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65523" windowWidth="20972" windowHeight="6257" activeTab="0"/>
  </bookViews>
  <sheets>
    <sheet name="熊本県４－１" sheetId="1" r:id="rId1"/>
    <sheet name="熊本県４－２" sheetId="2" r:id="rId2"/>
    <sheet name="熊本県４－３" sheetId="3" r:id="rId3"/>
    <sheet name="熊本県４－４" sheetId="4" r:id="rId4"/>
  </sheets>
  <definedNames>
    <definedName name="_xlnm.Print_Area" localSheetId="2">'熊本県４－３'!$A$1:$S$52</definedName>
    <definedName name="_xlnm.Print_Titles" localSheetId="0">'熊本県４－１'!$4:$6</definedName>
    <definedName name="_xlnm.Print_Titles" localSheetId="1">'熊本県４－２'!$4:$7</definedName>
    <definedName name="_xlnm.Print_Titles" localSheetId="2">'熊本県４－３'!$4:$6</definedName>
    <definedName name="_xlnm.Print_Titles" localSheetId="3">'熊本県４－４'!$7:$10</definedName>
  </definedNames>
  <calcPr fullCalcOnLoad="1"/>
</workbook>
</file>

<file path=xl/sharedStrings.xml><?xml version="1.0" encoding="utf-8"?>
<sst xmlns="http://schemas.openxmlformats.org/spreadsheetml/2006/main" count="685" uniqueCount="276">
  <si>
    <t>都道府県名</t>
  </si>
  <si>
    <t>総委員数</t>
  </si>
  <si>
    <t>審議会等数</t>
  </si>
  <si>
    <t>公布日</t>
  </si>
  <si>
    <t>施行日</t>
  </si>
  <si>
    <t>合　　　計</t>
  </si>
  <si>
    <t>宣言の形態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</si>
  <si>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</si>
  <si>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</si>
  <si>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</si>
  <si>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</si>
  <si>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</si>
  <si>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</si>
  <si>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</si>
  <si>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</si>
  <si>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</si>
  <si>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</si>
  <si>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</si>
  <si>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</si>
  <si>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</si>
  <si>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</si>
  <si>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</si>
  <si>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</si>
  <si>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</si>
  <si>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</si>
  <si>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</si>
  <si>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</si>
  <si>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</si>
  <si>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</si>
  <si>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</si>
  <si>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</si>
  <si>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</si>
  <si>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</si>
  <si>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</si>
  <si>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</si>
  <si>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調査票４－４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</si>
  <si>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</si>
  <si>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</si>
  <si>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</si>
  <si>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>目
標
値
（％）</t>
  </si>
  <si>
    <t xml:space="preserve">目標年度
</t>
  </si>
  <si>
    <t>女
性
比
率
（％）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</si>
  <si>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</si>
  <si>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</si>
  <si>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</si>
  <si>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</si>
  <si>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</si>
  <si>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</si>
  <si>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女
性
比
率 
（％）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</si>
  <si>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</si>
  <si>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</si>
  <si>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</si>
  <si>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</si>
  <si>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</si>
  <si>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</si>
  <si>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</si>
  <si>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</si>
  <si>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</si>
  <si>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</si>
  <si>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都道府県名</t>
  </si>
  <si>
    <t>市(区)町村名</t>
  </si>
  <si>
    <t>ＦＡＸ番号</t>
  </si>
  <si>
    <t>指定管理者</t>
  </si>
  <si>
    <t>庁内連絡会議の有無</t>
  </si>
  <si>
    <t>直　営</t>
  </si>
  <si>
    <t>男女共同参画に関する計画
（平成22年4月1日現在で有効なもの）</t>
  </si>
  <si>
    <t>男　女　共　同　参　画　・　女　性　の　た　め　の　総　合　的　な　施　設　　(平　成　22　年　４　月　１　日　現　在　で　開　設　済　の　施　設)</t>
  </si>
  <si>
    <t>　　等数
女性委員</t>
  </si>
  <si>
    <t>委員会等数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</si>
  <si>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</si>
  <si>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</si>
  <si>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</si>
  <si>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</si>
  <si>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</si>
  <si>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</si>
  <si>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</si>
  <si>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</si>
  <si>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</si>
  <si>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</si>
  <si>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</si>
  <si>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</si>
  <si>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</si>
  <si>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</si>
  <si>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</si>
  <si>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</si>
  <si>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</si>
  <si>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</si>
  <si>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</si>
  <si>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</si>
  <si>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</si>
  <si>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</si>
  <si>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</si>
  <si>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</si>
  <si>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</si>
  <si>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</si>
  <si>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</si>
  <si>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</si>
  <si>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</si>
  <si>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</si>
  <si>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</si>
  <si>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</si>
  <si>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</si>
  <si>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</si>
  <si>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</si>
  <si>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</si>
  <si>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</si>
  <si>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</si>
  <si>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</si>
  <si>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</si>
  <si>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</si>
  <si>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</si>
  <si>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</si>
  <si>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</si>
  <si>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</si>
  <si>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男女共生推進課</t>
  </si>
  <si>
    <t>熊本市男女共同参画推進条例</t>
  </si>
  <si>
    <t>H20.12.24</t>
  </si>
  <si>
    <t>H21.4.1</t>
  </si>
  <si>
    <t>八代市男女共同参画推進条例</t>
  </si>
  <si>
    <t>H17.8.1</t>
  </si>
  <si>
    <t>八代市男女共同参画計画</t>
  </si>
  <si>
    <t>人吉市男女共同参画基本計画</t>
  </si>
  <si>
    <t>H15.12.22</t>
  </si>
  <si>
    <t>H16.4.1</t>
  </si>
  <si>
    <t>水俣市男女共同参画まちづくり条例</t>
  </si>
  <si>
    <t>H17.9.22</t>
  </si>
  <si>
    <t>H17.11.1</t>
  </si>
  <si>
    <t>人権啓発課</t>
  </si>
  <si>
    <t>玉名市男女共同参画推進条例</t>
  </si>
  <si>
    <t>H17.12.27</t>
  </si>
  <si>
    <t>玉名市男女共同参画計画</t>
  </si>
  <si>
    <t>山鹿市男女共同参画推進条例</t>
  </si>
  <si>
    <t>H18.9.25</t>
  </si>
  <si>
    <t>H18.10.1</t>
  </si>
  <si>
    <t>山鹿市男女共同参画計画</t>
  </si>
  <si>
    <t>菊池市男女共同参画推進条例</t>
  </si>
  <si>
    <t>H17.3.22</t>
  </si>
  <si>
    <t>菊池市男女共同参画計画</t>
  </si>
  <si>
    <t>総務課</t>
  </si>
  <si>
    <t>H16.3.17</t>
  </si>
  <si>
    <t>H16.7.1</t>
  </si>
  <si>
    <t>宇土市男女共同参画推進計画</t>
  </si>
  <si>
    <t>市民窓口課</t>
  </si>
  <si>
    <t>上天草市男女共同参画社会推進条例</t>
  </si>
  <si>
    <t>H20.9.24</t>
  </si>
  <si>
    <t>H20.10.1</t>
  </si>
  <si>
    <t>上天草市男女共同参画推進計画</t>
  </si>
  <si>
    <t>宇城市男女共同参画推進条例</t>
  </si>
  <si>
    <t>H19.9.27</t>
  </si>
  <si>
    <t>H19.10.1</t>
  </si>
  <si>
    <t>宇城市男女共同参画計画</t>
  </si>
  <si>
    <t>阿蘇市男女共同参画推進条例</t>
  </si>
  <si>
    <t>H19.3.27</t>
  </si>
  <si>
    <t>H19.4.1</t>
  </si>
  <si>
    <t>男女共同参画室</t>
  </si>
  <si>
    <t>天草市男女が共に生きる社会づくり条例</t>
  </si>
  <si>
    <t>H18.12.26</t>
  </si>
  <si>
    <t>H19.1.1</t>
  </si>
  <si>
    <t>天草市男女共同参画計画</t>
  </si>
  <si>
    <t>男女共同参画まちづくり条例</t>
  </si>
  <si>
    <t>H19.9.25</t>
  </si>
  <si>
    <t>H19.11.1</t>
  </si>
  <si>
    <t>合志市男女共同参画推進行動計画（パートナーシップ・プランこうし）</t>
  </si>
  <si>
    <t>三里木町民センター</t>
  </si>
  <si>
    <t>菊陽町男女共同参画計画</t>
  </si>
  <si>
    <t>住民課</t>
  </si>
  <si>
    <t>住民福祉課</t>
  </si>
  <si>
    <t>教育委員会</t>
  </si>
  <si>
    <t>人権対策課</t>
  </si>
  <si>
    <t>南阿蘇村男女共同参画推進基本計画</t>
  </si>
  <si>
    <t>企画情報課</t>
  </si>
  <si>
    <t>益城町男女共同参画計画</t>
  </si>
  <si>
    <t>住民生活課</t>
  </si>
  <si>
    <t>健康福祉課</t>
  </si>
  <si>
    <t>町民環境課</t>
  </si>
  <si>
    <t>芦北町男女共同参画計画</t>
  </si>
  <si>
    <t>企画観光課</t>
  </si>
  <si>
    <t>保健福祉課</t>
  </si>
  <si>
    <t>教育課</t>
  </si>
  <si>
    <t>総務企画課</t>
  </si>
  <si>
    <t>なし</t>
  </si>
  <si>
    <t>860-0862</t>
  </si>
  <si>
    <t>○</t>
  </si>
  <si>
    <t>H17.1.29</t>
  </si>
  <si>
    <t>荒尾市男女共同参画都市宣言</t>
  </si>
  <si>
    <t>水俣市男女共同参画都市宣言</t>
  </si>
  <si>
    <t>H21.1.24</t>
  </si>
  <si>
    <t>上天草市男女共同参画都市宣言</t>
  </si>
  <si>
    <t>H19.11.21</t>
  </si>
  <si>
    <t>宇城市男女共同参画都市宣言</t>
  </si>
  <si>
    <t>H19.2.17</t>
  </si>
  <si>
    <t>天草市男女共同参画都市宣言</t>
  </si>
  <si>
    <t>H20.1.26</t>
  </si>
  <si>
    <t>合志市男女共同参画都市宣言</t>
  </si>
  <si>
    <t>平成22年度</t>
  </si>
  <si>
    <t>平成25年度</t>
  </si>
  <si>
    <t>平成23年度</t>
  </si>
  <si>
    <t>平成22年度</t>
  </si>
  <si>
    <t>平成22年度</t>
  </si>
  <si>
    <t>平成27年度</t>
  </si>
  <si>
    <t>平成25年度</t>
  </si>
  <si>
    <t>男女共同参画推進室</t>
  </si>
  <si>
    <t>男女共同参画推進課</t>
  </si>
  <si>
    <t>熊本市男女共同参画基本計画</t>
  </si>
  <si>
    <t>水俣市第二次男女共同参画推進計画</t>
  </si>
  <si>
    <t>津奈木町男女共同参画プラン</t>
  </si>
  <si>
    <t>錦町男女共同参画基本計画</t>
  </si>
  <si>
    <t>熊本市男女共同参画センターはあもにい</t>
  </si>
  <si>
    <t>八代市男女共同参画都市宣言</t>
  </si>
  <si>
    <t>益城町男女共同参画都市宣言</t>
  </si>
  <si>
    <t>平成26年度</t>
  </si>
  <si>
    <t>平成28年度</t>
  </si>
  <si>
    <t>平成26年度</t>
  </si>
  <si>
    <t>平成28年度</t>
  </si>
  <si>
    <t>平成26年度</t>
  </si>
  <si>
    <t>南関町</t>
  </si>
  <si>
    <t>長洲町男女共同参画計画</t>
  </si>
  <si>
    <t>阿蘇市</t>
  </si>
  <si>
    <t>男女共同参画に関する条例（可決済のもの）</t>
  </si>
  <si>
    <t>施設管理</t>
  </si>
  <si>
    <t>事業運営</t>
  </si>
  <si>
    <t>そ　の　他</t>
  </si>
  <si>
    <t>男 女 共 同 参 画 に 関 す る 宣 言（注１）</t>
  </si>
  <si>
    <t>宣　　言　　名　　称</t>
  </si>
  <si>
    <t>国との共催
　　　(注２)</t>
  </si>
  <si>
    <t>市　（区）　長</t>
  </si>
  <si>
    <t>女
性
比
率 
（％）</t>
  </si>
  <si>
    <t xml:space="preserve">うち
　女理
　性職
　管数
</t>
  </si>
  <si>
    <t>その他：平成22年3月31日</t>
  </si>
  <si>
    <t>人権啓発課</t>
  </si>
  <si>
    <t>荒尾市男女がともに生きる社会づくり推進条例</t>
  </si>
  <si>
    <t>企画課</t>
  </si>
  <si>
    <t>男女共同参画推進室</t>
  </si>
  <si>
    <t>宇土市男女共同参画推進条例</t>
  </si>
  <si>
    <t>阿蘇市男女共同参画社会推進行動計画</t>
  </si>
  <si>
    <t>総務課</t>
  </si>
  <si>
    <t>みんな笑顔で満ちる大津男女共同参画推進プラン</t>
  </si>
  <si>
    <t>町民課</t>
  </si>
  <si>
    <t>錦町</t>
  </si>
  <si>
    <t>健康福祉課</t>
  </si>
  <si>
    <t>市（区）町村コード</t>
  </si>
  <si>
    <t>管　理　・　運　営　主　体</t>
  </si>
  <si>
    <t>ホームページ</t>
  </si>
  <si>
    <t>熊本市黒髪3丁目3－10</t>
  </si>
  <si>
    <t>(096)
345-2550</t>
  </si>
  <si>
    <t>(096)
345-0373</t>
  </si>
  <si>
    <t>http://www.city.kumamoto.kumamoto.jp/</t>
  </si>
  <si>
    <t>うち</t>
  </si>
  <si>
    <t>うち</t>
  </si>
  <si>
    <t>　（区）長数
女性副市</t>
  </si>
  <si>
    <t>女性副町村長数　　</t>
  </si>
  <si>
    <t>女性自治会長数</t>
  </si>
  <si>
    <t>1・2</t>
  </si>
  <si>
    <t>調査時点コード</t>
  </si>
  <si>
    <t>うち</t>
  </si>
  <si>
    <t>平成24年度</t>
  </si>
  <si>
    <t>平成25年度</t>
  </si>
  <si>
    <t>荒尾市男女共同参画計画改定「女（ひと）と男（ひと）いきいきプラン21」</t>
  </si>
  <si>
    <t>市(区)町村コード</t>
  </si>
  <si>
    <t>平成22年度～平成30年度</t>
  </si>
  <si>
    <t>平成21年度～平成30年度</t>
  </si>
  <si>
    <t>平成16年度～平成22年度</t>
  </si>
  <si>
    <t>平成20年度～平成23年度</t>
  </si>
  <si>
    <t>平成22年度～平成26年度</t>
  </si>
  <si>
    <t>平成20年度～平成24年度</t>
  </si>
  <si>
    <t>平成20年度～平成24年度</t>
  </si>
  <si>
    <t>平成19年度～平成28年度</t>
  </si>
  <si>
    <t>平成15年度～平成22年度</t>
  </si>
  <si>
    <t>平成19年度～平成23年度</t>
  </si>
  <si>
    <t>平成19年度～平成23年度</t>
  </si>
  <si>
    <t>平成19年度～平成23年度</t>
  </si>
  <si>
    <t>平成18年度～平成23年度9月</t>
  </si>
  <si>
    <t>平成18年度～平成27年度</t>
  </si>
  <si>
    <t>平成21年度～平成25年度</t>
  </si>
  <si>
    <t>平成20年度～平成24年度</t>
  </si>
  <si>
    <t>平成21年度～平成22年度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</si>
</sst>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  <numFmt numFmtId="191" formatCode="#,##0.0;[Red]\-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 diagonalUp="1">
      <left style="thin"/>
      <right style="medium"/>
      <top style="medium"/>
      <bottom style="medium"/>
      <diagonal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188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8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57" fontId="2" fillId="0" borderId="12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8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shrinkToFit="1"/>
    </xf>
    <xf numFmtId="0" fontId="2" fillId="0" borderId="2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2" fillId="0" borderId="32" xfId="0" applyFont="1" applyFill="1" applyBorder="1" applyAlignment="1">
      <alignment horizontal="center" vertical="distributed" textRotation="255"/>
    </xf>
    <xf numFmtId="0" fontId="4" fillId="0" borderId="32" xfId="0" applyFont="1" applyFill="1" applyBorder="1" applyAlignment="1">
      <alignment horizontal="center" vertical="center" textRotation="255" wrapText="1"/>
    </xf>
    <xf numFmtId="0" fontId="4" fillId="0" borderId="32" xfId="0" applyFont="1" applyFill="1" applyBorder="1" applyAlignment="1">
      <alignment horizontal="center" vertical="top" textRotation="255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27" xfId="0" applyFont="1" applyFill="1" applyBorder="1" applyAlignment="1">
      <alignment wrapText="1"/>
    </xf>
    <xf numFmtId="0" fontId="2" fillId="0" borderId="30" xfId="0" applyFont="1" applyFill="1" applyBorder="1" applyAlignment="1">
      <alignment vertical="top"/>
    </xf>
    <xf numFmtId="0" fontId="2" fillId="0" borderId="2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top" textRotation="255" wrapText="1"/>
    </xf>
    <xf numFmtId="0" fontId="2" fillId="0" borderId="12" xfId="0" applyFont="1" applyFill="1" applyBorder="1" applyAlignment="1">
      <alignment vertical="top" wrapText="1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188" fontId="2" fillId="0" borderId="37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/>
    </xf>
    <xf numFmtId="57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vertical="center"/>
    </xf>
    <xf numFmtId="0" fontId="2" fillId="0" borderId="39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vertical="center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2" fillId="0" borderId="28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33" xfId="49" applyFont="1" applyFill="1" applyBorder="1" applyAlignment="1">
      <alignment vertical="center"/>
    </xf>
    <xf numFmtId="38" fontId="2" fillId="0" borderId="39" xfId="49" applyFont="1" applyFill="1" applyBorder="1" applyAlignment="1">
      <alignment vertical="center"/>
    </xf>
    <xf numFmtId="38" fontId="2" fillId="0" borderId="47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2" fillId="0" borderId="48" xfId="49" applyFont="1" applyFill="1" applyBorder="1" applyAlignment="1">
      <alignment vertical="center"/>
    </xf>
    <xf numFmtId="38" fontId="2" fillId="0" borderId="30" xfId="49" applyFont="1" applyFill="1" applyBorder="1" applyAlignment="1">
      <alignment vertical="center"/>
    </xf>
    <xf numFmtId="38" fontId="2" fillId="0" borderId="49" xfId="49" applyFont="1" applyFill="1" applyBorder="1" applyAlignment="1">
      <alignment vertical="center"/>
    </xf>
    <xf numFmtId="38" fontId="2" fillId="0" borderId="50" xfId="49" applyFont="1" applyFill="1" applyBorder="1" applyAlignment="1">
      <alignment vertical="center"/>
    </xf>
    <xf numFmtId="191" fontId="2" fillId="0" borderId="12" xfId="49" applyNumberFormat="1" applyFont="1" applyFill="1" applyBorder="1" applyAlignment="1">
      <alignment vertical="center"/>
    </xf>
    <xf numFmtId="191" fontId="2" fillId="0" borderId="39" xfId="49" applyNumberFormat="1" applyFont="1" applyFill="1" applyBorder="1" applyAlignment="1">
      <alignment vertical="center"/>
    </xf>
    <xf numFmtId="191" fontId="2" fillId="0" borderId="11" xfId="49" applyNumberFormat="1" applyFont="1" applyFill="1" applyBorder="1" applyAlignment="1">
      <alignment vertical="center"/>
    </xf>
    <xf numFmtId="191" fontId="2" fillId="0" borderId="31" xfId="49" applyNumberFormat="1" applyFont="1" applyFill="1" applyBorder="1" applyAlignment="1">
      <alignment vertical="center"/>
    </xf>
    <xf numFmtId="191" fontId="2" fillId="0" borderId="21" xfId="49" applyNumberFormat="1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38" fontId="2" fillId="0" borderId="37" xfId="49" applyFont="1" applyFill="1" applyBorder="1" applyAlignment="1">
      <alignment vertical="center"/>
    </xf>
    <xf numFmtId="38" fontId="2" fillId="0" borderId="27" xfId="49" applyFont="1" applyFill="1" applyBorder="1" applyAlignment="1">
      <alignment vertical="center"/>
    </xf>
    <xf numFmtId="38" fontId="2" fillId="0" borderId="51" xfId="49" applyFont="1" applyFill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38" fontId="2" fillId="0" borderId="36" xfId="49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191" fontId="2" fillId="0" borderId="40" xfId="49" applyNumberFormat="1" applyFont="1" applyFill="1" applyBorder="1" applyAlignment="1">
      <alignment vertical="center"/>
    </xf>
    <xf numFmtId="191" fontId="2" fillId="0" borderId="52" xfId="49" applyNumberFormat="1" applyFont="1" applyFill="1" applyBorder="1" applyAlignment="1">
      <alignment vertical="center"/>
    </xf>
    <xf numFmtId="191" fontId="2" fillId="0" borderId="53" xfId="49" applyNumberFormat="1" applyFont="1" applyFill="1" applyBorder="1" applyAlignment="1">
      <alignment vertical="center"/>
    </xf>
    <xf numFmtId="191" fontId="2" fillId="0" borderId="14" xfId="49" applyNumberFormat="1" applyFont="1" applyFill="1" applyBorder="1" applyAlignment="1">
      <alignment vertical="center"/>
    </xf>
    <xf numFmtId="191" fontId="2" fillId="0" borderId="23" xfId="49" applyNumberFormat="1" applyFont="1" applyFill="1" applyBorder="1" applyAlignment="1">
      <alignment vertical="center"/>
    </xf>
    <xf numFmtId="191" fontId="2" fillId="0" borderId="54" xfId="49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distributed" textRotation="255"/>
    </xf>
    <xf numFmtId="0" fontId="2" fillId="0" borderId="32" xfId="0" applyFont="1" applyFill="1" applyBorder="1" applyAlignment="1">
      <alignment horizontal="center" vertical="distributed" textRotation="255"/>
    </xf>
    <xf numFmtId="0" fontId="2" fillId="0" borderId="19" xfId="0" applyFont="1" applyFill="1" applyBorder="1" applyAlignment="1">
      <alignment horizontal="center" vertical="distributed" textRotation="255"/>
    </xf>
    <xf numFmtId="0" fontId="5" fillId="0" borderId="42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distributed" textRotation="255"/>
    </xf>
    <xf numFmtId="0" fontId="2" fillId="0" borderId="18" xfId="0" applyFont="1" applyFill="1" applyBorder="1" applyAlignment="1">
      <alignment horizontal="center" vertical="distributed" textRotation="255"/>
    </xf>
    <xf numFmtId="0" fontId="2" fillId="0" borderId="35" xfId="0" applyFont="1" applyFill="1" applyBorder="1" applyAlignment="1">
      <alignment horizontal="center" vertical="distributed" textRotation="255"/>
    </xf>
    <xf numFmtId="0" fontId="2" fillId="0" borderId="60" xfId="0" applyFont="1" applyFill="1" applyBorder="1" applyAlignment="1">
      <alignment horizontal="center" vertical="distributed" textRotation="255" shrinkToFit="1"/>
    </xf>
    <xf numFmtId="0" fontId="2" fillId="0" borderId="18" xfId="0" applyFont="1" applyFill="1" applyBorder="1" applyAlignment="1">
      <alignment horizontal="center" vertical="distributed" textRotation="255" shrinkToFit="1"/>
    </xf>
    <xf numFmtId="0" fontId="2" fillId="0" borderId="35" xfId="0" applyFont="1" applyFill="1" applyBorder="1" applyAlignment="1">
      <alignment horizontal="center" vertical="distributed" textRotation="255" shrinkToFit="1"/>
    </xf>
    <xf numFmtId="0" fontId="2" fillId="0" borderId="61" xfId="0" applyFont="1" applyFill="1" applyBorder="1" applyAlignment="1">
      <alignment horizontal="center" vertical="distributed" textRotation="255" shrinkToFit="1"/>
    </xf>
    <xf numFmtId="0" fontId="2" fillId="0" borderId="62" xfId="0" applyFont="1" applyFill="1" applyBorder="1" applyAlignment="1">
      <alignment horizontal="center" vertical="distributed" textRotation="255" shrinkToFit="1"/>
    </xf>
    <xf numFmtId="0" fontId="2" fillId="0" borderId="17" xfId="0" applyFont="1" applyFill="1" applyBorder="1" applyAlignment="1">
      <alignment horizontal="center" vertical="distributed" textRotation="255" shrinkToFit="1"/>
    </xf>
    <xf numFmtId="0" fontId="2" fillId="0" borderId="61" xfId="0" applyFont="1" applyFill="1" applyBorder="1" applyAlignment="1">
      <alignment horizontal="center" vertical="center" textRotation="255" shrinkToFit="1"/>
    </xf>
    <xf numFmtId="0" fontId="2" fillId="0" borderId="62" xfId="0" applyFont="1" applyFill="1" applyBorder="1" applyAlignment="1">
      <alignment horizontal="center" vertical="center" textRotation="255" shrinkToFit="1"/>
    </xf>
    <xf numFmtId="0" fontId="2" fillId="0" borderId="17" xfId="0" applyFont="1" applyFill="1" applyBorder="1" applyAlignment="1">
      <alignment horizontal="center" vertical="center" textRotation="255" shrinkToFit="1"/>
    </xf>
    <xf numFmtId="0" fontId="2" fillId="0" borderId="6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distributed" textRotation="255"/>
    </xf>
    <xf numFmtId="0" fontId="0" fillId="0" borderId="62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2" fillId="0" borderId="60" xfId="0" applyFont="1" applyFill="1" applyBorder="1" applyAlignment="1">
      <alignment horizontal="center" vertical="center" textRotation="255" shrinkToFit="1"/>
    </xf>
    <xf numFmtId="0" fontId="2" fillId="0" borderId="18" xfId="0" applyFont="1" applyFill="1" applyBorder="1" applyAlignment="1">
      <alignment horizontal="center" vertical="center" textRotation="255" shrinkToFit="1"/>
    </xf>
    <xf numFmtId="0" fontId="2" fillId="0" borderId="35" xfId="0" applyFont="1" applyFill="1" applyBorder="1" applyAlignment="1">
      <alignment horizontal="center" vertical="center" textRotation="255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distributed" textRotation="255"/>
    </xf>
    <xf numFmtId="0" fontId="2" fillId="0" borderId="17" xfId="0" applyFont="1" applyFill="1" applyBorder="1" applyAlignment="1">
      <alignment horizontal="center" vertical="distributed" textRotation="255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distributed" textRotation="255"/>
    </xf>
    <xf numFmtId="0" fontId="2" fillId="0" borderId="30" xfId="0" applyFont="1" applyFill="1" applyBorder="1" applyAlignment="1">
      <alignment horizontal="center" vertical="distributed" textRotation="255"/>
    </xf>
    <xf numFmtId="0" fontId="2" fillId="0" borderId="19" xfId="0" applyFont="1" applyFill="1" applyBorder="1" applyAlignment="1">
      <alignment horizontal="center" vertical="distributed" textRotation="255"/>
    </xf>
    <xf numFmtId="0" fontId="2" fillId="0" borderId="51" xfId="0" applyFont="1" applyFill="1" applyBorder="1" applyAlignment="1">
      <alignment horizontal="center" vertical="distributed" textRotation="255"/>
    </xf>
    <xf numFmtId="0" fontId="2" fillId="0" borderId="66" xfId="0" applyFont="1" applyFill="1" applyBorder="1" applyAlignment="1">
      <alignment horizontal="center" vertical="distributed" textRotation="255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distributed" textRotation="255" wrapText="1"/>
    </xf>
    <xf numFmtId="0" fontId="4" fillId="0" borderId="17" xfId="0" applyFont="1" applyFill="1" applyBorder="1" applyAlignment="1">
      <alignment vertical="distributed" textRotation="255"/>
    </xf>
    <xf numFmtId="0" fontId="2" fillId="0" borderId="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distributed" textRotation="255"/>
    </xf>
    <xf numFmtId="0" fontId="4" fillId="0" borderId="19" xfId="0" applyFont="1" applyFill="1" applyBorder="1" applyAlignment="1">
      <alignment horizontal="center" vertical="distributed" textRotation="255"/>
    </xf>
    <xf numFmtId="0" fontId="2" fillId="0" borderId="3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vertical="center" textRotation="255"/>
    </xf>
    <xf numFmtId="0" fontId="2" fillId="0" borderId="67" xfId="0" applyFont="1" applyFill="1" applyBorder="1" applyAlignment="1">
      <alignment vertical="center" textRotation="255"/>
    </xf>
    <xf numFmtId="0" fontId="2" fillId="0" borderId="26" xfId="0" applyFont="1" applyFill="1" applyBorder="1" applyAlignment="1">
      <alignment vertical="center" textRotation="255"/>
    </xf>
    <xf numFmtId="191" fontId="2" fillId="0" borderId="31" xfId="49" applyNumberFormat="1" applyFont="1" applyFill="1" applyBorder="1" applyAlignment="1">
      <alignment horizontal="center" vertical="center" wrapText="1"/>
    </xf>
    <xf numFmtId="191" fontId="2" fillId="0" borderId="17" xfId="49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textRotation="255"/>
    </xf>
    <xf numFmtId="0" fontId="2" fillId="0" borderId="24" xfId="0" applyFont="1" applyFill="1" applyBorder="1" applyAlignment="1">
      <alignment vertical="center" textRotation="255"/>
    </xf>
    <xf numFmtId="0" fontId="2" fillId="0" borderId="20" xfId="0" applyFont="1" applyFill="1" applyBorder="1" applyAlignment="1">
      <alignment vertical="center" textRotation="255"/>
    </xf>
    <xf numFmtId="0" fontId="2" fillId="0" borderId="16" xfId="0" applyFont="1" applyFill="1" applyBorder="1" applyAlignment="1">
      <alignment vertical="center" textRotation="255" wrapText="1"/>
    </xf>
    <xf numFmtId="0" fontId="2" fillId="0" borderId="67" xfId="0" applyFont="1" applyFill="1" applyBorder="1" applyAlignment="1">
      <alignment vertical="center" textRotation="255" wrapText="1"/>
    </xf>
    <xf numFmtId="0" fontId="2" fillId="0" borderId="26" xfId="0" applyFont="1" applyFill="1" applyBorder="1" applyAlignment="1">
      <alignment vertical="center" textRotation="255" wrapText="1"/>
    </xf>
    <xf numFmtId="0" fontId="2" fillId="0" borderId="60" xfId="0" applyFont="1" applyFill="1" applyBorder="1" applyAlignment="1">
      <alignment horizontal="distributed" vertical="distributed" textRotation="255"/>
    </xf>
    <xf numFmtId="0" fontId="2" fillId="0" borderId="18" xfId="0" applyFont="1" applyFill="1" applyBorder="1" applyAlignment="1">
      <alignment horizontal="distributed" vertical="distributed" textRotation="255"/>
    </xf>
    <xf numFmtId="0" fontId="2" fillId="0" borderId="35" xfId="0" applyFont="1" applyFill="1" applyBorder="1" applyAlignment="1">
      <alignment horizontal="distributed" vertical="distributed" textRotation="255"/>
    </xf>
    <xf numFmtId="0" fontId="2" fillId="0" borderId="61" xfId="0" applyFont="1" applyFill="1" applyBorder="1" applyAlignment="1">
      <alignment horizontal="distributed" vertical="distributed" textRotation="255"/>
    </xf>
    <xf numFmtId="0" fontId="2" fillId="0" borderId="62" xfId="0" applyFont="1" applyFill="1" applyBorder="1" applyAlignment="1">
      <alignment horizontal="distributed" vertical="distributed" textRotation="255"/>
    </xf>
    <xf numFmtId="0" fontId="2" fillId="0" borderId="17" xfId="0" applyFont="1" applyFill="1" applyBorder="1" applyAlignment="1">
      <alignment horizontal="distributed" vertical="distributed" textRotation="255"/>
    </xf>
    <xf numFmtId="0" fontId="2" fillId="0" borderId="4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 textRotation="255" wrapText="1"/>
    </xf>
    <xf numFmtId="0" fontId="2" fillId="0" borderId="32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6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58" fontId="10" fillId="0" borderId="39" xfId="0" applyNumberFormat="1" applyFont="1" applyFill="1" applyBorder="1" applyAlignment="1">
      <alignment horizontal="center" vertical="center"/>
    </xf>
    <xf numFmtId="58" fontId="10" fillId="0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="102" zoomScaleNormal="102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15" customWidth="1"/>
    <col min="2" max="2" width="3.625" style="15" customWidth="1"/>
    <col min="3" max="3" width="7.625" style="15" customWidth="1"/>
    <col min="4" max="4" width="10.625" style="15" customWidth="1"/>
    <col min="5" max="5" width="20.625" style="15" customWidth="1"/>
    <col min="6" max="9" width="3.375" style="15" customWidth="1"/>
    <col min="10" max="10" width="30.625" style="15" customWidth="1"/>
    <col min="11" max="12" width="8.625" style="15" customWidth="1"/>
    <col min="13" max="13" width="3.375" style="15" customWidth="1"/>
    <col min="14" max="14" width="32.625" style="15" customWidth="1"/>
    <col min="15" max="15" width="20.625" style="15" customWidth="1"/>
    <col min="16" max="16" width="3.375" style="15" customWidth="1"/>
    <col min="17" max="17" width="7.125" style="31" customWidth="1"/>
    <col min="18" max="22" width="9.00390625" style="31" customWidth="1"/>
    <col min="23" max="16384" width="9.00390625" style="15" customWidth="1"/>
  </cols>
  <sheetData>
    <row r="1" spans="1:2" ht="16.5" customHeight="1" thickBot="1">
      <c r="A1" s="14" t="s">
        <v>14</v>
      </c>
      <c r="B1" s="14"/>
    </row>
    <row r="2" spans="1:16" ht="22.5" customHeight="1" thickBot="1">
      <c r="A2" s="16" t="s">
        <v>18</v>
      </c>
      <c r="O2" s="155" t="s">
        <v>69</v>
      </c>
      <c r="P2" s="156"/>
    </row>
    <row r="3" ht="9.75" customHeight="1" thickBot="1"/>
    <row r="4" spans="1:16" s="17" customFormat="1" ht="31.5" customHeight="1">
      <c r="A4" s="162" t="s">
        <v>26</v>
      </c>
      <c r="B4" s="171" t="s">
        <v>258</v>
      </c>
      <c r="C4" s="165" t="s">
        <v>51</v>
      </c>
      <c r="D4" s="168" t="s">
        <v>17</v>
      </c>
      <c r="E4" s="174" t="s">
        <v>52</v>
      </c>
      <c r="F4" s="152" t="s">
        <v>53</v>
      </c>
      <c r="G4" s="177" t="s">
        <v>54</v>
      </c>
      <c r="H4" s="180" t="s">
        <v>63</v>
      </c>
      <c r="I4" s="168" t="s">
        <v>55</v>
      </c>
      <c r="J4" s="157" t="s">
        <v>218</v>
      </c>
      <c r="K4" s="158"/>
      <c r="L4" s="158"/>
      <c r="M4" s="159"/>
      <c r="N4" s="157" t="s">
        <v>65</v>
      </c>
      <c r="O4" s="158"/>
      <c r="P4" s="159"/>
    </row>
    <row r="5" spans="1:16" s="19" customFormat="1" ht="18" customHeight="1">
      <c r="A5" s="163"/>
      <c r="B5" s="172"/>
      <c r="C5" s="166"/>
      <c r="D5" s="169"/>
      <c r="E5" s="175"/>
      <c r="F5" s="153"/>
      <c r="G5" s="178"/>
      <c r="H5" s="181"/>
      <c r="I5" s="169"/>
      <c r="J5" s="149" t="s">
        <v>7</v>
      </c>
      <c r="K5" s="150"/>
      <c r="L5" s="151"/>
      <c r="M5" s="18" t="s">
        <v>8</v>
      </c>
      <c r="N5" s="149" t="s">
        <v>9</v>
      </c>
      <c r="O5" s="151"/>
      <c r="P5" s="18" t="s">
        <v>8</v>
      </c>
    </row>
    <row r="6" spans="1:16" s="17" customFormat="1" ht="60" customHeight="1">
      <c r="A6" s="164"/>
      <c r="B6" s="173"/>
      <c r="C6" s="167"/>
      <c r="D6" s="170"/>
      <c r="E6" s="176"/>
      <c r="F6" s="154"/>
      <c r="G6" s="179"/>
      <c r="H6" s="182"/>
      <c r="I6" s="170"/>
      <c r="J6" s="20" t="s">
        <v>56</v>
      </c>
      <c r="K6" s="21" t="s">
        <v>3</v>
      </c>
      <c r="L6" s="21" t="s">
        <v>4</v>
      </c>
      <c r="M6" s="13" t="s">
        <v>57</v>
      </c>
      <c r="N6" s="22" t="s">
        <v>58</v>
      </c>
      <c r="O6" s="23" t="s">
        <v>25</v>
      </c>
      <c r="P6" s="13" t="s">
        <v>57</v>
      </c>
    </row>
    <row r="7" spans="1:22" s="30" customFormat="1" ht="15" customHeight="1">
      <c r="A7" s="91">
        <v>43</v>
      </c>
      <c r="B7" s="25">
        <v>201</v>
      </c>
      <c r="C7" s="10" t="s">
        <v>69</v>
      </c>
      <c r="D7" s="2" t="s">
        <v>70</v>
      </c>
      <c r="E7" s="4" t="s">
        <v>114</v>
      </c>
      <c r="F7" s="94">
        <v>1</v>
      </c>
      <c r="G7" s="25">
        <v>1</v>
      </c>
      <c r="H7" s="91">
        <v>1</v>
      </c>
      <c r="I7" s="25">
        <v>1</v>
      </c>
      <c r="J7" s="12" t="s">
        <v>115</v>
      </c>
      <c r="K7" s="24" t="s">
        <v>116</v>
      </c>
      <c r="L7" s="24" t="s">
        <v>117</v>
      </c>
      <c r="M7" s="25"/>
      <c r="N7" s="26" t="s">
        <v>203</v>
      </c>
      <c r="O7" s="147" t="s">
        <v>259</v>
      </c>
      <c r="P7" s="25"/>
      <c r="Q7" s="34"/>
      <c r="R7" s="34"/>
      <c r="S7" s="34"/>
      <c r="T7" s="34"/>
      <c r="U7" s="34"/>
      <c r="V7" s="34"/>
    </row>
    <row r="8" spans="1:22" s="30" customFormat="1" ht="15" customHeight="1">
      <c r="A8" s="91">
        <v>43</v>
      </c>
      <c r="B8" s="25">
        <v>202</v>
      </c>
      <c r="C8" s="10" t="s">
        <v>69</v>
      </c>
      <c r="D8" s="2" t="s">
        <v>71</v>
      </c>
      <c r="E8" s="4" t="s">
        <v>201</v>
      </c>
      <c r="F8" s="94">
        <v>1</v>
      </c>
      <c r="G8" s="25">
        <v>1</v>
      </c>
      <c r="H8" s="91">
        <v>1</v>
      </c>
      <c r="I8" s="25">
        <v>1</v>
      </c>
      <c r="J8" s="12" t="s">
        <v>118</v>
      </c>
      <c r="K8" s="24" t="s">
        <v>119</v>
      </c>
      <c r="L8" s="24" t="s">
        <v>119</v>
      </c>
      <c r="M8" s="25"/>
      <c r="N8" s="26" t="s">
        <v>120</v>
      </c>
      <c r="O8" s="147" t="s">
        <v>260</v>
      </c>
      <c r="P8" s="25"/>
      <c r="Q8" s="34"/>
      <c r="R8" s="34"/>
      <c r="S8" s="34"/>
      <c r="T8" s="34"/>
      <c r="U8" s="34"/>
      <c r="V8" s="34"/>
    </row>
    <row r="9" spans="1:22" s="30" customFormat="1" ht="15" customHeight="1">
      <c r="A9" s="91">
        <v>43</v>
      </c>
      <c r="B9" s="25">
        <v>203</v>
      </c>
      <c r="C9" s="10" t="s">
        <v>69</v>
      </c>
      <c r="D9" s="5" t="s">
        <v>72</v>
      </c>
      <c r="E9" s="4" t="s">
        <v>201</v>
      </c>
      <c r="F9" s="94">
        <v>1</v>
      </c>
      <c r="G9" s="25">
        <v>1</v>
      </c>
      <c r="H9" s="91">
        <v>1</v>
      </c>
      <c r="I9" s="25">
        <v>1</v>
      </c>
      <c r="J9" s="12"/>
      <c r="K9" s="3"/>
      <c r="L9" s="3"/>
      <c r="M9" s="25">
        <v>1</v>
      </c>
      <c r="N9" s="26" t="s">
        <v>121</v>
      </c>
      <c r="O9" s="148" t="s">
        <v>261</v>
      </c>
      <c r="P9" s="25"/>
      <c r="Q9" s="34"/>
      <c r="R9" s="34"/>
      <c r="S9" s="34"/>
      <c r="T9" s="34"/>
      <c r="U9" s="34"/>
      <c r="V9" s="34"/>
    </row>
    <row r="10" spans="1:22" s="30" customFormat="1" ht="30" customHeight="1">
      <c r="A10" s="91">
        <v>43</v>
      </c>
      <c r="B10" s="25">
        <v>204</v>
      </c>
      <c r="C10" s="10" t="s">
        <v>69</v>
      </c>
      <c r="D10" s="5" t="s">
        <v>73</v>
      </c>
      <c r="E10" s="4" t="s">
        <v>229</v>
      </c>
      <c r="F10" s="94">
        <v>1</v>
      </c>
      <c r="G10" s="25">
        <v>2</v>
      </c>
      <c r="H10" s="91">
        <v>1</v>
      </c>
      <c r="I10" s="25">
        <v>1</v>
      </c>
      <c r="J10" s="12" t="s">
        <v>230</v>
      </c>
      <c r="K10" s="3" t="s">
        <v>122</v>
      </c>
      <c r="L10" s="3" t="s">
        <v>123</v>
      </c>
      <c r="M10" s="25"/>
      <c r="N10" s="12" t="s">
        <v>257</v>
      </c>
      <c r="O10" s="148" t="s">
        <v>262</v>
      </c>
      <c r="P10" s="25"/>
      <c r="Q10" s="34"/>
      <c r="R10" s="34"/>
      <c r="S10" s="34"/>
      <c r="T10" s="34"/>
      <c r="U10" s="34"/>
      <c r="V10" s="34"/>
    </row>
    <row r="11" spans="1:22" s="30" customFormat="1" ht="15" customHeight="1">
      <c r="A11" s="91">
        <v>43</v>
      </c>
      <c r="B11" s="25">
        <v>205</v>
      </c>
      <c r="C11" s="10" t="s">
        <v>69</v>
      </c>
      <c r="D11" s="5" t="s">
        <v>74</v>
      </c>
      <c r="E11" s="4" t="s">
        <v>231</v>
      </c>
      <c r="F11" s="94">
        <v>1</v>
      </c>
      <c r="G11" s="25">
        <v>2</v>
      </c>
      <c r="H11" s="91">
        <v>1</v>
      </c>
      <c r="I11" s="25">
        <v>1</v>
      </c>
      <c r="J11" s="12" t="s">
        <v>124</v>
      </c>
      <c r="K11" s="3" t="s">
        <v>125</v>
      </c>
      <c r="L11" s="3" t="s">
        <v>126</v>
      </c>
      <c r="M11" s="25"/>
      <c r="N11" s="12" t="s">
        <v>204</v>
      </c>
      <c r="O11" s="148" t="s">
        <v>263</v>
      </c>
      <c r="P11" s="25"/>
      <c r="Q11" s="34"/>
      <c r="R11" s="34"/>
      <c r="S11" s="34"/>
      <c r="T11" s="34"/>
      <c r="U11" s="34"/>
      <c r="V11" s="34"/>
    </row>
    <row r="12" spans="1:22" s="30" customFormat="1" ht="15" customHeight="1">
      <c r="A12" s="91">
        <v>43</v>
      </c>
      <c r="B12" s="25">
        <v>206</v>
      </c>
      <c r="C12" s="10" t="s">
        <v>69</v>
      </c>
      <c r="D12" s="5" t="s">
        <v>75</v>
      </c>
      <c r="E12" s="4" t="s">
        <v>127</v>
      </c>
      <c r="F12" s="94">
        <v>1</v>
      </c>
      <c r="G12" s="25">
        <v>2</v>
      </c>
      <c r="H12" s="91">
        <v>1</v>
      </c>
      <c r="I12" s="25">
        <v>1</v>
      </c>
      <c r="J12" s="12" t="s">
        <v>128</v>
      </c>
      <c r="K12" s="3" t="s">
        <v>129</v>
      </c>
      <c r="L12" s="3" t="s">
        <v>129</v>
      </c>
      <c r="M12" s="25"/>
      <c r="N12" s="12" t="s">
        <v>130</v>
      </c>
      <c r="O12" s="148" t="s">
        <v>265</v>
      </c>
      <c r="P12" s="25"/>
      <c r="Q12" s="34"/>
      <c r="R12" s="34"/>
      <c r="S12" s="34"/>
      <c r="T12" s="34"/>
      <c r="U12" s="34"/>
      <c r="V12" s="34"/>
    </row>
    <row r="13" spans="1:22" s="30" customFormat="1" ht="15" customHeight="1">
      <c r="A13" s="91">
        <v>43</v>
      </c>
      <c r="B13" s="25">
        <v>208</v>
      </c>
      <c r="C13" s="10" t="s">
        <v>69</v>
      </c>
      <c r="D13" s="5" t="s">
        <v>76</v>
      </c>
      <c r="E13" s="4" t="s">
        <v>232</v>
      </c>
      <c r="F13" s="94">
        <v>1</v>
      </c>
      <c r="G13" s="25">
        <v>1</v>
      </c>
      <c r="H13" s="91">
        <v>1</v>
      </c>
      <c r="I13" s="25">
        <v>1</v>
      </c>
      <c r="J13" s="12" t="s">
        <v>131</v>
      </c>
      <c r="K13" s="3" t="s">
        <v>132</v>
      </c>
      <c r="L13" s="3" t="s">
        <v>133</v>
      </c>
      <c r="M13" s="25"/>
      <c r="N13" s="12" t="s">
        <v>134</v>
      </c>
      <c r="O13" s="148" t="s">
        <v>266</v>
      </c>
      <c r="P13" s="25"/>
      <c r="Q13" s="34"/>
      <c r="R13" s="34"/>
      <c r="S13" s="34"/>
      <c r="T13" s="34"/>
      <c r="U13" s="34"/>
      <c r="V13" s="34"/>
    </row>
    <row r="14" spans="1:22" s="30" customFormat="1" ht="15" customHeight="1">
      <c r="A14" s="91">
        <v>43</v>
      </c>
      <c r="B14" s="25">
        <v>210</v>
      </c>
      <c r="C14" s="10" t="s">
        <v>69</v>
      </c>
      <c r="D14" s="5" t="s">
        <v>77</v>
      </c>
      <c r="E14" s="4" t="s">
        <v>202</v>
      </c>
      <c r="F14" s="94">
        <v>1</v>
      </c>
      <c r="G14" s="25">
        <v>1</v>
      </c>
      <c r="H14" s="91">
        <v>1</v>
      </c>
      <c r="I14" s="25">
        <v>1</v>
      </c>
      <c r="J14" s="12" t="s">
        <v>135</v>
      </c>
      <c r="K14" s="3" t="s">
        <v>136</v>
      </c>
      <c r="L14" s="3" t="s">
        <v>136</v>
      </c>
      <c r="M14" s="25"/>
      <c r="N14" s="12" t="s">
        <v>137</v>
      </c>
      <c r="O14" s="148" t="s">
        <v>263</v>
      </c>
      <c r="P14" s="25"/>
      <c r="Q14" s="34"/>
      <c r="R14" s="34"/>
      <c r="S14" s="34"/>
      <c r="T14" s="34"/>
      <c r="U14" s="34"/>
      <c r="V14" s="34"/>
    </row>
    <row r="15" spans="1:22" s="30" customFormat="1" ht="15" customHeight="1">
      <c r="A15" s="91">
        <v>43</v>
      </c>
      <c r="B15" s="25">
        <v>211</v>
      </c>
      <c r="C15" s="10" t="s">
        <v>69</v>
      </c>
      <c r="D15" s="5" t="s">
        <v>78</v>
      </c>
      <c r="E15" s="4" t="s">
        <v>138</v>
      </c>
      <c r="F15" s="94">
        <v>1</v>
      </c>
      <c r="G15" s="25">
        <v>2</v>
      </c>
      <c r="H15" s="91">
        <v>1</v>
      </c>
      <c r="I15" s="25">
        <v>1</v>
      </c>
      <c r="J15" s="12" t="s">
        <v>233</v>
      </c>
      <c r="K15" s="3" t="s">
        <v>139</v>
      </c>
      <c r="L15" s="3" t="s">
        <v>140</v>
      </c>
      <c r="M15" s="25"/>
      <c r="N15" s="12" t="s">
        <v>141</v>
      </c>
      <c r="O15" s="148" t="s">
        <v>267</v>
      </c>
      <c r="P15" s="25"/>
      <c r="Q15" s="34"/>
      <c r="R15" s="34"/>
      <c r="S15" s="34"/>
      <c r="T15" s="34"/>
      <c r="U15" s="34"/>
      <c r="V15" s="34"/>
    </row>
    <row r="16" spans="1:22" s="30" customFormat="1" ht="15" customHeight="1">
      <c r="A16" s="91">
        <v>43</v>
      </c>
      <c r="B16" s="25">
        <v>212</v>
      </c>
      <c r="C16" s="10" t="s">
        <v>69</v>
      </c>
      <c r="D16" s="5" t="s">
        <v>79</v>
      </c>
      <c r="E16" s="4" t="s">
        <v>142</v>
      </c>
      <c r="F16" s="94">
        <v>1</v>
      </c>
      <c r="G16" s="25">
        <v>2</v>
      </c>
      <c r="H16" s="91">
        <v>1</v>
      </c>
      <c r="I16" s="25">
        <v>1</v>
      </c>
      <c r="J16" s="12" t="s">
        <v>143</v>
      </c>
      <c r="K16" s="3" t="s">
        <v>144</v>
      </c>
      <c r="L16" s="3" t="s">
        <v>145</v>
      </c>
      <c r="M16" s="25"/>
      <c r="N16" s="12" t="s">
        <v>146</v>
      </c>
      <c r="O16" s="148" t="s">
        <v>264</v>
      </c>
      <c r="P16" s="25"/>
      <c r="Q16" s="34"/>
      <c r="R16" s="34"/>
      <c r="S16" s="34"/>
      <c r="T16" s="34"/>
      <c r="U16" s="34"/>
      <c r="V16" s="34"/>
    </row>
    <row r="17" spans="1:22" s="30" customFormat="1" ht="15" customHeight="1">
      <c r="A17" s="91">
        <v>43</v>
      </c>
      <c r="B17" s="25">
        <v>213</v>
      </c>
      <c r="C17" s="10" t="s">
        <v>69</v>
      </c>
      <c r="D17" s="5" t="s">
        <v>80</v>
      </c>
      <c r="E17" s="4" t="s">
        <v>127</v>
      </c>
      <c r="F17" s="94">
        <v>1</v>
      </c>
      <c r="G17" s="25">
        <v>2</v>
      </c>
      <c r="H17" s="91">
        <v>1</v>
      </c>
      <c r="I17" s="25">
        <v>1</v>
      </c>
      <c r="J17" s="12" t="s">
        <v>147</v>
      </c>
      <c r="K17" s="3" t="s">
        <v>148</v>
      </c>
      <c r="L17" s="3" t="s">
        <v>149</v>
      </c>
      <c r="M17" s="25"/>
      <c r="N17" s="12" t="s">
        <v>150</v>
      </c>
      <c r="O17" s="148" t="s">
        <v>268</v>
      </c>
      <c r="P17" s="25"/>
      <c r="Q17" s="34"/>
      <c r="R17" s="34"/>
      <c r="S17" s="34"/>
      <c r="T17" s="34"/>
      <c r="U17" s="34"/>
      <c r="V17" s="34"/>
    </row>
    <row r="18" spans="1:22" s="30" customFormat="1" ht="15" customHeight="1">
      <c r="A18" s="91">
        <v>43</v>
      </c>
      <c r="B18" s="25">
        <v>214</v>
      </c>
      <c r="C18" s="10" t="s">
        <v>69</v>
      </c>
      <c r="D18" s="5" t="s">
        <v>81</v>
      </c>
      <c r="E18" s="4" t="s">
        <v>127</v>
      </c>
      <c r="F18" s="94">
        <v>1</v>
      </c>
      <c r="G18" s="25">
        <v>2</v>
      </c>
      <c r="H18" s="91">
        <v>1</v>
      </c>
      <c r="I18" s="25">
        <v>1</v>
      </c>
      <c r="J18" s="12" t="s">
        <v>151</v>
      </c>
      <c r="K18" s="3" t="s">
        <v>152</v>
      </c>
      <c r="L18" s="3" t="s">
        <v>153</v>
      </c>
      <c r="M18" s="25"/>
      <c r="N18" s="12" t="s">
        <v>234</v>
      </c>
      <c r="O18" s="148" t="s">
        <v>269</v>
      </c>
      <c r="P18" s="25"/>
      <c r="Q18" s="34"/>
      <c r="R18" s="34"/>
      <c r="S18" s="34"/>
      <c r="T18" s="34"/>
      <c r="U18" s="34"/>
      <c r="V18" s="34"/>
    </row>
    <row r="19" spans="1:22" s="30" customFormat="1" ht="30" customHeight="1">
      <c r="A19" s="91">
        <v>43</v>
      </c>
      <c r="B19" s="25">
        <v>215</v>
      </c>
      <c r="C19" s="10" t="s">
        <v>69</v>
      </c>
      <c r="D19" s="5" t="s">
        <v>82</v>
      </c>
      <c r="E19" s="4" t="s">
        <v>154</v>
      </c>
      <c r="F19" s="94">
        <v>1</v>
      </c>
      <c r="G19" s="25">
        <v>1</v>
      </c>
      <c r="H19" s="91">
        <v>1</v>
      </c>
      <c r="I19" s="25">
        <v>1</v>
      </c>
      <c r="J19" s="12" t="s">
        <v>155</v>
      </c>
      <c r="K19" s="3" t="s">
        <v>156</v>
      </c>
      <c r="L19" s="3" t="s">
        <v>157</v>
      </c>
      <c r="M19" s="25"/>
      <c r="N19" s="12" t="s">
        <v>158</v>
      </c>
      <c r="O19" s="148" t="s">
        <v>262</v>
      </c>
      <c r="P19" s="25"/>
      <c r="Q19" s="34"/>
      <c r="R19" s="34"/>
      <c r="S19" s="34"/>
      <c r="T19" s="34"/>
      <c r="U19" s="34"/>
      <c r="V19" s="34"/>
    </row>
    <row r="20" spans="1:22" s="30" customFormat="1" ht="30" customHeight="1">
      <c r="A20" s="91">
        <v>43</v>
      </c>
      <c r="B20" s="25">
        <v>216</v>
      </c>
      <c r="C20" s="10" t="s">
        <v>69</v>
      </c>
      <c r="D20" s="5" t="s">
        <v>83</v>
      </c>
      <c r="E20" s="4" t="s">
        <v>235</v>
      </c>
      <c r="F20" s="94">
        <v>1</v>
      </c>
      <c r="G20" s="25">
        <v>2</v>
      </c>
      <c r="H20" s="91">
        <v>1</v>
      </c>
      <c r="I20" s="25">
        <v>1</v>
      </c>
      <c r="J20" s="12" t="s">
        <v>159</v>
      </c>
      <c r="K20" s="3" t="s">
        <v>160</v>
      </c>
      <c r="L20" s="3" t="s">
        <v>161</v>
      </c>
      <c r="M20" s="25"/>
      <c r="N20" s="12" t="s">
        <v>162</v>
      </c>
      <c r="O20" s="148" t="s">
        <v>270</v>
      </c>
      <c r="P20" s="25"/>
      <c r="Q20" s="34"/>
      <c r="R20" s="34"/>
      <c r="S20" s="34"/>
      <c r="T20" s="34"/>
      <c r="U20" s="34"/>
      <c r="V20" s="34"/>
    </row>
    <row r="21" spans="1:22" s="30" customFormat="1" ht="15" customHeight="1">
      <c r="A21" s="91">
        <v>43</v>
      </c>
      <c r="B21" s="25">
        <v>348</v>
      </c>
      <c r="C21" s="10" t="s">
        <v>69</v>
      </c>
      <c r="D21" s="5" t="s">
        <v>84</v>
      </c>
      <c r="E21" s="4" t="s">
        <v>138</v>
      </c>
      <c r="F21" s="94">
        <v>1</v>
      </c>
      <c r="G21" s="25">
        <v>2</v>
      </c>
      <c r="H21" s="91">
        <v>0</v>
      </c>
      <c r="I21" s="25">
        <v>1</v>
      </c>
      <c r="J21" s="12"/>
      <c r="K21" s="3"/>
      <c r="L21" s="3"/>
      <c r="M21" s="25">
        <v>0</v>
      </c>
      <c r="N21" s="12"/>
      <c r="O21" s="148"/>
      <c r="P21" s="25">
        <v>0</v>
      </c>
      <c r="Q21" s="34"/>
      <c r="R21" s="34"/>
      <c r="S21" s="34"/>
      <c r="T21" s="34"/>
      <c r="U21" s="34"/>
      <c r="V21" s="34"/>
    </row>
    <row r="22" spans="1:22" s="30" customFormat="1" ht="15" customHeight="1">
      <c r="A22" s="91">
        <v>43</v>
      </c>
      <c r="B22" s="25">
        <v>364</v>
      </c>
      <c r="C22" s="10" t="s">
        <v>69</v>
      </c>
      <c r="D22" s="5" t="s">
        <v>85</v>
      </c>
      <c r="E22" s="4" t="s">
        <v>138</v>
      </c>
      <c r="F22" s="94">
        <v>1</v>
      </c>
      <c r="G22" s="25">
        <v>2</v>
      </c>
      <c r="H22" s="91">
        <v>0</v>
      </c>
      <c r="I22" s="25">
        <v>0</v>
      </c>
      <c r="J22" s="12"/>
      <c r="K22" s="3"/>
      <c r="L22" s="3"/>
      <c r="M22" s="25">
        <v>0</v>
      </c>
      <c r="N22" s="12"/>
      <c r="O22" s="148"/>
      <c r="P22" s="25">
        <v>1</v>
      </c>
      <c r="Q22" s="34"/>
      <c r="R22" s="34"/>
      <c r="S22" s="34"/>
      <c r="T22" s="34"/>
      <c r="U22" s="34"/>
      <c r="V22" s="34"/>
    </row>
    <row r="23" spans="1:22" s="30" customFormat="1" ht="15" customHeight="1">
      <c r="A23" s="91">
        <v>43</v>
      </c>
      <c r="B23" s="25">
        <v>367</v>
      </c>
      <c r="C23" s="10" t="s">
        <v>69</v>
      </c>
      <c r="D23" s="5" t="s">
        <v>86</v>
      </c>
      <c r="E23" s="4" t="s">
        <v>138</v>
      </c>
      <c r="F23" s="94">
        <v>1</v>
      </c>
      <c r="G23" s="25">
        <v>2</v>
      </c>
      <c r="H23" s="91">
        <v>1</v>
      </c>
      <c r="I23" s="25">
        <v>1</v>
      </c>
      <c r="J23" s="4"/>
      <c r="K23" s="3"/>
      <c r="L23" s="3"/>
      <c r="M23" s="25">
        <v>2</v>
      </c>
      <c r="N23" s="12"/>
      <c r="O23" s="148"/>
      <c r="P23" s="25">
        <v>1</v>
      </c>
      <c r="Q23" s="34"/>
      <c r="R23" s="34"/>
      <c r="S23" s="34"/>
      <c r="T23" s="34"/>
      <c r="U23" s="34"/>
      <c r="V23" s="34"/>
    </row>
    <row r="24" spans="1:22" s="30" customFormat="1" ht="15" customHeight="1">
      <c r="A24" s="91">
        <v>43</v>
      </c>
      <c r="B24" s="25">
        <v>368</v>
      </c>
      <c r="C24" s="10" t="s">
        <v>69</v>
      </c>
      <c r="D24" s="5" t="s">
        <v>87</v>
      </c>
      <c r="E24" s="4" t="s">
        <v>138</v>
      </c>
      <c r="F24" s="94">
        <v>1</v>
      </c>
      <c r="G24" s="25">
        <v>2</v>
      </c>
      <c r="H24" s="91">
        <v>1</v>
      </c>
      <c r="I24" s="25">
        <v>1</v>
      </c>
      <c r="J24" s="4"/>
      <c r="K24" s="3"/>
      <c r="L24" s="3"/>
      <c r="M24" s="25">
        <v>2</v>
      </c>
      <c r="N24" s="12" t="s">
        <v>216</v>
      </c>
      <c r="O24" s="148" t="s">
        <v>271</v>
      </c>
      <c r="P24" s="25"/>
      <c r="Q24" s="34"/>
      <c r="R24" s="34"/>
      <c r="S24" s="34"/>
      <c r="T24" s="34"/>
      <c r="U24" s="34"/>
      <c r="V24" s="34"/>
    </row>
    <row r="25" spans="1:22" s="30" customFormat="1" ht="15" customHeight="1">
      <c r="A25" s="91">
        <v>43</v>
      </c>
      <c r="B25" s="25">
        <v>369</v>
      </c>
      <c r="C25" s="10" t="s">
        <v>69</v>
      </c>
      <c r="D25" s="5" t="s">
        <v>88</v>
      </c>
      <c r="E25" s="4" t="s">
        <v>235</v>
      </c>
      <c r="F25" s="94">
        <v>1</v>
      </c>
      <c r="G25" s="25">
        <v>2</v>
      </c>
      <c r="H25" s="91">
        <v>0</v>
      </c>
      <c r="I25" s="25">
        <v>1</v>
      </c>
      <c r="J25" s="4"/>
      <c r="K25" s="3"/>
      <c r="L25" s="3"/>
      <c r="M25" s="25">
        <v>2</v>
      </c>
      <c r="N25" s="12"/>
      <c r="O25" s="148"/>
      <c r="P25" s="25">
        <v>1</v>
      </c>
      <c r="Q25" s="34"/>
      <c r="R25" s="34"/>
      <c r="S25" s="34"/>
      <c r="T25" s="34"/>
      <c r="U25" s="34"/>
      <c r="V25" s="34"/>
    </row>
    <row r="26" spans="1:22" s="30" customFormat="1" ht="30" customHeight="1">
      <c r="A26" s="91">
        <v>43</v>
      </c>
      <c r="B26" s="25">
        <v>403</v>
      </c>
      <c r="C26" s="10" t="s">
        <v>69</v>
      </c>
      <c r="D26" s="5" t="s">
        <v>89</v>
      </c>
      <c r="E26" s="4" t="s">
        <v>235</v>
      </c>
      <c r="F26" s="94">
        <v>1</v>
      </c>
      <c r="G26" s="25">
        <v>2</v>
      </c>
      <c r="H26" s="91">
        <v>1</v>
      </c>
      <c r="I26" s="25">
        <v>1</v>
      </c>
      <c r="J26" s="4"/>
      <c r="K26" s="3"/>
      <c r="L26" s="3"/>
      <c r="M26" s="25">
        <v>3</v>
      </c>
      <c r="N26" s="12" t="s">
        <v>236</v>
      </c>
      <c r="O26" s="148" t="s">
        <v>272</v>
      </c>
      <c r="P26" s="25"/>
      <c r="Q26" s="34"/>
      <c r="R26" s="34"/>
      <c r="S26" s="34"/>
      <c r="T26" s="34"/>
      <c r="U26" s="34"/>
      <c r="V26" s="34"/>
    </row>
    <row r="27" spans="1:22" s="30" customFormat="1" ht="15" customHeight="1">
      <c r="A27" s="91">
        <v>43</v>
      </c>
      <c r="B27" s="25">
        <v>404</v>
      </c>
      <c r="C27" s="10" t="s">
        <v>69</v>
      </c>
      <c r="D27" s="5" t="s">
        <v>90</v>
      </c>
      <c r="E27" s="4" t="s">
        <v>163</v>
      </c>
      <c r="F27" s="94">
        <v>1</v>
      </c>
      <c r="G27" s="25">
        <v>2</v>
      </c>
      <c r="H27" s="91">
        <v>1</v>
      </c>
      <c r="I27" s="25">
        <v>1</v>
      </c>
      <c r="J27" s="4"/>
      <c r="K27" s="3"/>
      <c r="L27" s="3"/>
      <c r="M27" s="25">
        <v>0</v>
      </c>
      <c r="N27" s="12" t="s">
        <v>164</v>
      </c>
      <c r="O27" s="148" t="s">
        <v>273</v>
      </c>
      <c r="P27" s="25"/>
      <c r="Q27" s="34"/>
      <c r="R27" s="34"/>
      <c r="S27" s="34"/>
      <c r="T27" s="34"/>
      <c r="U27" s="34"/>
      <c r="V27" s="34"/>
    </row>
    <row r="28" spans="1:22" s="30" customFormat="1" ht="15" customHeight="1">
      <c r="A28" s="91">
        <v>43</v>
      </c>
      <c r="B28" s="25">
        <v>423</v>
      </c>
      <c r="C28" s="10" t="s">
        <v>69</v>
      </c>
      <c r="D28" s="5" t="s">
        <v>91</v>
      </c>
      <c r="E28" s="4" t="s">
        <v>237</v>
      </c>
      <c r="F28" s="94">
        <v>1</v>
      </c>
      <c r="G28" s="25">
        <v>2</v>
      </c>
      <c r="H28" s="91">
        <v>0</v>
      </c>
      <c r="I28" s="25">
        <v>1</v>
      </c>
      <c r="J28" s="4"/>
      <c r="K28" s="3"/>
      <c r="L28" s="3"/>
      <c r="M28" s="25">
        <v>1</v>
      </c>
      <c r="N28" s="12"/>
      <c r="O28" s="148"/>
      <c r="P28" s="25">
        <v>1</v>
      </c>
      <c r="Q28" s="34"/>
      <c r="R28" s="34"/>
      <c r="S28" s="34"/>
      <c r="T28" s="34"/>
      <c r="U28" s="34"/>
      <c r="V28" s="34"/>
    </row>
    <row r="29" spans="1:22" s="30" customFormat="1" ht="15" customHeight="1">
      <c r="A29" s="91">
        <v>43</v>
      </c>
      <c r="B29" s="25">
        <v>424</v>
      </c>
      <c r="C29" s="10" t="s">
        <v>69</v>
      </c>
      <c r="D29" s="5" t="s">
        <v>92</v>
      </c>
      <c r="E29" s="4" t="s">
        <v>165</v>
      </c>
      <c r="F29" s="94">
        <v>1</v>
      </c>
      <c r="G29" s="25">
        <v>2</v>
      </c>
      <c r="H29" s="91">
        <v>0</v>
      </c>
      <c r="I29" s="25">
        <v>0</v>
      </c>
      <c r="J29" s="4"/>
      <c r="K29" s="3"/>
      <c r="L29" s="3"/>
      <c r="M29" s="25">
        <v>2</v>
      </c>
      <c r="N29" s="12"/>
      <c r="O29" s="148"/>
      <c r="P29" s="25">
        <v>1</v>
      </c>
      <c r="Q29" s="34"/>
      <c r="R29" s="34"/>
      <c r="S29" s="34"/>
      <c r="T29" s="34"/>
      <c r="U29" s="34"/>
      <c r="V29" s="34"/>
    </row>
    <row r="30" spans="1:22" s="30" customFormat="1" ht="15" customHeight="1">
      <c r="A30" s="91">
        <v>43</v>
      </c>
      <c r="B30" s="25">
        <v>425</v>
      </c>
      <c r="C30" s="10" t="s">
        <v>69</v>
      </c>
      <c r="D30" s="5" t="s">
        <v>93</v>
      </c>
      <c r="E30" s="4" t="s">
        <v>165</v>
      </c>
      <c r="F30" s="94">
        <v>1</v>
      </c>
      <c r="G30" s="25">
        <v>2</v>
      </c>
      <c r="H30" s="91">
        <v>0</v>
      </c>
      <c r="I30" s="25">
        <v>0</v>
      </c>
      <c r="J30" s="4"/>
      <c r="K30" s="3"/>
      <c r="L30" s="3"/>
      <c r="M30" s="25">
        <v>0</v>
      </c>
      <c r="N30" s="12"/>
      <c r="O30" s="148"/>
      <c r="P30" s="25">
        <v>0</v>
      </c>
      <c r="Q30" s="34"/>
      <c r="R30" s="34"/>
      <c r="S30" s="34"/>
      <c r="T30" s="34"/>
      <c r="U30" s="34"/>
      <c r="V30" s="34"/>
    </row>
    <row r="31" spans="1:22" s="30" customFormat="1" ht="15" customHeight="1">
      <c r="A31" s="91">
        <v>43</v>
      </c>
      <c r="B31" s="25">
        <v>428</v>
      </c>
      <c r="C31" s="10" t="s">
        <v>69</v>
      </c>
      <c r="D31" s="5" t="s">
        <v>94</v>
      </c>
      <c r="E31" s="4" t="s">
        <v>166</v>
      </c>
      <c r="F31" s="94">
        <v>1</v>
      </c>
      <c r="G31" s="25">
        <v>2</v>
      </c>
      <c r="H31" s="91">
        <v>0</v>
      </c>
      <c r="I31" s="25">
        <v>0</v>
      </c>
      <c r="J31" s="4"/>
      <c r="K31" s="3"/>
      <c r="L31" s="3"/>
      <c r="M31" s="25">
        <v>1</v>
      </c>
      <c r="N31" s="12"/>
      <c r="O31" s="148"/>
      <c r="P31" s="25">
        <v>1</v>
      </c>
      <c r="Q31" s="34"/>
      <c r="R31" s="34"/>
      <c r="S31" s="34"/>
      <c r="T31" s="34"/>
      <c r="U31" s="34"/>
      <c r="V31" s="34"/>
    </row>
    <row r="32" spans="1:22" s="30" customFormat="1" ht="15" customHeight="1">
      <c r="A32" s="91">
        <v>43</v>
      </c>
      <c r="B32" s="25">
        <v>432</v>
      </c>
      <c r="C32" s="10" t="s">
        <v>69</v>
      </c>
      <c r="D32" s="5" t="s">
        <v>95</v>
      </c>
      <c r="E32" s="4" t="s">
        <v>167</v>
      </c>
      <c r="F32" s="94">
        <v>2</v>
      </c>
      <c r="G32" s="25">
        <v>2</v>
      </c>
      <c r="H32" s="91">
        <v>0</v>
      </c>
      <c r="I32" s="25">
        <v>0</v>
      </c>
      <c r="J32" s="4"/>
      <c r="K32" s="3"/>
      <c r="L32" s="3"/>
      <c r="M32" s="25">
        <v>0</v>
      </c>
      <c r="N32" s="12"/>
      <c r="O32" s="148"/>
      <c r="P32" s="25">
        <v>1</v>
      </c>
      <c r="Q32" s="34"/>
      <c r="R32" s="34"/>
      <c r="S32" s="34"/>
      <c r="T32" s="34"/>
      <c r="U32" s="34"/>
      <c r="V32" s="34"/>
    </row>
    <row r="33" spans="1:22" s="30" customFormat="1" ht="15" customHeight="1">
      <c r="A33" s="91">
        <v>43</v>
      </c>
      <c r="B33" s="25">
        <v>433</v>
      </c>
      <c r="C33" s="10" t="s">
        <v>69</v>
      </c>
      <c r="D33" s="5" t="s">
        <v>96</v>
      </c>
      <c r="E33" s="4" t="s">
        <v>168</v>
      </c>
      <c r="F33" s="94">
        <v>1</v>
      </c>
      <c r="G33" s="25">
        <v>2</v>
      </c>
      <c r="H33" s="91">
        <v>1</v>
      </c>
      <c r="I33" s="25">
        <v>1</v>
      </c>
      <c r="J33" s="4"/>
      <c r="K33" s="3"/>
      <c r="L33" s="3"/>
      <c r="M33" s="25">
        <v>1</v>
      </c>
      <c r="N33" s="12" t="s">
        <v>169</v>
      </c>
      <c r="O33" s="148" t="s">
        <v>274</v>
      </c>
      <c r="P33" s="25"/>
      <c r="Q33" s="34"/>
      <c r="R33" s="34"/>
      <c r="S33" s="34"/>
      <c r="T33" s="34"/>
      <c r="U33" s="34"/>
      <c r="V33" s="34"/>
    </row>
    <row r="34" spans="1:22" s="30" customFormat="1" ht="15" customHeight="1">
      <c r="A34" s="91">
        <v>43</v>
      </c>
      <c r="B34" s="25">
        <v>441</v>
      </c>
      <c r="C34" s="10" t="s">
        <v>69</v>
      </c>
      <c r="D34" s="5" t="s">
        <v>97</v>
      </c>
      <c r="E34" s="4" t="s">
        <v>138</v>
      </c>
      <c r="F34" s="94">
        <v>1</v>
      </c>
      <c r="G34" s="25">
        <v>2</v>
      </c>
      <c r="H34" s="91">
        <v>0</v>
      </c>
      <c r="I34" s="25">
        <v>1</v>
      </c>
      <c r="J34" s="4"/>
      <c r="K34" s="3"/>
      <c r="L34" s="3"/>
      <c r="M34" s="25">
        <v>2</v>
      </c>
      <c r="N34" s="12"/>
      <c r="O34" s="148"/>
      <c r="P34" s="25">
        <v>1</v>
      </c>
      <c r="Q34" s="34"/>
      <c r="R34" s="34"/>
      <c r="S34" s="34"/>
      <c r="T34" s="34"/>
      <c r="U34" s="34"/>
      <c r="V34" s="34"/>
    </row>
    <row r="35" spans="1:22" s="30" customFormat="1" ht="15" customHeight="1">
      <c r="A35" s="91">
        <v>43</v>
      </c>
      <c r="B35" s="25">
        <v>442</v>
      </c>
      <c r="C35" s="10" t="s">
        <v>69</v>
      </c>
      <c r="D35" s="5" t="s">
        <v>98</v>
      </c>
      <c r="E35" s="4" t="s">
        <v>170</v>
      </c>
      <c r="F35" s="94">
        <v>1</v>
      </c>
      <c r="G35" s="25">
        <v>2</v>
      </c>
      <c r="H35" s="91">
        <v>1</v>
      </c>
      <c r="I35" s="25">
        <v>1</v>
      </c>
      <c r="J35" s="4"/>
      <c r="K35" s="3"/>
      <c r="L35" s="3"/>
      <c r="M35" s="25">
        <v>0</v>
      </c>
      <c r="N35" s="12"/>
      <c r="O35" s="148"/>
      <c r="P35" s="25">
        <v>1</v>
      </c>
      <c r="Q35" s="34"/>
      <c r="R35" s="34"/>
      <c r="S35" s="34"/>
      <c r="T35" s="34"/>
      <c r="U35" s="34"/>
      <c r="V35" s="34"/>
    </row>
    <row r="36" spans="1:22" s="30" customFormat="1" ht="15" customHeight="1">
      <c r="A36" s="91">
        <v>43</v>
      </c>
      <c r="B36" s="25">
        <v>443</v>
      </c>
      <c r="C36" s="10" t="s">
        <v>69</v>
      </c>
      <c r="D36" s="5" t="s">
        <v>99</v>
      </c>
      <c r="E36" s="4" t="s">
        <v>138</v>
      </c>
      <c r="F36" s="94">
        <v>1</v>
      </c>
      <c r="G36" s="25">
        <v>2</v>
      </c>
      <c r="H36" s="91">
        <v>1</v>
      </c>
      <c r="I36" s="25">
        <v>1</v>
      </c>
      <c r="J36" s="4"/>
      <c r="K36" s="3"/>
      <c r="L36" s="3"/>
      <c r="M36" s="25">
        <v>3</v>
      </c>
      <c r="N36" s="12" t="s">
        <v>171</v>
      </c>
      <c r="O36" s="148" t="s">
        <v>275</v>
      </c>
      <c r="P36" s="25"/>
      <c r="Q36" s="34"/>
      <c r="R36" s="34"/>
      <c r="S36" s="34"/>
      <c r="T36" s="34"/>
      <c r="U36" s="34"/>
      <c r="V36" s="34"/>
    </row>
    <row r="37" spans="1:22" s="30" customFormat="1" ht="15" customHeight="1">
      <c r="A37" s="91">
        <v>43</v>
      </c>
      <c r="B37" s="25">
        <v>444</v>
      </c>
      <c r="C37" s="10" t="s">
        <v>69</v>
      </c>
      <c r="D37" s="5" t="s">
        <v>100</v>
      </c>
      <c r="E37" s="4" t="s">
        <v>172</v>
      </c>
      <c r="F37" s="94">
        <v>1</v>
      </c>
      <c r="G37" s="25">
        <v>2</v>
      </c>
      <c r="H37" s="91">
        <v>1</v>
      </c>
      <c r="I37" s="25">
        <v>1</v>
      </c>
      <c r="J37" s="4"/>
      <c r="K37" s="3"/>
      <c r="L37" s="3"/>
      <c r="M37" s="25">
        <v>0</v>
      </c>
      <c r="N37" s="12"/>
      <c r="O37" s="148"/>
      <c r="P37" s="25">
        <v>1</v>
      </c>
      <c r="Q37" s="34"/>
      <c r="R37" s="34"/>
      <c r="S37" s="34"/>
      <c r="T37" s="34"/>
      <c r="U37" s="34"/>
      <c r="V37" s="34"/>
    </row>
    <row r="38" spans="1:22" s="30" customFormat="1" ht="15" customHeight="1">
      <c r="A38" s="91">
        <v>43</v>
      </c>
      <c r="B38" s="25">
        <v>447</v>
      </c>
      <c r="C38" s="10" t="s">
        <v>69</v>
      </c>
      <c r="D38" s="5" t="s">
        <v>101</v>
      </c>
      <c r="E38" s="4" t="s">
        <v>173</v>
      </c>
      <c r="F38" s="94">
        <v>1</v>
      </c>
      <c r="G38" s="25">
        <v>2</v>
      </c>
      <c r="H38" s="91">
        <v>0</v>
      </c>
      <c r="I38" s="25">
        <v>1</v>
      </c>
      <c r="J38" s="4"/>
      <c r="K38" s="3"/>
      <c r="L38" s="3"/>
      <c r="M38" s="25">
        <v>2</v>
      </c>
      <c r="N38" s="12"/>
      <c r="O38" s="148"/>
      <c r="P38" s="25">
        <v>1</v>
      </c>
      <c r="Q38" s="34"/>
      <c r="R38" s="34"/>
      <c r="S38" s="34"/>
      <c r="T38" s="34"/>
      <c r="U38" s="34"/>
      <c r="V38" s="34"/>
    </row>
    <row r="39" spans="1:22" s="30" customFormat="1" ht="15" customHeight="1">
      <c r="A39" s="91">
        <v>43</v>
      </c>
      <c r="B39" s="25">
        <v>468</v>
      </c>
      <c r="C39" s="10" t="s">
        <v>69</v>
      </c>
      <c r="D39" s="5" t="s">
        <v>102</v>
      </c>
      <c r="E39" s="4" t="s">
        <v>174</v>
      </c>
      <c r="F39" s="94">
        <v>1</v>
      </c>
      <c r="G39" s="25">
        <v>2</v>
      </c>
      <c r="H39" s="91">
        <v>1</v>
      </c>
      <c r="I39" s="25">
        <v>1</v>
      </c>
      <c r="J39" s="4"/>
      <c r="K39" s="3"/>
      <c r="L39" s="3"/>
      <c r="M39" s="25">
        <v>0</v>
      </c>
      <c r="N39" s="12"/>
      <c r="O39" s="148"/>
      <c r="P39" s="25">
        <v>1</v>
      </c>
      <c r="Q39" s="34"/>
      <c r="R39" s="34"/>
      <c r="S39" s="34"/>
      <c r="T39" s="34"/>
      <c r="U39" s="34"/>
      <c r="V39" s="34"/>
    </row>
    <row r="40" spans="1:22" s="30" customFormat="1" ht="15" customHeight="1">
      <c r="A40" s="91">
        <v>43</v>
      </c>
      <c r="B40" s="25">
        <v>482</v>
      </c>
      <c r="C40" s="10" t="s">
        <v>69</v>
      </c>
      <c r="D40" s="5" t="s">
        <v>103</v>
      </c>
      <c r="E40" s="4" t="s">
        <v>138</v>
      </c>
      <c r="F40" s="94">
        <v>1</v>
      </c>
      <c r="G40" s="25">
        <v>2</v>
      </c>
      <c r="H40" s="91">
        <v>0</v>
      </c>
      <c r="I40" s="25">
        <v>1</v>
      </c>
      <c r="J40" s="4"/>
      <c r="K40" s="3"/>
      <c r="L40" s="3"/>
      <c r="M40" s="25">
        <v>0</v>
      </c>
      <c r="N40" s="12" t="s">
        <v>175</v>
      </c>
      <c r="O40" s="148" t="s">
        <v>273</v>
      </c>
      <c r="P40" s="25"/>
      <c r="Q40" s="34"/>
      <c r="R40" s="34"/>
      <c r="S40" s="34"/>
      <c r="T40" s="34"/>
      <c r="U40" s="34"/>
      <c r="V40" s="34"/>
    </row>
    <row r="41" spans="1:22" s="30" customFormat="1" ht="15" customHeight="1">
      <c r="A41" s="91">
        <v>43</v>
      </c>
      <c r="B41" s="25">
        <v>484</v>
      </c>
      <c r="C41" s="10" t="s">
        <v>69</v>
      </c>
      <c r="D41" s="5" t="s">
        <v>104</v>
      </c>
      <c r="E41" s="4" t="s">
        <v>138</v>
      </c>
      <c r="F41" s="94">
        <v>1</v>
      </c>
      <c r="G41" s="25">
        <v>2</v>
      </c>
      <c r="H41" s="91">
        <v>1</v>
      </c>
      <c r="I41" s="25">
        <v>1</v>
      </c>
      <c r="J41" s="4"/>
      <c r="K41" s="3"/>
      <c r="L41" s="3"/>
      <c r="M41" s="25">
        <v>0</v>
      </c>
      <c r="N41" s="12" t="s">
        <v>205</v>
      </c>
      <c r="O41" s="148" t="s">
        <v>263</v>
      </c>
      <c r="P41" s="25"/>
      <c r="Q41" s="34"/>
      <c r="R41" s="34"/>
      <c r="S41" s="34"/>
      <c r="T41" s="34"/>
      <c r="U41" s="34"/>
      <c r="V41" s="34"/>
    </row>
    <row r="42" spans="1:22" s="30" customFormat="1" ht="15" customHeight="1">
      <c r="A42" s="91">
        <v>43</v>
      </c>
      <c r="B42" s="25">
        <v>501</v>
      </c>
      <c r="C42" s="10" t="s">
        <v>69</v>
      </c>
      <c r="D42" s="5" t="s">
        <v>238</v>
      </c>
      <c r="E42" s="4" t="s">
        <v>138</v>
      </c>
      <c r="F42" s="94">
        <v>1</v>
      </c>
      <c r="G42" s="25">
        <v>2</v>
      </c>
      <c r="H42" s="91">
        <v>1</v>
      </c>
      <c r="I42" s="25">
        <v>1</v>
      </c>
      <c r="J42" s="4"/>
      <c r="K42" s="3"/>
      <c r="L42" s="3"/>
      <c r="M42" s="25">
        <v>2</v>
      </c>
      <c r="N42" s="12" t="s">
        <v>206</v>
      </c>
      <c r="O42" s="148" t="s">
        <v>273</v>
      </c>
      <c r="P42" s="25"/>
      <c r="Q42" s="34"/>
      <c r="R42" s="34"/>
      <c r="S42" s="34"/>
      <c r="T42" s="34"/>
      <c r="U42" s="34"/>
      <c r="V42" s="34"/>
    </row>
    <row r="43" spans="1:22" s="30" customFormat="1" ht="15" customHeight="1">
      <c r="A43" s="91">
        <v>43</v>
      </c>
      <c r="B43" s="25">
        <v>505</v>
      </c>
      <c r="C43" s="10" t="s">
        <v>69</v>
      </c>
      <c r="D43" s="5" t="s">
        <v>105</v>
      </c>
      <c r="E43" s="4" t="s">
        <v>176</v>
      </c>
      <c r="F43" s="94">
        <v>1</v>
      </c>
      <c r="G43" s="25">
        <v>2</v>
      </c>
      <c r="H43" s="91">
        <v>1</v>
      </c>
      <c r="I43" s="25">
        <v>1</v>
      </c>
      <c r="J43" s="4"/>
      <c r="K43" s="3"/>
      <c r="L43" s="3"/>
      <c r="M43" s="25">
        <v>0</v>
      </c>
      <c r="N43" s="12"/>
      <c r="O43" s="148"/>
      <c r="P43" s="25">
        <v>1</v>
      </c>
      <c r="Q43" s="34"/>
      <c r="R43" s="34"/>
      <c r="S43" s="34"/>
      <c r="T43" s="34"/>
      <c r="U43" s="34"/>
      <c r="V43" s="34"/>
    </row>
    <row r="44" spans="1:22" s="30" customFormat="1" ht="15" customHeight="1">
      <c r="A44" s="91">
        <v>43</v>
      </c>
      <c r="B44" s="25">
        <v>506</v>
      </c>
      <c r="C44" s="10" t="s">
        <v>69</v>
      </c>
      <c r="D44" s="5" t="s">
        <v>106</v>
      </c>
      <c r="E44" s="4" t="s">
        <v>177</v>
      </c>
      <c r="F44" s="94">
        <v>1</v>
      </c>
      <c r="G44" s="25">
        <v>2</v>
      </c>
      <c r="H44" s="91">
        <v>0</v>
      </c>
      <c r="I44" s="25">
        <v>1</v>
      </c>
      <c r="J44" s="4"/>
      <c r="K44" s="3"/>
      <c r="L44" s="3"/>
      <c r="M44" s="25">
        <v>0</v>
      </c>
      <c r="N44" s="12"/>
      <c r="O44" s="148"/>
      <c r="P44" s="25">
        <v>1</v>
      </c>
      <c r="Q44" s="34"/>
      <c r="R44" s="34"/>
      <c r="S44" s="34"/>
      <c r="T44" s="34"/>
      <c r="U44" s="34"/>
      <c r="V44" s="34"/>
    </row>
    <row r="45" spans="1:22" s="30" customFormat="1" ht="15" customHeight="1">
      <c r="A45" s="91">
        <v>43</v>
      </c>
      <c r="B45" s="25">
        <v>507</v>
      </c>
      <c r="C45" s="10" t="s">
        <v>69</v>
      </c>
      <c r="D45" s="5" t="s">
        <v>107</v>
      </c>
      <c r="E45" s="4" t="s">
        <v>166</v>
      </c>
      <c r="F45" s="94">
        <v>1</v>
      </c>
      <c r="G45" s="25">
        <v>2</v>
      </c>
      <c r="H45" s="91">
        <v>0</v>
      </c>
      <c r="I45" s="25">
        <v>1</v>
      </c>
      <c r="J45" s="4"/>
      <c r="K45" s="3"/>
      <c r="L45" s="3"/>
      <c r="M45" s="25">
        <v>0</v>
      </c>
      <c r="N45" s="12"/>
      <c r="O45" s="148"/>
      <c r="P45" s="25">
        <v>0</v>
      </c>
      <c r="Q45" s="34"/>
      <c r="R45" s="34"/>
      <c r="S45" s="34"/>
      <c r="T45" s="34"/>
      <c r="U45" s="34"/>
      <c r="V45" s="34"/>
    </row>
    <row r="46" spans="1:22" s="30" customFormat="1" ht="15" customHeight="1">
      <c r="A46" s="91">
        <v>43</v>
      </c>
      <c r="B46" s="25">
        <v>510</v>
      </c>
      <c r="C46" s="10" t="s">
        <v>69</v>
      </c>
      <c r="D46" s="5" t="s">
        <v>108</v>
      </c>
      <c r="E46" s="4" t="s">
        <v>138</v>
      </c>
      <c r="F46" s="94">
        <v>1</v>
      </c>
      <c r="G46" s="25">
        <v>2</v>
      </c>
      <c r="H46" s="91">
        <v>0</v>
      </c>
      <c r="I46" s="25">
        <v>1</v>
      </c>
      <c r="J46" s="4"/>
      <c r="K46" s="3"/>
      <c r="L46" s="3"/>
      <c r="M46" s="25">
        <v>2</v>
      </c>
      <c r="N46" s="12"/>
      <c r="O46" s="148"/>
      <c r="P46" s="25">
        <v>0</v>
      </c>
      <c r="Q46" s="34"/>
      <c r="R46" s="34"/>
      <c r="S46" s="34"/>
      <c r="T46" s="34"/>
      <c r="U46" s="34"/>
      <c r="V46" s="34"/>
    </row>
    <row r="47" spans="1:22" s="30" customFormat="1" ht="15" customHeight="1">
      <c r="A47" s="91">
        <v>43</v>
      </c>
      <c r="B47" s="25">
        <v>511</v>
      </c>
      <c r="C47" s="10" t="s">
        <v>69</v>
      </c>
      <c r="D47" s="5" t="s">
        <v>109</v>
      </c>
      <c r="E47" s="4" t="s">
        <v>178</v>
      </c>
      <c r="F47" s="94">
        <v>2</v>
      </c>
      <c r="G47" s="25">
        <v>2</v>
      </c>
      <c r="H47" s="91">
        <v>0</v>
      </c>
      <c r="I47" s="25">
        <v>0</v>
      </c>
      <c r="J47" s="4"/>
      <c r="K47" s="3"/>
      <c r="L47" s="3"/>
      <c r="M47" s="25">
        <v>0</v>
      </c>
      <c r="N47" s="12"/>
      <c r="O47" s="148"/>
      <c r="P47" s="25">
        <v>0</v>
      </c>
      <c r="Q47" s="34"/>
      <c r="R47" s="34"/>
      <c r="S47" s="34"/>
      <c r="T47" s="34"/>
      <c r="U47" s="34"/>
      <c r="V47" s="34"/>
    </row>
    <row r="48" spans="1:22" s="30" customFormat="1" ht="15" customHeight="1">
      <c r="A48" s="91">
        <v>43</v>
      </c>
      <c r="B48" s="25">
        <v>512</v>
      </c>
      <c r="C48" s="10" t="s">
        <v>69</v>
      </c>
      <c r="D48" s="5" t="s">
        <v>110</v>
      </c>
      <c r="E48" s="4" t="s">
        <v>239</v>
      </c>
      <c r="F48" s="94">
        <v>1</v>
      </c>
      <c r="G48" s="25">
        <v>2</v>
      </c>
      <c r="H48" s="91">
        <v>1</v>
      </c>
      <c r="I48" s="25">
        <v>1</v>
      </c>
      <c r="J48" s="4"/>
      <c r="K48" s="3"/>
      <c r="L48" s="3"/>
      <c r="M48" s="25">
        <v>2</v>
      </c>
      <c r="N48" s="12"/>
      <c r="O48" s="148"/>
      <c r="P48" s="25">
        <v>1</v>
      </c>
      <c r="Q48" s="34"/>
      <c r="R48" s="34"/>
      <c r="S48" s="34"/>
      <c r="T48" s="34"/>
      <c r="U48" s="34"/>
      <c r="V48" s="34"/>
    </row>
    <row r="49" spans="1:22" s="30" customFormat="1" ht="15" customHeight="1">
      <c r="A49" s="91">
        <v>43</v>
      </c>
      <c r="B49" s="25">
        <v>513</v>
      </c>
      <c r="C49" s="10" t="s">
        <v>69</v>
      </c>
      <c r="D49" s="5" t="s">
        <v>111</v>
      </c>
      <c r="E49" s="4" t="s">
        <v>179</v>
      </c>
      <c r="F49" s="94">
        <v>1</v>
      </c>
      <c r="G49" s="25">
        <v>2</v>
      </c>
      <c r="H49" s="91">
        <v>0</v>
      </c>
      <c r="I49" s="25">
        <v>1</v>
      </c>
      <c r="J49" s="4"/>
      <c r="K49" s="3"/>
      <c r="L49" s="3"/>
      <c r="M49" s="25">
        <v>0</v>
      </c>
      <c r="N49" s="12"/>
      <c r="O49" s="148"/>
      <c r="P49" s="25">
        <v>1</v>
      </c>
      <c r="Q49" s="34"/>
      <c r="R49" s="34"/>
      <c r="S49" s="34"/>
      <c r="T49" s="34"/>
      <c r="U49" s="34"/>
      <c r="V49" s="34"/>
    </row>
    <row r="50" spans="1:22" s="30" customFormat="1" ht="15" customHeight="1">
      <c r="A50" s="91">
        <v>43</v>
      </c>
      <c r="B50" s="25">
        <v>514</v>
      </c>
      <c r="C50" s="10" t="s">
        <v>69</v>
      </c>
      <c r="D50" s="5" t="s">
        <v>112</v>
      </c>
      <c r="E50" s="4" t="s">
        <v>138</v>
      </c>
      <c r="F50" s="94">
        <v>1</v>
      </c>
      <c r="G50" s="25">
        <v>2</v>
      </c>
      <c r="H50" s="91">
        <v>1</v>
      </c>
      <c r="I50" s="25">
        <v>1</v>
      </c>
      <c r="J50" s="4"/>
      <c r="K50" s="3"/>
      <c r="L50" s="3"/>
      <c r="M50" s="25">
        <v>0</v>
      </c>
      <c r="N50" s="4"/>
      <c r="O50" s="148"/>
      <c r="P50" s="25">
        <v>1</v>
      </c>
      <c r="Q50" s="34"/>
      <c r="R50" s="34"/>
      <c r="S50" s="34"/>
      <c r="T50" s="34"/>
      <c r="U50" s="34"/>
      <c r="V50" s="34"/>
    </row>
    <row r="51" spans="1:22" s="30" customFormat="1" ht="15" customHeight="1" thickBot="1">
      <c r="A51" s="91">
        <v>43</v>
      </c>
      <c r="B51" s="25">
        <v>531</v>
      </c>
      <c r="C51" s="10" t="s">
        <v>69</v>
      </c>
      <c r="D51" s="5" t="s">
        <v>113</v>
      </c>
      <c r="E51" s="4" t="s">
        <v>138</v>
      </c>
      <c r="F51" s="94">
        <v>1</v>
      </c>
      <c r="G51" s="25">
        <v>2</v>
      </c>
      <c r="H51" s="91">
        <v>0</v>
      </c>
      <c r="I51" s="25">
        <v>0</v>
      </c>
      <c r="J51" s="4"/>
      <c r="K51" s="3"/>
      <c r="L51" s="3"/>
      <c r="M51" s="25">
        <v>2</v>
      </c>
      <c r="N51" s="4"/>
      <c r="O51" s="148"/>
      <c r="P51" s="25">
        <v>1</v>
      </c>
      <c r="Q51" s="34"/>
      <c r="R51" s="34"/>
      <c r="S51" s="34"/>
      <c r="T51" s="34"/>
      <c r="U51" s="34"/>
      <c r="V51" s="34"/>
    </row>
    <row r="52" spans="1:22" s="30" customFormat="1" ht="18" customHeight="1" thickBot="1">
      <c r="A52" s="92"/>
      <c r="B52" s="93"/>
      <c r="C52" s="160" t="s">
        <v>5</v>
      </c>
      <c r="D52" s="161"/>
      <c r="E52" s="28"/>
      <c r="F52" s="95"/>
      <c r="G52" s="96"/>
      <c r="H52" s="97">
        <f>SUM(H7:H51)</f>
        <v>28</v>
      </c>
      <c r="I52" s="98">
        <f>SUM(I7:I51)</f>
        <v>38</v>
      </c>
      <c r="J52" s="97">
        <f>COUNTA(J7:J51)</f>
        <v>13</v>
      </c>
      <c r="K52" s="32"/>
      <c r="L52" s="32"/>
      <c r="M52" s="99"/>
      <c r="N52" s="97">
        <f>COUNTA(N7:N51)</f>
        <v>22</v>
      </c>
      <c r="O52" s="33"/>
      <c r="P52" s="100"/>
      <c r="Q52" s="34"/>
      <c r="R52" s="34"/>
      <c r="S52" s="34"/>
      <c r="T52" s="34"/>
      <c r="U52" s="34"/>
      <c r="V52" s="34"/>
    </row>
  </sheetData>
  <sheetProtection/>
  <mergeCells count="15">
    <mergeCell ref="C52:D52"/>
    <mergeCell ref="A4:A6"/>
    <mergeCell ref="C4:C6"/>
    <mergeCell ref="D4:D6"/>
    <mergeCell ref="B4:B6"/>
    <mergeCell ref="I4:I6"/>
    <mergeCell ref="E4:E6"/>
    <mergeCell ref="G4:G6"/>
    <mergeCell ref="H4:H6"/>
    <mergeCell ref="J5:L5"/>
    <mergeCell ref="F4:F6"/>
    <mergeCell ref="O2:P2"/>
    <mergeCell ref="J4:M4"/>
    <mergeCell ref="N4:P4"/>
    <mergeCell ref="N5:O5"/>
  </mergeCells>
  <printOptions horizontalCentered="1"/>
  <pageMargins left="0.3937007874015748" right="0.3937007874015748" top="0.5905511811023623" bottom="0.5905511811023623" header="0.5118110236220472" footer="0.31496062992125984"/>
  <pageSetup firstPageNumber="268" useFirstPageNumber="1"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15" customWidth="1"/>
    <col min="2" max="2" width="3.625" style="15" customWidth="1"/>
    <col min="3" max="3" width="7.625" style="15" customWidth="1"/>
    <col min="4" max="4" width="10.625" style="15" customWidth="1"/>
    <col min="5" max="5" width="23.625" style="15" customWidth="1"/>
    <col min="6" max="6" width="11.625" style="15" customWidth="1"/>
    <col min="7" max="7" width="8.125" style="15" customWidth="1"/>
    <col min="8" max="8" width="21.625" style="15" customWidth="1"/>
    <col min="9" max="10" width="9.125" style="15" customWidth="1"/>
    <col min="11" max="11" width="21.625" style="15" customWidth="1"/>
    <col min="12" max="20" width="3.375" style="15" customWidth="1"/>
    <col min="21" max="21" width="6.625" style="35" customWidth="1"/>
    <col min="22" max="16384" width="9.00390625" style="15" customWidth="1"/>
  </cols>
  <sheetData>
    <row r="1" spans="1:2" ht="12" thickBot="1">
      <c r="A1" s="14" t="s">
        <v>15</v>
      </c>
      <c r="B1" s="14"/>
    </row>
    <row r="2" spans="1:21" ht="22.5" customHeight="1" thickBot="1">
      <c r="A2" s="16" t="s">
        <v>34</v>
      </c>
      <c r="R2" s="155" t="s">
        <v>69</v>
      </c>
      <c r="S2" s="185"/>
      <c r="T2" s="185"/>
      <c r="U2" s="156"/>
    </row>
    <row r="3" ht="12" thickBot="1"/>
    <row r="4" spans="1:21" s="17" customFormat="1" ht="18" customHeight="1">
      <c r="A4" s="162" t="s">
        <v>26</v>
      </c>
      <c r="B4" s="171" t="s">
        <v>240</v>
      </c>
      <c r="C4" s="162" t="s">
        <v>59</v>
      </c>
      <c r="D4" s="177" t="s">
        <v>60</v>
      </c>
      <c r="E4" s="157" t="s">
        <v>66</v>
      </c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9"/>
      <c r="U4" s="188" t="s">
        <v>19</v>
      </c>
    </row>
    <row r="5" spans="1:21" s="17" customFormat="1" ht="18" customHeight="1">
      <c r="A5" s="163"/>
      <c r="B5" s="172"/>
      <c r="C5" s="163"/>
      <c r="D5" s="186"/>
      <c r="E5" s="36"/>
      <c r="F5" s="37"/>
      <c r="G5" s="38"/>
      <c r="H5" s="39"/>
      <c r="I5" s="39"/>
      <c r="J5" s="39"/>
      <c r="K5" s="39"/>
      <c r="L5" s="149" t="s">
        <v>241</v>
      </c>
      <c r="M5" s="150"/>
      <c r="N5" s="150"/>
      <c r="O5" s="150"/>
      <c r="P5" s="150"/>
      <c r="Q5" s="150"/>
      <c r="R5" s="150"/>
      <c r="S5" s="150"/>
      <c r="T5" s="193"/>
      <c r="U5" s="189"/>
    </row>
    <row r="6" spans="1:21" s="17" customFormat="1" ht="18" customHeight="1">
      <c r="A6" s="163"/>
      <c r="B6" s="172"/>
      <c r="C6" s="163"/>
      <c r="D6" s="186"/>
      <c r="E6" s="191" t="s">
        <v>32</v>
      </c>
      <c r="F6" s="40"/>
      <c r="G6" s="183" t="s">
        <v>31</v>
      </c>
      <c r="H6" s="183"/>
      <c r="I6" s="183"/>
      <c r="J6" s="184"/>
      <c r="K6" s="184"/>
      <c r="L6" s="149" t="s">
        <v>219</v>
      </c>
      <c r="M6" s="150"/>
      <c r="N6" s="151"/>
      <c r="O6" s="184" t="s">
        <v>220</v>
      </c>
      <c r="P6" s="150"/>
      <c r="Q6" s="151"/>
      <c r="R6" s="184" t="s">
        <v>221</v>
      </c>
      <c r="S6" s="150"/>
      <c r="T6" s="193"/>
      <c r="U6" s="189"/>
    </row>
    <row r="7" spans="1:21" ht="55.5" customHeight="1">
      <c r="A7" s="164"/>
      <c r="B7" s="173"/>
      <c r="C7" s="164"/>
      <c r="D7" s="187"/>
      <c r="E7" s="192"/>
      <c r="F7" s="8" t="s">
        <v>27</v>
      </c>
      <c r="G7" s="41" t="s">
        <v>28</v>
      </c>
      <c r="H7" s="42" t="s">
        <v>30</v>
      </c>
      <c r="I7" s="42" t="s">
        <v>29</v>
      </c>
      <c r="J7" s="43" t="s">
        <v>61</v>
      </c>
      <c r="K7" s="43" t="s">
        <v>242</v>
      </c>
      <c r="L7" s="44" t="s">
        <v>64</v>
      </c>
      <c r="M7" s="45" t="s">
        <v>62</v>
      </c>
      <c r="N7" s="46" t="s">
        <v>33</v>
      </c>
      <c r="O7" s="47" t="s">
        <v>64</v>
      </c>
      <c r="P7" s="45" t="s">
        <v>62</v>
      </c>
      <c r="Q7" s="48" t="s">
        <v>33</v>
      </c>
      <c r="R7" s="46" t="s">
        <v>64</v>
      </c>
      <c r="S7" s="45" t="s">
        <v>62</v>
      </c>
      <c r="T7" s="46" t="s">
        <v>33</v>
      </c>
      <c r="U7" s="190"/>
    </row>
    <row r="8" spans="1:21" s="30" customFormat="1" ht="30" customHeight="1">
      <c r="A8" s="91">
        <v>43</v>
      </c>
      <c r="B8" s="25">
        <v>201</v>
      </c>
      <c r="C8" s="10" t="s">
        <v>69</v>
      </c>
      <c r="D8" s="2" t="s">
        <v>70</v>
      </c>
      <c r="E8" s="26" t="s">
        <v>207</v>
      </c>
      <c r="F8" s="49" t="s">
        <v>180</v>
      </c>
      <c r="G8" s="3" t="s">
        <v>181</v>
      </c>
      <c r="H8" s="49" t="s">
        <v>243</v>
      </c>
      <c r="I8" s="49" t="s">
        <v>244</v>
      </c>
      <c r="J8" s="49" t="s">
        <v>245</v>
      </c>
      <c r="K8" s="19" t="s">
        <v>246</v>
      </c>
      <c r="L8" s="50" t="s">
        <v>182</v>
      </c>
      <c r="M8" s="23"/>
      <c r="N8" s="23"/>
      <c r="O8" s="23" t="s">
        <v>182</v>
      </c>
      <c r="P8" s="23"/>
      <c r="Q8" s="23"/>
      <c r="R8" s="23"/>
      <c r="S8" s="23"/>
      <c r="T8" s="18"/>
      <c r="U8" s="108">
        <v>0</v>
      </c>
    </row>
    <row r="9" spans="1:21" s="30" customFormat="1" ht="15" customHeight="1">
      <c r="A9" s="91">
        <v>43</v>
      </c>
      <c r="B9" s="25">
        <v>202</v>
      </c>
      <c r="C9" s="10" t="s">
        <v>69</v>
      </c>
      <c r="D9" s="2" t="s">
        <v>71</v>
      </c>
      <c r="E9" s="6"/>
      <c r="F9" s="3"/>
      <c r="G9" s="3"/>
      <c r="H9" s="3"/>
      <c r="I9" s="3"/>
      <c r="J9" s="5"/>
      <c r="K9" s="5"/>
      <c r="L9" s="4"/>
      <c r="M9" s="3"/>
      <c r="N9" s="3"/>
      <c r="O9" s="3"/>
      <c r="P9" s="3"/>
      <c r="Q9" s="3"/>
      <c r="R9" s="3"/>
      <c r="S9" s="3"/>
      <c r="T9" s="2"/>
      <c r="U9" s="109">
        <v>1</v>
      </c>
    </row>
    <row r="10" spans="1:21" s="30" customFormat="1" ht="15" customHeight="1">
      <c r="A10" s="91">
        <v>43</v>
      </c>
      <c r="B10" s="25">
        <v>203</v>
      </c>
      <c r="C10" s="10" t="s">
        <v>69</v>
      </c>
      <c r="D10" s="5" t="s">
        <v>72</v>
      </c>
      <c r="E10" s="6"/>
      <c r="F10" s="3"/>
      <c r="G10" s="3"/>
      <c r="H10" s="3"/>
      <c r="I10" s="3"/>
      <c r="J10" s="5"/>
      <c r="K10" s="5"/>
      <c r="L10" s="4"/>
      <c r="M10" s="3"/>
      <c r="N10" s="3"/>
      <c r="O10" s="3"/>
      <c r="P10" s="3"/>
      <c r="Q10" s="3"/>
      <c r="R10" s="3"/>
      <c r="S10" s="3"/>
      <c r="T10" s="2"/>
      <c r="U10" s="110">
        <v>0</v>
      </c>
    </row>
    <row r="11" spans="1:21" s="30" customFormat="1" ht="15" customHeight="1">
      <c r="A11" s="91">
        <v>43</v>
      </c>
      <c r="B11" s="25">
        <v>204</v>
      </c>
      <c r="C11" s="10" t="s">
        <v>69</v>
      </c>
      <c r="D11" s="5" t="s">
        <v>73</v>
      </c>
      <c r="E11" s="6"/>
      <c r="F11" s="3"/>
      <c r="G11" s="3"/>
      <c r="H11" s="3"/>
      <c r="I11" s="3"/>
      <c r="J11" s="5"/>
      <c r="K11" s="5"/>
      <c r="L11" s="4"/>
      <c r="M11" s="3"/>
      <c r="N11" s="3"/>
      <c r="O11" s="3"/>
      <c r="P11" s="3"/>
      <c r="Q11" s="3"/>
      <c r="R11" s="3"/>
      <c r="S11" s="3"/>
      <c r="T11" s="2"/>
      <c r="U11" s="110">
        <v>0</v>
      </c>
    </row>
    <row r="12" spans="1:21" s="30" customFormat="1" ht="15" customHeight="1">
      <c r="A12" s="91">
        <v>43</v>
      </c>
      <c r="B12" s="25">
        <v>205</v>
      </c>
      <c r="C12" s="10" t="s">
        <v>69</v>
      </c>
      <c r="D12" s="5" t="s">
        <v>74</v>
      </c>
      <c r="E12" s="6"/>
      <c r="F12" s="3"/>
      <c r="G12" s="3"/>
      <c r="H12" s="3"/>
      <c r="I12" s="3"/>
      <c r="J12" s="5"/>
      <c r="K12" s="5"/>
      <c r="L12" s="4"/>
      <c r="M12" s="3"/>
      <c r="N12" s="3"/>
      <c r="O12" s="3"/>
      <c r="P12" s="3"/>
      <c r="Q12" s="3"/>
      <c r="R12" s="3"/>
      <c r="S12" s="3"/>
      <c r="T12" s="2"/>
      <c r="U12" s="110">
        <v>0</v>
      </c>
    </row>
    <row r="13" spans="1:21" s="30" customFormat="1" ht="15" customHeight="1">
      <c r="A13" s="91">
        <v>43</v>
      </c>
      <c r="B13" s="25">
        <v>206</v>
      </c>
      <c r="C13" s="10" t="s">
        <v>69</v>
      </c>
      <c r="D13" s="5" t="s">
        <v>75</v>
      </c>
      <c r="E13" s="6"/>
      <c r="F13" s="3"/>
      <c r="G13" s="3"/>
      <c r="H13" s="3"/>
      <c r="I13" s="3"/>
      <c r="J13" s="5"/>
      <c r="K13" s="5"/>
      <c r="L13" s="4"/>
      <c r="M13" s="3"/>
      <c r="N13" s="3"/>
      <c r="O13" s="3"/>
      <c r="P13" s="3"/>
      <c r="Q13" s="3"/>
      <c r="R13" s="3"/>
      <c r="S13" s="3"/>
      <c r="T13" s="2"/>
      <c r="U13" s="110">
        <v>1</v>
      </c>
    </row>
    <row r="14" spans="1:21" s="30" customFormat="1" ht="15" customHeight="1">
      <c r="A14" s="91">
        <v>43</v>
      </c>
      <c r="B14" s="25">
        <v>208</v>
      </c>
      <c r="C14" s="10" t="s">
        <v>69</v>
      </c>
      <c r="D14" s="5" t="s">
        <v>76</v>
      </c>
      <c r="E14" s="6"/>
      <c r="F14" s="3"/>
      <c r="G14" s="3"/>
      <c r="H14" s="3"/>
      <c r="I14" s="3"/>
      <c r="J14" s="5"/>
      <c r="K14" s="5"/>
      <c r="L14" s="4"/>
      <c r="M14" s="3"/>
      <c r="N14" s="3"/>
      <c r="O14" s="3"/>
      <c r="P14" s="3"/>
      <c r="Q14" s="3"/>
      <c r="R14" s="3"/>
      <c r="S14" s="3"/>
      <c r="T14" s="2"/>
      <c r="U14" s="110">
        <v>0</v>
      </c>
    </row>
    <row r="15" spans="1:21" s="30" customFormat="1" ht="15" customHeight="1">
      <c r="A15" s="91">
        <v>43</v>
      </c>
      <c r="B15" s="25">
        <v>210</v>
      </c>
      <c r="C15" s="10" t="s">
        <v>69</v>
      </c>
      <c r="D15" s="5" t="s">
        <v>77</v>
      </c>
      <c r="E15" s="6"/>
      <c r="F15" s="3"/>
      <c r="G15" s="3"/>
      <c r="H15" s="3"/>
      <c r="I15" s="3"/>
      <c r="J15" s="5"/>
      <c r="K15" s="5"/>
      <c r="L15" s="4"/>
      <c r="M15" s="3"/>
      <c r="N15" s="3"/>
      <c r="O15" s="3"/>
      <c r="P15" s="3"/>
      <c r="Q15" s="3"/>
      <c r="R15" s="3"/>
      <c r="S15" s="3"/>
      <c r="T15" s="2"/>
      <c r="U15" s="110">
        <v>1</v>
      </c>
    </row>
    <row r="16" spans="1:21" s="30" customFormat="1" ht="15" customHeight="1">
      <c r="A16" s="91">
        <v>43</v>
      </c>
      <c r="B16" s="25">
        <v>211</v>
      </c>
      <c r="C16" s="10" t="s">
        <v>69</v>
      </c>
      <c r="D16" s="5" t="s">
        <v>78</v>
      </c>
      <c r="E16" s="6"/>
      <c r="F16" s="3"/>
      <c r="G16" s="3"/>
      <c r="H16" s="3"/>
      <c r="I16" s="3"/>
      <c r="J16" s="5"/>
      <c r="K16" s="5"/>
      <c r="L16" s="4"/>
      <c r="M16" s="3"/>
      <c r="N16" s="3"/>
      <c r="O16" s="3"/>
      <c r="P16" s="3"/>
      <c r="Q16" s="3"/>
      <c r="R16" s="3"/>
      <c r="S16" s="3"/>
      <c r="T16" s="2"/>
      <c r="U16" s="110">
        <v>1</v>
      </c>
    </row>
    <row r="17" spans="1:21" s="30" customFormat="1" ht="15" customHeight="1">
      <c r="A17" s="91">
        <v>43</v>
      </c>
      <c r="B17" s="25">
        <v>212</v>
      </c>
      <c r="C17" s="10" t="s">
        <v>69</v>
      </c>
      <c r="D17" s="5" t="s">
        <v>79</v>
      </c>
      <c r="E17" s="6"/>
      <c r="F17" s="3"/>
      <c r="G17" s="3"/>
      <c r="H17" s="3"/>
      <c r="I17" s="3"/>
      <c r="J17" s="5"/>
      <c r="K17" s="5"/>
      <c r="L17" s="4"/>
      <c r="M17" s="3"/>
      <c r="N17" s="3"/>
      <c r="O17" s="3"/>
      <c r="P17" s="3"/>
      <c r="Q17" s="3"/>
      <c r="R17" s="3"/>
      <c r="S17" s="3"/>
      <c r="T17" s="2"/>
      <c r="U17" s="110">
        <v>1</v>
      </c>
    </row>
    <row r="18" spans="1:21" s="30" customFormat="1" ht="15" customHeight="1">
      <c r="A18" s="91">
        <v>43</v>
      </c>
      <c r="B18" s="25">
        <v>213</v>
      </c>
      <c r="C18" s="10" t="s">
        <v>69</v>
      </c>
      <c r="D18" s="5" t="s">
        <v>80</v>
      </c>
      <c r="E18" s="6"/>
      <c r="F18" s="3"/>
      <c r="G18" s="3"/>
      <c r="H18" s="3"/>
      <c r="I18" s="3"/>
      <c r="J18" s="5"/>
      <c r="K18" s="5"/>
      <c r="L18" s="4"/>
      <c r="M18" s="3"/>
      <c r="N18" s="3"/>
      <c r="O18" s="3"/>
      <c r="P18" s="3"/>
      <c r="Q18" s="3"/>
      <c r="R18" s="3"/>
      <c r="S18" s="3"/>
      <c r="T18" s="2"/>
      <c r="U18" s="110">
        <v>1</v>
      </c>
    </row>
    <row r="19" spans="1:21" s="30" customFormat="1" ht="15" customHeight="1">
      <c r="A19" s="91">
        <v>43</v>
      </c>
      <c r="B19" s="25">
        <v>214</v>
      </c>
      <c r="C19" s="10" t="s">
        <v>69</v>
      </c>
      <c r="D19" s="5" t="s">
        <v>81</v>
      </c>
      <c r="E19" s="6"/>
      <c r="F19" s="3"/>
      <c r="G19" s="3"/>
      <c r="H19" s="3"/>
      <c r="I19" s="3"/>
      <c r="J19" s="5"/>
      <c r="K19" s="5"/>
      <c r="L19" s="4"/>
      <c r="M19" s="3"/>
      <c r="N19" s="3"/>
      <c r="O19" s="3"/>
      <c r="P19" s="3"/>
      <c r="Q19" s="3"/>
      <c r="R19" s="3"/>
      <c r="S19" s="3"/>
      <c r="T19" s="2"/>
      <c r="U19" s="110">
        <v>1</v>
      </c>
    </row>
    <row r="20" spans="1:21" s="30" customFormat="1" ht="15" customHeight="1">
      <c r="A20" s="91">
        <v>43</v>
      </c>
      <c r="B20" s="25">
        <v>215</v>
      </c>
      <c r="C20" s="10" t="s">
        <v>69</v>
      </c>
      <c r="D20" s="5" t="s">
        <v>82</v>
      </c>
      <c r="E20" s="6"/>
      <c r="F20" s="3"/>
      <c r="G20" s="3"/>
      <c r="H20" s="3"/>
      <c r="I20" s="3"/>
      <c r="J20" s="5"/>
      <c r="K20" s="5"/>
      <c r="L20" s="4"/>
      <c r="M20" s="3"/>
      <c r="N20" s="3"/>
      <c r="O20" s="3"/>
      <c r="P20" s="3"/>
      <c r="Q20" s="3"/>
      <c r="R20" s="3"/>
      <c r="S20" s="3"/>
      <c r="T20" s="2"/>
      <c r="U20" s="110">
        <v>0</v>
      </c>
    </row>
    <row r="21" spans="1:21" s="30" customFormat="1" ht="15" customHeight="1">
      <c r="A21" s="91">
        <v>43</v>
      </c>
      <c r="B21" s="25">
        <v>216</v>
      </c>
      <c r="C21" s="10" t="s">
        <v>69</v>
      </c>
      <c r="D21" s="5" t="s">
        <v>83</v>
      </c>
      <c r="E21" s="6"/>
      <c r="F21" s="3"/>
      <c r="G21" s="3"/>
      <c r="H21" s="3"/>
      <c r="I21" s="3"/>
      <c r="J21" s="5"/>
      <c r="K21" s="5"/>
      <c r="L21" s="4"/>
      <c r="M21" s="3"/>
      <c r="N21" s="3"/>
      <c r="O21" s="3"/>
      <c r="P21" s="3"/>
      <c r="Q21" s="3"/>
      <c r="R21" s="3"/>
      <c r="S21" s="3"/>
      <c r="T21" s="2"/>
      <c r="U21" s="110">
        <v>1</v>
      </c>
    </row>
    <row r="22" spans="1:21" s="30" customFormat="1" ht="15" customHeight="1">
      <c r="A22" s="91">
        <v>43</v>
      </c>
      <c r="B22" s="25">
        <v>348</v>
      </c>
      <c r="C22" s="10" t="s">
        <v>69</v>
      </c>
      <c r="D22" s="5" t="s">
        <v>84</v>
      </c>
      <c r="E22" s="6"/>
      <c r="F22" s="3"/>
      <c r="G22" s="3"/>
      <c r="H22" s="3"/>
      <c r="I22" s="3"/>
      <c r="J22" s="5"/>
      <c r="K22" s="5"/>
      <c r="L22" s="4"/>
      <c r="M22" s="3"/>
      <c r="N22" s="3"/>
      <c r="O22" s="3"/>
      <c r="P22" s="3"/>
      <c r="Q22" s="3"/>
      <c r="R22" s="3"/>
      <c r="S22" s="3"/>
      <c r="T22" s="2"/>
      <c r="U22" s="110">
        <v>0</v>
      </c>
    </row>
    <row r="23" spans="1:21" s="30" customFormat="1" ht="15" customHeight="1">
      <c r="A23" s="91">
        <v>43</v>
      </c>
      <c r="B23" s="25">
        <v>364</v>
      </c>
      <c r="C23" s="10" t="s">
        <v>69</v>
      </c>
      <c r="D23" s="5" t="s">
        <v>85</v>
      </c>
      <c r="E23" s="6"/>
      <c r="F23" s="3"/>
      <c r="G23" s="3"/>
      <c r="H23" s="3"/>
      <c r="I23" s="3"/>
      <c r="J23" s="5"/>
      <c r="K23" s="5"/>
      <c r="L23" s="4"/>
      <c r="M23" s="3"/>
      <c r="N23" s="3"/>
      <c r="O23" s="3"/>
      <c r="P23" s="3"/>
      <c r="Q23" s="3"/>
      <c r="R23" s="3"/>
      <c r="S23" s="3"/>
      <c r="T23" s="2"/>
      <c r="U23" s="110">
        <v>0</v>
      </c>
    </row>
    <row r="24" spans="1:21" s="30" customFormat="1" ht="15" customHeight="1">
      <c r="A24" s="91">
        <v>43</v>
      </c>
      <c r="B24" s="25">
        <v>367</v>
      </c>
      <c r="C24" s="10" t="s">
        <v>69</v>
      </c>
      <c r="D24" s="5" t="s">
        <v>86</v>
      </c>
      <c r="E24" s="6"/>
      <c r="F24" s="3"/>
      <c r="G24" s="3"/>
      <c r="H24" s="3"/>
      <c r="I24" s="3"/>
      <c r="J24" s="5"/>
      <c r="K24" s="5"/>
      <c r="L24" s="4"/>
      <c r="M24" s="3"/>
      <c r="N24" s="3"/>
      <c r="O24" s="3"/>
      <c r="P24" s="3"/>
      <c r="Q24" s="3"/>
      <c r="R24" s="3"/>
      <c r="S24" s="3"/>
      <c r="T24" s="2"/>
      <c r="U24" s="110">
        <v>0</v>
      </c>
    </row>
    <row r="25" spans="1:21" s="30" customFormat="1" ht="15" customHeight="1">
      <c r="A25" s="91">
        <v>43</v>
      </c>
      <c r="B25" s="25">
        <v>368</v>
      </c>
      <c r="C25" s="10" t="s">
        <v>69</v>
      </c>
      <c r="D25" s="5" t="s">
        <v>87</v>
      </c>
      <c r="E25" s="6"/>
      <c r="F25" s="3"/>
      <c r="G25" s="3"/>
      <c r="H25" s="3"/>
      <c r="I25" s="3"/>
      <c r="J25" s="5"/>
      <c r="K25" s="5"/>
      <c r="L25" s="4"/>
      <c r="M25" s="3"/>
      <c r="N25" s="3"/>
      <c r="O25" s="3"/>
      <c r="P25" s="3"/>
      <c r="Q25" s="3"/>
      <c r="R25" s="3"/>
      <c r="S25" s="3"/>
      <c r="T25" s="2"/>
      <c r="U25" s="110">
        <v>1</v>
      </c>
    </row>
    <row r="26" spans="1:21" s="30" customFormat="1" ht="15" customHeight="1">
      <c r="A26" s="91">
        <v>43</v>
      </c>
      <c r="B26" s="25">
        <v>369</v>
      </c>
      <c r="C26" s="10" t="s">
        <v>69</v>
      </c>
      <c r="D26" s="5" t="s">
        <v>88</v>
      </c>
      <c r="E26" s="6"/>
      <c r="F26" s="3"/>
      <c r="G26" s="3"/>
      <c r="H26" s="3"/>
      <c r="I26" s="3"/>
      <c r="J26" s="5"/>
      <c r="K26" s="5"/>
      <c r="L26" s="4"/>
      <c r="M26" s="3"/>
      <c r="N26" s="3"/>
      <c r="O26" s="3"/>
      <c r="P26" s="3"/>
      <c r="Q26" s="3"/>
      <c r="R26" s="3"/>
      <c r="S26" s="3"/>
      <c r="T26" s="2"/>
      <c r="U26" s="110">
        <v>0</v>
      </c>
    </row>
    <row r="27" spans="1:21" s="30" customFormat="1" ht="15" customHeight="1">
      <c r="A27" s="91">
        <v>43</v>
      </c>
      <c r="B27" s="25">
        <v>403</v>
      </c>
      <c r="C27" s="10" t="s">
        <v>69</v>
      </c>
      <c r="D27" s="5" t="s">
        <v>89</v>
      </c>
      <c r="E27" s="6"/>
      <c r="F27" s="3"/>
      <c r="G27" s="3"/>
      <c r="H27" s="3"/>
      <c r="I27" s="3"/>
      <c r="J27" s="5"/>
      <c r="K27" s="5"/>
      <c r="L27" s="4"/>
      <c r="M27" s="3"/>
      <c r="N27" s="3"/>
      <c r="O27" s="3"/>
      <c r="P27" s="3"/>
      <c r="Q27" s="3"/>
      <c r="R27" s="3"/>
      <c r="S27" s="3"/>
      <c r="T27" s="2"/>
      <c r="U27" s="110">
        <v>0</v>
      </c>
    </row>
    <row r="28" spans="1:21" s="30" customFormat="1" ht="15" customHeight="1">
      <c r="A28" s="91">
        <v>43</v>
      </c>
      <c r="B28" s="25">
        <v>404</v>
      </c>
      <c r="C28" s="10" t="s">
        <v>69</v>
      </c>
      <c r="D28" s="5" t="s">
        <v>90</v>
      </c>
      <c r="E28" s="6"/>
      <c r="F28" s="3"/>
      <c r="G28" s="3"/>
      <c r="H28" s="3"/>
      <c r="I28" s="3"/>
      <c r="J28" s="5"/>
      <c r="K28" s="5"/>
      <c r="L28" s="4"/>
      <c r="M28" s="3"/>
      <c r="N28" s="3"/>
      <c r="O28" s="3"/>
      <c r="P28" s="3"/>
      <c r="Q28" s="3"/>
      <c r="R28" s="3"/>
      <c r="S28" s="3"/>
      <c r="T28" s="2"/>
      <c r="U28" s="110">
        <v>0</v>
      </c>
    </row>
    <row r="29" spans="1:21" s="30" customFormat="1" ht="15" customHeight="1">
      <c r="A29" s="91">
        <v>43</v>
      </c>
      <c r="B29" s="25">
        <v>423</v>
      </c>
      <c r="C29" s="10" t="s">
        <v>69</v>
      </c>
      <c r="D29" s="5" t="s">
        <v>91</v>
      </c>
      <c r="E29" s="6"/>
      <c r="F29" s="3"/>
      <c r="G29" s="3"/>
      <c r="H29" s="3"/>
      <c r="I29" s="3"/>
      <c r="J29" s="5"/>
      <c r="K29" s="5"/>
      <c r="L29" s="4"/>
      <c r="M29" s="3"/>
      <c r="N29" s="3"/>
      <c r="O29" s="3"/>
      <c r="P29" s="3"/>
      <c r="Q29" s="3"/>
      <c r="R29" s="3"/>
      <c r="S29" s="3"/>
      <c r="T29" s="2"/>
      <c r="U29" s="110">
        <v>0</v>
      </c>
    </row>
    <row r="30" spans="1:21" s="30" customFormat="1" ht="15" customHeight="1">
      <c r="A30" s="91">
        <v>43</v>
      </c>
      <c r="B30" s="25">
        <v>424</v>
      </c>
      <c r="C30" s="10" t="s">
        <v>69</v>
      </c>
      <c r="D30" s="5" t="s">
        <v>92</v>
      </c>
      <c r="E30" s="6"/>
      <c r="F30" s="3"/>
      <c r="G30" s="3"/>
      <c r="H30" s="3"/>
      <c r="I30" s="3"/>
      <c r="J30" s="5"/>
      <c r="K30" s="5"/>
      <c r="L30" s="4"/>
      <c r="M30" s="3"/>
      <c r="N30" s="3"/>
      <c r="O30" s="3"/>
      <c r="P30" s="3"/>
      <c r="Q30" s="3"/>
      <c r="R30" s="3"/>
      <c r="S30" s="3"/>
      <c r="T30" s="2"/>
      <c r="U30" s="110">
        <v>0</v>
      </c>
    </row>
    <row r="31" spans="1:21" s="30" customFormat="1" ht="15" customHeight="1">
      <c r="A31" s="91">
        <v>43</v>
      </c>
      <c r="B31" s="25">
        <v>425</v>
      </c>
      <c r="C31" s="10" t="s">
        <v>69</v>
      </c>
      <c r="D31" s="5" t="s">
        <v>93</v>
      </c>
      <c r="E31" s="6"/>
      <c r="F31" s="3"/>
      <c r="G31" s="3"/>
      <c r="H31" s="3"/>
      <c r="I31" s="3"/>
      <c r="J31" s="5"/>
      <c r="K31" s="5"/>
      <c r="L31" s="4"/>
      <c r="M31" s="3"/>
      <c r="N31" s="3"/>
      <c r="O31" s="3"/>
      <c r="P31" s="3"/>
      <c r="Q31" s="3"/>
      <c r="R31" s="3"/>
      <c r="S31" s="3"/>
      <c r="T31" s="2"/>
      <c r="U31" s="110">
        <v>0</v>
      </c>
    </row>
    <row r="32" spans="1:21" s="30" customFormat="1" ht="15" customHeight="1">
      <c r="A32" s="91">
        <v>43</v>
      </c>
      <c r="B32" s="25">
        <v>428</v>
      </c>
      <c r="C32" s="10" t="s">
        <v>69</v>
      </c>
      <c r="D32" s="5" t="s">
        <v>94</v>
      </c>
      <c r="E32" s="6"/>
      <c r="F32" s="3"/>
      <c r="G32" s="3"/>
      <c r="H32" s="3"/>
      <c r="I32" s="3"/>
      <c r="J32" s="5"/>
      <c r="K32" s="5"/>
      <c r="L32" s="4"/>
      <c r="M32" s="3"/>
      <c r="N32" s="3"/>
      <c r="O32" s="3"/>
      <c r="P32" s="3"/>
      <c r="Q32" s="3"/>
      <c r="R32" s="3"/>
      <c r="S32" s="3"/>
      <c r="T32" s="2"/>
      <c r="U32" s="110">
        <v>0</v>
      </c>
    </row>
    <row r="33" spans="1:21" s="30" customFormat="1" ht="15" customHeight="1">
      <c r="A33" s="91">
        <v>43</v>
      </c>
      <c r="B33" s="25">
        <v>432</v>
      </c>
      <c r="C33" s="10" t="s">
        <v>69</v>
      </c>
      <c r="D33" s="5" t="s">
        <v>95</v>
      </c>
      <c r="E33" s="6"/>
      <c r="F33" s="3"/>
      <c r="G33" s="3"/>
      <c r="H33" s="3"/>
      <c r="I33" s="3"/>
      <c r="J33" s="5"/>
      <c r="K33" s="5"/>
      <c r="L33" s="4"/>
      <c r="M33" s="3"/>
      <c r="N33" s="3"/>
      <c r="O33" s="3"/>
      <c r="P33" s="3"/>
      <c r="Q33" s="3"/>
      <c r="R33" s="3"/>
      <c r="S33" s="3"/>
      <c r="T33" s="2"/>
      <c r="U33" s="110">
        <v>0</v>
      </c>
    </row>
    <row r="34" spans="1:21" s="30" customFormat="1" ht="15" customHeight="1">
      <c r="A34" s="91">
        <v>43</v>
      </c>
      <c r="B34" s="25">
        <v>433</v>
      </c>
      <c r="C34" s="10" t="s">
        <v>69</v>
      </c>
      <c r="D34" s="5" t="s">
        <v>96</v>
      </c>
      <c r="E34" s="6"/>
      <c r="F34" s="3"/>
      <c r="G34" s="3"/>
      <c r="H34" s="3"/>
      <c r="I34" s="3"/>
      <c r="J34" s="5"/>
      <c r="K34" s="5"/>
      <c r="L34" s="4"/>
      <c r="M34" s="3"/>
      <c r="N34" s="3"/>
      <c r="O34" s="3"/>
      <c r="P34" s="3"/>
      <c r="Q34" s="3"/>
      <c r="R34" s="3"/>
      <c r="S34" s="3"/>
      <c r="T34" s="2"/>
      <c r="U34" s="110">
        <v>0</v>
      </c>
    </row>
    <row r="35" spans="1:21" s="30" customFormat="1" ht="15" customHeight="1">
      <c r="A35" s="91">
        <v>43</v>
      </c>
      <c r="B35" s="25">
        <v>441</v>
      </c>
      <c r="C35" s="10" t="s">
        <v>69</v>
      </c>
      <c r="D35" s="5" t="s">
        <v>97</v>
      </c>
      <c r="E35" s="6"/>
      <c r="F35" s="3"/>
      <c r="G35" s="3"/>
      <c r="H35" s="3"/>
      <c r="I35" s="3"/>
      <c r="J35" s="5"/>
      <c r="K35" s="5"/>
      <c r="L35" s="4"/>
      <c r="M35" s="3"/>
      <c r="N35" s="3"/>
      <c r="O35" s="3"/>
      <c r="P35" s="3"/>
      <c r="Q35" s="3"/>
      <c r="R35" s="3"/>
      <c r="S35" s="3"/>
      <c r="T35" s="2"/>
      <c r="U35" s="110">
        <v>0</v>
      </c>
    </row>
    <row r="36" spans="1:21" s="30" customFormat="1" ht="15" customHeight="1">
      <c r="A36" s="91">
        <v>43</v>
      </c>
      <c r="B36" s="25">
        <v>442</v>
      </c>
      <c r="C36" s="10" t="s">
        <v>69</v>
      </c>
      <c r="D36" s="5" t="s">
        <v>98</v>
      </c>
      <c r="E36" s="6"/>
      <c r="F36" s="3"/>
      <c r="G36" s="3"/>
      <c r="H36" s="3"/>
      <c r="I36" s="3"/>
      <c r="J36" s="5"/>
      <c r="K36" s="5"/>
      <c r="L36" s="4"/>
      <c r="M36" s="3"/>
      <c r="N36" s="3"/>
      <c r="O36" s="3"/>
      <c r="P36" s="3"/>
      <c r="Q36" s="3"/>
      <c r="R36" s="3"/>
      <c r="S36" s="3"/>
      <c r="T36" s="2"/>
      <c r="U36" s="110">
        <v>0</v>
      </c>
    </row>
    <row r="37" spans="1:21" s="30" customFormat="1" ht="15" customHeight="1">
      <c r="A37" s="91">
        <v>43</v>
      </c>
      <c r="B37" s="25">
        <v>443</v>
      </c>
      <c r="C37" s="10" t="s">
        <v>69</v>
      </c>
      <c r="D37" s="5" t="s">
        <v>99</v>
      </c>
      <c r="E37" s="6"/>
      <c r="F37" s="3"/>
      <c r="G37" s="3"/>
      <c r="H37" s="3"/>
      <c r="I37" s="3"/>
      <c r="J37" s="5"/>
      <c r="K37" s="5"/>
      <c r="L37" s="4"/>
      <c r="M37" s="3"/>
      <c r="N37" s="3"/>
      <c r="O37" s="3"/>
      <c r="P37" s="3"/>
      <c r="Q37" s="3"/>
      <c r="R37" s="3"/>
      <c r="S37" s="3"/>
      <c r="T37" s="2"/>
      <c r="U37" s="110">
        <v>0</v>
      </c>
    </row>
    <row r="38" spans="1:21" s="30" customFormat="1" ht="15" customHeight="1">
      <c r="A38" s="91">
        <v>43</v>
      </c>
      <c r="B38" s="25">
        <v>444</v>
      </c>
      <c r="C38" s="10" t="s">
        <v>69</v>
      </c>
      <c r="D38" s="5" t="s">
        <v>100</v>
      </c>
      <c r="E38" s="6"/>
      <c r="F38" s="3"/>
      <c r="G38" s="3"/>
      <c r="H38" s="3"/>
      <c r="I38" s="3"/>
      <c r="J38" s="5"/>
      <c r="K38" s="5"/>
      <c r="L38" s="4"/>
      <c r="M38" s="3"/>
      <c r="N38" s="3"/>
      <c r="O38" s="3"/>
      <c r="P38" s="3"/>
      <c r="Q38" s="3"/>
      <c r="R38" s="3"/>
      <c r="S38" s="3"/>
      <c r="T38" s="2"/>
      <c r="U38" s="110">
        <v>0</v>
      </c>
    </row>
    <row r="39" spans="1:21" s="30" customFormat="1" ht="15" customHeight="1">
      <c r="A39" s="91">
        <v>43</v>
      </c>
      <c r="B39" s="25">
        <v>447</v>
      </c>
      <c r="C39" s="10" t="s">
        <v>69</v>
      </c>
      <c r="D39" s="5" t="s">
        <v>101</v>
      </c>
      <c r="E39" s="6"/>
      <c r="F39" s="3"/>
      <c r="G39" s="3"/>
      <c r="H39" s="3"/>
      <c r="I39" s="3"/>
      <c r="J39" s="5"/>
      <c r="K39" s="5"/>
      <c r="L39" s="4"/>
      <c r="M39" s="3"/>
      <c r="N39" s="3"/>
      <c r="O39" s="3"/>
      <c r="P39" s="3"/>
      <c r="Q39" s="3"/>
      <c r="R39" s="3"/>
      <c r="S39" s="3"/>
      <c r="T39" s="2"/>
      <c r="U39" s="110">
        <v>0</v>
      </c>
    </row>
    <row r="40" spans="1:21" s="30" customFormat="1" ht="15" customHeight="1">
      <c r="A40" s="91">
        <v>43</v>
      </c>
      <c r="B40" s="25">
        <v>468</v>
      </c>
      <c r="C40" s="10" t="s">
        <v>69</v>
      </c>
      <c r="D40" s="5" t="s">
        <v>102</v>
      </c>
      <c r="E40" s="6"/>
      <c r="F40" s="3"/>
      <c r="G40" s="3"/>
      <c r="H40" s="3"/>
      <c r="I40" s="3"/>
      <c r="J40" s="5"/>
      <c r="K40" s="5"/>
      <c r="L40" s="4"/>
      <c r="M40" s="3"/>
      <c r="N40" s="3"/>
      <c r="O40" s="3"/>
      <c r="P40" s="3"/>
      <c r="Q40" s="3"/>
      <c r="R40" s="3"/>
      <c r="S40" s="3"/>
      <c r="T40" s="2"/>
      <c r="U40" s="110">
        <v>0</v>
      </c>
    </row>
    <row r="41" spans="1:21" s="30" customFormat="1" ht="15" customHeight="1">
      <c r="A41" s="91">
        <v>43</v>
      </c>
      <c r="B41" s="25">
        <v>482</v>
      </c>
      <c r="C41" s="10" t="s">
        <v>69</v>
      </c>
      <c r="D41" s="5" t="s">
        <v>103</v>
      </c>
      <c r="E41" s="6"/>
      <c r="F41" s="3"/>
      <c r="G41" s="3"/>
      <c r="H41" s="3"/>
      <c r="I41" s="3"/>
      <c r="J41" s="5"/>
      <c r="K41" s="5"/>
      <c r="L41" s="4"/>
      <c r="M41" s="3"/>
      <c r="N41" s="3"/>
      <c r="O41" s="3"/>
      <c r="P41" s="3"/>
      <c r="Q41" s="3"/>
      <c r="R41" s="3"/>
      <c r="S41" s="3"/>
      <c r="T41" s="2"/>
      <c r="U41" s="110">
        <v>0</v>
      </c>
    </row>
    <row r="42" spans="1:21" s="30" customFormat="1" ht="15" customHeight="1">
      <c r="A42" s="91">
        <v>43</v>
      </c>
      <c r="B42" s="25">
        <v>484</v>
      </c>
      <c r="C42" s="10" t="s">
        <v>69</v>
      </c>
      <c r="D42" s="5" t="s">
        <v>104</v>
      </c>
      <c r="E42" s="6"/>
      <c r="F42" s="3"/>
      <c r="G42" s="3"/>
      <c r="H42" s="3"/>
      <c r="I42" s="3"/>
      <c r="J42" s="5"/>
      <c r="K42" s="5"/>
      <c r="L42" s="4"/>
      <c r="M42" s="3"/>
      <c r="N42" s="3"/>
      <c r="O42" s="3"/>
      <c r="P42" s="3"/>
      <c r="Q42" s="3"/>
      <c r="R42" s="3"/>
      <c r="S42" s="3"/>
      <c r="T42" s="2"/>
      <c r="U42" s="110">
        <v>1</v>
      </c>
    </row>
    <row r="43" spans="1:21" s="30" customFormat="1" ht="15" customHeight="1">
      <c r="A43" s="91">
        <v>43</v>
      </c>
      <c r="B43" s="25">
        <v>501</v>
      </c>
      <c r="C43" s="10" t="s">
        <v>69</v>
      </c>
      <c r="D43" s="5" t="s">
        <v>238</v>
      </c>
      <c r="E43" s="6"/>
      <c r="F43" s="3"/>
      <c r="G43" s="3"/>
      <c r="H43" s="3"/>
      <c r="I43" s="3"/>
      <c r="J43" s="5"/>
      <c r="K43" s="5"/>
      <c r="L43" s="4"/>
      <c r="M43" s="3"/>
      <c r="N43" s="3"/>
      <c r="O43" s="3"/>
      <c r="P43" s="3"/>
      <c r="Q43" s="3"/>
      <c r="R43" s="3"/>
      <c r="S43" s="3"/>
      <c r="T43" s="2"/>
      <c r="U43" s="110">
        <v>0</v>
      </c>
    </row>
    <row r="44" spans="1:21" s="30" customFormat="1" ht="15" customHeight="1">
      <c r="A44" s="91">
        <v>43</v>
      </c>
      <c r="B44" s="25">
        <v>505</v>
      </c>
      <c r="C44" s="10" t="s">
        <v>69</v>
      </c>
      <c r="D44" s="5" t="s">
        <v>105</v>
      </c>
      <c r="E44" s="6"/>
      <c r="F44" s="3"/>
      <c r="G44" s="3"/>
      <c r="H44" s="3"/>
      <c r="I44" s="3"/>
      <c r="J44" s="5"/>
      <c r="K44" s="5"/>
      <c r="L44" s="4"/>
      <c r="M44" s="3"/>
      <c r="N44" s="3"/>
      <c r="O44" s="3"/>
      <c r="P44" s="3"/>
      <c r="Q44" s="3"/>
      <c r="R44" s="3"/>
      <c r="S44" s="3"/>
      <c r="T44" s="2"/>
      <c r="U44" s="110">
        <v>0</v>
      </c>
    </row>
    <row r="45" spans="1:21" s="30" customFormat="1" ht="15" customHeight="1">
      <c r="A45" s="91">
        <v>43</v>
      </c>
      <c r="B45" s="25">
        <v>506</v>
      </c>
      <c r="C45" s="10" t="s">
        <v>69</v>
      </c>
      <c r="D45" s="5" t="s">
        <v>106</v>
      </c>
      <c r="E45" s="6"/>
      <c r="F45" s="3"/>
      <c r="G45" s="3"/>
      <c r="H45" s="3"/>
      <c r="I45" s="3"/>
      <c r="J45" s="5"/>
      <c r="K45" s="5"/>
      <c r="L45" s="4"/>
      <c r="M45" s="3"/>
      <c r="N45" s="3"/>
      <c r="O45" s="3"/>
      <c r="P45" s="3"/>
      <c r="Q45" s="3"/>
      <c r="R45" s="3"/>
      <c r="S45" s="3"/>
      <c r="T45" s="2"/>
      <c r="U45" s="110">
        <v>1</v>
      </c>
    </row>
    <row r="46" spans="1:21" s="30" customFormat="1" ht="15" customHeight="1">
      <c r="A46" s="91">
        <v>43</v>
      </c>
      <c r="B46" s="25">
        <v>507</v>
      </c>
      <c r="C46" s="10" t="s">
        <v>69</v>
      </c>
      <c r="D46" s="5" t="s">
        <v>107</v>
      </c>
      <c r="E46" s="6"/>
      <c r="F46" s="3"/>
      <c r="G46" s="3"/>
      <c r="H46" s="3"/>
      <c r="I46" s="3"/>
      <c r="J46" s="5"/>
      <c r="K46" s="5"/>
      <c r="L46" s="4"/>
      <c r="M46" s="3"/>
      <c r="N46" s="3"/>
      <c r="O46" s="3"/>
      <c r="P46" s="3"/>
      <c r="Q46" s="3"/>
      <c r="R46" s="3"/>
      <c r="S46" s="3"/>
      <c r="T46" s="2"/>
      <c r="U46" s="110">
        <v>0</v>
      </c>
    </row>
    <row r="47" spans="1:21" s="30" customFormat="1" ht="15" customHeight="1">
      <c r="A47" s="91">
        <v>43</v>
      </c>
      <c r="B47" s="25">
        <v>510</v>
      </c>
      <c r="C47" s="10" t="s">
        <v>69</v>
      </c>
      <c r="D47" s="5" t="s">
        <v>108</v>
      </c>
      <c r="E47" s="6"/>
      <c r="F47" s="3"/>
      <c r="G47" s="3"/>
      <c r="H47" s="3"/>
      <c r="I47" s="3"/>
      <c r="J47" s="5"/>
      <c r="K47" s="5"/>
      <c r="L47" s="4"/>
      <c r="M47" s="3"/>
      <c r="N47" s="3"/>
      <c r="O47" s="3"/>
      <c r="P47" s="3"/>
      <c r="Q47" s="3"/>
      <c r="R47" s="3"/>
      <c r="S47" s="3"/>
      <c r="T47" s="2"/>
      <c r="U47" s="110">
        <v>0</v>
      </c>
    </row>
    <row r="48" spans="1:21" s="30" customFormat="1" ht="15" customHeight="1">
      <c r="A48" s="91">
        <v>43</v>
      </c>
      <c r="B48" s="25">
        <v>511</v>
      </c>
      <c r="C48" s="10" t="s">
        <v>69</v>
      </c>
      <c r="D48" s="5" t="s">
        <v>109</v>
      </c>
      <c r="E48" s="6"/>
      <c r="F48" s="3"/>
      <c r="G48" s="3"/>
      <c r="H48" s="3"/>
      <c r="I48" s="3"/>
      <c r="J48" s="5"/>
      <c r="K48" s="5"/>
      <c r="L48" s="4"/>
      <c r="M48" s="3"/>
      <c r="N48" s="3"/>
      <c r="O48" s="3"/>
      <c r="P48" s="3"/>
      <c r="Q48" s="3"/>
      <c r="R48" s="3"/>
      <c r="S48" s="3"/>
      <c r="T48" s="2"/>
      <c r="U48" s="110">
        <v>0</v>
      </c>
    </row>
    <row r="49" spans="1:21" s="30" customFormat="1" ht="15" customHeight="1">
      <c r="A49" s="91">
        <v>43</v>
      </c>
      <c r="B49" s="25">
        <v>512</v>
      </c>
      <c r="C49" s="10" t="s">
        <v>69</v>
      </c>
      <c r="D49" s="5" t="s">
        <v>110</v>
      </c>
      <c r="E49" s="6"/>
      <c r="F49" s="3"/>
      <c r="G49" s="3"/>
      <c r="H49" s="3"/>
      <c r="I49" s="3"/>
      <c r="J49" s="5"/>
      <c r="K49" s="5"/>
      <c r="L49" s="4"/>
      <c r="M49" s="3"/>
      <c r="N49" s="3"/>
      <c r="O49" s="3"/>
      <c r="P49" s="3"/>
      <c r="Q49" s="3"/>
      <c r="R49" s="3"/>
      <c r="S49" s="3"/>
      <c r="T49" s="2"/>
      <c r="U49" s="110">
        <v>0</v>
      </c>
    </row>
    <row r="50" spans="1:21" s="30" customFormat="1" ht="15" customHeight="1">
      <c r="A50" s="91">
        <v>43</v>
      </c>
      <c r="B50" s="25">
        <v>513</v>
      </c>
      <c r="C50" s="10" t="s">
        <v>69</v>
      </c>
      <c r="D50" s="5" t="s">
        <v>111</v>
      </c>
      <c r="E50" s="6"/>
      <c r="F50" s="3"/>
      <c r="G50" s="3"/>
      <c r="H50" s="3"/>
      <c r="I50" s="3"/>
      <c r="J50" s="5"/>
      <c r="K50" s="5"/>
      <c r="L50" s="4"/>
      <c r="M50" s="3"/>
      <c r="N50" s="3"/>
      <c r="O50" s="3"/>
      <c r="P50" s="3"/>
      <c r="Q50" s="3"/>
      <c r="R50" s="3"/>
      <c r="S50" s="3"/>
      <c r="T50" s="2"/>
      <c r="U50" s="110">
        <v>0</v>
      </c>
    </row>
    <row r="51" spans="1:21" s="30" customFormat="1" ht="15" customHeight="1">
      <c r="A51" s="91">
        <v>43</v>
      </c>
      <c r="B51" s="25">
        <v>514</v>
      </c>
      <c r="C51" s="10" t="s">
        <v>69</v>
      </c>
      <c r="D51" s="5" t="s">
        <v>112</v>
      </c>
      <c r="E51" s="6"/>
      <c r="F51" s="3"/>
      <c r="G51" s="3"/>
      <c r="H51" s="3"/>
      <c r="I51" s="3"/>
      <c r="J51" s="5"/>
      <c r="K51" s="5"/>
      <c r="L51" s="4"/>
      <c r="M51" s="3"/>
      <c r="N51" s="3"/>
      <c r="O51" s="3"/>
      <c r="P51" s="3"/>
      <c r="Q51" s="3"/>
      <c r="R51" s="3"/>
      <c r="S51" s="3"/>
      <c r="T51" s="2"/>
      <c r="U51" s="110">
        <v>0</v>
      </c>
    </row>
    <row r="52" spans="1:21" s="30" customFormat="1" ht="15" customHeight="1" thickBot="1">
      <c r="A52" s="101">
        <v>43</v>
      </c>
      <c r="B52" s="102">
        <v>531</v>
      </c>
      <c r="C52" s="51" t="s">
        <v>69</v>
      </c>
      <c r="D52" s="7" t="s">
        <v>113</v>
      </c>
      <c r="E52" s="52"/>
      <c r="F52" s="53"/>
      <c r="G52" s="53"/>
      <c r="H52" s="53"/>
      <c r="I52" s="53"/>
      <c r="J52" s="7"/>
      <c r="K52" s="7"/>
      <c r="L52" s="54"/>
      <c r="M52" s="53"/>
      <c r="N52" s="53"/>
      <c r="O52" s="53"/>
      <c r="P52" s="53"/>
      <c r="Q52" s="53"/>
      <c r="R52" s="53"/>
      <c r="S52" s="53"/>
      <c r="T52" s="55"/>
      <c r="U52" s="111">
        <v>0</v>
      </c>
    </row>
    <row r="53" spans="1:21" s="30" customFormat="1" ht="18" customHeight="1" thickBot="1">
      <c r="A53" s="92"/>
      <c r="B53" s="93"/>
      <c r="C53" s="160" t="s">
        <v>5</v>
      </c>
      <c r="D53" s="160"/>
      <c r="E53" s="103">
        <f>COUNTA(E8:E52)</f>
        <v>1</v>
      </c>
      <c r="F53" s="56"/>
      <c r="G53" s="56"/>
      <c r="H53" s="56"/>
      <c r="I53" s="56"/>
      <c r="J53" s="29"/>
      <c r="K53" s="29"/>
      <c r="L53" s="104">
        <f aca="true" t="shared" si="0" ref="L53:T53">COUNTA(L8:L52)</f>
        <v>1</v>
      </c>
      <c r="M53" s="105">
        <f t="shared" si="0"/>
        <v>0</v>
      </c>
      <c r="N53" s="105">
        <f t="shared" si="0"/>
        <v>0</v>
      </c>
      <c r="O53" s="105">
        <f t="shared" si="0"/>
        <v>1</v>
      </c>
      <c r="P53" s="105">
        <f t="shared" si="0"/>
        <v>0</v>
      </c>
      <c r="Q53" s="105">
        <f t="shared" si="0"/>
        <v>0</v>
      </c>
      <c r="R53" s="105">
        <f t="shared" si="0"/>
        <v>0</v>
      </c>
      <c r="S53" s="105">
        <f t="shared" si="0"/>
        <v>0</v>
      </c>
      <c r="T53" s="106">
        <f t="shared" si="0"/>
        <v>0</v>
      </c>
      <c r="U53" s="107">
        <f>SUM(U8:U52)</f>
        <v>11</v>
      </c>
    </row>
  </sheetData>
  <sheetProtection/>
  <mergeCells count="14">
    <mergeCell ref="O6:Q6"/>
    <mergeCell ref="R6:T6"/>
    <mergeCell ref="L5:T5"/>
    <mergeCell ref="E4:T4"/>
    <mergeCell ref="G6:K6"/>
    <mergeCell ref="L6:N6"/>
    <mergeCell ref="C53:D53"/>
    <mergeCell ref="R2:U2"/>
    <mergeCell ref="A4:A7"/>
    <mergeCell ref="B4:B7"/>
    <mergeCell ref="C4:C7"/>
    <mergeCell ref="D4:D7"/>
    <mergeCell ref="U4:U7"/>
    <mergeCell ref="E6:E7"/>
  </mergeCells>
  <printOptions horizontalCentered="1"/>
  <pageMargins left="0.3937007874015748" right="0.3937007874015748" top="0.5905511811023623" bottom="0.5905511811023623" header="0.5118110236220472" footer="0.31496062992125984"/>
  <pageSetup firstPageNumber="270" useFirstPageNumber="1" fitToHeight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15" customWidth="1"/>
    <col min="2" max="2" width="3.625" style="15" customWidth="1"/>
    <col min="3" max="3" width="7.625" style="15" customWidth="1"/>
    <col min="4" max="4" width="10.625" style="15" customWidth="1"/>
    <col min="5" max="5" width="11.75390625" style="15" customWidth="1"/>
    <col min="6" max="6" width="45.625" style="15" customWidth="1"/>
    <col min="7" max="8" width="5.125" style="15" customWidth="1"/>
    <col min="9" max="19" width="6.625" style="15" customWidth="1"/>
    <col min="20" max="16384" width="9.00390625" style="15" customWidth="1"/>
  </cols>
  <sheetData>
    <row r="1" ht="12" thickBot="1">
      <c r="A1" s="15" t="s">
        <v>21</v>
      </c>
    </row>
    <row r="2" spans="1:19" ht="19.5" customHeight="1" thickBot="1">
      <c r="A2" s="16" t="s">
        <v>37</v>
      </c>
      <c r="E2" s="57"/>
      <c r="Q2" s="155" t="s">
        <v>69</v>
      </c>
      <c r="R2" s="185"/>
      <c r="S2" s="156"/>
    </row>
    <row r="3" ht="12" thickBot="1"/>
    <row r="4" spans="1:19" s="17" customFormat="1" ht="13.5" customHeight="1">
      <c r="A4" s="162" t="s">
        <v>26</v>
      </c>
      <c r="B4" s="171" t="s">
        <v>240</v>
      </c>
      <c r="C4" s="162" t="s">
        <v>0</v>
      </c>
      <c r="D4" s="177" t="s">
        <v>17</v>
      </c>
      <c r="E4" s="201" t="s">
        <v>222</v>
      </c>
      <c r="F4" s="202"/>
      <c r="G4" s="202"/>
      <c r="H4" s="203"/>
      <c r="I4" s="201" t="s">
        <v>36</v>
      </c>
      <c r="J4" s="202"/>
      <c r="K4" s="202"/>
      <c r="L4" s="202"/>
      <c r="M4" s="202"/>
      <c r="N4" s="202"/>
      <c r="O4" s="202"/>
      <c r="P4" s="202"/>
      <c r="Q4" s="202"/>
      <c r="R4" s="202"/>
      <c r="S4" s="203"/>
    </row>
    <row r="5" spans="1:19" s="14" customFormat="1" ht="12" customHeight="1">
      <c r="A5" s="163"/>
      <c r="B5" s="172"/>
      <c r="C5" s="163"/>
      <c r="D5" s="186"/>
      <c r="E5" s="194" t="s">
        <v>50</v>
      </c>
      <c r="F5" s="206" t="s">
        <v>223</v>
      </c>
      <c r="G5" s="208" t="s">
        <v>6</v>
      </c>
      <c r="H5" s="204" t="s">
        <v>224</v>
      </c>
      <c r="I5" s="194" t="s">
        <v>225</v>
      </c>
      <c r="J5" s="195" t="s">
        <v>22</v>
      </c>
      <c r="K5" s="53" t="s">
        <v>247</v>
      </c>
      <c r="L5" s="199" t="s">
        <v>226</v>
      </c>
      <c r="M5" s="197" t="s">
        <v>24</v>
      </c>
      <c r="N5" s="195" t="s">
        <v>49</v>
      </c>
      <c r="O5" s="53" t="s">
        <v>247</v>
      </c>
      <c r="P5" s="199" t="s">
        <v>226</v>
      </c>
      <c r="Q5" s="195" t="s">
        <v>23</v>
      </c>
      <c r="R5" s="53" t="s">
        <v>248</v>
      </c>
      <c r="S5" s="210" t="s">
        <v>226</v>
      </c>
    </row>
    <row r="6" spans="1:19" s="17" customFormat="1" ht="84" customHeight="1">
      <c r="A6" s="164"/>
      <c r="B6" s="173"/>
      <c r="C6" s="164"/>
      <c r="D6" s="187"/>
      <c r="E6" s="164"/>
      <c r="F6" s="207"/>
      <c r="G6" s="209"/>
      <c r="H6" s="205"/>
      <c r="I6" s="164"/>
      <c r="J6" s="196"/>
      <c r="K6" s="58" t="s">
        <v>249</v>
      </c>
      <c r="L6" s="200"/>
      <c r="M6" s="198"/>
      <c r="N6" s="212"/>
      <c r="O6" s="59" t="s">
        <v>250</v>
      </c>
      <c r="P6" s="200"/>
      <c r="Q6" s="196"/>
      <c r="R6" s="60" t="s">
        <v>251</v>
      </c>
      <c r="S6" s="211"/>
    </row>
    <row r="7" spans="1:19" s="30" customFormat="1" ht="15" customHeight="1">
      <c r="A7" s="91">
        <v>43</v>
      </c>
      <c r="B7" s="25">
        <v>201</v>
      </c>
      <c r="C7" s="10" t="s">
        <v>69</v>
      </c>
      <c r="D7" s="2" t="s">
        <v>70</v>
      </c>
      <c r="E7" s="89"/>
      <c r="F7" s="3"/>
      <c r="G7" s="88"/>
      <c r="H7" s="25"/>
      <c r="I7" s="117">
        <v>1</v>
      </c>
      <c r="J7" s="118">
        <v>2</v>
      </c>
      <c r="K7" s="118">
        <v>0</v>
      </c>
      <c r="L7" s="129">
        <f>IF(J7=""," ",ROUND(K7/J7*100,1))</f>
        <v>0</v>
      </c>
      <c r="M7" s="123"/>
      <c r="N7" s="124"/>
      <c r="O7" s="118"/>
      <c r="P7" s="129" t="str">
        <f>IF(N7=""," ",ROUND(O7/N7*100,1))</f>
        <v> </v>
      </c>
      <c r="Q7" s="123">
        <v>726</v>
      </c>
      <c r="R7" s="118">
        <v>34</v>
      </c>
      <c r="S7" s="131">
        <f>IF(Q7=""," ",ROUND(R7/Q7*100,1))</f>
        <v>4.7</v>
      </c>
    </row>
    <row r="8" spans="1:19" s="30" customFormat="1" ht="15" customHeight="1">
      <c r="A8" s="91">
        <v>43</v>
      </c>
      <c r="B8" s="25">
        <v>202</v>
      </c>
      <c r="C8" s="10" t="s">
        <v>69</v>
      </c>
      <c r="D8" s="2" t="s">
        <v>71</v>
      </c>
      <c r="E8" s="89">
        <v>39983</v>
      </c>
      <c r="F8" s="3" t="s">
        <v>208</v>
      </c>
      <c r="G8" s="88">
        <v>2</v>
      </c>
      <c r="H8" s="25">
        <v>1</v>
      </c>
      <c r="I8" s="117">
        <v>1</v>
      </c>
      <c r="J8" s="118">
        <v>1</v>
      </c>
      <c r="K8" s="118">
        <v>0</v>
      </c>
      <c r="L8" s="129">
        <f aca="true" t="shared" si="0" ref="L8:L51">IF(J8=""," ",ROUND(K8/J8*100,1))</f>
        <v>0</v>
      </c>
      <c r="M8" s="123"/>
      <c r="N8" s="124"/>
      <c r="O8" s="118"/>
      <c r="P8" s="129" t="str">
        <f aca="true" t="shared" si="1" ref="P8:P51">IF(N8=""," ",ROUND(O8/N8*100,1))</f>
        <v> </v>
      </c>
      <c r="Q8" s="123">
        <v>379</v>
      </c>
      <c r="R8" s="118">
        <v>13</v>
      </c>
      <c r="S8" s="131">
        <f aca="true" t="shared" si="2" ref="S8:S51">IF(Q8=""," ",ROUND(R8/Q8*100,1))</f>
        <v>3.4</v>
      </c>
    </row>
    <row r="9" spans="1:19" s="30" customFormat="1" ht="15" customHeight="1">
      <c r="A9" s="91">
        <v>43</v>
      </c>
      <c r="B9" s="25">
        <v>203</v>
      </c>
      <c r="C9" s="10" t="s">
        <v>69</v>
      </c>
      <c r="D9" s="5" t="s">
        <v>72</v>
      </c>
      <c r="E9" s="10"/>
      <c r="F9" s="3"/>
      <c r="G9" s="88"/>
      <c r="H9" s="25"/>
      <c r="I9" s="117">
        <v>1</v>
      </c>
      <c r="J9" s="118">
        <v>1</v>
      </c>
      <c r="K9" s="118">
        <v>0</v>
      </c>
      <c r="L9" s="129">
        <f t="shared" si="0"/>
        <v>0</v>
      </c>
      <c r="M9" s="123"/>
      <c r="N9" s="124"/>
      <c r="O9" s="118"/>
      <c r="P9" s="129" t="str">
        <f t="shared" si="1"/>
        <v> </v>
      </c>
      <c r="Q9" s="123">
        <v>92</v>
      </c>
      <c r="R9" s="118">
        <v>0</v>
      </c>
      <c r="S9" s="131">
        <f t="shared" si="2"/>
        <v>0</v>
      </c>
    </row>
    <row r="10" spans="1:19" s="30" customFormat="1" ht="15" customHeight="1">
      <c r="A10" s="91">
        <v>43</v>
      </c>
      <c r="B10" s="25">
        <v>204</v>
      </c>
      <c r="C10" s="10" t="s">
        <v>69</v>
      </c>
      <c r="D10" s="5" t="s">
        <v>73</v>
      </c>
      <c r="E10" s="10" t="s">
        <v>183</v>
      </c>
      <c r="F10" s="3" t="s">
        <v>184</v>
      </c>
      <c r="G10" s="88" t="s">
        <v>252</v>
      </c>
      <c r="H10" s="25">
        <v>1</v>
      </c>
      <c r="I10" s="117">
        <v>1</v>
      </c>
      <c r="J10" s="118">
        <v>1</v>
      </c>
      <c r="K10" s="118">
        <v>0</v>
      </c>
      <c r="L10" s="129">
        <f t="shared" si="0"/>
        <v>0</v>
      </c>
      <c r="M10" s="123"/>
      <c r="N10" s="124"/>
      <c r="O10" s="118"/>
      <c r="P10" s="129" t="str">
        <f t="shared" si="1"/>
        <v> </v>
      </c>
      <c r="Q10" s="123">
        <v>91</v>
      </c>
      <c r="R10" s="118">
        <v>3</v>
      </c>
      <c r="S10" s="131">
        <f t="shared" si="2"/>
        <v>3.3</v>
      </c>
    </row>
    <row r="11" spans="1:19" s="30" customFormat="1" ht="15" customHeight="1">
      <c r="A11" s="91">
        <v>43</v>
      </c>
      <c r="B11" s="25">
        <v>205</v>
      </c>
      <c r="C11" s="10" t="s">
        <v>69</v>
      </c>
      <c r="D11" s="5" t="s">
        <v>74</v>
      </c>
      <c r="E11" s="89">
        <v>38676</v>
      </c>
      <c r="F11" s="3" t="s">
        <v>185</v>
      </c>
      <c r="G11" s="88">
        <v>1</v>
      </c>
      <c r="H11" s="25">
        <v>1</v>
      </c>
      <c r="I11" s="117">
        <v>1</v>
      </c>
      <c r="J11" s="118">
        <v>1</v>
      </c>
      <c r="K11" s="118">
        <v>0</v>
      </c>
      <c r="L11" s="129">
        <f t="shared" si="0"/>
        <v>0</v>
      </c>
      <c r="M11" s="123"/>
      <c r="N11" s="124"/>
      <c r="O11" s="118"/>
      <c r="P11" s="129" t="str">
        <f t="shared" si="1"/>
        <v> </v>
      </c>
      <c r="Q11" s="123">
        <v>26</v>
      </c>
      <c r="R11" s="118">
        <v>0</v>
      </c>
      <c r="S11" s="131">
        <f t="shared" si="2"/>
        <v>0</v>
      </c>
    </row>
    <row r="12" spans="1:19" s="30" customFormat="1" ht="15" customHeight="1">
      <c r="A12" s="91">
        <v>43</v>
      </c>
      <c r="B12" s="25">
        <v>206</v>
      </c>
      <c r="C12" s="10" t="s">
        <v>69</v>
      </c>
      <c r="D12" s="5" t="s">
        <v>75</v>
      </c>
      <c r="E12" s="10"/>
      <c r="F12" s="3"/>
      <c r="G12" s="88"/>
      <c r="H12" s="25"/>
      <c r="I12" s="117">
        <v>1</v>
      </c>
      <c r="J12" s="118">
        <v>1</v>
      </c>
      <c r="K12" s="118">
        <v>0</v>
      </c>
      <c r="L12" s="129">
        <f t="shared" si="0"/>
        <v>0</v>
      </c>
      <c r="M12" s="123"/>
      <c r="N12" s="124"/>
      <c r="O12" s="118"/>
      <c r="P12" s="129" t="str">
        <f t="shared" si="1"/>
        <v> </v>
      </c>
      <c r="Q12" s="123">
        <v>258</v>
      </c>
      <c r="R12" s="118">
        <v>0</v>
      </c>
      <c r="S12" s="131">
        <f t="shared" si="2"/>
        <v>0</v>
      </c>
    </row>
    <row r="13" spans="1:19" s="30" customFormat="1" ht="15" customHeight="1">
      <c r="A13" s="91">
        <v>43</v>
      </c>
      <c r="B13" s="25">
        <v>208</v>
      </c>
      <c r="C13" s="10" t="s">
        <v>69</v>
      </c>
      <c r="D13" s="5" t="s">
        <v>76</v>
      </c>
      <c r="E13" s="10"/>
      <c r="F13" s="3"/>
      <c r="G13" s="88"/>
      <c r="H13" s="25"/>
      <c r="I13" s="117">
        <v>1</v>
      </c>
      <c r="J13" s="118">
        <v>1</v>
      </c>
      <c r="K13" s="118">
        <v>0</v>
      </c>
      <c r="L13" s="129">
        <f t="shared" si="0"/>
        <v>0</v>
      </c>
      <c r="M13" s="123"/>
      <c r="N13" s="124"/>
      <c r="O13" s="118"/>
      <c r="P13" s="129" t="str">
        <f>IF(N13=""," ",ROUND(O13/N13*100,1))</f>
        <v> </v>
      </c>
      <c r="Q13" s="123">
        <v>266</v>
      </c>
      <c r="R13" s="118">
        <v>1</v>
      </c>
      <c r="S13" s="131">
        <f t="shared" si="2"/>
        <v>0.4</v>
      </c>
    </row>
    <row r="14" spans="1:19" s="30" customFormat="1" ht="15" customHeight="1">
      <c r="A14" s="91">
        <v>43</v>
      </c>
      <c r="B14" s="25">
        <v>210</v>
      </c>
      <c r="C14" s="10" t="s">
        <v>69</v>
      </c>
      <c r="D14" s="5" t="s">
        <v>77</v>
      </c>
      <c r="E14" s="10"/>
      <c r="F14" s="3"/>
      <c r="G14" s="88"/>
      <c r="H14" s="25"/>
      <c r="I14" s="117">
        <v>1</v>
      </c>
      <c r="J14" s="118">
        <v>1</v>
      </c>
      <c r="K14" s="118">
        <v>0</v>
      </c>
      <c r="L14" s="129">
        <v>0</v>
      </c>
      <c r="M14" s="123"/>
      <c r="N14" s="124"/>
      <c r="O14" s="118"/>
      <c r="P14" s="129" t="str">
        <f t="shared" si="1"/>
        <v> </v>
      </c>
      <c r="Q14" s="123">
        <v>211</v>
      </c>
      <c r="R14" s="118">
        <v>2</v>
      </c>
      <c r="S14" s="131">
        <f t="shared" si="2"/>
        <v>0.9</v>
      </c>
    </row>
    <row r="15" spans="1:19" s="30" customFormat="1" ht="15" customHeight="1">
      <c r="A15" s="91">
        <v>43</v>
      </c>
      <c r="B15" s="25">
        <v>211</v>
      </c>
      <c r="C15" s="10" t="s">
        <v>69</v>
      </c>
      <c r="D15" s="5" t="s">
        <v>78</v>
      </c>
      <c r="E15" s="10"/>
      <c r="F15" s="3"/>
      <c r="G15" s="88"/>
      <c r="H15" s="25"/>
      <c r="I15" s="117">
        <v>1</v>
      </c>
      <c r="J15" s="118">
        <v>0</v>
      </c>
      <c r="K15" s="118">
        <v>0</v>
      </c>
      <c r="L15" s="129">
        <v>0</v>
      </c>
      <c r="M15" s="123"/>
      <c r="N15" s="124"/>
      <c r="O15" s="118"/>
      <c r="P15" s="129" t="str">
        <f t="shared" si="1"/>
        <v> </v>
      </c>
      <c r="Q15" s="123">
        <v>157</v>
      </c>
      <c r="R15" s="118">
        <v>8</v>
      </c>
      <c r="S15" s="131">
        <f t="shared" si="2"/>
        <v>5.1</v>
      </c>
    </row>
    <row r="16" spans="1:19" s="30" customFormat="1" ht="15" customHeight="1">
      <c r="A16" s="91">
        <v>43</v>
      </c>
      <c r="B16" s="25">
        <v>212</v>
      </c>
      <c r="C16" s="10" t="s">
        <v>69</v>
      </c>
      <c r="D16" s="5" t="s">
        <v>79</v>
      </c>
      <c r="E16" s="10" t="s">
        <v>186</v>
      </c>
      <c r="F16" s="3" t="s">
        <v>187</v>
      </c>
      <c r="G16" s="88">
        <v>1</v>
      </c>
      <c r="H16" s="25">
        <v>1</v>
      </c>
      <c r="I16" s="117">
        <v>1</v>
      </c>
      <c r="J16" s="118">
        <v>0</v>
      </c>
      <c r="K16" s="118">
        <v>0</v>
      </c>
      <c r="L16" s="129">
        <v>0</v>
      </c>
      <c r="M16" s="123"/>
      <c r="N16" s="124"/>
      <c r="O16" s="118"/>
      <c r="P16" s="129" t="str">
        <f t="shared" si="1"/>
        <v> </v>
      </c>
      <c r="Q16" s="123">
        <v>177</v>
      </c>
      <c r="R16" s="118">
        <v>3</v>
      </c>
      <c r="S16" s="131">
        <f t="shared" si="2"/>
        <v>1.7</v>
      </c>
    </row>
    <row r="17" spans="1:19" s="30" customFormat="1" ht="15" customHeight="1">
      <c r="A17" s="91">
        <v>43</v>
      </c>
      <c r="B17" s="25">
        <v>213</v>
      </c>
      <c r="C17" s="10" t="s">
        <v>69</v>
      </c>
      <c r="D17" s="5" t="s">
        <v>80</v>
      </c>
      <c r="E17" s="10" t="s">
        <v>188</v>
      </c>
      <c r="F17" s="3" t="s">
        <v>189</v>
      </c>
      <c r="G17" s="88">
        <v>1</v>
      </c>
      <c r="H17" s="25">
        <v>1</v>
      </c>
      <c r="I17" s="117">
        <v>1</v>
      </c>
      <c r="J17" s="118">
        <v>0</v>
      </c>
      <c r="K17" s="118">
        <v>0</v>
      </c>
      <c r="L17" s="129">
        <v>0</v>
      </c>
      <c r="M17" s="123"/>
      <c r="N17" s="124"/>
      <c r="O17" s="118"/>
      <c r="P17" s="129" t="str">
        <f t="shared" si="1"/>
        <v> </v>
      </c>
      <c r="Q17" s="123">
        <v>178</v>
      </c>
      <c r="R17" s="118">
        <v>1</v>
      </c>
      <c r="S17" s="131">
        <f t="shared" si="2"/>
        <v>0.6</v>
      </c>
    </row>
    <row r="18" spans="1:19" s="30" customFormat="1" ht="15" customHeight="1">
      <c r="A18" s="91">
        <v>43</v>
      </c>
      <c r="B18" s="25">
        <v>214</v>
      </c>
      <c r="C18" s="10" t="s">
        <v>69</v>
      </c>
      <c r="D18" s="5" t="s">
        <v>81</v>
      </c>
      <c r="E18" s="10"/>
      <c r="F18" s="3"/>
      <c r="G18" s="88"/>
      <c r="H18" s="25"/>
      <c r="I18" s="117">
        <v>1</v>
      </c>
      <c r="J18" s="118">
        <v>1</v>
      </c>
      <c r="K18" s="118">
        <v>0</v>
      </c>
      <c r="L18" s="129">
        <f t="shared" si="0"/>
        <v>0</v>
      </c>
      <c r="M18" s="123"/>
      <c r="N18" s="124"/>
      <c r="O18" s="118"/>
      <c r="P18" s="129" t="str">
        <f t="shared" si="1"/>
        <v> </v>
      </c>
      <c r="Q18" s="123">
        <v>117</v>
      </c>
      <c r="R18" s="118">
        <v>1</v>
      </c>
      <c r="S18" s="131">
        <f t="shared" si="2"/>
        <v>0.9</v>
      </c>
    </row>
    <row r="19" spans="1:19" s="30" customFormat="1" ht="15" customHeight="1">
      <c r="A19" s="91">
        <v>43</v>
      </c>
      <c r="B19" s="25">
        <v>215</v>
      </c>
      <c r="C19" s="10" t="s">
        <v>69</v>
      </c>
      <c r="D19" s="5" t="s">
        <v>82</v>
      </c>
      <c r="E19" s="10" t="s">
        <v>190</v>
      </c>
      <c r="F19" s="3" t="s">
        <v>191</v>
      </c>
      <c r="G19" s="88">
        <v>1</v>
      </c>
      <c r="H19" s="25">
        <v>1</v>
      </c>
      <c r="I19" s="117">
        <v>1</v>
      </c>
      <c r="J19" s="118">
        <v>1</v>
      </c>
      <c r="K19" s="118">
        <v>0</v>
      </c>
      <c r="L19" s="129">
        <f t="shared" si="0"/>
        <v>0</v>
      </c>
      <c r="M19" s="123"/>
      <c r="N19" s="124"/>
      <c r="O19" s="118"/>
      <c r="P19" s="129" t="str">
        <f t="shared" si="1"/>
        <v> </v>
      </c>
      <c r="Q19" s="123">
        <v>424</v>
      </c>
      <c r="R19" s="118">
        <v>8</v>
      </c>
      <c r="S19" s="131">
        <f t="shared" si="2"/>
        <v>1.9</v>
      </c>
    </row>
    <row r="20" spans="1:19" s="30" customFormat="1" ht="15" customHeight="1">
      <c r="A20" s="91">
        <v>43</v>
      </c>
      <c r="B20" s="25">
        <v>216</v>
      </c>
      <c r="C20" s="10" t="s">
        <v>69</v>
      </c>
      <c r="D20" s="5" t="s">
        <v>83</v>
      </c>
      <c r="E20" s="10" t="s">
        <v>192</v>
      </c>
      <c r="F20" s="3" t="s">
        <v>193</v>
      </c>
      <c r="G20" s="88">
        <v>1</v>
      </c>
      <c r="H20" s="25">
        <v>1</v>
      </c>
      <c r="I20" s="117">
        <v>1</v>
      </c>
      <c r="J20" s="118">
        <v>1</v>
      </c>
      <c r="K20" s="118">
        <v>1</v>
      </c>
      <c r="L20" s="129">
        <f t="shared" si="0"/>
        <v>100</v>
      </c>
      <c r="M20" s="123"/>
      <c r="N20" s="124"/>
      <c r="O20" s="118"/>
      <c r="P20" s="129" t="str">
        <f t="shared" si="1"/>
        <v> </v>
      </c>
      <c r="Q20" s="123">
        <v>79</v>
      </c>
      <c r="R20" s="118">
        <v>6</v>
      </c>
      <c r="S20" s="131">
        <f t="shared" si="2"/>
        <v>7.6</v>
      </c>
    </row>
    <row r="21" spans="1:19" s="30" customFormat="1" ht="15" customHeight="1">
      <c r="A21" s="91">
        <v>43</v>
      </c>
      <c r="B21" s="25">
        <v>348</v>
      </c>
      <c r="C21" s="10" t="s">
        <v>69</v>
      </c>
      <c r="D21" s="5" t="s">
        <v>84</v>
      </c>
      <c r="E21" s="10"/>
      <c r="F21" s="3"/>
      <c r="G21" s="88"/>
      <c r="H21" s="25"/>
      <c r="I21" s="117"/>
      <c r="J21" s="118"/>
      <c r="K21" s="118"/>
      <c r="L21" s="129" t="str">
        <f t="shared" si="0"/>
        <v> </v>
      </c>
      <c r="M21" s="123">
        <v>1</v>
      </c>
      <c r="N21" s="124">
        <v>1</v>
      </c>
      <c r="O21" s="118">
        <v>0</v>
      </c>
      <c r="P21" s="129">
        <f t="shared" si="1"/>
        <v>0</v>
      </c>
      <c r="Q21" s="123">
        <v>85</v>
      </c>
      <c r="R21" s="118">
        <v>1</v>
      </c>
      <c r="S21" s="131">
        <f t="shared" si="2"/>
        <v>1.2</v>
      </c>
    </row>
    <row r="22" spans="1:19" s="30" customFormat="1" ht="15" customHeight="1">
      <c r="A22" s="91">
        <v>43</v>
      </c>
      <c r="B22" s="25">
        <v>364</v>
      </c>
      <c r="C22" s="10" t="s">
        <v>69</v>
      </c>
      <c r="D22" s="5" t="s">
        <v>85</v>
      </c>
      <c r="E22" s="10"/>
      <c r="F22" s="3"/>
      <c r="G22" s="88"/>
      <c r="H22" s="25"/>
      <c r="I22" s="117"/>
      <c r="J22" s="118"/>
      <c r="K22" s="118"/>
      <c r="L22" s="129" t="str">
        <f t="shared" si="0"/>
        <v> </v>
      </c>
      <c r="M22" s="123">
        <v>1</v>
      </c>
      <c r="N22" s="124">
        <v>1</v>
      </c>
      <c r="O22" s="118">
        <v>0</v>
      </c>
      <c r="P22" s="129">
        <v>0</v>
      </c>
      <c r="Q22" s="123">
        <v>15</v>
      </c>
      <c r="R22" s="118">
        <v>0</v>
      </c>
      <c r="S22" s="131">
        <f t="shared" si="2"/>
        <v>0</v>
      </c>
    </row>
    <row r="23" spans="1:19" s="30" customFormat="1" ht="15" customHeight="1">
      <c r="A23" s="91">
        <v>43</v>
      </c>
      <c r="B23" s="25">
        <v>367</v>
      </c>
      <c r="C23" s="10" t="s">
        <v>69</v>
      </c>
      <c r="D23" s="5" t="s">
        <v>86</v>
      </c>
      <c r="E23" s="10"/>
      <c r="F23" s="3"/>
      <c r="G23" s="88"/>
      <c r="H23" s="25"/>
      <c r="I23" s="117"/>
      <c r="J23" s="118"/>
      <c r="K23" s="118"/>
      <c r="L23" s="129" t="str">
        <f t="shared" si="0"/>
        <v> </v>
      </c>
      <c r="M23" s="123">
        <v>1</v>
      </c>
      <c r="N23" s="124">
        <v>1</v>
      </c>
      <c r="O23" s="118">
        <v>0</v>
      </c>
      <c r="P23" s="129">
        <f t="shared" si="1"/>
        <v>0</v>
      </c>
      <c r="Q23" s="123">
        <v>91</v>
      </c>
      <c r="R23" s="118">
        <v>0</v>
      </c>
      <c r="S23" s="131">
        <f t="shared" si="2"/>
        <v>0</v>
      </c>
    </row>
    <row r="24" spans="1:19" s="30" customFormat="1" ht="15" customHeight="1">
      <c r="A24" s="91">
        <v>43</v>
      </c>
      <c r="B24" s="25">
        <v>368</v>
      </c>
      <c r="C24" s="10" t="s">
        <v>69</v>
      </c>
      <c r="D24" s="5" t="s">
        <v>87</v>
      </c>
      <c r="E24" s="10"/>
      <c r="F24" s="3"/>
      <c r="G24" s="88"/>
      <c r="H24" s="25"/>
      <c r="I24" s="117"/>
      <c r="J24" s="118"/>
      <c r="K24" s="118"/>
      <c r="L24" s="129" t="str">
        <f t="shared" si="0"/>
        <v> </v>
      </c>
      <c r="M24" s="123">
        <v>1</v>
      </c>
      <c r="N24" s="124">
        <v>1</v>
      </c>
      <c r="O24" s="118">
        <v>1</v>
      </c>
      <c r="P24" s="129">
        <v>0</v>
      </c>
      <c r="Q24" s="123">
        <v>37</v>
      </c>
      <c r="R24" s="118">
        <v>0</v>
      </c>
      <c r="S24" s="131">
        <f t="shared" si="2"/>
        <v>0</v>
      </c>
    </row>
    <row r="25" spans="1:19" s="30" customFormat="1" ht="15" customHeight="1">
      <c r="A25" s="91">
        <v>43</v>
      </c>
      <c r="B25" s="25">
        <v>369</v>
      </c>
      <c r="C25" s="10" t="s">
        <v>69</v>
      </c>
      <c r="D25" s="5" t="s">
        <v>88</v>
      </c>
      <c r="E25" s="10"/>
      <c r="F25" s="3"/>
      <c r="G25" s="88"/>
      <c r="H25" s="25"/>
      <c r="I25" s="117"/>
      <c r="J25" s="118"/>
      <c r="K25" s="118"/>
      <c r="L25" s="129" t="str">
        <f t="shared" si="0"/>
        <v> </v>
      </c>
      <c r="M25" s="123">
        <v>1</v>
      </c>
      <c r="N25" s="124">
        <v>1</v>
      </c>
      <c r="O25" s="118">
        <v>0</v>
      </c>
      <c r="P25" s="129">
        <f t="shared" si="1"/>
        <v>0</v>
      </c>
      <c r="Q25" s="123">
        <v>66</v>
      </c>
      <c r="R25" s="118">
        <v>0</v>
      </c>
      <c r="S25" s="131">
        <f t="shared" si="2"/>
        <v>0</v>
      </c>
    </row>
    <row r="26" spans="1:19" s="30" customFormat="1" ht="15" customHeight="1">
      <c r="A26" s="91">
        <v>43</v>
      </c>
      <c r="B26" s="25">
        <v>403</v>
      </c>
      <c r="C26" s="10" t="s">
        <v>69</v>
      </c>
      <c r="D26" s="5" t="s">
        <v>89</v>
      </c>
      <c r="E26" s="10"/>
      <c r="F26" s="3"/>
      <c r="G26" s="88"/>
      <c r="H26" s="25"/>
      <c r="I26" s="117"/>
      <c r="J26" s="118"/>
      <c r="K26" s="118"/>
      <c r="L26" s="129" t="str">
        <f t="shared" si="0"/>
        <v> </v>
      </c>
      <c r="M26" s="123">
        <v>1</v>
      </c>
      <c r="N26" s="124">
        <v>1</v>
      </c>
      <c r="O26" s="118">
        <v>0</v>
      </c>
      <c r="P26" s="129">
        <f t="shared" si="1"/>
        <v>0</v>
      </c>
      <c r="Q26" s="123">
        <v>62</v>
      </c>
      <c r="R26" s="118">
        <v>0</v>
      </c>
      <c r="S26" s="131">
        <f t="shared" si="2"/>
        <v>0</v>
      </c>
    </row>
    <row r="27" spans="1:19" s="30" customFormat="1" ht="15" customHeight="1">
      <c r="A27" s="91">
        <v>43</v>
      </c>
      <c r="B27" s="25">
        <v>404</v>
      </c>
      <c r="C27" s="10" t="s">
        <v>69</v>
      </c>
      <c r="D27" s="5" t="s">
        <v>90</v>
      </c>
      <c r="E27" s="10"/>
      <c r="F27" s="3"/>
      <c r="G27" s="88"/>
      <c r="H27" s="25"/>
      <c r="I27" s="117"/>
      <c r="J27" s="118"/>
      <c r="K27" s="118"/>
      <c r="L27" s="129" t="str">
        <f t="shared" si="0"/>
        <v> </v>
      </c>
      <c r="M27" s="123">
        <v>1</v>
      </c>
      <c r="N27" s="124">
        <v>0</v>
      </c>
      <c r="O27" s="118">
        <v>0</v>
      </c>
      <c r="P27" s="129">
        <v>0</v>
      </c>
      <c r="Q27" s="123">
        <v>57</v>
      </c>
      <c r="R27" s="118">
        <v>4</v>
      </c>
      <c r="S27" s="131">
        <f t="shared" si="2"/>
        <v>7</v>
      </c>
    </row>
    <row r="28" spans="1:19" s="30" customFormat="1" ht="15" customHeight="1">
      <c r="A28" s="91">
        <v>43</v>
      </c>
      <c r="B28" s="25">
        <v>423</v>
      </c>
      <c r="C28" s="10" t="s">
        <v>69</v>
      </c>
      <c r="D28" s="5" t="s">
        <v>91</v>
      </c>
      <c r="E28" s="10"/>
      <c r="F28" s="3"/>
      <c r="G28" s="88"/>
      <c r="H28" s="25"/>
      <c r="I28" s="117"/>
      <c r="J28" s="118"/>
      <c r="K28" s="118"/>
      <c r="L28" s="129" t="str">
        <f t="shared" si="0"/>
        <v> </v>
      </c>
      <c r="M28" s="123">
        <v>1</v>
      </c>
      <c r="N28" s="124">
        <v>0</v>
      </c>
      <c r="O28" s="118">
        <v>0</v>
      </c>
      <c r="P28" s="129">
        <v>0</v>
      </c>
      <c r="Q28" s="123">
        <v>3</v>
      </c>
      <c r="R28" s="118">
        <v>0</v>
      </c>
      <c r="S28" s="131">
        <f t="shared" si="2"/>
        <v>0</v>
      </c>
    </row>
    <row r="29" spans="1:19" s="30" customFormat="1" ht="15" customHeight="1">
      <c r="A29" s="91">
        <v>43</v>
      </c>
      <c r="B29" s="25">
        <v>424</v>
      </c>
      <c r="C29" s="10" t="s">
        <v>69</v>
      </c>
      <c r="D29" s="5" t="s">
        <v>92</v>
      </c>
      <c r="E29" s="10"/>
      <c r="F29" s="3"/>
      <c r="G29" s="88"/>
      <c r="H29" s="25"/>
      <c r="I29" s="117"/>
      <c r="J29" s="118"/>
      <c r="K29" s="118"/>
      <c r="L29" s="129" t="str">
        <f t="shared" si="0"/>
        <v> </v>
      </c>
      <c r="M29" s="123">
        <v>1</v>
      </c>
      <c r="N29" s="124">
        <v>0</v>
      </c>
      <c r="O29" s="118">
        <v>0</v>
      </c>
      <c r="P29" s="129">
        <v>0</v>
      </c>
      <c r="Q29" s="123">
        <v>33</v>
      </c>
      <c r="R29" s="118">
        <v>0</v>
      </c>
      <c r="S29" s="131">
        <f t="shared" si="2"/>
        <v>0</v>
      </c>
    </row>
    <row r="30" spans="1:19" s="30" customFormat="1" ht="15" customHeight="1">
      <c r="A30" s="91">
        <v>43</v>
      </c>
      <c r="B30" s="25">
        <v>425</v>
      </c>
      <c r="C30" s="10" t="s">
        <v>69</v>
      </c>
      <c r="D30" s="5" t="s">
        <v>93</v>
      </c>
      <c r="E30" s="10"/>
      <c r="F30" s="3"/>
      <c r="G30" s="88"/>
      <c r="H30" s="25"/>
      <c r="I30" s="117"/>
      <c r="J30" s="118"/>
      <c r="K30" s="118"/>
      <c r="L30" s="129" t="str">
        <f t="shared" si="0"/>
        <v> </v>
      </c>
      <c r="M30" s="123">
        <v>1</v>
      </c>
      <c r="N30" s="124">
        <v>0</v>
      </c>
      <c r="O30" s="118">
        <v>0</v>
      </c>
      <c r="P30" s="129">
        <v>0</v>
      </c>
      <c r="Q30" s="123">
        <v>5</v>
      </c>
      <c r="R30" s="118">
        <v>0</v>
      </c>
      <c r="S30" s="131">
        <f t="shared" si="2"/>
        <v>0</v>
      </c>
    </row>
    <row r="31" spans="1:19" s="30" customFormat="1" ht="15" customHeight="1">
      <c r="A31" s="91">
        <v>43</v>
      </c>
      <c r="B31" s="25">
        <v>428</v>
      </c>
      <c r="C31" s="10" t="s">
        <v>69</v>
      </c>
      <c r="D31" s="5" t="s">
        <v>94</v>
      </c>
      <c r="E31" s="10"/>
      <c r="F31" s="3"/>
      <c r="G31" s="88"/>
      <c r="H31" s="25"/>
      <c r="I31" s="117"/>
      <c r="J31" s="118"/>
      <c r="K31" s="118"/>
      <c r="L31" s="129" t="str">
        <f t="shared" si="0"/>
        <v> </v>
      </c>
      <c r="M31" s="123">
        <v>1</v>
      </c>
      <c r="N31" s="124">
        <v>1</v>
      </c>
      <c r="O31" s="118">
        <v>0</v>
      </c>
      <c r="P31" s="129">
        <f t="shared" si="1"/>
        <v>0</v>
      </c>
      <c r="Q31" s="123">
        <v>32</v>
      </c>
      <c r="R31" s="118">
        <v>0</v>
      </c>
      <c r="S31" s="131">
        <f t="shared" si="2"/>
        <v>0</v>
      </c>
    </row>
    <row r="32" spans="1:19" s="30" customFormat="1" ht="15" customHeight="1">
      <c r="A32" s="91">
        <v>43</v>
      </c>
      <c r="B32" s="25">
        <v>432</v>
      </c>
      <c r="C32" s="10" t="s">
        <v>69</v>
      </c>
      <c r="D32" s="5" t="s">
        <v>95</v>
      </c>
      <c r="E32" s="10"/>
      <c r="F32" s="3"/>
      <c r="G32" s="88"/>
      <c r="H32" s="25"/>
      <c r="I32" s="117"/>
      <c r="J32" s="118"/>
      <c r="K32" s="118"/>
      <c r="L32" s="129" t="str">
        <f t="shared" si="0"/>
        <v> </v>
      </c>
      <c r="M32" s="123">
        <v>1</v>
      </c>
      <c r="N32" s="124">
        <v>1</v>
      </c>
      <c r="O32" s="118">
        <v>0</v>
      </c>
      <c r="P32" s="129">
        <f t="shared" si="1"/>
        <v>0</v>
      </c>
      <c r="Q32" s="123">
        <v>44</v>
      </c>
      <c r="R32" s="118">
        <v>1</v>
      </c>
      <c r="S32" s="131">
        <f t="shared" si="2"/>
        <v>2.3</v>
      </c>
    </row>
    <row r="33" spans="1:19" s="30" customFormat="1" ht="15" customHeight="1">
      <c r="A33" s="91">
        <v>43</v>
      </c>
      <c r="B33" s="25">
        <v>433</v>
      </c>
      <c r="C33" s="10" t="s">
        <v>69</v>
      </c>
      <c r="D33" s="5" t="s">
        <v>96</v>
      </c>
      <c r="E33" s="10"/>
      <c r="F33" s="3"/>
      <c r="G33" s="88"/>
      <c r="H33" s="25"/>
      <c r="I33" s="117"/>
      <c r="J33" s="118"/>
      <c r="K33" s="118"/>
      <c r="L33" s="129" t="str">
        <f t="shared" si="0"/>
        <v> </v>
      </c>
      <c r="M33" s="123">
        <v>1</v>
      </c>
      <c r="N33" s="124">
        <v>1</v>
      </c>
      <c r="O33" s="118">
        <v>0</v>
      </c>
      <c r="P33" s="129">
        <v>0</v>
      </c>
      <c r="Q33" s="123">
        <v>37</v>
      </c>
      <c r="R33" s="118">
        <v>0</v>
      </c>
      <c r="S33" s="131">
        <f t="shared" si="2"/>
        <v>0</v>
      </c>
    </row>
    <row r="34" spans="1:19" s="30" customFormat="1" ht="15" customHeight="1">
      <c r="A34" s="91">
        <v>43</v>
      </c>
      <c r="B34" s="25">
        <v>441</v>
      </c>
      <c r="C34" s="10" t="s">
        <v>69</v>
      </c>
      <c r="D34" s="5" t="s">
        <v>97</v>
      </c>
      <c r="E34" s="10"/>
      <c r="F34" s="3"/>
      <c r="G34" s="88"/>
      <c r="H34" s="25"/>
      <c r="I34" s="117"/>
      <c r="J34" s="118"/>
      <c r="K34" s="118"/>
      <c r="L34" s="129" t="str">
        <f t="shared" si="0"/>
        <v> </v>
      </c>
      <c r="M34" s="123">
        <v>1</v>
      </c>
      <c r="N34" s="124">
        <v>1</v>
      </c>
      <c r="O34" s="118">
        <v>0</v>
      </c>
      <c r="P34" s="129">
        <f t="shared" si="1"/>
        <v>0</v>
      </c>
      <c r="Q34" s="123">
        <v>84</v>
      </c>
      <c r="R34" s="118">
        <v>0</v>
      </c>
      <c r="S34" s="131">
        <f t="shared" si="2"/>
        <v>0</v>
      </c>
    </row>
    <row r="35" spans="1:19" s="30" customFormat="1" ht="15" customHeight="1">
      <c r="A35" s="91">
        <v>43</v>
      </c>
      <c r="B35" s="25">
        <v>442</v>
      </c>
      <c r="C35" s="10" t="s">
        <v>69</v>
      </c>
      <c r="D35" s="5" t="s">
        <v>98</v>
      </c>
      <c r="E35" s="10"/>
      <c r="F35" s="3"/>
      <c r="G35" s="88"/>
      <c r="H35" s="25"/>
      <c r="I35" s="117"/>
      <c r="J35" s="118"/>
      <c r="K35" s="118"/>
      <c r="L35" s="129" t="str">
        <f t="shared" si="0"/>
        <v> </v>
      </c>
      <c r="M35" s="123">
        <v>1</v>
      </c>
      <c r="N35" s="124">
        <v>0</v>
      </c>
      <c r="O35" s="118">
        <v>0</v>
      </c>
      <c r="P35" s="129">
        <v>0</v>
      </c>
      <c r="Q35" s="123">
        <v>12</v>
      </c>
      <c r="R35" s="118">
        <v>0</v>
      </c>
      <c r="S35" s="131">
        <f t="shared" si="2"/>
        <v>0</v>
      </c>
    </row>
    <row r="36" spans="1:19" s="30" customFormat="1" ht="15" customHeight="1">
      <c r="A36" s="91">
        <v>43</v>
      </c>
      <c r="B36" s="25">
        <v>443</v>
      </c>
      <c r="C36" s="10" t="s">
        <v>69</v>
      </c>
      <c r="D36" s="5" t="s">
        <v>99</v>
      </c>
      <c r="E36" s="89">
        <v>40071</v>
      </c>
      <c r="F36" s="3" t="s">
        <v>209</v>
      </c>
      <c r="G36" s="88">
        <v>2</v>
      </c>
      <c r="H36" s="25">
        <v>0</v>
      </c>
      <c r="I36" s="117"/>
      <c r="J36" s="118"/>
      <c r="K36" s="118"/>
      <c r="L36" s="129" t="str">
        <f t="shared" si="0"/>
        <v> </v>
      </c>
      <c r="M36" s="123">
        <v>1</v>
      </c>
      <c r="N36" s="124">
        <v>1</v>
      </c>
      <c r="O36" s="118">
        <v>0</v>
      </c>
      <c r="P36" s="129">
        <f t="shared" si="1"/>
        <v>0</v>
      </c>
      <c r="Q36" s="123">
        <v>67</v>
      </c>
      <c r="R36" s="118">
        <v>0</v>
      </c>
      <c r="S36" s="131">
        <f t="shared" si="2"/>
        <v>0</v>
      </c>
    </row>
    <row r="37" spans="1:19" s="30" customFormat="1" ht="15" customHeight="1">
      <c r="A37" s="91">
        <v>43</v>
      </c>
      <c r="B37" s="25">
        <v>444</v>
      </c>
      <c r="C37" s="10" t="s">
        <v>69</v>
      </c>
      <c r="D37" s="5" t="s">
        <v>100</v>
      </c>
      <c r="E37" s="10"/>
      <c r="F37" s="3"/>
      <c r="G37" s="88"/>
      <c r="H37" s="25"/>
      <c r="I37" s="117"/>
      <c r="J37" s="118"/>
      <c r="K37" s="118"/>
      <c r="L37" s="129" t="str">
        <f t="shared" si="0"/>
        <v> </v>
      </c>
      <c r="M37" s="123">
        <v>1</v>
      </c>
      <c r="N37" s="124">
        <v>1</v>
      </c>
      <c r="O37" s="118">
        <v>0</v>
      </c>
      <c r="P37" s="129">
        <f t="shared" si="1"/>
        <v>0</v>
      </c>
      <c r="Q37" s="123">
        <v>50</v>
      </c>
      <c r="R37" s="118">
        <v>2</v>
      </c>
      <c r="S37" s="131">
        <f t="shared" si="2"/>
        <v>4</v>
      </c>
    </row>
    <row r="38" spans="1:19" s="30" customFormat="1" ht="15" customHeight="1">
      <c r="A38" s="91">
        <v>43</v>
      </c>
      <c r="B38" s="25">
        <v>447</v>
      </c>
      <c r="C38" s="10" t="s">
        <v>69</v>
      </c>
      <c r="D38" s="5" t="s">
        <v>101</v>
      </c>
      <c r="E38" s="10"/>
      <c r="F38" s="3"/>
      <c r="G38" s="88"/>
      <c r="H38" s="25"/>
      <c r="I38" s="117"/>
      <c r="J38" s="118"/>
      <c r="K38" s="118"/>
      <c r="L38" s="129" t="str">
        <f t="shared" si="0"/>
        <v> </v>
      </c>
      <c r="M38" s="123">
        <v>1</v>
      </c>
      <c r="N38" s="124">
        <v>1</v>
      </c>
      <c r="O38" s="118">
        <v>0</v>
      </c>
      <c r="P38" s="129">
        <f t="shared" si="1"/>
        <v>0</v>
      </c>
      <c r="Q38" s="123">
        <v>157</v>
      </c>
      <c r="R38" s="118">
        <v>0</v>
      </c>
      <c r="S38" s="131">
        <f t="shared" si="2"/>
        <v>0</v>
      </c>
    </row>
    <row r="39" spans="1:19" s="30" customFormat="1" ht="15" customHeight="1">
      <c r="A39" s="91">
        <v>43</v>
      </c>
      <c r="B39" s="25">
        <v>468</v>
      </c>
      <c r="C39" s="10" t="s">
        <v>69</v>
      </c>
      <c r="D39" s="5" t="s">
        <v>102</v>
      </c>
      <c r="E39" s="10"/>
      <c r="F39" s="3"/>
      <c r="G39" s="88"/>
      <c r="H39" s="25"/>
      <c r="I39" s="117"/>
      <c r="J39" s="118"/>
      <c r="K39" s="118"/>
      <c r="L39" s="129" t="str">
        <f t="shared" si="0"/>
        <v> </v>
      </c>
      <c r="M39" s="123">
        <v>1</v>
      </c>
      <c r="N39" s="124">
        <v>0</v>
      </c>
      <c r="O39" s="118">
        <v>0</v>
      </c>
      <c r="P39" s="129">
        <v>0</v>
      </c>
      <c r="Q39" s="123">
        <v>42</v>
      </c>
      <c r="R39" s="118">
        <v>0</v>
      </c>
      <c r="S39" s="131">
        <f t="shared" si="2"/>
        <v>0</v>
      </c>
    </row>
    <row r="40" spans="1:19" s="30" customFormat="1" ht="15" customHeight="1">
      <c r="A40" s="91">
        <v>43</v>
      </c>
      <c r="B40" s="25">
        <v>482</v>
      </c>
      <c r="C40" s="10" t="s">
        <v>69</v>
      </c>
      <c r="D40" s="5" t="s">
        <v>103</v>
      </c>
      <c r="E40" s="10"/>
      <c r="F40" s="3"/>
      <c r="G40" s="88"/>
      <c r="H40" s="25"/>
      <c r="I40" s="117"/>
      <c r="J40" s="118"/>
      <c r="K40" s="118"/>
      <c r="L40" s="129" t="str">
        <f t="shared" si="0"/>
        <v> </v>
      </c>
      <c r="M40" s="123">
        <v>1</v>
      </c>
      <c r="N40" s="124">
        <v>1</v>
      </c>
      <c r="O40" s="118">
        <v>0</v>
      </c>
      <c r="P40" s="129">
        <v>0</v>
      </c>
      <c r="Q40" s="123">
        <v>85</v>
      </c>
      <c r="R40" s="118">
        <v>0</v>
      </c>
      <c r="S40" s="131">
        <f t="shared" si="2"/>
        <v>0</v>
      </c>
    </row>
    <row r="41" spans="1:19" s="30" customFormat="1" ht="15" customHeight="1">
      <c r="A41" s="91">
        <v>43</v>
      </c>
      <c r="B41" s="25">
        <v>484</v>
      </c>
      <c r="C41" s="10" t="s">
        <v>69</v>
      </c>
      <c r="D41" s="5" t="s">
        <v>104</v>
      </c>
      <c r="E41" s="10"/>
      <c r="F41" s="3"/>
      <c r="G41" s="88"/>
      <c r="H41" s="25"/>
      <c r="I41" s="117"/>
      <c r="J41" s="118"/>
      <c r="K41" s="118"/>
      <c r="L41" s="129" t="str">
        <f t="shared" si="0"/>
        <v> </v>
      </c>
      <c r="M41" s="123">
        <v>1</v>
      </c>
      <c r="N41" s="124">
        <v>1</v>
      </c>
      <c r="O41" s="118">
        <v>0</v>
      </c>
      <c r="P41" s="129">
        <f t="shared" si="1"/>
        <v>0</v>
      </c>
      <c r="Q41" s="123">
        <v>22</v>
      </c>
      <c r="R41" s="118">
        <v>0</v>
      </c>
      <c r="S41" s="131">
        <f t="shared" si="2"/>
        <v>0</v>
      </c>
    </row>
    <row r="42" spans="1:19" s="30" customFormat="1" ht="15" customHeight="1">
      <c r="A42" s="91">
        <v>43</v>
      </c>
      <c r="B42" s="25">
        <v>501</v>
      </c>
      <c r="C42" s="10" t="s">
        <v>69</v>
      </c>
      <c r="D42" s="5" t="s">
        <v>238</v>
      </c>
      <c r="E42" s="10"/>
      <c r="F42" s="3"/>
      <c r="G42" s="88"/>
      <c r="H42" s="25"/>
      <c r="I42" s="117"/>
      <c r="J42" s="118"/>
      <c r="K42" s="118"/>
      <c r="L42" s="129" t="str">
        <f t="shared" si="0"/>
        <v> </v>
      </c>
      <c r="M42" s="123">
        <v>1</v>
      </c>
      <c r="N42" s="124">
        <v>1</v>
      </c>
      <c r="O42" s="118">
        <v>0</v>
      </c>
      <c r="P42" s="129">
        <f t="shared" si="1"/>
        <v>0</v>
      </c>
      <c r="Q42" s="123">
        <v>26</v>
      </c>
      <c r="R42" s="118">
        <v>0</v>
      </c>
      <c r="S42" s="131">
        <f t="shared" si="2"/>
        <v>0</v>
      </c>
    </row>
    <row r="43" spans="1:19" s="30" customFormat="1" ht="15" customHeight="1">
      <c r="A43" s="91">
        <v>43</v>
      </c>
      <c r="B43" s="25">
        <v>505</v>
      </c>
      <c r="C43" s="10" t="s">
        <v>69</v>
      </c>
      <c r="D43" s="5" t="s">
        <v>105</v>
      </c>
      <c r="E43" s="10"/>
      <c r="F43" s="3"/>
      <c r="G43" s="88"/>
      <c r="H43" s="25"/>
      <c r="I43" s="117"/>
      <c r="J43" s="118"/>
      <c r="K43" s="118"/>
      <c r="L43" s="129" t="str">
        <f t="shared" si="0"/>
        <v> </v>
      </c>
      <c r="M43" s="123">
        <v>1</v>
      </c>
      <c r="N43" s="124">
        <v>1</v>
      </c>
      <c r="O43" s="118">
        <v>0</v>
      </c>
      <c r="P43" s="129">
        <f t="shared" si="1"/>
        <v>0</v>
      </c>
      <c r="Q43" s="123">
        <v>47</v>
      </c>
      <c r="R43" s="118">
        <v>0</v>
      </c>
      <c r="S43" s="131">
        <f t="shared" si="2"/>
        <v>0</v>
      </c>
    </row>
    <row r="44" spans="1:19" s="30" customFormat="1" ht="15" customHeight="1">
      <c r="A44" s="91">
        <v>43</v>
      </c>
      <c r="B44" s="25">
        <v>506</v>
      </c>
      <c r="C44" s="10" t="s">
        <v>69</v>
      </c>
      <c r="D44" s="5" t="s">
        <v>106</v>
      </c>
      <c r="E44" s="10"/>
      <c r="F44" s="3"/>
      <c r="G44" s="88"/>
      <c r="H44" s="25"/>
      <c r="I44" s="117"/>
      <c r="J44" s="118"/>
      <c r="K44" s="118"/>
      <c r="L44" s="129" t="str">
        <f t="shared" si="0"/>
        <v> </v>
      </c>
      <c r="M44" s="123">
        <v>1</v>
      </c>
      <c r="N44" s="124">
        <v>1</v>
      </c>
      <c r="O44" s="118">
        <v>0</v>
      </c>
      <c r="P44" s="129">
        <v>0</v>
      </c>
      <c r="Q44" s="123">
        <v>23</v>
      </c>
      <c r="R44" s="118">
        <v>0</v>
      </c>
      <c r="S44" s="131">
        <f t="shared" si="2"/>
        <v>0</v>
      </c>
    </row>
    <row r="45" spans="1:19" s="30" customFormat="1" ht="15" customHeight="1">
      <c r="A45" s="91">
        <v>43</v>
      </c>
      <c r="B45" s="25">
        <v>507</v>
      </c>
      <c r="C45" s="10" t="s">
        <v>69</v>
      </c>
      <c r="D45" s="5" t="s">
        <v>107</v>
      </c>
      <c r="E45" s="10"/>
      <c r="F45" s="3"/>
      <c r="G45" s="88"/>
      <c r="H45" s="25"/>
      <c r="I45" s="117"/>
      <c r="J45" s="118"/>
      <c r="K45" s="118"/>
      <c r="L45" s="129" t="str">
        <f t="shared" si="0"/>
        <v> </v>
      </c>
      <c r="M45" s="123">
        <v>1</v>
      </c>
      <c r="N45" s="124">
        <v>0</v>
      </c>
      <c r="O45" s="118">
        <v>0</v>
      </c>
      <c r="P45" s="129">
        <v>0</v>
      </c>
      <c r="Q45" s="123">
        <v>21</v>
      </c>
      <c r="R45" s="118">
        <v>0</v>
      </c>
      <c r="S45" s="131">
        <f t="shared" si="2"/>
        <v>0</v>
      </c>
    </row>
    <row r="46" spans="1:19" s="30" customFormat="1" ht="15" customHeight="1">
      <c r="A46" s="91">
        <v>43</v>
      </c>
      <c r="B46" s="25">
        <v>510</v>
      </c>
      <c r="C46" s="10" t="s">
        <v>69</v>
      </c>
      <c r="D46" s="5" t="s">
        <v>108</v>
      </c>
      <c r="E46" s="10"/>
      <c r="F46" s="3"/>
      <c r="G46" s="88"/>
      <c r="H46" s="25"/>
      <c r="I46" s="117"/>
      <c r="J46" s="118"/>
      <c r="K46" s="118"/>
      <c r="L46" s="129" t="str">
        <f t="shared" si="0"/>
        <v> </v>
      </c>
      <c r="M46" s="123">
        <v>1</v>
      </c>
      <c r="N46" s="124">
        <v>0</v>
      </c>
      <c r="O46" s="118">
        <v>0</v>
      </c>
      <c r="P46" s="129">
        <v>0</v>
      </c>
      <c r="Q46" s="123">
        <v>18</v>
      </c>
      <c r="R46" s="118">
        <v>0</v>
      </c>
      <c r="S46" s="131">
        <f t="shared" si="2"/>
        <v>0</v>
      </c>
    </row>
    <row r="47" spans="1:19" s="30" customFormat="1" ht="15" customHeight="1">
      <c r="A47" s="91">
        <v>43</v>
      </c>
      <c r="B47" s="25">
        <v>511</v>
      </c>
      <c r="C47" s="10" t="s">
        <v>69</v>
      </c>
      <c r="D47" s="5" t="s">
        <v>109</v>
      </c>
      <c r="E47" s="10"/>
      <c r="F47" s="3"/>
      <c r="G47" s="88"/>
      <c r="H47" s="25"/>
      <c r="I47" s="117"/>
      <c r="J47" s="118"/>
      <c r="K47" s="118"/>
      <c r="L47" s="129" t="str">
        <f t="shared" si="0"/>
        <v> </v>
      </c>
      <c r="M47" s="123">
        <v>1</v>
      </c>
      <c r="N47" s="124">
        <v>1</v>
      </c>
      <c r="O47" s="118">
        <v>0</v>
      </c>
      <c r="P47" s="129">
        <f t="shared" si="1"/>
        <v>0</v>
      </c>
      <c r="Q47" s="123">
        <v>28</v>
      </c>
      <c r="R47" s="118">
        <v>5</v>
      </c>
      <c r="S47" s="131">
        <f t="shared" si="2"/>
        <v>17.9</v>
      </c>
    </row>
    <row r="48" spans="1:19" s="30" customFormat="1" ht="15" customHeight="1">
      <c r="A48" s="91">
        <v>43</v>
      </c>
      <c r="B48" s="25">
        <v>512</v>
      </c>
      <c r="C48" s="10" t="s">
        <v>69</v>
      </c>
      <c r="D48" s="5" t="s">
        <v>110</v>
      </c>
      <c r="E48" s="10"/>
      <c r="F48" s="3"/>
      <c r="G48" s="88"/>
      <c r="H48" s="25"/>
      <c r="I48" s="117"/>
      <c r="J48" s="118"/>
      <c r="K48" s="118"/>
      <c r="L48" s="129" t="str">
        <f t="shared" si="0"/>
        <v> </v>
      </c>
      <c r="M48" s="123">
        <v>1</v>
      </c>
      <c r="N48" s="124">
        <v>1</v>
      </c>
      <c r="O48" s="118">
        <v>0</v>
      </c>
      <c r="P48" s="129">
        <f t="shared" si="1"/>
        <v>0</v>
      </c>
      <c r="Q48" s="123">
        <v>16</v>
      </c>
      <c r="R48" s="118">
        <v>1</v>
      </c>
      <c r="S48" s="131">
        <f t="shared" si="2"/>
        <v>6.3</v>
      </c>
    </row>
    <row r="49" spans="1:19" s="30" customFormat="1" ht="15" customHeight="1">
      <c r="A49" s="91">
        <v>43</v>
      </c>
      <c r="B49" s="25">
        <v>513</v>
      </c>
      <c r="C49" s="10" t="s">
        <v>69</v>
      </c>
      <c r="D49" s="5" t="s">
        <v>111</v>
      </c>
      <c r="E49" s="10"/>
      <c r="F49" s="3"/>
      <c r="G49" s="88"/>
      <c r="H49" s="25"/>
      <c r="I49" s="117"/>
      <c r="J49" s="118"/>
      <c r="K49" s="118"/>
      <c r="L49" s="129" t="str">
        <f t="shared" si="0"/>
        <v> </v>
      </c>
      <c r="M49" s="123">
        <v>1</v>
      </c>
      <c r="N49" s="124">
        <v>1</v>
      </c>
      <c r="O49" s="118">
        <v>0</v>
      </c>
      <c r="P49" s="129">
        <v>0</v>
      </c>
      <c r="Q49" s="123">
        <v>21</v>
      </c>
      <c r="R49" s="118">
        <v>0</v>
      </c>
      <c r="S49" s="131">
        <f t="shared" si="2"/>
        <v>0</v>
      </c>
    </row>
    <row r="50" spans="1:19" s="30" customFormat="1" ht="15" customHeight="1">
      <c r="A50" s="91">
        <v>43</v>
      </c>
      <c r="B50" s="25">
        <v>514</v>
      </c>
      <c r="C50" s="10" t="s">
        <v>69</v>
      </c>
      <c r="D50" s="5" t="s">
        <v>112</v>
      </c>
      <c r="E50" s="10"/>
      <c r="F50" s="3"/>
      <c r="G50" s="88"/>
      <c r="H50" s="25"/>
      <c r="I50" s="117"/>
      <c r="J50" s="118"/>
      <c r="K50" s="118"/>
      <c r="L50" s="129" t="str">
        <f t="shared" si="0"/>
        <v> </v>
      </c>
      <c r="M50" s="123">
        <v>1</v>
      </c>
      <c r="N50" s="124">
        <v>1</v>
      </c>
      <c r="O50" s="118">
        <v>0</v>
      </c>
      <c r="P50" s="129">
        <f t="shared" si="1"/>
        <v>0</v>
      </c>
      <c r="Q50" s="123">
        <v>53</v>
      </c>
      <c r="R50" s="118">
        <v>1</v>
      </c>
      <c r="S50" s="131">
        <f t="shared" si="2"/>
        <v>1.9</v>
      </c>
    </row>
    <row r="51" spans="1:19" s="30" customFormat="1" ht="15" customHeight="1" thickBot="1">
      <c r="A51" s="91">
        <v>43</v>
      </c>
      <c r="B51" s="25">
        <v>531</v>
      </c>
      <c r="C51" s="10" t="s">
        <v>69</v>
      </c>
      <c r="D51" s="5" t="s">
        <v>113</v>
      </c>
      <c r="E51" s="51"/>
      <c r="F51" s="53"/>
      <c r="G51" s="113"/>
      <c r="H51" s="114"/>
      <c r="I51" s="119"/>
      <c r="J51" s="120"/>
      <c r="K51" s="120"/>
      <c r="L51" s="129" t="str">
        <f t="shared" si="0"/>
        <v> </v>
      </c>
      <c r="M51" s="125">
        <v>1</v>
      </c>
      <c r="N51" s="126">
        <v>1</v>
      </c>
      <c r="O51" s="120">
        <v>0</v>
      </c>
      <c r="P51" s="129">
        <f t="shared" si="1"/>
        <v>0</v>
      </c>
      <c r="Q51" s="125">
        <v>51</v>
      </c>
      <c r="R51" s="120">
        <v>0</v>
      </c>
      <c r="S51" s="132">
        <f t="shared" si="2"/>
        <v>0</v>
      </c>
    </row>
    <row r="52" spans="1:19" s="30" customFormat="1" ht="18" customHeight="1" thickBot="1">
      <c r="A52" s="92"/>
      <c r="B52" s="93"/>
      <c r="C52" s="160" t="s">
        <v>5</v>
      </c>
      <c r="D52" s="160"/>
      <c r="E52" s="90"/>
      <c r="F52" s="112">
        <f>COUNTA(F7:F51)</f>
        <v>8</v>
      </c>
      <c r="G52" s="115"/>
      <c r="H52" s="116">
        <f>SUM(H7:H51)</f>
        <v>7</v>
      </c>
      <c r="I52" s="121">
        <f>COUNTA(I7:I51)</f>
        <v>14</v>
      </c>
      <c r="J52" s="122">
        <f>SUM(J7:J51)</f>
        <v>12</v>
      </c>
      <c r="K52" s="122">
        <f>SUM(K7:K51)</f>
        <v>1</v>
      </c>
      <c r="L52" s="130">
        <f>IF(J52=""," ",ROUND(K52/J52*100,1))</f>
        <v>8.3</v>
      </c>
      <c r="M52" s="127">
        <f>COUNTA(M7:M51)</f>
        <v>31</v>
      </c>
      <c r="N52" s="122">
        <f>SUM(N7:N51)</f>
        <v>23</v>
      </c>
      <c r="O52" s="122">
        <f>SUM(O7:O51)</f>
        <v>1</v>
      </c>
      <c r="P52" s="130">
        <f>IF(N52=""," ",ROUND(O52/N52*100,1))</f>
        <v>4.3</v>
      </c>
      <c r="Q52" s="128">
        <f>SUM(Q7:Q51)</f>
        <v>4571</v>
      </c>
      <c r="R52" s="122">
        <f>SUM(R7:R51)</f>
        <v>95</v>
      </c>
      <c r="S52" s="133">
        <f>IF(Q52=""," ",ROUND(R52/Q52*100,1))</f>
        <v>2.1</v>
      </c>
    </row>
  </sheetData>
  <sheetProtection/>
  <mergeCells count="20">
    <mergeCell ref="C52:D52"/>
    <mergeCell ref="H5:H6"/>
    <mergeCell ref="E5:E6"/>
    <mergeCell ref="F5:F6"/>
    <mergeCell ref="G5:G6"/>
    <mergeCell ref="Q2:S2"/>
    <mergeCell ref="S5:S6"/>
    <mergeCell ref="N5:N6"/>
    <mergeCell ref="L5:L6"/>
    <mergeCell ref="I4:S4"/>
    <mergeCell ref="A4:A6"/>
    <mergeCell ref="B4:B6"/>
    <mergeCell ref="C4:C6"/>
    <mergeCell ref="D4:D6"/>
    <mergeCell ref="I5:I6"/>
    <mergeCell ref="Q5:Q6"/>
    <mergeCell ref="M5:M6"/>
    <mergeCell ref="P5:P6"/>
    <mergeCell ref="E4:H4"/>
    <mergeCell ref="J5:J6"/>
  </mergeCells>
  <printOptions horizontalCentered="1"/>
  <pageMargins left="0.3937007874015748" right="0.3937007874015748" top="0.5905511811023623" bottom="0.5905511811023623" header="0.5118110236220472" footer="0.31496062992125984"/>
  <pageSetup firstPageNumber="272" useFirstPageNumber="1" fitToHeight="0" horizontalDpi="600" verticalDpi="600" orientation="landscape" paperSize="9" scale="85" r:id="rId1"/>
  <ignoredErrors>
    <ignoredError sqref="I52" formula="1"/>
    <ignoredError sqref="L52 S52" evalError="1"/>
    <ignoredError sqref="P52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D67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15" customWidth="1"/>
    <col min="2" max="2" width="3.625" style="15" customWidth="1"/>
    <col min="3" max="3" width="7.625" style="15" customWidth="1"/>
    <col min="4" max="4" width="10.625" style="15" customWidth="1"/>
    <col min="5" max="5" width="5.625" style="15" customWidth="1"/>
    <col min="6" max="6" width="10.75390625" style="15" customWidth="1"/>
    <col min="7" max="7" width="5.625" style="15" customWidth="1"/>
    <col min="8" max="10" width="6.125" style="15" customWidth="1"/>
    <col min="11" max="12" width="5.625" style="15" customWidth="1"/>
    <col min="13" max="15" width="6.125" style="15" customWidth="1"/>
    <col min="16" max="17" width="5.625" style="15" customWidth="1"/>
    <col min="18" max="20" width="6.125" style="15" customWidth="1"/>
    <col min="21" max="21" width="5.625" style="15" customWidth="1"/>
    <col min="22" max="23" width="6.125" style="15" customWidth="1"/>
    <col min="24" max="24" width="5.625" style="15" customWidth="1"/>
    <col min="25" max="26" width="6.125" style="15" customWidth="1"/>
    <col min="27" max="27" width="5.625" style="15" customWidth="1"/>
    <col min="28" max="16384" width="9.00390625" style="15" customWidth="1"/>
  </cols>
  <sheetData>
    <row r="1" spans="1:2" ht="13.5" thickBot="1">
      <c r="A1" s="61" t="s">
        <v>35</v>
      </c>
      <c r="B1" s="61"/>
    </row>
    <row r="2" spans="1:27" ht="21" customHeight="1" thickBot="1">
      <c r="A2" s="16" t="s">
        <v>16</v>
      </c>
      <c r="B2" s="62"/>
      <c r="X2" s="155" t="s">
        <v>69</v>
      </c>
      <c r="Y2" s="185"/>
      <c r="Z2" s="185"/>
      <c r="AA2" s="156"/>
    </row>
    <row r="3" ht="16.5" customHeight="1" thickBot="1"/>
    <row r="4" spans="5:26" s="34" customFormat="1" ht="18.75" customHeight="1" thickBot="1">
      <c r="E4" s="250" t="s">
        <v>253</v>
      </c>
      <c r="F4" s="251"/>
      <c r="G4" s="251"/>
      <c r="H4" s="86">
        <v>1</v>
      </c>
      <c r="I4" s="252">
        <v>40269</v>
      </c>
      <c r="J4" s="252"/>
      <c r="K4" s="252"/>
      <c r="L4" s="86">
        <v>2</v>
      </c>
      <c r="M4" s="252">
        <v>40299</v>
      </c>
      <c r="N4" s="252"/>
      <c r="O4" s="252"/>
      <c r="P4" s="86">
        <v>3</v>
      </c>
      <c r="Q4" s="252" t="s">
        <v>228</v>
      </c>
      <c r="R4" s="252"/>
      <c r="S4" s="252"/>
      <c r="T4" s="253"/>
      <c r="U4" s="77"/>
      <c r="V4" s="77"/>
      <c r="W4" s="77"/>
      <c r="X4" s="77"/>
      <c r="Y4" s="77"/>
      <c r="Z4" s="30"/>
    </row>
    <row r="5" spans="1:27" ht="9.75" customHeight="1" thickBot="1">
      <c r="A5" s="31"/>
      <c r="B5" s="78"/>
      <c r="C5" s="78"/>
      <c r="D5" s="78"/>
      <c r="E5" s="78"/>
      <c r="F5" s="79"/>
      <c r="G5" s="79"/>
      <c r="H5" s="78"/>
      <c r="I5" s="80"/>
      <c r="J5" s="81"/>
      <c r="K5" s="81"/>
      <c r="L5" s="79"/>
      <c r="M5" s="79"/>
      <c r="N5" s="79"/>
      <c r="O5" s="78"/>
      <c r="P5" s="78"/>
      <c r="Q5" s="79"/>
      <c r="R5" s="79"/>
      <c r="S5" s="82"/>
      <c r="T5" s="81"/>
      <c r="U5" s="81"/>
      <c r="V5" s="78"/>
      <c r="W5" s="78"/>
      <c r="X5" s="81"/>
      <c r="Y5" s="81"/>
      <c r="Z5" s="81"/>
      <c r="AA5" s="31"/>
    </row>
    <row r="6" spans="1:27" s="30" customFormat="1" ht="16.5" customHeight="1" thickBot="1">
      <c r="A6" s="34"/>
      <c r="B6" s="83"/>
      <c r="C6" s="83"/>
      <c r="D6" s="83"/>
      <c r="E6" s="238" t="s">
        <v>20</v>
      </c>
      <c r="F6" s="160"/>
      <c r="G6" s="249"/>
      <c r="H6" s="84">
        <v>3</v>
      </c>
      <c r="I6" s="85"/>
      <c r="J6" s="85"/>
      <c r="K6" s="85"/>
      <c r="L6" s="246" t="s">
        <v>20</v>
      </c>
      <c r="M6" s="247"/>
      <c r="N6" s="248"/>
      <c r="O6" s="84">
        <v>3</v>
      </c>
      <c r="P6" s="83"/>
      <c r="Q6" s="246" t="s">
        <v>20</v>
      </c>
      <c r="R6" s="247"/>
      <c r="S6" s="248"/>
      <c r="T6" s="84">
        <v>3</v>
      </c>
      <c r="U6" s="81"/>
      <c r="V6" s="238" t="s">
        <v>20</v>
      </c>
      <c r="W6" s="160"/>
      <c r="X6" s="249"/>
      <c r="Y6" s="84">
        <v>1</v>
      </c>
      <c r="Z6" s="81"/>
      <c r="AA6" s="34"/>
    </row>
    <row r="7" spans="1:27" ht="27.75" customHeight="1">
      <c r="A7" s="232" t="s">
        <v>26</v>
      </c>
      <c r="B7" s="171" t="s">
        <v>240</v>
      </c>
      <c r="C7" s="232" t="s">
        <v>0</v>
      </c>
      <c r="D7" s="235" t="s">
        <v>17</v>
      </c>
      <c r="E7" s="157" t="s">
        <v>38</v>
      </c>
      <c r="F7" s="158"/>
      <c r="G7" s="158"/>
      <c r="H7" s="158"/>
      <c r="I7" s="158"/>
      <c r="J7" s="158"/>
      <c r="K7" s="159"/>
      <c r="L7" s="157" t="s">
        <v>46</v>
      </c>
      <c r="M7" s="158"/>
      <c r="N7" s="158"/>
      <c r="O7" s="158"/>
      <c r="P7" s="159"/>
      <c r="Q7" s="157" t="s">
        <v>47</v>
      </c>
      <c r="R7" s="158"/>
      <c r="S7" s="158"/>
      <c r="T7" s="158"/>
      <c r="U7" s="159"/>
      <c r="V7" s="201" t="s">
        <v>45</v>
      </c>
      <c r="W7" s="202"/>
      <c r="X7" s="202"/>
      <c r="Y7" s="202"/>
      <c r="Z7" s="202"/>
      <c r="AA7" s="203"/>
    </row>
    <row r="8" spans="1:27" ht="13.5" customHeight="1">
      <c r="A8" s="233"/>
      <c r="B8" s="172"/>
      <c r="C8" s="233"/>
      <c r="D8" s="236"/>
      <c r="E8" s="240" t="s">
        <v>39</v>
      </c>
      <c r="F8" s="243" t="s">
        <v>40</v>
      </c>
      <c r="G8" s="229" t="s">
        <v>2</v>
      </c>
      <c r="H8" s="63"/>
      <c r="I8" s="213" t="s">
        <v>1</v>
      </c>
      <c r="J8" s="63"/>
      <c r="K8" s="210" t="s">
        <v>48</v>
      </c>
      <c r="L8" s="229" t="s">
        <v>2</v>
      </c>
      <c r="M8" s="63"/>
      <c r="N8" s="213" t="s">
        <v>1</v>
      </c>
      <c r="O8" s="63"/>
      <c r="P8" s="210" t="s">
        <v>48</v>
      </c>
      <c r="Q8" s="229" t="s">
        <v>68</v>
      </c>
      <c r="R8" s="63"/>
      <c r="S8" s="213" t="s">
        <v>1</v>
      </c>
      <c r="T8" s="63"/>
      <c r="U8" s="210" t="s">
        <v>48</v>
      </c>
      <c r="V8" s="226" t="s">
        <v>10</v>
      </c>
      <c r="W8" s="63"/>
      <c r="X8" s="199" t="s">
        <v>41</v>
      </c>
      <c r="Y8" s="220" t="s">
        <v>11</v>
      </c>
      <c r="Z8" s="221"/>
      <c r="AA8" s="222"/>
    </row>
    <row r="9" spans="1:27" ht="13.5" customHeight="1">
      <c r="A9" s="233"/>
      <c r="B9" s="172"/>
      <c r="C9" s="233"/>
      <c r="D9" s="236"/>
      <c r="E9" s="241"/>
      <c r="F9" s="244"/>
      <c r="G9" s="230"/>
      <c r="H9" s="64" t="s">
        <v>254</v>
      </c>
      <c r="I9" s="214"/>
      <c r="J9" s="64" t="s">
        <v>254</v>
      </c>
      <c r="K9" s="223"/>
      <c r="L9" s="230"/>
      <c r="M9" s="64" t="s">
        <v>254</v>
      </c>
      <c r="N9" s="214"/>
      <c r="O9" s="64" t="s">
        <v>254</v>
      </c>
      <c r="P9" s="223"/>
      <c r="Q9" s="230"/>
      <c r="R9" s="64" t="s">
        <v>254</v>
      </c>
      <c r="S9" s="214"/>
      <c r="T9" s="64" t="s">
        <v>254</v>
      </c>
      <c r="U9" s="223"/>
      <c r="V9" s="227"/>
      <c r="W9" s="64" t="s">
        <v>254</v>
      </c>
      <c r="X9" s="200"/>
      <c r="Y9" s="218" t="s">
        <v>42</v>
      </c>
      <c r="Z9" s="65"/>
      <c r="AA9" s="216" t="s">
        <v>41</v>
      </c>
    </row>
    <row r="10" spans="1:27" ht="54" customHeight="1">
      <c r="A10" s="234"/>
      <c r="B10" s="173"/>
      <c r="C10" s="234"/>
      <c r="D10" s="237"/>
      <c r="E10" s="242"/>
      <c r="F10" s="245"/>
      <c r="G10" s="231"/>
      <c r="H10" s="66" t="s">
        <v>43</v>
      </c>
      <c r="I10" s="215"/>
      <c r="J10" s="66" t="s">
        <v>67</v>
      </c>
      <c r="K10" s="224"/>
      <c r="L10" s="231"/>
      <c r="M10" s="66" t="s">
        <v>43</v>
      </c>
      <c r="N10" s="215"/>
      <c r="O10" s="66" t="s">
        <v>67</v>
      </c>
      <c r="P10" s="224"/>
      <c r="Q10" s="231"/>
      <c r="R10" s="66" t="s">
        <v>43</v>
      </c>
      <c r="S10" s="215"/>
      <c r="T10" s="66" t="s">
        <v>67</v>
      </c>
      <c r="U10" s="224"/>
      <c r="V10" s="228"/>
      <c r="W10" s="66" t="s">
        <v>44</v>
      </c>
      <c r="X10" s="225"/>
      <c r="Y10" s="219"/>
      <c r="Z10" s="67" t="s">
        <v>227</v>
      </c>
      <c r="AA10" s="217"/>
    </row>
    <row r="11" spans="1:30" s="30" customFormat="1" ht="15" customHeight="1">
      <c r="A11" s="10">
        <v>43</v>
      </c>
      <c r="B11" s="9">
        <v>201</v>
      </c>
      <c r="C11" s="10" t="s">
        <v>69</v>
      </c>
      <c r="D11" s="2" t="s">
        <v>70</v>
      </c>
      <c r="E11" s="10">
        <v>40</v>
      </c>
      <c r="F11" s="11" t="s">
        <v>200</v>
      </c>
      <c r="G11" s="124">
        <v>100</v>
      </c>
      <c r="H11" s="124">
        <v>74</v>
      </c>
      <c r="I11" s="124">
        <v>1009</v>
      </c>
      <c r="J11" s="124">
        <v>299</v>
      </c>
      <c r="K11" s="131">
        <f>IF(G11=""," ",ROUND(J11/I11*100,1))</f>
        <v>29.6</v>
      </c>
      <c r="L11" s="136">
        <v>78</v>
      </c>
      <c r="M11" s="124">
        <v>64</v>
      </c>
      <c r="N11" s="124">
        <v>1160</v>
      </c>
      <c r="O11" s="124">
        <v>298</v>
      </c>
      <c r="P11" s="131">
        <f>IF(L11=""," ",ROUND(O11/N11*100,1))</f>
        <v>25.7</v>
      </c>
      <c r="Q11" s="136">
        <v>6</v>
      </c>
      <c r="R11" s="124">
        <v>4</v>
      </c>
      <c r="S11" s="124">
        <v>132</v>
      </c>
      <c r="T11" s="124">
        <v>9</v>
      </c>
      <c r="U11" s="131">
        <f>IF(Q11=""," ",ROUND(T11/S11*100,1))</f>
        <v>6.8</v>
      </c>
      <c r="V11" s="117">
        <v>380</v>
      </c>
      <c r="W11" s="124">
        <v>17</v>
      </c>
      <c r="X11" s="144">
        <f>IF(V11=""," ",ROUND(W11/V11*100,1))</f>
        <v>4.5</v>
      </c>
      <c r="Y11" s="124">
        <v>204</v>
      </c>
      <c r="Z11" s="124">
        <v>10</v>
      </c>
      <c r="AA11" s="131">
        <f>IF(Y11=""," ",ROUND(Z11/Y11*100,1))</f>
        <v>4.9</v>
      </c>
      <c r="AC11" s="87"/>
      <c r="AD11" s="85"/>
    </row>
    <row r="12" spans="1:30" s="30" customFormat="1" ht="15" customHeight="1">
      <c r="A12" s="10">
        <v>43</v>
      </c>
      <c r="B12" s="9">
        <v>202</v>
      </c>
      <c r="C12" s="10" t="s">
        <v>69</v>
      </c>
      <c r="D12" s="2" t="s">
        <v>71</v>
      </c>
      <c r="E12" s="10">
        <v>40</v>
      </c>
      <c r="F12" s="11" t="s">
        <v>195</v>
      </c>
      <c r="G12" s="124">
        <v>76</v>
      </c>
      <c r="H12" s="124">
        <v>67</v>
      </c>
      <c r="I12" s="124">
        <v>1166</v>
      </c>
      <c r="J12" s="124">
        <v>315</v>
      </c>
      <c r="K12" s="131">
        <f aca="true" t="shared" si="0" ref="K12:K55">IF(G12=""," ",ROUND(J12/I12*100,1))</f>
        <v>27</v>
      </c>
      <c r="L12" s="136">
        <v>40</v>
      </c>
      <c r="M12" s="124">
        <v>38</v>
      </c>
      <c r="N12" s="124">
        <v>562</v>
      </c>
      <c r="O12" s="124">
        <v>181</v>
      </c>
      <c r="P12" s="131">
        <f aca="true" t="shared" si="1" ref="P12:P55">IF(L12=""," ",ROUND(O12/N12*100,1))</f>
        <v>32.2</v>
      </c>
      <c r="Q12" s="136">
        <v>6</v>
      </c>
      <c r="R12" s="124">
        <v>4</v>
      </c>
      <c r="S12" s="124">
        <v>53</v>
      </c>
      <c r="T12" s="124">
        <v>4</v>
      </c>
      <c r="U12" s="131">
        <f aca="true" t="shared" si="2" ref="U12:U55">IF(Q12=""," ",ROUND(T12/S12*100,1))</f>
        <v>7.5</v>
      </c>
      <c r="V12" s="117">
        <v>130</v>
      </c>
      <c r="W12" s="124">
        <v>6</v>
      </c>
      <c r="X12" s="144">
        <f aca="true" t="shared" si="3" ref="X12:X55">IF(V12=""," ",ROUND(W12/V12*100,1))</f>
        <v>4.6</v>
      </c>
      <c r="Y12" s="124">
        <v>117</v>
      </c>
      <c r="Z12" s="124">
        <v>3</v>
      </c>
      <c r="AA12" s="131">
        <f aca="true" t="shared" si="4" ref="AA12:AA55">IF(Y12=""," ",ROUND(Z12/Y12*100,1))</f>
        <v>2.6</v>
      </c>
      <c r="AC12" s="87"/>
      <c r="AD12" s="85"/>
    </row>
    <row r="13" spans="1:30" s="30" customFormat="1" ht="15" customHeight="1">
      <c r="A13" s="10">
        <v>43</v>
      </c>
      <c r="B13" s="9">
        <v>203</v>
      </c>
      <c r="C13" s="10" t="s">
        <v>69</v>
      </c>
      <c r="D13" s="5" t="s">
        <v>72</v>
      </c>
      <c r="E13" s="10">
        <v>30</v>
      </c>
      <c r="F13" s="11" t="s">
        <v>194</v>
      </c>
      <c r="G13" s="124">
        <v>31</v>
      </c>
      <c r="H13" s="124">
        <v>18</v>
      </c>
      <c r="I13" s="124">
        <v>331</v>
      </c>
      <c r="J13" s="124">
        <v>66</v>
      </c>
      <c r="K13" s="131">
        <f t="shared" si="0"/>
        <v>19.9</v>
      </c>
      <c r="L13" s="136">
        <v>31</v>
      </c>
      <c r="M13" s="124">
        <v>18</v>
      </c>
      <c r="N13" s="124">
        <v>331</v>
      </c>
      <c r="O13" s="124">
        <v>66</v>
      </c>
      <c r="P13" s="131">
        <f t="shared" si="1"/>
        <v>19.9</v>
      </c>
      <c r="Q13" s="136">
        <v>6</v>
      </c>
      <c r="R13" s="124">
        <v>4</v>
      </c>
      <c r="S13" s="124">
        <v>37</v>
      </c>
      <c r="T13" s="124">
        <v>6</v>
      </c>
      <c r="U13" s="131">
        <f t="shared" si="2"/>
        <v>16.2</v>
      </c>
      <c r="V13" s="117">
        <v>44</v>
      </c>
      <c r="W13" s="124">
        <v>3</v>
      </c>
      <c r="X13" s="144">
        <f t="shared" si="3"/>
        <v>6.8</v>
      </c>
      <c r="Y13" s="124">
        <v>41</v>
      </c>
      <c r="Z13" s="124">
        <v>3</v>
      </c>
      <c r="AA13" s="131">
        <f t="shared" si="4"/>
        <v>7.3</v>
      </c>
      <c r="AC13" s="87"/>
      <c r="AD13" s="85"/>
    </row>
    <row r="14" spans="1:30" s="30" customFormat="1" ht="15" customHeight="1">
      <c r="A14" s="10">
        <v>43</v>
      </c>
      <c r="B14" s="9">
        <v>204</v>
      </c>
      <c r="C14" s="10" t="s">
        <v>69</v>
      </c>
      <c r="D14" s="5" t="s">
        <v>73</v>
      </c>
      <c r="E14" s="10">
        <v>35</v>
      </c>
      <c r="F14" s="11" t="s">
        <v>196</v>
      </c>
      <c r="G14" s="124">
        <v>61</v>
      </c>
      <c r="H14" s="124">
        <v>54</v>
      </c>
      <c r="I14" s="124">
        <v>875</v>
      </c>
      <c r="J14" s="124">
        <v>213</v>
      </c>
      <c r="K14" s="131">
        <f t="shared" si="0"/>
        <v>24.3</v>
      </c>
      <c r="L14" s="136">
        <v>23</v>
      </c>
      <c r="M14" s="124">
        <v>19</v>
      </c>
      <c r="N14" s="124">
        <v>305</v>
      </c>
      <c r="O14" s="124">
        <v>62</v>
      </c>
      <c r="P14" s="131">
        <f t="shared" si="1"/>
        <v>20.3</v>
      </c>
      <c r="Q14" s="136">
        <v>6</v>
      </c>
      <c r="R14" s="124">
        <v>6</v>
      </c>
      <c r="S14" s="124">
        <v>33</v>
      </c>
      <c r="T14" s="124">
        <v>9</v>
      </c>
      <c r="U14" s="131">
        <f t="shared" si="2"/>
        <v>27.3</v>
      </c>
      <c r="V14" s="117">
        <v>62</v>
      </c>
      <c r="W14" s="124">
        <v>6</v>
      </c>
      <c r="X14" s="144">
        <f t="shared" si="3"/>
        <v>9.7</v>
      </c>
      <c r="Y14" s="124">
        <v>39</v>
      </c>
      <c r="Z14" s="124">
        <v>3</v>
      </c>
      <c r="AA14" s="131">
        <f t="shared" si="4"/>
        <v>7.7</v>
      </c>
      <c r="AC14" s="87"/>
      <c r="AD14" s="85"/>
    </row>
    <row r="15" spans="1:30" s="30" customFormat="1" ht="15" customHeight="1">
      <c r="A15" s="10">
        <v>43</v>
      </c>
      <c r="B15" s="9">
        <v>205</v>
      </c>
      <c r="C15" s="10" t="s">
        <v>69</v>
      </c>
      <c r="D15" s="5" t="s">
        <v>74</v>
      </c>
      <c r="E15" s="10">
        <v>30</v>
      </c>
      <c r="F15" s="11" t="s">
        <v>210</v>
      </c>
      <c r="G15" s="124">
        <v>25</v>
      </c>
      <c r="H15" s="124">
        <v>21</v>
      </c>
      <c r="I15" s="124">
        <v>361</v>
      </c>
      <c r="J15" s="124">
        <v>67</v>
      </c>
      <c r="K15" s="131">
        <f t="shared" si="0"/>
        <v>18.6</v>
      </c>
      <c r="L15" s="136">
        <v>20</v>
      </c>
      <c r="M15" s="124">
        <v>19</v>
      </c>
      <c r="N15" s="124">
        <v>271</v>
      </c>
      <c r="O15" s="124">
        <v>46</v>
      </c>
      <c r="P15" s="131">
        <f t="shared" si="1"/>
        <v>17</v>
      </c>
      <c r="Q15" s="136">
        <v>5</v>
      </c>
      <c r="R15" s="124">
        <v>2</v>
      </c>
      <c r="S15" s="136">
        <v>36</v>
      </c>
      <c r="T15" s="124">
        <v>3</v>
      </c>
      <c r="U15" s="131">
        <f t="shared" si="2"/>
        <v>8.3</v>
      </c>
      <c r="V15" s="117">
        <v>56</v>
      </c>
      <c r="W15" s="124">
        <v>6</v>
      </c>
      <c r="X15" s="144">
        <f t="shared" si="3"/>
        <v>10.7</v>
      </c>
      <c r="Y15" s="124">
        <v>28</v>
      </c>
      <c r="Z15" s="124">
        <v>1</v>
      </c>
      <c r="AA15" s="131">
        <f t="shared" si="4"/>
        <v>3.6</v>
      </c>
      <c r="AC15" s="87"/>
      <c r="AD15" s="85"/>
    </row>
    <row r="16" spans="1:30" s="30" customFormat="1" ht="15" customHeight="1">
      <c r="A16" s="10">
        <v>43</v>
      </c>
      <c r="B16" s="9">
        <v>206</v>
      </c>
      <c r="C16" s="10" t="s">
        <v>69</v>
      </c>
      <c r="D16" s="5" t="s">
        <v>75</v>
      </c>
      <c r="E16" s="10">
        <v>30</v>
      </c>
      <c r="F16" s="11" t="s">
        <v>255</v>
      </c>
      <c r="G16" s="124">
        <v>68</v>
      </c>
      <c r="H16" s="124">
        <v>51</v>
      </c>
      <c r="I16" s="124">
        <v>1105</v>
      </c>
      <c r="J16" s="124">
        <v>246</v>
      </c>
      <c r="K16" s="131">
        <f t="shared" si="0"/>
        <v>22.3</v>
      </c>
      <c r="L16" s="136">
        <v>22</v>
      </c>
      <c r="M16" s="124">
        <v>19</v>
      </c>
      <c r="N16" s="124">
        <v>337</v>
      </c>
      <c r="O16" s="124">
        <v>81</v>
      </c>
      <c r="P16" s="131">
        <f t="shared" si="1"/>
        <v>24</v>
      </c>
      <c r="Q16" s="136">
        <v>6</v>
      </c>
      <c r="R16" s="124">
        <v>5</v>
      </c>
      <c r="S16" s="124">
        <v>56</v>
      </c>
      <c r="T16" s="124">
        <v>9</v>
      </c>
      <c r="U16" s="131">
        <f t="shared" si="2"/>
        <v>16.1</v>
      </c>
      <c r="V16" s="117">
        <v>76</v>
      </c>
      <c r="W16" s="124">
        <v>0</v>
      </c>
      <c r="X16" s="129">
        <f t="shared" si="3"/>
        <v>0</v>
      </c>
      <c r="Y16" s="140">
        <v>76</v>
      </c>
      <c r="Z16" s="124">
        <v>0</v>
      </c>
      <c r="AA16" s="131">
        <f t="shared" si="4"/>
        <v>0</v>
      </c>
      <c r="AC16" s="87"/>
      <c r="AD16" s="85"/>
    </row>
    <row r="17" spans="1:30" s="30" customFormat="1" ht="15" customHeight="1">
      <c r="A17" s="10">
        <v>43</v>
      </c>
      <c r="B17" s="9">
        <v>208</v>
      </c>
      <c r="C17" s="10" t="s">
        <v>69</v>
      </c>
      <c r="D17" s="5" t="s">
        <v>76</v>
      </c>
      <c r="E17" s="10">
        <v>30</v>
      </c>
      <c r="F17" s="11" t="s">
        <v>211</v>
      </c>
      <c r="G17" s="124">
        <v>41</v>
      </c>
      <c r="H17" s="124">
        <v>37</v>
      </c>
      <c r="I17" s="124">
        <v>736</v>
      </c>
      <c r="J17" s="124">
        <v>188</v>
      </c>
      <c r="K17" s="131">
        <f t="shared" si="0"/>
        <v>25.5</v>
      </c>
      <c r="L17" s="136">
        <v>35</v>
      </c>
      <c r="M17" s="124">
        <v>34</v>
      </c>
      <c r="N17" s="124">
        <v>690</v>
      </c>
      <c r="O17" s="124">
        <v>183</v>
      </c>
      <c r="P17" s="131">
        <f t="shared" si="1"/>
        <v>26.5</v>
      </c>
      <c r="Q17" s="136">
        <v>6</v>
      </c>
      <c r="R17" s="124">
        <v>3</v>
      </c>
      <c r="S17" s="124">
        <v>46</v>
      </c>
      <c r="T17" s="124">
        <v>5</v>
      </c>
      <c r="U17" s="131">
        <f t="shared" si="2"/>
        <v>10.9</v>
      </c>
      <c r="V17" s="117">
        <v>94</v>
      </c>
      <c r="W17" s="124">
        <v>5</v>
      </c>
      <c r="X17" s="144">
        <f t="shared" si="3"/>
        <v>5.3</v>
      </c>
      <c r="Y17" s="124">
        <v>73</v>
      </c>
      <c r="Z17" s="124">
        <v>2</v>
      </c>
      <c r="AA17" s="131">
        <f t="shared" si="4"/>
        <v>2.7</v>
      </c>
      <c r="AC17" s="87"/>
      <c r="AD17" s="85"/>
    </row>
    <row r="18" spans="1:30" s="30" customFormat="1" ht="15" customHeight="1">
      <c r="A18" s="10">
        <v>43</v>
      </c>
      <c r="B18" s="9">
        <v>210</v>
      </c>
      <c r="C18" s="10" t="s">
        <v>69</v>
      </c>
      <c r="D18" s="5" t="s">
        <v>77</v>
      </c>
      <c r="E18" s="10">
        <v>35</v>
      </c>
      <c r="F18" s="11" t="s">
        <v>212</v>
      </c>
      <c r="G18" s="124">
        <v>56</v>
      </c>
      <c r="H18" s="124">
        <v>49</v>
      </c>
      <c r="I18" s="124">
        <v>955</v>
      </c>
      <c r="J18" s="124">
        <v>248</v>
      </c>
      <c r="K18" s="131">
        <f t="shared" si="0"/>
        <v>26</v>
      </c>
      <c r="L18" s="136">
        <v>26</v>
      </c>
      <c r="M18" s="124">
        <v>24</v>
      </c>
      <c r="N18" s="124">
        <v>403</v>
      </c>
      <c r="O18" s="124">
        <v>111</v>
      </c>
      <c r="P18" s="131">
        <f t="shared" si="1"/>
        <v>27.5</v>
      </c>
      <c r="Q18" s="136">
        <v>6</v>
      </c>
      <c r="R18" s="124">
        <v>3</v>
      </c>
      <c r="S18" s="124">
        <v>57</v>
      </c>
      <c r="T18" s="124">
        <v>7</v>
      </c>
      <c r="U18" s="131">
        <f t="shared" si="2"/>
        <v>12.3</v>
      </c>
      <c r="V18" s="117">
        <v>73</v>
      </c>
      <c r="W18" s="124">
        <v>6</v>
      </c>
      <c r="X18" s="144">
        <f t="shared" si="3"/>
        <v>8.2</v>
      </c>
      <c r="Y18" s="124">
        <v>73</v>
      </c>
      <c r="Z18" s="124">
        <v>6</v>
      </c>
      <c r="AA18" s="131">
        <f t="shared" si="4"/>
        <v>8.2</v>
      </c>
      <c r="AC18" s="87"/>
      <c r="AD18" s="85"/>
    </row>
    <row r="19" spans="1:30" s="30" customFormat="1" ht="15" customHeight="1">
      <c r="A19" s="10">
        <v>43</v>
      </c>
      <c r="B19" s="9">
        <v>211</v>
      </c>
      <c r="C19" s="10" t="s">
        <v>69</v>
      </c>
      <c r="D19" s="5" t="s">
        <v>78</v>
      </c>
      <c r="E19" s="10">
        <v>40</v>
      </c>
      <c r="F19" s="11" t="s">
        <v>197</v>
      </c>
      <c r="G19" s="124">
        <v>44</v>
      </c>
      <c r="H19" s="124">
        <v>32</v>
      </c>
      <c r="I19" s="124">
        <v>757</v>
      </c>
      <c r="J19" s="124">
        <v>171</v>
      </c>
      <c r="K19" s="131">
        <f t="shared" si="0"/>
        <v>22.6</v>
      </c>
      <c r="L19" s="136">
        <v>32</v>
      </c>
      <c r="M19" s="124">
        <v>24</v>
      </c>
      <c r="N19" s="124">
        <v>420</v>
      </c>
      <c r="O19" s="124">
        <v>101</v>
      </c>
      <c r="P19" s="131">
        <f t="shared" si="1"/>
        <v>24</v>
      </c>
      <c r="Q19" s="136">
        <v>5</v>
      </c>
      <c r="R19" s="124">
        <v>1</v>
      </c>
      <c r="S19" s="124">
        <v>39</v>
      </c>
      <c r="T19" s="124">
        <v>2</v>
      </c>
      <c r="U19" s="131">
        <f t="shared" si="2"/>
        <v>5.1</v>
      </c>
      <c r="V19" s="117">
        <v>39</v>
      </c>
      <c r="W19" s="124">
        <v>1</v>
      </c>
      <c r="X19" s="144">
        <f t="shared" si="3"/>
        <v>2.6</v>
      </c>
      <c r="Y19" s="124">
        <v>36</v>
      </c>
      <c r="Z19" s="124">
        <v>1</v>
      </c>
      <c r="AA19" s="131">
        <f t="shared" si="4"/>
        <v>2.8</v>
      </c>
      <c r="AC19" s="87"/>
      <c r="AD19" s="85"/>
    </row>
    <row r="20" spans="1:30" s="30" customFormat="1" ht="15" customHeight="1">
      <c r="A20" s="10">
        <v>43</v>
      </c>
      <c r="B20" s="9">
        <v>212</v>
      </c>
      <c r="C20" s="10" t="s">
        <v>69</v>
      </c>
      <c r="D20" s="5" t="s">
        <v>79</v>
      </c>
      <c r="E20" s="10">
        <v>40</v>
      </c>
      <c r="F20" s="11" t="s">
        <v>213</v>
      </c>
      <c r="G20" s="124">
        <v>45</v>
      </c>
      <c r="H20" s="124">
        <v>34</v>
      </c>
      <c r="I20" s="124">
        <v>651</v>
      </c>
      <c r="J20" s="124">
        <v>128</v>
      </c>
      <c r="K20" s="131">
        <f t="shared" si="0"/>
        <v>19.7</v>
      </c>
      <c r="L20" s="136">
        <v>21</v>
      </c>
      <c r="M20" s="124">
        <v>17</v>
      </c>
      <c r="N20" s="124">
        <v>299</v>
      </c>
      <c r="O20" s="124">
        <v>72</v>
      </c>
      <c r="P20" s="131">
        <f t="shared" si="1"/>
        <v>24.1</v>
      </c>
      <c r="Q20" s="136">
        <v>5</v>
      </c>
      <c r="R20" s="124">
        <v>2</v>
      </c>
      <c r="S20" s="124">
        <v>36</v>
      </c>
      <c r="T20" s="124">
        <v>3</v>
      </c>
      <c r="U20" s="131">
        <f t="shared" si="2"/>
        <v>8.3</v>
      </c>
      <c r="V20" s="117">
        <v>32</v>
      </c>
      <c r="W20" s="124">
        <v>0</v>
      </c>
      <c r="X20" s="144">
        <f t="shared" si="3"/>
        <v>0</v>
      </c>
      <c r="Y20" s="124">
        <v>32</v>
      </c>
      <c r="Z20" s="124">
        <v>0</v>
      </c>
      <c r="AA20" s="131">
        <f t="shared" si="4"/>
        <v>0</v>
      </c>
      <c r="AC20" s="87"/>
      <c r="AD20" s="85"/>
    </row>
    <row r="21" spans="1:30" s="30" customFormat="1" ht="15" customHeight="1">
      <c r="A21" s="10">
        <v>43</v>
      </c>
      <c r="B21" s="9">
        <v>213</v>
      </c>
      <c r="C21" s="10" t="s">
        <v>69</v>
      </c>
      <c r="D21" s="5" t="s">
        <v>80</v>
      </c>
      <c r="E21" s="10">
        <v>30</v>
      </c>
      <c r="F21" s="11" t="s">
        <v>196</v>
      </c>
      <c r="G21" s="124">
        <v>42</v>
      </c>
      <c r="H21" s="124">
        <v>35</v>
      </c>
      <c r="I21" s="124">
        <v>691</v>
      </c>
      <c r="J21" s="124">
        <v>175</v>
      </c>
      <c r="K21" s="131">
        <f t="shared" si="0"/>
        <v>25.3</v>
      </c>
      <c r="L21" s="136">
        <v>30</v>
      </c>
      <c r="M21" s="124">
        <v>27</v>
      </c>
      <c r="N21" s="124">
        <v>518</v>
      </c>
      <c r="O21" s="124">
        <v>139</v>
      </c>
      <c r="P21" s="131">
        <f t="shared" si="1"/>
        <v>26.8</v>
      </c>
      <c r="Q21" s="136">
        <v>5</v>
      </c>
      <c r="R21" s="124">
        <v>2</v>
      </c>
      <c r="S21" s="124">
        <v>44</v>
      </c>
      <c r="T21" s="124">
        <v>2</v>
      </c>
      <c r="U21" s="131">
        <f t="shared" si="2"/>
        <v>4.5</v>
      </c>
      <c r="V21" s="117">
        <v>71</v>
      </c>
      <c r="W21" s="124">
        <v>8</v>
      </c>
      <c r="X21" s="144">
        <f t="shared" si="3"/>
        <v>11.3</v>
      </c>
      <c r="Y21" s="124">
        <v>67</v>
      </c>
      <c r="Z21" s="124">
        <v>7</v>
      </c>
      <c r="AA21" s="131">
        <f t="shared" si="4"/>
        <v>10.4</v>
      </c>
      <c r="AC21" s="87"/>
      <c r="AD21" s="85"/>
    </row>
    <row r="22" spans="1:30" s="30" customFormat="1" ht="15" customHeight="1">
      <c r="A22" s="10">
        <v>43</v>
      </c>
      <c r="B22" s="9">
        <v>214</v>
      </c>
      <c r="C22" s="10" t="s">
        <v>69</v>
      </c>
      <c r="D22" s="5" t="s">
        <v>81</v>
      </c>
      <c r="E22" s="10">
        <v>20</v>
      </c>
      <c r="F22" s="11" t="s">
        <v>196</v>
      </c>
      <c r="G22" s="124">
        <v>5</v>
      </c>
      <c r="H22" s="124">
        <v>5</v>
      </c>
      <c r="I22" s="124">
        <v>54</v>
      </c>
      <c r="J22" s="124">
        <v>8</v>
      </c>
      <c r="K22" s="131">
        <f t="shared" si="0"/>
        <v>14.8</v>
      </c>
      <c r="L22" s="136">
        <v>18</v>
      </c>
      <c r="M22" s="124">
        <v>13</v>
      </c>
      <c r="N22" s="124">
        <v>248</v>
      </c>
      <c r="O22" s="124">
        <v>37</v>
      </c>
      <c r="P22" s="131">
        <f t="shared" si="1"/>
        <v>14.9</v>
      </c>
      <c r="Q22" s="136">
        <v>5</v>
      </c>
      <c r="R22" s="124">
        <v>2</v>
      </c>
      <c r="S22" s="124">
        <v>54</v>
      </c>
      <c r="T22" s="124">
        <v>2</v>
      </c>
      <c r="U22" s="131">
        <f t="shared" si="2"/>
        <v>3.7</v>
      </c>
      <c r="V22" s="117">
        <v>69</v>
      </c>
      <c r="W22" s="124">
        <v>9</v>
      </c>
      <c r="X22" s="144">
        <f t="shared" si="3"/>
        <v>13</v>
      </c>
      <c r="Y22" s="124">
        <v>53</v>
      </c>
      <c r="Z22" s="124">
        <v>9</v>
      </c>
      <c r="AA22" s="131">
        <f t="shared" si="4"/>
        <v>17</v>
      </c>
      <c r="AC22" s="87"/>
      <c r="AD22" s="85"/>
    </row>
    <row r="23" spans="1:30" s="30" customFormat="1" ht="15" customHeight="1">
      <c r="A23" s="10">
        <v>43</v>
      </c>
      <c r="B23" s="9">
        <v>215</v>
      </c>
      <c r="C23" s="10" t="s">
        <v>69</v>
      </c>
      <c r="D23" s="5" t="s">
        <v>82</v>
      </c>
      <c r="E23" s="10">
        <v>40</v>
      </c>
      <c r="F23" s="11" t="s">
        <v>196</v>
      </c>
      <c r="G23" s="124">
        <v>50</v>
      </c>
      <c r="H23" s="124">
        <v>43</v>
      </c>
      <c r="I23" s="124">
        <v>1123</v>
      </c>
      <c r="J23" s="124">
        <v>245</v>
      </c>
      <c r="K23" s="131">
        <f t="shared" si="0"/>
        <v>21.8</v>
      </c>
      <c r="L23" s="136">
        <v>48</v>
      </c>
      <c r="M23" s="124">
        <v>42</v>
      </c>
      <c r="N23" s="124">
        <v>1084</v>
      </c>
      <c r="O23" s="124">
        <v>242</v>
      </c>
      <c r="P23" s="131">
        <f t="shared" si="1"/>
        <v>22.3</v>
      </c>
      <c r="Q23" s="136">
        <v>5</v>
      </c>
      <c r="R23" s="124">
        <v>3</v>
      </c>
      <c r="S23" s="124">
        <v>54</v>
      </c>
      <c r="T23" s="124">
        <v>5</v>
      </c>
      <c r="U23" s="131">
        <f t="shared" si="2"/>
        <v>9.3</v>
      </c>
      <c r="V23" s="117">
        <v>162</v>
      </c>
      <c r="W23" s="124">
        <v>34</v>
      </c>
      <c r="X23" s="144">
        <f t="shared" si="3"/>
        <v>21</v>
      </c>
      <c r="Y23" s="124">
        <v>137</v>
      </c>
      <c r="Z23" s="124">
        <v>19</v>
      </c>
      <c r="AA23" s="131">
        <f t="shared" si="4"/>
        <v>13.9</v>
      </c>
      <c r="AC23" s="87"/>
      <c r="AD23" s="85"/>
    </row>
    <row r="24" spans="1:30" s="30" customFormat="1" ht="15" customHeight="1">
      <c r="A24" s="10">
        <v>43</v>
      </c>
      <c r="B24" s="9">
        <v>216</v>
      </c>
      <c r="C24" s="10" t="s">
        <v>69</v>
      </c>
      <c r="D24" s="5" t="s">
        <v>83</v>
      </c>
      <c r="E24" s="10">
        <v>40</v>
      </c>
      <c r="F24" s="11" t="s">
        <v>196</v>
      </c>
      <c r="G24" s="124">
        <v>37</v>
      </c>
      <c r="H24" s="124">
        <v>31</v>
      </c>
      <c r="I24" s="124">
        <v>674</v>
      </c>
      <c r="J24" s="124">
        <v>137</v>
      </c>
      <c r="K24" s="131">
        <f t="shared" si="0"/>
        <v>20.3</v>
      </c>
      <c r="L24" s="136">
        <v>19</v>
      </c>
      <c r="M24" s="124">
        <v>16</v>
      </c>
      <c r="N24" s="124">
        <v>254</v>
      </c>
      <c r="O24" s="124">
        <v>45</v>
      </c>
      <c r="P24" s="131">
        <f t="shared" si="1"/>
        <v>17.7</v>
      </c>
      <c r="Q24" s="136">
        <v>5</v>
      </c>
      <c r="R24" s="124">
        <v>3</v>
      </c>
      <c r="S24" s="124">
        <v>43</v>
      </c>
      <c r="T24" s="124">
        <v>5</v>
      </c>
      <c r="U24" s="131">
        <f t="shared" si="2"/>
        <v>11.6</v>
      </c>
      <c r="V24" s="117">
        <v>32</v>
      </c>
      <c r="W24" s="124">
        <v>2</v>
      </c>
      <c r="X24" s="144">
        <f t="shared" si="3"/>
        <v>6.3</v>
      </c>
      <c r="Y24" s="124">
        <v>32</v>
      </c>
      <c r="Z24" s="124">
        <v>2</v>
      </c>
      <c r="AA24" s="131">
        <f t="shared" si="4"/>
        <v>6.3</v>
      </c>
      <c r="AC24" s="87"/>
      <c r="AD24" s="85"/>
    </row>
    <row r="25" spans="1:30" s="30" customFormat="1" ht="15" customHeight="1">
      <c r="A25" s="10">
        <v>43</v>
      </c>
      <c r="B25" s="9">
        <v>348</v>
      </c>
      <c r="C25" s="10" t="s">
        <v>69</v>
      </c>
      <c r="D25" s="5" t="s">
        <v>84</v>
      </c>
      <c r="E25" s="10"/>
      <c r="F25" s="11"/>
      <c r="G25" s="124"/>
      <c r="H25" s="124"/>
      <c r="I25" s="124"/>
      <c r="J25" s="124"/>
      <c r="K25" s="131" t="str">
        <f t="shared" si="0"/>
        <v> </v>
      </c>
      <c r="L25" s="136">
        <v>12</v>
      </c>
      <c r="M25" s="124">
        <v>7</v>
      </c>
      <c r="N25" s="124">
        <v>139</v>
      </c>
      <c r="O25" s="124">
        <v>15</v>
      </c>
      <c r="P25" s="131">
        <f t="shared" si="1"/>
        <v>10.8</v>
      </c>
      <c r="Q25" s="136">
        <v>5</v>
      </c>
      <c r="R25" s="124">
        <v>2</v>
      </c>
      <c r="S25" s="124">
        <v>41</v>
      </c>
      <c r="T25" s="124">
        <v>4</v>
      </c>
      <c r="U25" s="131">
        <f t="shared" si="2"/>
        <v>9.8</v>
      </c>
      <c r="V25" s="117">
        <v>16</v>
      </c>
      <c r="W25" s="124">
        <v>0</v>
      </c>
      <c r="X25" s="144">
        <f t="shared" si="3"/>
        <v>0</v>
      </c>
      <c r="Y25" s="124">
        <v>16</v>
      </c>
      <c r="Z25" s="124">
        <v>0</v>
      </c>
      <c r="AA25" s="131">
        <f t="shared" si="4"/>
        <v>0</v>
      </c>
      <c r="AC25" s="87"/>
      <c r="AD25" s="85"/>
    </row>
    <row r="26" spans="1:30" s="30" customFormat="1" ht="15" customHeight="1">
      <c r="A26" s="10">
        <v>43</v>
      </c>
      <c r="B26" s="9">
        <v>364</v>
      </c>
      <c r="C26" s="10" t="s">
        <v>69</v>
      </c>
      <c r="D26" s="5" t="s">
        <v>85</v>
      </c>
      <c r="E26" s="10"/>
      <c r="F26" s="11"/>
      <c r="G26" s="124"/>
      <c r="H26" s="124"/>
      <c r="I26" s="124"/>
      <c r="J26" s="124"/>
      <c r="K26" s="131" t="str">
        <f t="shared" si="0"/>
        <v> </v>
      </c>
      <c r="L26" s="136">
        <v>12</v>
      </c>
      <c r="M26" s="124">
        <v>7</v>
      </c>
      <c r="N26" s="124">
        <v>54</v>
      </c>
      <c r="O26" s="124">
        <v>10</v>
      </c>
      <c r="P26" s="131">
        <f t="shared" si="1"/>
        <v>18.5</v>
      </c>
      <c r="Q26" s="136">
        <v>5</v>
      </c>
      <c r="R26" s="124">
        <v>2</v>
      </c>
      <c r="S26" s="124">
        <v>26</v>
      </c>
      <c r="T26" s="124">
        <v>2</v>
      </c>
      <c r="U26" s="131">
        <f t="shared" si="2"/>
        <v>7.7</v>
      </c>
      <c r="V26" s="117">
        <v>9</v>
      </c>
      <c r="W26" s="124">
        <v>0</v>
      </c>
      <c r="X26" s="144">
        <f t="shared" si="3"/>
        <v>0</v>
      </c>
      <c r="Y26" s="124">
        <v>7</v>
      </c>
      <c r="Z26" s="124">
        <v>0</v>
      </c>
      <c r="AA26" s="131">
        <f t="shared" si="4"/>
        <v>0</v>
      </c>
      <c r="AC26" s="87"/>
      <c r="AD26" s="85"/>
    </row>
    <row r="27" spans="1:30" s="30" customFormat="1" ht="15" customHeight="1">
      <c r="A27" s="10">
        <v>43</v>
      </c>
      <c r="B27" s="9">
        <v>367</v>
      </c>
      <c r="C27" s="10" t="s">
        <v>69</v>
      </c>
      <c r="D27" s="5" t="s">
        <v>86</v>
      </c>
      <c r="E27" s="10"/>
      <c r="F27" s="11"/>
      <c r="G27" s="124"/>
      <c r="H27" s="124"/>
      <c r="I27" s="124"/>
      <c r="J27" s="124"/>
      <c r="K27" s="131" t="str">
        <f t="shared" si="0"/>
        <v> </v>
      </c>
      <c r="L27" s="136">
        <v>25</v>
      </c>
      <c r="M27" s="124">
        <v>20</v>
      </c>
      <c r="N27" s="124">
        <v>238</v>
      </c>
      <c r="O27" s="124">
        <v>43</v>
      </c>
      <c r="P27" s="131">
        <f t="shared" si="1"/>
        <v>18.1</v>
      </c>
      <c r="Q27" s="136">
        <v>5</v>
      </c>
      <c r="R27" s="124">
        <v>1</v>
      </c>
      <c r="S27" s="124">
        <v>38</v>
      </c>
      <c r="T27" s="124">
        <v>2</v>
      </c>
      <c r="U27" s="131">
        <f t="shared" si="2"/>
        <v>5.3</v>
      </c>
      <c r="V27" s="117">
        <v>10</v>
      </c>
      <c r="W27" s="124">
        <v>0</v>
      </c>
      <c r="X27" s="144">
        <f t="shared" si="3"/>
        <v>0</v>
      </c>
      <c r="Y27" s="124">
        <v>10</v>
      </c>
      <c r="Z27" s="124">
        <v>0</v>
      </c>
      <c r="AA27" s="131">
        <f t="shared" si="4"/>
        <v>0</v>
      </c>
      <c r="AC27" s="87"/>
      <c r="AD27" s="85"/>
    </row>
    <row r="28" spans="1:30" s="30" customFormat="1" ht="15" customHeight="1">
      <c r="A28" s="10">
        <v>43</v>
      </c>
      <c r="B28" s="9">
        <v>368</v>
      </c>
      <c r="C28" s="10" t="s">
        <v>69</v>
      </c>
      <c r="D28" s="5" t="s">
        <v>87</v>
      </c>
      <c r="E28" s="10">
        <v>30</v>
      </c>
      <c r="F28" s="11" t="s">
        <v>198</v>
      </c>
      <c r="G28" s="124">
        <v>19</v>
      </c>
      <c r="H28" s="124">
        <v>17</v>
      </c>
      <c r="I28" s="124">
        <v>179</v>
      </c>
      <c r="J28" s="124">
        <v>54</v>
      </c>
      <c r="K28" s="131">
        <f t="shared" si="0"/>
        <v>30.2</v>
      </c>
      <c r="L28" s="136">
        <v>19</v>
      </c>
      <c r="M28" s="124">
        <v>17</v>
      </c>
      <c r="N28" s="124">
        <v>179</v>
      </c>
      <c r="O28" s="124">
        <v>36</v>
      </c>
      <c r="P28" s="131">
        <f t="shared" si="1"/>
        <v>20.1</v>
      </c>
      <c r="Q28" s="136">
        <v>5</v>
      </c>
      <c r="R28" s="124">
        <v>2</v>
      </c>
      <c r="S28" s="124">
        <v>31</v>
      </c>
      <c r="T28" s="124">
        <v>4</v>
      </c>
      <c r="U28" s="131">
        <f t="shared" si="2"/>
        <v>12.9</v>
      </c>
      <c r="V28" s="117">
        <v>13</v>
      </c>
      <c r="W28" s="124">
        <v>0</v>
      </c>
      <c r="X28" s="144">
        <f t="shared" si="3"/>
        <v>0</v>
      </c>
      <c r="Y28" s="124">
        <v>13</v>
      </c>
      <c r="Z28" s="124">
        <v>0</v>
      </c>
      <c r="AA28" s="131">
        <f t="shared" si="4"/>
        <v>0</v>
      </c>
      <c r="AC28" s="87"/>
      <c r="AD28" s="85"/>
    </row>
    <row r="29" spans="1:30" s="30" customFormat="1" ht="15" customHeight="1">
      <c r="A29" s="10">
        <v>43</v>
      </c>
      <c r="B29" s="9">
        <v>369</v>
      </c>
      <c r="C29" s="10" t="s">
        <v>69</v>
      </c>
      <c r="D29" s="5" t="s">
        <v>88</v>
      </c>
      <c r="E29" s="10"/>
      <c r="F29" s="11"/>
      <c r="G29" s="124"/>
      <c r="H29" s="124"/>
      <c r="I29" s="124"/>
      <c r="J29" s="124"/>
      <c r="K29" s="131" t="str">
        <f t="shared" si="0"/>
        <v> </v>
      </c>
      <c r="L29" s="136">
        <v>11</v>
      </c>
      <c r="M29" s="124">
        <v>11</v>
      </c>
      <c r="N29" s="124">
        <v>187</v>
      </c>
      <c r="O29" s="124">
        <v>22</v>
      </c>
      <c r="P29" s="131">
        <f t="shared" si="1"/>
        <v>11.8</v>
      </c>
      <c r="Q29" s="136">
        <v>5</v>
      </c>
      <c r="R29" s="124">
        <v>2</v>
      </c>
      <c r="S29" s="124">
        <v>38</v>
      </c>
      <c r="T29" s="124">
        <v>3</v>
      </c>
      <c r="U29" s="131">
        <f t="shared" si="2"/>
        <v>7.9</v>
      </c>
      <c r="V29" s="117">
        <v>17</v>
      </c>
      <c r="W29" s="124">
        <v>0</v>
      </c>
      <c r="X29" s="144">
        <f t="shared" si="3"/>
        <v>0</v>
      </c>
      <c r="Y29" s="124">
        <v>17</v>
      </c>
      <c r="Z29" s="124">
        <v>0</v>
      </c>
      <c r="AA29" s="131">
        <f t="shared" si="4"/>
        <v>0</v>
      </c>
      <c r="AC29" s="87"/>
      <c r="AD29" s="85"/>
    </row>
    <row r="30" spans="1:30" s="30" customFormat="1" ht="15" customHeight="1">
      <c r="A30" s="10">
        <v>43</v>
      </c>
      <c r="B30" s="9">
        <v>403</v>
      </c>
      <c r="C30" s="10" t="s">
        <v>69</v>
      </c>
      <c r="D30" s="5" t="s">
        <v>89</v>
      </c>
      <c r="E30" s="10">
        <v>30</v>
      </c>
      <c r="F30" s="11" t="s">
        <v>199</v>
      </c>
      <c r="G30" s="124">
        <v>37</v>
      </c>
      <c r="H30" s="124">
        <v>26</v>
      </c>
      <c r="I30" s="124">
        <v>595</v>
      </c>
      <c r="J30" s="124">
        <v>103</v>
      </c>
      <c r="K30" s="131">
        <f t="shared" si="0"/>
        <v>17.3</v>
      </c>
      <c r="L30" s="136">
        <v>20</v>
      </c>
      <c r="M30" s="124">
        <v>13</v>
      </c>
      <c r="N30" s="124">
        <v>371</v>
      </c>
      <c r="O30" s="124">
        <v>57</v>
      </c>
      <c r="P30" s="131">
        <f t="shared" si="1"/>
        <v>15.4</v>
      </c>
      <c r="Q30" s="136">
        <v>5</v>
      </c>
      <c r="R30" s="124">
        <v>3</v>
      </c>
      <c r="S30" s="124">
        <v>37</v>
      </c>
      <c r="T30" s="124">
        <v>5</v>
      </c>
      <c r="U30" s="131">
        <f t="shared" si="2"/>
        <v>13.5</v>
      </c>
      <c r="V30" s="117">
        <v>32</v>
      </c>
      <c r="W30" s="124">
        <v>2</v>
      </c>
      <c r="X30" s="144">
        <f t="shared" si="3"/>
        <v>6.3</v>
      </c>
      <c r="Y30" s="124">
        <v>32</v>
      </c>
      <c r="Z30" s="124">
        <v>1</v>
      </c>
      <c r="AA30" s="131">
        <f t="shared" si="4"/>
        <v>3.1</v>
      </c>
      <c r="AC30" s="87"/>
      <c r="AD30" s="85"/>
    </row>
    <row r="31" spans="1:30" s="30" customFormat="1" ht="15" customHeight="1">
      <c r="A31" s="10">
        <v>43</v>
      </c>
      <c r="B31" s="9">
        <v>404</v>
      </c>
      <c r="C31" s="10" t="s">
        <v>69</v>
      </c>
      <c r="D31" s="5" t="s">
        <v>90</v>
      </c>
      <c r="E31" s="10">
        <v>30</v>
      </c>
      <c r="F31" s="11" t="s">
        <v>198</v>
      </c>
      <c r="G31" s="124">
        <v>38</v>
      </c>
      <c r="H31" s="124">
        <v>33</v>
      </c>
      <c r="I31" s="124">
        <v>436</v>
      </c>
      <c r="J31" s="124">
        <v>98</v>
      </c>
      <c r="K31" s="131">
        <f t="shared" si="0"/>
        <v>22.5</v>
      </c>
      <c r="L31" s="136">
        <v>25</v>
      </c>
      <c r="M31" s="124">
        <v>22</v>
      </c>
      <c r="N31" s="124">
        <v>310</v>
      </c>
      <c r="O31" s="124">
        <v>58</v>
      </c>
      <c r="P31" s="131">
        <f t="shared" si="1"/>
        <v>18.7</v>
      </c>
      <c r="Q31" s="136">
        <v>5</v>
      </c>
      <c r="R31" s="124">
        <v>2</v>
      </c>
      <c r="S31" s="124">
        <v>33</v>
      </c>
      <c r="T31" s="124">
        <v>3</v>
      </c>
      <c r="U31" s="131">
        <f t="shared" si="2"/>
        <v>9.1</v>
      </c>
      <c r="V31" s="117">
        <v>25</v>
      </c>
      <c r="W31" s="124">
        <v>0</v>
      </c>
      <c r="X31" s="144">
        <f t="shared" si="3"/>
        <v>0</v>
      </c>
      <c r="Y31" s="124">
        <v>25</v>
      </c>
      <c r="Z31" s="124">
        <v>0</v>
      </c>
      <c r="AA31" s="131">
        <f t="shared" si="4"/>
        <v>0</v>
      </c>
      <c r="AC31" s="87"/>
      <c r="AD31" s="85"/>
    </row>
    <row r="32" spans="1:30" s="30" customFormat="1" ht="15" customHeight="1">
      <c r="A32" s="10">
        <v>43</v>
      </c>
      <c r="B32" s="9">
        <v>423</v>
      </c>
      <c r="C32" s="10" t="s">
        <v>69</v>
      </c>
      <c r="D32" s="5" t="s">
        <v>91</v>
      </c>
      <c r="E32" s="10"/>
      <c r="F32" s="11"/>
      <c r="G32" s="124"/>
      <c r="H32" s="124"/>
      <c r="I32" s="124"/>
      <c r="J32" s="124"/>
      <c r="K32" s="131" t="str">
        <f t="shared" si="0"/>
        <v> </v>
      </c>
      <c r="L32" s="136">
        <v>10</v>
      </c>
      <c r="M32" s="124">
        <v>7</v>
      </c>
      <c r="N32" s="124">
        <v>161</v>
      </c>
      <c r="O32" s="124">
        <v>15</v>
      </c>
      <c r="P32" s="131">
        <f t="shared" si="1"/>
        <v>9.3</v>
      </c>
      <c r="Q32" s="136">
        <v>6</v>
      </c>
      <c r="R32" s="124">
        <v>3</v>
      </c>
      <c r="S32" s="124">
        <v>25</v>
      </c>
      <c r="T32" s="124">
        <v>4</v>
      </c>
      <c r="U32" s="131">
        <f t="shared" si="2"/>
        <v>16</v>
      </c>
      <c r="V32" s="117">
        <v>14</v>
      </c>
      <c r="W32" s="124">
        <v>1</v>
      </c>
      <c r="X32" s="144">
        <f t="shared" si="3"/>
        <v>7.1</v>
      </c>
      <c r="Y32" s="124">
        <v>14</v>
      </c>
      <c r="Z32" s="124">
        <v>1</v>
      </c>
      <c r="AA32" s="131">
        <f t="shared" si="4"/>
        <v>7.1</v>
      </c>
      <c r="AC32" s="87"/>
      <c r="AD32" s="85"/>
    </row>
    <row r="33" spans="1:30" s="30" customFormat="1" ht="15" customHeight="1">
      <c r="A33" s="10">
        <v>43</v>
      </c>
      <c r="B33" s="9">
        <v>424</v>
      </c>
      <c r="C33" s="10" t="s">
        <v>69</v>
      </c>
      <c r="D33" s="5" t="s">
        <v>92</v>
      </c>
      <c r="E33" s="10"/>
      <c r="F33" s="11"/>
      <c r="G33" s="124"/>
      <c r="H33" s="124"/>
      <c r="I33" s="124"/>
      <c r="J33" s="124"/>
      <c r="K33" s="131" t="str">
        <f t="shared" si="0"/>
        <v> </v>
      </c>
      <c r="L33" s="136">
        <v>17</v>
      </c>
      <c r="M33" s="124">
        <v>16</v>
      </c>
      <c r="N33" s="124">
        <v>272</v>
      </c>
      <c r="O33" s="124">
        <v>30</v>
      </c>
      <c r="P33" s="131">
        <f t="shared" si="1"/>
        <v>11</v>
      </c>
      <c r="Q33" s="136">
        <v>5</v>
      </c>
      <c r="R33" s="124">
        <v>3</v>
      </c>
      <c r="S33" s="124">
        <v>24</v>
      </c>
      <c r="T33" s="124">
        <v>5</v>
      </c>
      <c r="U33" s="131">
        <f t="shared" si="2"/>
        <v>20.8</v>
      </c>
      <c r="V33" s="117">
        <v>29</v>
      </c>
      <c r="W33" s="124">
        <v>4</v>
      </c>
      <c r="X33" s="144">
        <f t="shared" si="3"/>
        <v>13.8</v>
      </c>
      <c r="Y33" s="124">
        <v>27</v>
      </c>
      <c r="Z33" s="124">
        <v>3</v>
      </c>
      <c r="AA33" s="131">
        <f t="shared" si="4"/>
        <v>11.1</v>
      </c>
      <c r="AC33" s="87"/>
      <c r="AD33" s="85"/>
    </row>
    <row r="34" spans="1:30" s="30" customFormat="1" ht="15" customHeight="1">
      <c r="A34" s="10">
        <v>43</v>
      </c>
      <c r="B34" s="9">
        <v>425</v>
      </c>
      <c r="C34" s="10" t="s">
        <v>69</v>
      </c>
      <c r="D34" s="5" t="s">
        <v>93</v>
      </c>
      <c r="E34" s="10"/>
      <c r="F34" s="11"/>
      <c r="G34" s="124"/>
      <c r="H34" s="124"/>
      <c r="I34" s="124"/>
      <c r="J34" s="124"/>
      <c r="K34" s="131" t="str">
        <f t="shared" si="0"/>
        <v> </v>
      </c>
      <c r="L34" s="136">
        <v>9</v>
      </c>
      <c r="M34" s="124">
        <v>7</v>
      </c>
      <c r="N34" s="124">
        <v>120</v>
      </c>
      <c r="O34" s="124">
        <v>16</v>
      </c>
      <c r="P34" s="131">
        <f t="shared" si="1"/>
        <v>13.3</v>
      </c>
      <c r="Q34" s="136">
        <v>5</v>
      </c>
      <c r="R34" s="124">
        <v>1</v>
      </c>
      <c r="S34" s="124">
        <v>27</v>
      </c>
      <c r="T34" s="124">
        <v>2</v>
      </c>
      <c r="U34" s="131">
        <f t="shared" si="2"/>
        <v>7.4</v>
      </c>
      <c r="V34" s="117">
        <v>6</v>
      </c>
      <c r="W34" s="124">
        <v>0</v>
      </c>
      <c r="X34" s="144">
        <f t="shared" si="3"/>
        <v>0</v>
      </c>
      <c r="Y34" s="124">
        <v>5</v>
      </c>
      <c r="Z34" s="124">
        <v>0</v>
      </c>
      <c r="AA34" s="131">
        <f t="shared" si="4"/>
        <v>0</v>
      </c>
      <c r="AC34" s="87"/>
      <c r="AD34" s="85"/>
    </row>
    <row r="35" spans="1:30" s="30" customFormat="1" ht="15" customHeight="1">
      <c r="A35" s="10">
        <v>43</v>
      </c>
      <c r="B35" s="9">
        <v>428</v>
      </c>
      <c r="C35" s="10" t="s">
        <v>69</v>
      </c>
      <c r="D35" s="5" t="s">
        <v>94</v>
      </c>
      <c r="E35" s="10"/>
      <c r="F35" s="11"/>
      <c r="G35" s="124"/>
      <c r="H35" s="124"/>
      <c r="I35" s="124"/>
      <c r="J35" s="124"/>
      <c r="K35" s="131" t="str">
        <f t="shared" si="0"/>
        <v> </v>
      </c>
      <c r="L35" s="136">
        <v>4</v>
      </c>
      <c r="M35" s="124">
        <v>4</v>
      </c>
      <c r="N35" s="124">
        <v>46</v>
      </c>
      <c r="O35" s="124">
        <v>6</v>
      </c>
      <c r="P35" s="131">
        <f t="shared" si="1"/>
        <v>13</v>
      </c>
      <c r="Q35" s="136">
        <v>5</v>
      </c>
      <c r="R35" s="124">
        <v>1</v>
      </c>
      <c r="S35" s="124">
        <v>31</v>
      </c>
      <c r="T35" s="124">
        <v>1</v>
      </c>
      <c r="U35" s="131">
        <f t="shared" si="2"/>
        <v>3.2</v>
      </c>
      <c r="V35" s="117">
        <v>17</v>
      </c>
      <c r="W35" s="124">
        <v>2</v>
      </c>
      <c r="X35" s="144">
        <f t="shared" si="3"/>
        <v>11.8</v>
      </c>
      <c r="Y35" s="124">
        <v>16</v>
      </c>
      <c r="Z35" s="124">
        <v>2</v>
      </c>
      <c r="AA35" s="131">
        <f t="shared" si="4"/>
        <v>12.5</v>
      </c>
      <c r="AC35" s="87"/>
      <c r="AD35" s="85"/>
    </row>
    <row r="36" spans="1:30" s="30" customFormat="1" ht="15" customHeight="1">
      <c r="A36" s="10">
        <v>43</v>
      </c>
      <c r="B36" s="9">
        <v>432</v>
      </c>
      <c r="C36" s="10" t="s">
        <v>69</v>
      </c>
      <c r="D36" s="5" t="s">
        <v>95</v>
      </c>
      <c r="E36" s="10"/>
      <c r="F36" s="11"/>
      <c r="G36" s="124"/>
      <c r="H36" s="124"/>
      <c r="I36" s="124"/>
      <c r="J36" s="124"/>
      <c r="K36" s="131" t="str">
        <f t="shared" si="0"/>
        <v> </v>
      </c>
      <c r="L36" s="136">
        <v>12</v>
      </c>
      <c r="M36" s="124">
        <v>4</v>
      </c>
      <c r="N36" s="124">
        <v>113</v>
      </c>
      <c r="O36" s="124">
        <v>9</v>
      </c>
      <c r="P36" s="131">
        <f t="shared" si="1"/>
        <v>8</v>
      </c>
      <c r="Q36" s="136">
        <v>5</v>
      </c>
      <c r="R36" s="124">
        <v>2</v>
      </c>
      <c r="S36" s="124">
        <v>30</v>
      </c>
      <c r="T36" s="124">
        <v>4</v>
      </c>
      <c r="U36" s="131">
        <f t="shared" si="2"/>
        <v>13.3</v>
      </c>
      <c r="V36" s="117">
        <v>8</v>
      </c>
      <c r="W36" s="124">
        <v>0</v>
      </c>
      <c r="X36" s="144">
        <f t="shared" si="3"/>
        <v>0</v>
      </c>
      <c r="Y36" s="124">
        <v>8</v>
      </c>
      <c r="Z36" s="124">
        <v>0</v>
      </c>
      <c r="AA36" s="131">
        <f t="shared" si="4"/>
        <v>0</v>
      </c>
      <c r="AC36" s="87"/>
      <c r="AD36" s="85"/>
    </row>
    <row r="37" spans="1:30" s="30" customFormat="1" ht="15" customHeight="1">
      <c r="A37" s="10">
        <v>43</v>
      </c>
      <c r="B37" s="9">
        <v>433</v>
      </c>
      <c r="C37" s="10" t="s">
        <v>69</v>
      </c>
      <c r="D37" s="5" t="s">
        <v>96</v>
      </c>
      <c r="E37" s="10"/>
      <c r="F37" s="11"/>
      <c r="G37" s="124"/>
      <c r="H37" s="124"/>
      <c r="I37" s="124"/>
      <c r="J37" s="124"/>
      <c r="K37" s="131" t="str">
        <f t="shared" si="0"/>
        <v> </v>
      </c>
      <c r="L37" s="136">
        <v>10</v>
      </c>
      <c r="M37" s="124">
        <v>7</v>
      </c>
      <c r="N37" s="124">
        <v>190</v>
      </c>
      <c r="O37" s="124">
        <v>20</v>
      </c>
      <c r="P37" s="131">
        <f t="shared" si="1"/>
        <v>10.5</v>
      </c>
      <c r="Q37" s="136">
        <v>5</v>
      </c>
      <c r="R37" s="124">
        <v>3</v>
      </c>
      <c r="S37" s="124">
        <v>42</v>
      </c>
      <c r="T37" s="124">
        <v>3</v>
      </c>
      <c r="U37" s="131">
        <f t="shared" si="2"/>
        <v>7.1</v>
      </c>
      <c r="V37" s="117">
        <v>61</v>
      </c>
      <c r="W37" s="124">
        <v>15</v>
      </c>
      <c r="X37" s="144">
        <f t="shared" si="3"/>
        <v>24.6</v>
      </c>
      <c r="Y37" s="124">
        <v>47</v>
      </c>
      <c r="Z37" s="124">
        <v>7</v>
      </c>
      <c r="AA37" s="131">
        <f t="shared" si="4"/>
        <v>14.9</v>
      </c>
      <c r="AC37" s="87"/>
      <c r="AD37" s="85"/>
    </row>
    <row r="38" spans="1:30" s="30" customFormat="1" ht="15" customHeight="1">
      <c r="A38" s="10">
        <v>43</v>
      </c>
      <c r="B38" s="9">
        <v>441</v>
      </c>
      <c r="C38" s="10" t="s">
        <v>69</v>
      </c>
      <c r="D38" s="5" t="s">
        <v>97</v>
      </c>
      <c r="E38" s="10"/>
      <c r="F38" s="11"/>
      <c r="G38" s="124"/>
      <c r="H38" s="124"/>
      <c r="I38" s="124"/>
      <c r="J38" s="124"/>
      <c r="K38" s="131" t="str">
        <f t="shared" si="0"/>
        <v> </v>
      </c>
      <c r="L38" s="136">
        <v>14</v>
      </c>
      <c r="M38" s="124">
        <v>9</v>
      </c>
      <c r="N38" s="124">
        <v>176</v>
      </c>
      <c r="O38" s="124">
        <v>34</v>
      </c>
      <c r="P38" s="131">
        <f t="shared" si="1"/>
        <v>19.3</v>
      </c>
      <c r="Q38" s="136">
        <v>5</v>
      </c>
      <c r="R38" s="124">
        <v>2</v>
      </c>
      <c r="S38" s="124">
        <v>33</v>
      </c>
      <c r="T38" s="124">
        <v>3</v>
      </c>
      <c r="U38" s="131">
        <f t="shared" si="2"/>
        <v>9.1</v>
      </c>
      <c r="V38" s="117">
        <v>13</v>
      </c>
      <c r="W38" s="124">
        <v>1</v>
      </c>
      <c r="X38" s="144">
        <f t="shared" si="3"/>
        <v>7.7</v>
      </c>
      <c r="Y38" s="124">
        <v>11</v>
      </c>
      <c r="Z38" s="124">
        <v>1</v>
      </c>
      <c r="AA38" s="131">
        <f t="shared" si="4"/>
        <v>9.1</v>
      </c>
      <c r="AC38" s="87"/>
      <c r="AD38" s="85"/>
    </row>
    <row r="39" spans="1:30" s="30" customFormat="1" ht="15" customHeight="1">
      <c r="A39" s="10">
        <v>43</v>
      </c>
      <c r="B39" s="9">
        <v>442</v>
      </c>
      <c r="C39" s="10" t="s">
        <v>69</v>
      </c>
      <c r="D39" s="5" t="s">
        <v>98</v>
      </c>
      <c r="E39" s="10"/>
      <c r="F39" s="11"/>
      <c r="G39" s="124"/>
      <c r="H39" s="124"/>
      <c r="I39" s="124"/>
      <c r="J39" s="124"/>
      <c r="K39" s="131" t="str">
        <f t="shared" si="0"/>
        <v> </v>
      </c>
      <c r="L39" s="136">
        <v>13</v>
      </c>
      <c r="M39" s="124">
        <v>7</v>
      </c>
      <c r="N39" s="124">
        <v>165</v>
      </c>
      <c r="O39" s="124">
        <v>36</v>
      </c>
      <c r="P39" s="131">
        <f t="shared" si="1"/>
        <v>21.8</v>
      </c>
      <c r="Q39" s="136">
        <v>5</v>
      </c>
      <c r="R39" s="124">
        <v>1</v>
      </c>
      <c r="S39" s="124">
        <v>30</v>
      </c>
      <c r="T39" s="124">
        <v>1</v>
      </c>
      <c r="U39" s="131">
        <f t="shared" si="2"/>
        <v>3.3</v>
      </c>
      <c r="V39" s="117">
        <v>26</v>
      </c>
      <c r="W39" s="124">
        <v>4</v>
      </c>
      <c r="X39" s="144">
        <f t="shared" si="3"/>
        <v>15.4</v>
      </c>
      <c r="Y39" s="124">
        <v>26</v>
      </c>
      <c r="Z39" s="124">
        <v>4</v>
      </c>
      <c r="AA39" s="131">
        <f t="shared" si="4"/>
        <v>15.4</v>
      </c>
      <c r="AC39" s="87"/>
      <c r="AD39" s="85"/>
    </row>
    <row r="40" spans="1:30" s="30" customFormat="1" ht="15" customHeight="1">
      <c r="A40" s="10">
        <v>43</v>
      </c>
      <c r="B40" s="9">
        <v>443</v>
      </c>
      <c r="C40" s="10" t="s">
        <v>69</v>
      </c>
      <c r="D40" s="5" t="s">
        <v>99</v>
      </c>
      <c r="E40" s="10"/>
      <c r="F40" s="11"/>
      <c r="G40" s="124"/>
      <c r="H40" s="124"/>
      <c r="I40" s="124"/>
      <c r="J40" s="124"/>
      <c r="K40" s="131" t="str">
        <f t="shared" si="0"/>
        <v> </v>
      </c>
      <c r="L40" s="136">
        <v>18</v>
      </c>
      <c r="M40" s="124">
        <v>15</v>
      </c>
      <c r="N40" s="124">
        <v>250</v>
      </c>
      <c r="O40" s="124">
        <v>41</v>
      </c>
      <c r="P40" s="131">
        <f t="shared" si="1"/>
        <v>16.4</v>
      </c>
      <c r="Q40" s="136">
        <v>5</v>
      </c>
      <c r="R40" s="124">
        <v>2</v>
      </c>
      <c r="S40" s="124">
        <v>35</v>
      </c>
      <c r="T40" s="124">
        <v>3</v>
      </c>
      <c r="U40" s="131">
        <f t="shared" si="2"/>
        <v>8.6</v>
      </c>
      <c r="V40" s="117">
        <v>17</v>
      </c>
      <c r="W40" s="124">
        <v>1</v>
      </c>
      <c r="X40" s="144">
        <f t="shared" si="3"/>
        <v>5.9</v>
      </c>
      <c r="Y40" s="124">
        <v>17</v>
      </c>
      <c r="Z40" s="124">
        <v>1</v>
      </c>
      <c r="AA40" s="131">
        <f t="shared" si="4"/>
        <v>5.9</v>
      </c>
      <c r="AC40" s="87"/>
      <c r="AD40" s="85"/>
    </row>
    <row r="41" spans="1:30" s="30" customFormat="1" ht="15" customHeight="1">
      <c r="A41" s="10">
        <v>43</v>
      </c>
      <c r="B41" s="9">
        <v>444</v>
      </c>
      <c r="C41" s="10" t="s">
        <v>69</v>
      </c>
      <c r="D41" s="5" t="s">
        <v>100</v>
      </c>
      <c r="E41" s="10"/>
      <c r="F41" s="11"/>
      <c r="G41" s="124"/>
      <c r="H41" s="124"/>
      <c r="I41" s="124"/>
      <c r="J41" s="124"/>
      <c r="K41" s="131" t="str">
        <f t="shared" si="0"/>
        <v> </v>
      </c>
      <c r="L41" s="136">
        <v>11</v>
      </c>
      <c r="M41" s="124">
        <v>11</v>
      </c>
      <c r="N41" s="124">
        <v>129</v>
      </c>
      <c r="O41" s="124">
        <v>22</v>
      </c>
      <c r="P41" s="131">
        <f t="shared" si="1"/>
        <v>17.1</v>
      </c>
      <c r="Q41" s="136">
        <v>5</v>
      </c>
      <c r="R41" s="124">
        <v>1</v>
      </c>
      <c r="S41" s="124">
        <v>33</v>
      </c>
      <c r="T41" s="124">
        <v>2</v>
      </c>
      <c r="U41" s="131">
        <f t="shared" si="2"/>
        <v>6.1</v>
      </c>
      <c r="V41" s="117">
        <v>16</v>
      </c>
      <c r="W41" s="124">
        <v>2</v>
      </c>
      <c r="X41" s="144">
        <f t="shared" si="3"/>
        <v>12.5</v>
      </c>
      <c r="Y41" s="124">
        <v>16</v>
      </c>
      <c r="Z41" s="124">
        <v>2</v>
      </c>
      <c r="AA41" s="131">
        <f t="shared" si="4"/>
        <v>12.5</v>
      </c>
      <c r="AC41" s="87"/>
      <c r="AD41" s="85"/>
    </row>
    <row r="42" spans="1:30" s="30" customFormat="1" ht="15" customHeight="1">
      <c r="A42" s="10">
        <v>43</v>
      </c>
      <c r="B42" s="9">
        <v>447</v>
      </c>
      <c r="C42" s="10" t="s">
        <v>69</v>
      </c>
      <c r="D42" s="5" t="s">
        <v>101</v>
      </c>
      <c r="E42" s="10"/>
      <c r="F42" s="11"/>
      <c r="G42" s="124"/>
      <c r="H42" s="124"/>
      <c r="I42" s="124"/>
      <c r="J42" s="124"/>
      <c r="K42" s="131" t="str">
        <f t="shared" si="0"/>
        <v> </v>
      </c>
      <c r="L42" s="136">
        <v>12</v>
      </c>
      <c r="M42" s="124">
        <v>11</v>
      </c>
      <c r="N42" s="124">
        <v>288</v>
      </c>
      <c r="O42" s="124">
        <v>49</v>
      </c>
      <c r="P42" s="131">
        <f t="shared" si="1"/>
        <v>17</v>
      </c>
      <c r="Q42" s="136">
        <v>5</v>
      </c>
      <c r="R42" s="124">
        <v>2</v>
      </c>
      <c r="S42" s="124">
        <v>46</v>
      </c>
      <c r="T42" s="124">
        <v>4</v>
      </c>
      <c r="U42" s="131">
        <f t="shared" si="2"/>
        <v>8.7</v>
      </c>
      <c r="V42" s="117">
        <v>22</v>
      </c>
      <c r="W42" s="124">
        <v>0</v>
      </c>
      <c r="X42" s="144">
        <f t="shared" si="3"/>
        <v>0</v>
      </c>
      <c r="Y42" s="124">
        <v>22</v>
      </c>
      <c r="Z42" s="124">
        <v>0</v>
      </c>
      <c r="AA42" s="131">
        <f t="shared" si="4"/>
        <v>0</v>
      </c>
      <c r="AC42" s="87"/>
      <c r="AD42" s="85"/>
    </row>
    <row r="43" spans="1:30" s="30" customFormat="1" ht="15" customHeight="1">
      <c r="A43" s="10">
        <v>43</v>
      </c>
      <c r="B43" s="9">
        <v>468</v>
      </c>
      <c r="C43" s="10" t="s">
        <v>69</v>
      </c>
      <c r="D43" s="5" t="s">
        <v>102</v>
      </c>
      <c r="E43" s="10"/>
      <c r="F43" s="11"/>
      <c r="G43" s="124"/>
      <c r="H43" s="124"/>
      <c r="I43" s="124"/>
      <c r="J43" s="124"/>
      <c r="K43" s="131" t="str">
        <f t="shared" si="0"/>
        <v> </v>
      </c>
      <c r="L43" s="136">
        <v>9</v>
      </c>
      <c r="M43" s="124">
        <v>6</v>
      </c>
      <c r="N43" s="124">
        <v>137</v>
      </c>
      <c r="O43" s="124">
        <v>34</v>
      </c>
      <c r="P43" s="131">
        <f t="shared" si="1"/>
        <v>24.8</v>
      </c>
      <c r="Q43" s="136">
        <v>5</v>
      </c>
      <c r="R43" s="124">
        <v>2</v>
      </c>
      <c r="S43" s="124">
        <v>40</v>
      </c>
      <c r="T43" s="124">
        <v>5</v>
      </c>
      <c r="U43" s="131">
        <f t="shared" si="2"/>
        <v>12.5</v>
      </c>
      <c r="V43" s="117">
        <v>14</v>
      </c>
      <c r="W43" s="124">
        <v>2</v>
      </c>
      <c r="X43" s="144">
        <f t="shared" si="3"/>
        <v>14.3</v>
      </c>
      <c r="Y43" s="124">
        <v>14</v>
      </c>
      <c r="Z43" s="124">
        <v>2</v>
      </c>
      <c r="AA43" s="131">
        <f t="shared" si="4"/>
        <v>14.3</v>
      </c>
      <c r="AC43" s="87"/>
      <c r="AD43" s="85"/>
    </row>
    <row r="44" spans="1:30" s="30" customFormat="1" ht="15" customHeight="1">
      <c r="A44" s="10">
        <v>43</v>
      </c>
      <c r="B44" s="9">
        <v>482</v>
      </c>
      <c r="C44" s="10" t="s">
        <v>69</v>
      </c>
      <c r="D44" s="5" t="s">
        <v>103</v>
      </c>
      <c r="E44" s="10">
        <v>30</v>
      </c>
      <c r="F44" s="11" t="s">
        <v>256</v>
      </c>
      <c r="G44" s="124">
        <v>17</v>
      </c>
      <c r="H44" s="124">
        <v>13</v>
      </c>
      <c r="I44" s="124">
        <v>217</v>
      </c>
      <c r="J44" s="124">
        <v>28</v>
      </c>
      <c r="K44" s="131">
        <f t="shared" si="0"/>
        <v>12.9</v>
      </c>
      <c r="L44" s="136">
        <v>17</v>
      </c>
      <c r="M44" s="124">
        <v>13</v>
      </c>
      <c r="N44" s="124">
        <v>217</v>
      </c>
      <c r="O44" s="124">
        <v>28</v>
      </c>
      <c r="P44" s="131">
        <f t="shared" si="1"/>
        <v>12.9</v>
      </c>
      <c r="Q44" s="136">
        <v>5</v>
      </c>
      <c r="R44" s="124">
        <v>3</v>
      </c>
      <c r="S44" s="124">
        <v>39</v>
      </c>
      <c r="T44" s="124">
        <v>5</v>
      </c>
      <c r="U44" s="131">
        <f t="shared" si="2"/>
        <v>12.8</v>
      </c>
      <c r="V44" s="117">
        <v>15</v>
      </c>
      <c r="W44" s="124">
        <v>0</v>
      </c>
      <c r="X44" s="144">
        <f t="shared" si="3"/>
        <v>0</v>
      </c>
      <c r="Y44" s="124">
        <v>13</v>
      </c>
      <c r="Z44" s="124">
        <v>0</v>
      </c>
      <c r="AA44" s="131">
        <f t="shared" si="4"/>
        <v>0</v>
      </c>
      <c r="AC44" s="87"/>
      <c r="AD44" s="85"/>
    </row>
    <row r="45" spans="1:30" s="30" customFormat="1" ht="15" customHeight="1">
      <c r="A45" s="10">
        <v>43</v>
      </c>
      <c r="B45" s="9">
        <v>484</v>
      </c>
      <c r="C45" s="10" t="s">
        <v>69</v>
      </c>
      <c r="D45" s="5" t="s">
        <v>104</v>
      </c>
      <c r="E45" s="10">
        <v>30</v>
      </c>
      <c r="F45" s="11" t="s">
        <v>214</v>
      </c>
      <c r="G45" s="124">
        <v>40</v>
      </c>
      <c r="H45" s="124">
        <v>20</v>
      </c>
      <c r="I45" s="124">
        <v>376</v>
      </c>
      <c r="J45" s="124">
        <v>48</v>
      </c>
      <c r="K45" s="131">
        <f t="shared" si="0"/>
        <v>12.8</v>
      </c>
      <c r="L45" s="136">
        <v>16</v>
      </c>
      <c r="M45" s="124">
        <v>8</v>
      </c>
      <c r="N45" s="124">
        <v>164</v>
      </c>
      <c r="O45" s="124">
        <v>14</v>
      </c>
      <c r="P45" s="131">
        <f t="shared" si="1"/>
        <v>8.5</v>
      </c>
      <c r="Q45" s="136">
        <v>5</v>
      </c>
      <c r="R45" s="124">
        <v>2</v>
      </c>
      <c r="S45" s="124">
        <v>25</v>
      </c>
      <c r="T45" s="124">
        <v>2</v>
      </c>
      <c r="U45" s="131">
        <f t="shared" si="2"/>
        <v>8</v>
      </c>
      <c r="V45" s="117">
        <v>9</v>
      </c>
      <c r="W45" s="124">
        <v>0</v>
      </c>
      <c r="X45" s="144">
        <f t="shared" si="3"/>
        <v>0</v>
      </c>
      <c r="Y45" s="124">
        <v>9</v>
      </c>
      <c r="Z45" s="124">
        <v>0</v>
      </c>
      <c r="AA45" s="131">
        <f t="shared" si="4"/>
        <v>0</v>
      </c>
      <c r="AC45" s="87"/>
      <c r="AD45" s="85"/>
    </row>
    <row r="46" spans="1:30" s="30" customFormat="1" ht="15" customHeight="1">
      <c r="A46" s="10">
        <v>43</v>
      </c>
      <c r="B46" s="9">
        <v>501</v>
      </c>
      <c r="C46" s="10" t="s">
        <v>69</v>
      </c>
      <c r="D46" s="5" t="s">
        <v>238</v>
      </c>
      <c r="E46" s="10"/>
      <c r="F46" s="11"/>
      <c r="G46" s="124"/>
      <c r="H46" s="124"/>
      <c r="I46" s="124"/>
      <c r="J46" s="124"/>
      <c r="K46" s="131" t="str">
        <f t="shared" si="0"/>
        <v> </v>
      </c>
      <c r="L46" s="136">
        <v>16</v>
      </c>
      <c r="M46" s="124">
        <v>9</v>
      </c>
      <c r="N46" s="124">
        <v>125</v>
      </c>
      <c r="O46" s="124">
        <v>16</v>
      </c>
      <c r="P46" s="131">
        <f t="shared" si="1"/>
        <v>12.8</v>
      </c>
      <c r="Q46" s="136">
        <v>5</v>
      </c>
      <c r="R46" s="124">
        <v>2</v>
      </c>
      <c r="S46" s="124">
        <v>29</v>
      </c>
      <c r="T46" s="124">
        <v>4</v>
      </c>
      <c r="U46" s="131">
        <f t="shared" si="2"/>
        <v>13.8</v>
      </c>
      <c r="V46" s="117">
        <v>11</v>
      </c>
      <c r="W46" s="124">
        <v>0</v>
      </c>
      <c r="X46" s="144">
        <f t="shared" si="3"/>
        <v>0</v>
      </c>
      <c r="Y46" s="124">
        <v>11</v>
      </c>
      <c r="Z46" s="124">
        <v>0</v>
      </c>
      <c r="AA46" s="131">
        <f t="shared" si="4"/>
        <v>0</v>
      </c>
      <c r="AC46" s="87"/>
      <c r="AD46" s="85"/>
    </row>
    <row r="47" spans="1:30" s="30" customFormat="1" ht="15" customHeight="1">
      <c r="A47" s="10">
        <v>43</v>
      </c>
      <c r="B47" s="9">
        <v>505</v>
      </c>
      <c r="C47" s="10" t="s">
        <v>69</v>
      </c>
      <c r="D47" s="5" t="s">
        <v>105</v>
      </c>
      <c r="E47" s="10"/>
      <c r="F47" s="11"/>
      <c r="G47" s="124"/>
      <c r="H47" s="124"/>
      <c r="I47" s="124"/>
      <c r="J47" s="124"/>
      <c r="K47" s="131" t="str">
        <f t="shared" si="0"/>
        <v> </v>
      </c>
      <c r="L47" s="136">
        <v>17</v>
      </c>
      <c r="M47" s="124">
        <v>15</v>
      </c>
      <c r="N47" s="124">
        <v>278</v>
      </c>
      <c r="O47" s="124">
        <v>59</v>
      </c>
      <c r="P47" s="131">
        <f t="shared" si="1"/>
        <v>21.2</v>
      </c>
      <c r="Q47" s="136">
        <v>5</v>
      </c>
      <c r="R47" s="124">
        <v>3</v>
      </c>
      <c r="S47" s="124">
        <v>34</v>
      </c>
      <c r="T47" s="124">
        <v>5</v>
      </c>
      <c r="U47" s="131">
        <f t="shared" si="2"/>
        <v>14.7</v>
      </c>
      <c r="V47" s="117">
        <v>13</v>
      </c>
      <c r="W47" s="124">
        <v>0</v>
      </c>
      <c r="X47" s="144">
        <f t="shared" si="3"/>
        <v>0</v>
      </c>
      <c r="Y47" s="124">
        <v>13</v>
      </c>
      <c r="Z47" s="124">
        <v>0</v>
      </c>
      <c r="AA47" s="131">
        <f t="shared" si="4"/>
        <v>0</v>
      </c>
      <c r="AC47" s="87"/>
      <c r="AD47" s="85"/>
    </row>
    <row r="48" spans="1:30" s="30" customFormat="1" ht="15" customHeight="1">
      <c r="A48" s="10">
        <v>43</v>
      </c>
      <c r="B48" s="9">
        <v>506</v>
      </c>
      <c r="C48" s="10" t="s">
        <v>69</v>
      </c>
      <c r="D48" s="5" t="s">
        <v>106</v>
      </c>
      <c r="E48" s="10"/>
      <c r="F48" s="11"/>
      <c r="G48" s="124"/>
      <c r="H48" s="124"/>
      <c r="I48" s="124"/>
      <c r="J48" s="124"/>
      <c r="K48" s="131" t="str">
        <f t="shared" si="0"/>
        <v> </v>
      </c>
      <c r="L48" s="136">
        <v>18</v>
      </c>
      <c r="M48" s="124">
        <v>16</v>
      </c>
      <c r="N48" s="124">
        <v>187</v>
      </c>
      <c r="O48" s="124">
        <v>35</v>
      </c>
      <c r="P48" s="131">
        <f t="shared" si="1"/>
        <v>18.7</v>
      </c>
      <c r="Q48" s="136">
        <v>5</v>
      </c>
      <c r="R48" s="124">
        <v>3</v>
      </c>
      <c r="S48" s="124">
        <v>29</v>
      </c>
      <c r="T48" s="124">
        <v>5</v>
      </c>
      <c r="U48" s="131">
        <f t="shared" si="2"/>
        <v>17.2</v>
      </c>
      <c r="V48" s="117">
        <v>9</v>
      </c>
      <c r="W48" s="124">
        <v>0</v>
      </c>
      <c r="X48" s="144">
        <f t="shared" si="3"/>
        <v>0</v>
      </c>
      <c r="Y48" s="124">
        <v>9</v>
      </c>
      <c r="Z48" s="124">
        <v>0</v>
      </c>
      <c r="AA48" s="131">
        <f t="shared" si="4"/>
        <v>0</v>
      </c>
      <c r="AC48" s="87"/>
      <c r="AD48" s="85"/>
    </row>
    <row r="49" spans="1:30" s="30" customFormat="1" ht="15" customHeight="1">
      <c r="A49" s="10">
        <v>43</v>
      </c>
      <c r="B49" s="9">
        <v>507</v>
      </c>
      <c r="C49" s="10" t="s">
        <v>69</v>
      </c>
      <c r="D49" s="5" t="s">
        <v>107</v>
      </c>
      <c r="E49" s="10"/>
      <c r="F49" s="11"/>
      <c r="G49" s="124"/>
      <c r="H49" s="124"/>
      <c r="I49" s="124"/>
      <c r="J49" s="124"/>
      <c r="K49" s="131" t="str">
        <f t="shared" si="0"/>
        <v> </v>
      </c>
      <c r="L49" s="136">
        <v>2</v>
      </c>
      <c r="M49" s="124">
        <v>2</v>
      </c>
      <c r="N49" s="124">
        <v>48</v>
      </c>
      <c r="O49" s="124">
        <v>3</v>
      </c>
      <c r="P49" s="131">
        <f t="shared" si="1"/>
        <v>6.3</v>
      </c>
      <c r="Q49" s="136">
        <v>5</v>
      </c>
      <c r="R49" s="124">
        <v>2</v>
      </c>
      <c r="S49" s="124">
        <v>24</v>
      </c>
      <c r="T49" s="124">
        <v>4</v>
      </c>
      <c r="U49" s="131">
        <f t="shared" si="2"/>
        <v>16.7</v>
      </c>
      <c r="V49" s="117">
        <v>9</v>
      </c>
      <c r="W49" s="124">
        <v>0</v>
      </c>
      <c r="X49" s="144">
        <f t="shared" si="3"/>
        <v>0</v>
      </c>
      <c r="Y49" s="124">
        <v>9</v>
      </c>
      <c r="Z49" s="124">
        <v>0</v>
      </c>
      <c r="AA49" s="131">
        <f t="shared" si="4"/>
        <v>0</v>
      </c>
      <c r="AC49" s="87"/>
      <c r="AD49" s="85"/>
    </row>
    <row r="50" spans="1:30" s="30" customFormat="1" ht="15" customHeight="1">
      <c r="A50" s="10">
        <v>43</v>
      </c>
      <c r="B50" s="9">
        <v>510</v>
      </c>
      <c r="C50" s="10" t="s">
        <v>69</v>
      </c>
      <c r="D50" s="5" t="s">
        <v>108</v>
      </c>
      <c r="E50" s="10"/>
      <c r="F50" s="11"/>
      <c r="G50" s="124"/>
      <c r="H50" s="124"/>
      <c r="I50" s="124"/>
      <c r="J50" s="124"/>
      <c r="K50" s="131" t="str">
        <f t="shared" si="0"/>
        <v> </v>
      </c>
      <c r="L50" s="136">
        <v>20</v>
      </c>
      <c r="M50" s="124">
        <v>15</v>
      </c>
      <c r="N50" s="124">
        <v>270</v>
      </c>
      <c r="O50" s="124">
        <v>53</v>
      </c>
      <c r="P50" s="131">
        <f t="shared" si="1"/>
        <v>19.6</v>
      </c>
      <c r="Q50" s="136">
        <v>5</v>
      </c>
      <c r="R50" s="124">
        <v>3</v>
      </c>
      <c r="S50" s="124">
        <v>28</v>
      </c>
      <c r="T50" s="124">
        <v>3</v>
      </c>
      <c r="U50" s="131">
        <f t="shared" si="2"/>
        <v>10.7</v>
      </c>
      <c r="V50" s="117">
        <v>9</v>
      </c>
      <c r="W50" s="124">
        <v>0</v>
      </c>
      <c r="X50" s="144">
        <f t="shared" si="3"/>
        <v>0</v>
      </c>
      <c r="Y50" s="124">
        <v>9</v>
      </c>
      <c r="Z50" s="124">
        <v>0</v>
      </c>
      <c r="AA50" s="131">
        <f t="shared" si="4"/>
        <v>0</v>
      </c>
      <c r="AC50" s="87"/>
      <c r="AD50" s="85"/>
    </row>
    <row r="51" spans="1:30" s="30" customFormat="1" ht="15" customHeight="1">
      <c r="A51" s="10">
        <v>43</v>
      </c>
      <c r="B51" s="9">
        <v>511</v>
      </c>
      <c r="C51" s="10" t="s">
        <v>69</v>
      </c>
      <c r="D51" s="5" t="s">
        <v>109</v>
      </c>
      <c r="E51" s="10"/>
      <c r="F51" s="11"/>
      <c r="G51" s="124"/>
      <c r="H51" s="124"/>
      <c r="I51" s="124"/>
      <c r="J51" s="124"/>
      <c r="K51" s="131" t="str">
        <f t="shared" si="0"/>
        <v> </v>
      </c>
      <c r="L51" s="136">
        <v>14</v>
      </c>
      <c r="M51" s="124">
        <v>11</v>
      </c>
      <c r="N51" s="124">
        <v>128</v>
      </c>
      <c r="O51" s="124">
        <v>22</v>
      </c>
      <c r="P51" s="131">
        <f t="shared" si="1"/>
        <v>17.2</v>
      </c>
      <c r="Q51" s="136">
        <v>5</v>
      </c>
      <c r="R51" s="124">
        <v>2</v>
      </c>
      <c r="S51" s="124">
        <v>19</v>
      </c>
      <c r="T51" s="124">
        <v>3</v>
      </c>
      <c r="U51" s="131">
        <f t="shared" si="2"/>
        <v>15.8</v>
      </c>
      <c r="V51" s="117">
        <v>8</v>
      </c>
      <c r="W51" s="124">
        <v>1</v>
      </c>
      <c r="X51" s="144">
        <f t="shared" si="3"/>
        <v>12.5</v>
      </c>
      <c r="Y51" s="124">
        <v>8</v>
      </c>
      <c r="Z51" s="124">
        <v>1</v>
      </c>
      <c r="AA51" s="131">
        <f t="shared" si="4"/>
        <v>12.5</v>
      </c>
      <c r="AC51" s="87"/>
      <c r="AD51" s="85"/>
    </row>
    <row r="52" spans="1:30" s="30" customFormat="1" ht="15" customHeight="1">
      <c r="A52" s="10">
        <v>43</v>
      </c>
      <c r="B52" s="9">
        <v>512</v>
      </c>
      <c r="C52" s="10" t="s">
        <v>69</v>
      </c>
      <c r="D52" s="5" t="s">
        <v>110</v>
      </c>
      <c r="E52" s="10"/>
      <c r="F52" s="11"/>
      <c r="G52" s="124"/>
      <c r="H52" s="124"/>
      <c r="I52" s="124"/>
      <c r="J52" s="124"/>
      <c r="K52" s="131" t="str">
        <f t="shared" si="0"/>
        <v> </v>
      </c>
      <c r="L52" s="136">
        <v>13</v>
      </c>
      <c r="M52" s="124">
        <v>9</v>
      </c>
      <c r="N52" s="124">
        <v>118</v>
      </c>
      <c r="O52" s="124">
        <v>15</v>
      </c>
      <c r="P52" s="131">
        <f t="shared" si="1"/>
        <v>12.7</v>
      </c>
      <c r="Q52" s="136">
        <v>5</v>
      </c>
      <c r="R52" s="124">
        <v>4</v>
      </c>
      <c r="S52" s="124">
        <v>27</v>
      </c>
      <c r="T52" s="124">
        <v>5</v>
      </c>
      <c r="U52" s="131">
        <f t="shared" si="2"/>
        <v>18.5</v>
      </c>
      <c r="V52" s="117">
        <v>8</v>
      </c>
      <c r="W52" s="124">
        <v>0</v>
      </c>
      <c r="X52" s="144">
        <f t="shared" si="3"/>
        <v>0</v>
      </c>
      <c r="Y52" s="124">
        <v>8</v>
      </c>
      <c r="Z52" s="124">
        <v>0</v>
      </c>
      <c r="AA52" s="131">
        <f t="shared" si="4"/>
        <v>0</v>
      </c>
      <c r="AC52" s="87"/>
      <c r="AD52" s="85"/>
    </row>
    <row r="53" spans="1:30" s="30" customFormat="1" ht="15" customHeight="1">
      <c r="A53" s="10">
        <v>43</v>
      </c>
      <c r="B53" s="9">
        <v>513</v>
      </c>
      <c r="C53" s="10" t="s">
        <v>69</v>
      </c>
      <c r="D53" s="5" t="s">
        <v>111</v>
      </c>
      <c r="E53" s="10"/>
      <c r="F53" s="11"/>
      <c r="G53" s="124"/>
      <c r="H53" s="124"/>
      <c r="I53" s="124"/>
      <c r="J53" s="124"/>
      <c r="K53" s="131" t="str">
        <f t="shared" si="0"/>
        <v> </v>
      </c>
      <c r="L53" s="136">
        <v>29</v>
      </c>
      <c r="M53" s="124">
        <v>10</v>
      </c>
      <c r="N53" s="124">
        <v>378</v>
      </c>
      <c r="O53" s="124">
        <v>19</v>
      </c>
      <c r="P53" s="131">
        <f t="shared" si="1"/>
        <v>5</v>
      </c>
      <c r="Q53" s="136">
        <v>5</v>
      </c>
      <c r="R53" s="124">
        <v>1</v>
      </c>
      <c r="S53" s="124">
        <v>25</v>
      </c>
      <c r="T53" s="124">
        <v>1</v>
      </c>
      <c r="U53" s="131">
        <f t="shared" si="2"/>
        <v>4</v>
      </c>
      <c r="V53" s="117">
        <v>9</v>
      </c>
      <c r="W53" s="124">
        <v>0</v>
      </c>
      <c r="X53" s="144">
        <f t="shared" si="3"/>
        <v>0</v>
      </c>
      <c r="Y53" s="124">
        <v>9</v>
      </c>
      <c r="Z53" s="124">
        <v>0</v>
      </c>
      <c r="AA53" s="131">
        <f t="shared" si="4"/>
        <v>0</v>
      </c>
      <c r="AC53" s="87"/>
      <c r="AD53" s="85"/>
    </row>
    <row r="54" spans="1:30" s="30" customFormat="1" ht="15" customHeight="1">
      <c r="A54" s="10">
        <v>43</v>
      </c>
      <c r="B54" s="9">
        <v>514</v>
      </c>
      <c r="C54" s="10" t="s">
        <v>69</v>
      </c>
      <c r="D54" s="5" t="s">
        <v>112</v>
      </c>
      <c r="E54" s="10"/>
      <c r="F54" s="11"/>
      <c r="G54" s="124"/>
      <c r="H54" s="124"/>
      <c r="I54" s="124"/>
      <c r="J54" s="124"/>
      <c r="K54" s="131" t="str">
        <f t="shared" si="0"/>
        <v> </v>
      </c>
      <c r="L54" s="136">
        <v>35</v>
      </c>
      <c r="M54" s="124">
        <v>27</v>
      </c>
      <c r="N54" s="124">
        <v>753</v>
      </c>
      <c r="O54" s="124">
        <v>77</v>
      </c>
      <c r="P54" s="131">
        <f t="shared" si="1"/>
        <v>10.2</v>
      </c>
      <c r="Q54" s="136">
        <v>5</v>
      </c>
      <c r="R54" s="124">
        <v>2</v>
      </c>
      <c r="S54" s="124">
        <v>42</v>
      </c>
      <c r="T54" s="124">
        <v>4</v>
      </c>
      <c r="U54" s="131">
        <f t="shared" si="2"/>
        <v>9.5</v>
      </c>
      <c r="V54" s="117">
        <v>26</v>
      </c>
      <c r="W54" s="124">
        <v>1</v>
      </c>
      <c r="X54" s="144">
        <f t="shared" si="3"/>
        <v>3.8</v>
      </c>
      <c r="Y54" s="124">
        <v>26</v>
      </c>
      <c r="Z54" s="124">
        <v>1</v>
      </c>
      <c r="AA54" s="131">
        <f t="shared" si="4"/>
        <v>3.8</v>
      </c>
      <c r="AC54" s="87"/>
      <c r="AD54" s="85"/>
    </row>
    <row r="55" spans="1:30" s="30" customFormat="1" ht="15" customHeight="1" thickBot="1">
      <c r="A55" s="10">
        <v>43</v>
      </c>
      <c r="B55" s="9">
        <v>531</v>
      </c>
      <c r="C55" s="10" t="s">
        <v>69</v>
      </c>
      <c r="D55" s="5" t="s">
        <v>113</v>
      </c>
      <c r="E55" s="10">
        <v>15</v>
      </c>
      <c r="F55" s="11" t="s">
        <v>200</v>
      </c>
      <c r="G55" s="124">
        <v>27</v>
      </c>
      <c r="H55" s="124">
        <v>18</v>
      </c>
      <c r="I55" s="124">
        <v>318</v>
      </c>
      <c r="J55" s="124">
        <v>38</v>
      </c>
      <c r="K55" s="131">
        <f t="shared" si="0"/>
        <v>11.9</v>
      </c>
      <c r="L55" s="136">
        <v>22</v>
      </c>
      <c r="M55" s="124">
        <v>17</v>
      </c>
      <c r="N55" s="124">
        <v>289</v>
      </c>
      <c r="O55" s="124">
        <v>36</v>
      </c>
      <c r="P55" s="131">
        <f t="shared" si="1"/>
        <v>12.5</v>
      </c>
      <c r="Q55" s="136">
        <v>5</v>
      </c>
      <c r="R55" s="124">
        <v>1</v>
      </c>
      <c r="S55" s="124">
        <v>29</v>
      </c>
      <c r="T55" s="124">
        <v>2</v>
      </c>
      <c r="U55" s="131">
        <f t="shared" si="2"/>
        <v>6.9</v>
      </c>
      <c r="V55" s="117">
        <v>13</v>
      </c>
      <c r="W55" s="124">
        <v>0</v>
      </c>
      <c r="X55" s="144">
        <f t="shared" si="3"/>
        <v>0</v>
      </c>
      <c r="Y55" s="124">
        <v>13</v>
      </c>
      <c r="Z55" s="124">
        <v>0</v>
      </c>
      <c r="AA55" s="131">
        <f t="shared" si="4"/>
        <v>0</v>
      </c>
      <c r="AC55" s="87"/>
      <c r="AD55" s="85"/>
    </row>
    <row r="56" spans="1:27" s="30" customFormat="1" ht="18" customHeight="1" thickBot="1">
      <c r="A56" s="68"/>
      <c r="B56" s="69"/>
      <c r="C56" s="68"/>
      <c r="D56" s="70" t="s">
        <v>13</v>
      </c>
      <c r="E56" s="28"/>
      <c r="F56" s="1"/>
      <c r="G56" s="134"/>
      <c r="H56" s="134"/>
      <c r="I56" s="134"/>
      <c r="J56" s="134"/>
      <c r="K56" s="141"/>
      <c r="L56" s="128">
        <f>SUM(L11:L55)</f>
        <v>925</v>
      </c>
      <c r="M56" s="128">
        <f>SUM(M11:M55)</f>
        <v>727</v>
      </c>
      <c r="N56" s="128">
        <f>SUM(N11:N55)</f>
        <v>13362</v>
      </c>
      <c r="O56" s="128">
        <f>SUM(O11:O55)</f>
        <v>2594</v>
      </c>
      <c r="P56" s="133">
        <f>IF(L56=" "," ",ROUND(O56/N56*100,1))</f>
        <v>19.4</v>
      </c>
      <c r="Q56" s="128">
        <f>SUM(Q11:Q55)</f>
        <v>233</v>
      </c>
      <c r="R56" s="128">
        <f>SUM(R11:R55)</f>
        <v>109</v>
      </c>
      <c r="S56" s="128">
        <f>SUM(S11:S55)</f>
        <v>1710</v>
      </c>
      <c r="T56" s="128">
        <f>SUM(T11:T55)</f>
        <v>174</v>
      </c>
      <c r="U56" s="133">
        <f aca="true" t="shared" si="5" ref="U56:U63">IF(Q56=""," ",ROUND(T56/S56*100,1))</f>
        <v>10.2</v>
      </c>
      <c r="V56" s="138"/>
      <c r="W56" s="134"/>
      <c r="X56" s="145"/>
      <c r="Y56" s="134"/>
      <c r="Z56" s="134"/>
      <c r="AA56" s="141"/>
    </row>
    <row r="57" spans="1:27" s="30" customFormat="1" ht="15" customHeight="1">
      <c r="A57" s="71">
        <v>43</v>
      </c>
      <c r="B57" s="43"/>
      <c r="C57" s="71" t="s">
        <v>69</v>
      </c>
      <c r="D57" s="72" t="s">
        <v>74</v>
      </c>
      <c r="E57" s="73"/>
      <c r="F57" s="74"/>
      <c r="G57" s="135"/>
      <c r="H57" s="135"/>
      <c r="I57" s="135"/>
      <c r="J57" s="135"/>
      <c r="K57" s="142"/>
      <c r="L57" s="137">
        <v>1</v>
      </c>
      <c r="M57" s="124">
        <v>1</v>
      </c>
      <c r="N57" s="126">
        <v>54</v>
      </c>
      <c r="O57" s="124">
        <v>18</v>
      </c>
      <c r="P57" s="143">
        <f>IF(L57=""," ",ROUND(O57/N57*100,1))</f>
        <v>33.3</v>
      </c>
      <c r="Q57" s="137"/>
      <c r="R57" s="124"/>
      <c r="S57" s="126"/>
      <c r="T57" s="124"/>
      <c r="U57" s="143" t="str">
        <f t="shared" si="5"/>
        <v> </v>
      </c>
      <c r="V57" s="139"/>
      <c r="W57" s="135"/>
      <c r="X57" s="146"/>
      <c r="Y57" s="135"/>
      <c r="Z57" s="135"/>
      <c r="AA57" s="142"/>
    </row>
    <row r="58" spans="1:27" s="30" customFormat="1" ht="15" customHeight="1">
      <c r="A58" s="71">
        <v>43</v>
      </c>
      <c r="B58" s="43"/>
      <c r="C58" s="71" t="s">
        <v>69</v>
      </c>
      <c r="D58" s="72" t="s">
        <v>75</v>
      </c>
      <c r="E58" s="73"/>
      <c r="F58" s="74"/>
      <c r="G58" s="135"/>
      <c r="H58" s="135"/>
      <c r="I58" s="135"/>
      <c r="J58" s="135"/>
      <c r="K58" s="142"/>
      <c r="L58" s="137">
        <v>5</v>
      </c>
      <c r="M58" s="124">
        <v>4</v>
      </c>
      <c r="N58" s="126">
        <v>127</v>
      </c>
      <c r="O58" s="124">
        <v>33</v>
      </c>
      <c r="P58" s="131">
        <f aca="true" t="shared" si="6" ref="P58:P65">IF(L58=""," ",ROUND(O58/N58*100,1))</f>
        <v>26</v>
      </c>
      <c r="Q58" s="137"/>
      <c r="R58" s="124"/>
      <c r="S58" s="126"/>
      <c r="T58" s="124"/>
      <c r="U58" s="131" t="str">
        <f t="shared" si="5"/>
        <v> </v>
      </c>
      <c r="V58" s="139"/>
      <c r="W58" s="135"/>
      <c r="X58" s="146"/>
      <c r="Y58" s="135"/>
      <c r="Z58" s="135"/>
      <c r="AA58" s="142"/>
    </row>
    <row r="59" spans="1:27" s="30" customFormat="1" ht="15" customHeight="1">
      <c r="A59" s="71">
        <v>43</v>
      </c>
      <c r="B59" s="43"/>
      <c r="C59" s="71" t="s">
        <v>69</v>
      </c>
      <c r="D59" s="72" t="s">
        <v>77</v>
      </c>
      <c r="E59" s="73"/>
      <c r="F59" s="74"/>
      <c r="G59" s="135"/>
      <c r="H59" s="135"/>
      <c r="I59" s="135"/>
      <c r="J59" s="135"/>
      <c r="K59" s="142"/>
      <c r="L59" s="137">
        <v>2</v>
      </c>
      <c r="M59" s="124">
        <v>2</v>
      </c>
      <c r="N59" s="126">
        <v>139</v>
      </c>
      <c r="O59" s="124">
        <v>32</v>
      </c>
      <c r="P59" s="131">
        <f t="shared" si="6"/>
        <v>23</v>
      </c>
      <c r="Q59" s="137"/>
      <c r="R59" s="124"/>
      <c r="S59" s="126"/>
      <c r="T59" s="124"/>
      <c r="U59" s="131" t="str">
        <f t="shared" si="5"/>
        <v> </v>
      </c>
      <c r="V59" s="139"/>
      <c r="W59" s="135"/>
      <c r="X59" s="146"/>
      <c r="Y59" s="135"/>
      <c r="Z59" s="135"/>
      <c r="AA59" s="142"/>
    </row>
    <row r="60" spans="1:27" s="30" customFormat="1" ht="15" customHeight="1">
      <c r="A60" s="71">
        <v>43</v>
      </c>
      <c r="B60" s="43"/>
      <c r="C60" s="71" t="s">
        <v>69</v>
      </c>
      <c r="D60" s="72" t="s">
        <v>80</v>
      </c>
      <c r="E60" s="73"/>
      <c r="F60" s="74"/>
      <c r="G60" s="135"/>
      <c r="H60" s="135"/>
      <c r="I60" s="135"/>
      <c r="J60" s="135"/>
      <c r="K60" s="142"/>
      <c r="L60" s="137">
        <v>2</v>
      </c>
      <c r="M60" s="124">
        <v>2</v>
      </c>
      <c r="N60" s="126">
        <v>77</v>
      </c>
      <c r="O60" s="124">
        <v>27</v>
      </c>
      <c r="P60" s="131">
        <f t="shared" si="6"/>
        <v>35.1</v>
      </c>
      <c r="Q60" s="137"/>
      <c r="R60" s="124"/>
      <c r="S60" s="126"/>
      <c r="T60" s="124"/>
      <c r="U60" s="131" t="str">
        <f t="shared" si="5"/>
        <v> </v>
      </c>
      <c r="V60" s="139"/>
      <c r="W60" s="135"/>
      <c r="X60" s="146"/>
      <c r="Y60" s="135"/>
      <c r="Z60" s="135"/>
      <c r="AA60" s="142"/>
    </row>
    <row r="61" spans="1:27" s="30" customFormat="1" ht="15" customHeight="1">
      <c r="A61" s="71">
        <v>43</v>
      </c>
      <c r="B61" s="43"/>
      <c r="C61" s="71" t="s">
        <v>69</v>
      </c>
      <c r="D61" s="72" t="s">
        <v>217</v>
      </c>
      <c r="E61" s="73"/>
      <c r="F61" s="74"/>
      <c r="G61" s="135"/>
      <c r="H61" s="135"/>
      <c r="I61" s="135"/>
      <c r="J61" s="135"/>
      <c r="K61" s="142"/>
      <c r="L61" s="137">
        <v>2</v>
      </c>
      <c r="M61" s="124">
        <v>2</v>
      </c>
      <c r="N61" s="126">
        <v>71</v>
      </c>
      <c r="O61" s="124">
        <v>19</v>
      </c>
      <c r="P61" s="131">
        <f t="shared" si="6"/>
        <v>26.8</v>
      </c>
      <c r="Q61" s="137"/>
      <c r="R61" s="124"/>
      <c r="S61" s="126"/>
      <c r="T61" s="124"/>
      <c r="U61" s="131"/>
      <c r="V61" s="139"/>
      <c r="W61" s="135"/>
      <c r="X61" s="146"/>
      <c r="Y61" s="135"/>
      <c r="Z61" s="135"/>
      <c r="AA61" s="142"/>
    </row>
    <row r="62" spans="1:27" s="30" customFormat="1" ht="15" customHeight="1">
      <c r="A62" s="71">
        <v>43</v>
      </c>
      <c r="B62" s="43"/>
      <c r="C62" s="71" t="s">
        <v>69</v>
      </c>
      <c r="D62" s="72" t="s">
        <v>82</v>
      </c>
      <c r="E62" s="73"/>
      <c r="F62" s="74"/>
      <c r="G62" s="135"/>
      <c r="H62" s="135"/>
      <c r="I62" s="135"/>
      <c r="J62" s="135"/>
      <c r="K62" s="142"/>
      <c r="L62" s="137">
        <v>1</v>
      </c>
      <c r="M62" s="124">
        <v>1</v>
      </c>
      <c r="N62" s="126">
        <v>129</v>
      </c>
      <c r="O62" s="124">
        <v>44</v>
      </c>
      <c r="P62" s="131">
        <f t="shared" si="6"/>
        <v>34.1</v>
      </c>
      <c r="Q62" s="137"/>
      <c r="R62" s="124"/>
      <c r="S62" s="126"/>
      <c r="T62" s="124"/>
      <c r="U62" s="131" t="str">
        <f t="shared" si="5"/>
        <v> </v>
      </c>
      <c r="V62" s="139"/>
      <c r="W62" s="135"/>
      <c r="X62" s="146"/>
      <c r="Y62" s="135"/>
      <c r="Z62" s="135"/>
      <c r="AA62" s="142"/>
    </row>
    <row r="63" spans="1:27" s="30" customFormat="1" ht="15" customHeight="1">
      <c r="A63" s="71">
        <v>43</v>
      </c>
      <c r="B63" s="43"/>
      <c r="C63" s="71" t="s">
        <v>69</v>
      </c>
      <c r="D63" s="72" t="s">
        <v>98</v>
      </c>
      <c r="E63" s="73"/>
      <c r="F63" s="74"/>
      <c r="G63" s="135"/>
      <c r="H63" s="135"/>
      <c r="I63" s="135"/>
      <c r="J63" s="135"/>
      <c r="K63" s="142"/>
      <c r="L63" s="137">
        <v>3</v>
      </c>
      <c r="M63" s="124">
        <v>2</v>
      </c>
      <c r="N63" s="126">
        <v>88</v>
      </c>
      <c r="O63" s="124">
        <v>33</v>
      </c>
      <c r="P63" s="131">
        <f t="shared" si="6"/>
        <v>37.5</v>
      </c>
      <c r="Q63" s="137"/>
      <c r="R63" s="124"/>
      <c r="S63" s="126"/>
      <c r="T63" s="124"/>
      <c r="U63" s="131" t="str">
        <f t="shared" si="5"/>
        <v> </v>
      </c>
      <c r="V63" s="139"/>
      <c r="W63" s="135"/>
      <c r="X63" s="146"/>
      <c r="Y63" s="135"/>
      <c r="Z63" s="135"/>
      <c r="AA63" s="142"/>
    </row>
    <row r="64" spans="1:27" s="30" customFormat="1" ht="15" customHeight="1">
      <c r="A64" s="71">
        <v>43</v>
      </c>
      <c r="B64" s="43"/>
      <c r="C64" s="71" t="s">
        <v>69</v>
      </c>
      <c r="D64" s="72" t="s">
        <v>215</v>
      </c>
      <c r="E64" s="73"/>
      <c r="F64" s="74"/>
      <c r="G64" s="135"/>
      <c r="H64" s="135"/>
      <c r="I64" s="135"/>
      <c r="J64" s="135"/>
      <c r="K64" s="142"/>
      <c r="L64" s="137">
        <v>2</v>
      </c>
      <c r="M64" s="124">
        <v>2</v>
      </c>
      <c r="N64" s="126">
        <v>85</v>
      </c>
      <c r="O64" s="124">
        <v>31</v>
      </c>
      <c r="P64" s="131">
        <f t="shared" si="6"/>
        <v>36.5</v>
      </c>
      <c r="Q64" s="137"/>
      <c r="R64" s="124"/>
      <c r="S64" s="126"/>
      <c r="T64" s="124"/>
      <c r="U64" s="131"/>
      <c r="V64" s="139"/>
      <c r="W64" s="135"/>
      <c r="X64" s="146"/>
      <c r="Y64" s="135"/>
      <c r="Z64" s="135"/>
      <c r="AA64" s="142"/>
    </row>
    <row r="65" spans="1:27" s="30" customFormat="1" ht="15" customHeight="1" thickBot="1">
      <c r="A65" s="71">
        <v>43</v>
      </c>
      <c r="B65" s="43"/>
      <c r="C65" s="71" t="s">
        <v>69</v>
      </c>
      <c r="D65" s="72" t="s">
        <v>112</v>
      </c>
      <c r="E65" s="73"/>
      <c r="F65" s="74"/>
      <c r="G65" s="135"/>
      <c r="H65" s="135"/>
      <c r="I65" s="135"/>
      <c r="J65" s="135"/>
      <c r="K65" s="142"/>
      <c r="L65" s="137">
        <v>2</v>
      </c>
      <c r="M65" s="124">
        <v>2</v>
      </c>
      <c r="N65" s="126">
        <v>80</v>
      </c>
      <c r="O65" s="124">
        <v>25</v>
      </c>
      <c r="P65" s="131">
        <f t="shared" si="6"/>
        <v>31.3</v>
      </c>
      <c r="Q65" s="137"/>
      <c r="R65" s="124"/>
      <c r="S65" s="126"/>
      <c r="T65" s="124"/>
      <c r="U65" s="131" t="str">
        <f>IF(Q65=""," ",ROUND(T65/S65*100,1))</f>
        <v> </v>
      </c>
      <c r="V65" s="139"/>
      <c r="W65" s="135"/>
      <c r="X65" s="146"/>
      <c r="Y65" s="135"/>
      <c r="Z65" s="135"/>
      <c r="AA65" s="142"/>
    </row>
    <row r="66" spans="1:27" s="30" customFormat="1" ht="18" customHeight="1" thickBot="1">
      <c r="A66" s="75"/>
      <c r="B66" s="76"/>
      <c r="C66" s="238" t="s">
        <v>12</v>
      </c>
      <c r="D66" s="239"/>
      <c r="E66" s="28"/>
      <c r="F66" s="1"/>
      <c r="G66" s="134"/>
      <c r="H66" s="134"/>
      <c r="I66" s="134"/>
      <c r="J66" s="134"/>
      <c r="K66" s="141"/>
      <c r="L66" s="128">
        <f>SUM(L57:L65)</f>
        <v>20</v>
      </c>
      <c r="M66" s="128">
        <f>SUM(M57:M65)</f>
        <v>18</v>
      </c>
      <c r="N66" s="128">
        <f>SUM(N57:N65)</f>
        <v>850</v>
      </c>
      <c r="O66" s="128">
        <f>SUM(O57:O65)</f>
        <v>262</v>
      </c>
      <c r="P66" s="133">
        <f>IF(L66=0,"",ROUND(O66/N66*100,1))</f>
        <v>30.8</v>
      </c>
      <c r="Q66" s="128">
        <f>SUM(Q57:Q65)</f>
        <v>0</v>
      </c>
      <c r="R66" s="128">
        <f>SUM(R57:R65)</f>
        <v>0</v>
      </c>
      <c r="S66" s="128">
        <f>SUM(S57:S65)</f>
        <v>0</v>
      </c>
      <c r="T66" s="128">
        <f>SUM(T57:T65)</f>
        <v>0</v>
      </c>
      <c r="U66" s="133" t="str">
        <f>IF(Q66=0," ",ROUND(T66/S66*100,1))</f>
        <v> </v>
      </c>
      <c r="V66" s="138"/>
      <c r="W66" s="134"/>
      <c r="X66" s="145"/>
      <c r="Y66" s="134"/>
      <c r="Z66" s="134"/>
      <c r="AA66" s="141"/>
    </row>
    <row r="67" spans="1:27" s="30" customFormat="1" ht="18" customHeight="1" thickBot="1">
      <c r="A67" s="75"/>
      <c r="B67" s="27"/>
      <c r="C67" s="238" t="s">
        <v>5</v>
      </c>
      <c r="D67" s="239"/>
      <c r="E67" s="28"/>
      <c r="F67" s="1"/>
      <c r="G67" s="122">
        <f>SUM(G11:G55)</f>
        <v>859</v>
      </c>
      <c r="H67" s="122">
        <f>SUM(H11:H55)</f>
        <v>678</v>
      </c>
      <c r="I67" s="122">
        <f>SUM(I11:I55)</f>
        <v>12609</v>
      </c>
      <c r="J67" s="122">
        <f>SUM(J11:J55)</f>
        <v>2875</v>
      </c>
      <c r="K67" s="133">
        <f>IF(G67=" "," ",ROUND(J67/I67*100,1))</f>
        <v>22.8</v>
      </c>
      <c r="L67" s="128">
        <f>L56+L66</f>
        <v>945</v>
      </c>
      <c r="M67" s="122">
        <f>M56+M66</f>
        <v>745</v>
      </c>
      <c r="N67" s="122">
        <f>N56+N66</f>
        <v>14212</v>
      </c>
      <c r="O67" s="122">
        <f>O56+O66</f>
        <v>2856</v>
      </c>
      <c r="P67" s="133">
        <f>IF(L67=""," ",ROUND(O67/N67*100,1))</f>
        <v>20.1</v>
      </c>
      <c r="Q67" s="128">
        <f>Q56+Q66</f>
        <v>233</v>
      </c>
      <c r="R67" s="122">
        <f>R56+R66</f>
        <v>109</v>
      </c>
      <c r="S67" s="122">
        <f>S56+S66</f>
        <v>1710</v>
      </c>
      <c r="T67" s="122">
        <f>T56+T66</f>
        <v>174</v>
      </c>
      <c r="U67" s="133">
        <f>IF(Q67=""," ",ROUND(T67/S67*100,1))</f>
        <v>10.2</v>
      </c>
      <c r="V67" s="121">
        <f>SUM(V11:V55)</f>
        <v>1824</v>
      </c>
      <c r="W67" s="122">
        <f>SUM(W11:W55)</f>
        <v>139</v>
      </c>
      <c r="X67" s="130">
        <f>IF(V67=""," ",ROUND(W67/V67*100,1))</f>
        <v>7.6</v>
      </c>
      <c r="Y67" s="128">
        <f>SUM(Y11:Y55)</f>
        <v>1488</v>
      </c>
      <c r="Z67" s="122">
        <f>SUM(Z11:Z55)</f>
        <v>92</v>
      </c>
      <c r="AA67" s="133">
        <f>IF(Y67=0," ",ROUND(Z67/Y67*100,1))</f>
        <v>6.2</v>
      </c>
    </row>
  </sheetData>
  <sheetProtection/>
  <mergeCells count="35">
    <mergeCell ref="L6:N6"/>
    <mergeCell ref="Q6:S6"/>
    <mergeCell ref="V6:X6"/>
    <mergeCell ref="X2:AA2"/>
    <mergeCell ref="E4:G4"/>
    <mergeCell ref="I4:K4"/>
    <mergeCell ref="M4:O4"/>
    <mergeCell ref="Q4:T4"/>
    <mergeCell ref="E6:G6"/>
    <mergeCell ref="C67:D67"/>
    <mergeCell ref="E7:K7"/>
    <mergeCell ref="I8:I10"/>
    <mergeCell ref="K8:K10"/>
    <mergeCell ref="E8:E10"/>
    <mergeCell ref="G8:G10"/>
    <mergeCell ref="F8:F10"/>
    <mergeCell ref="C66:D66"/>
    <mergeCell ref="P8:P10"/>
    <mergeCell ref="N8:N10"/>
    <mergeCell ref="L8:L10"/>
    <mergeCell ref="Q7:U7"/>
    <mergeCell ref="A7:A10"/>
    <mergeCell ref="C7:C10"/>
    <mergeCell ref="D7:D10"/>
    <mergeCell ref="B7:B10"/>
    <mergeCell ref="V7:AA7"/>
    <mergeCell ref="L7:P7"/>
    <mergeCell ref="S8:S10"/>
    <mergeCell ref="AA9:AA10"/>
    <mergeCell ref="Y9:Y10"/>
    <mergeCell ref="Y8:AA8"/>
    <mergeCell ref="U8:U10"/>
    <mergeCell ref="X8:X10"/>
    <mergeCell ref="V8:V10"/>
    <mergeCell ref="Q8:Q10"/>
  </mergeCells>
  <conditionalFormatting sqref="T57:T65 R57:R65 O57:O65 M57:M65 Z11:Z55 T11:T55 J11:J55 H11:H55 O11:O55 M11:M55 W11:W55 R11:R55">
    <cfRule type="cellIs" priority="1" dxfId="1" operator="lessThanOrEqual" stopIfTrue="1">
      <formula>G11</formula>
    </cfRule>
    <cfRule type="cellIs" priority="2" dxfId="0" operator="greaterThan" stopIfTrue="1">
      <formula>G11</formula>
    </cfRule>
  </conditionalFormatting>
  <conditionalFormatting sqref="Y11:Y15 Y17:Y55">
    <cfRule type="cellIs" priority="3" dxfId="1" operator="lessThanOrEqual" stopIfTrue="1">
      <formula>V11</formula>
    </cfRule>
    <cfRule type="cellIs" priority="4" dxfId="0" operator="greaterThan" stopIfTrue="1">
      <formula>V11</formula>
    </cfRule>
  </conditionalFormatting>
  <printOptions horizontalCentered="1"/>
  <pageMargins left="0.3937007874015748" right="0.3937007874015748" top="0.5905511811023623" bottom="0.5905511811023623" header="0.5118110236220472" footer="0.31496062992125984"/>
  <pageSetup firstPageNumber="274" useFirstPageNumber="1" fitToHeight="0" horizontalDpi="600" verticalDpi="600" orientation="landscape" paperSize="9" scale="85" r:id="rId1"/>
  <ignoredErrors>
    <ignoredError sqref="U67 U56 K67" evalError="1"/>
    <ignoredError sqref="X67 P67 P56" evalError="1" formula="1"/>
    <ignoredError sqref="U66 P6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2010-12-22T04:13:08Z</dcterms:created>
  <dcterms:modified xsi:type="dcterms:W3CDTF">2010-12-22T04:13:19Z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