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59" windowHeight="6244" activeTab="0"/>
  </bookViews>
  <sheets>
    <sheet name="大阪府４－１ " sheetId="1" r:id="rId1"/>
    <sheet name="大阪府４－２" sheetId="2" r:id="rId2"/>
    <sheet name="大阪府４－３" sheetId="3" r:id="rId3"/>
    <sheet name="大阪府４－４" sheetId="4" r:id="rId4"/>
  </sheets>
  <definedNames>
    <definedName name="_xlnm.Print_Area" localSheetId="0">'大阪府４－１ '!$A$1:$P$50</definedName>
    <definedName name="_xlnm.Print_Area" localSheetId="3">'大阪府４－４'!$A$1:$AA$57</definedName>
    <definedName name="_xlnm.Print_Titles" localSheetId="0">'大阪府４－１ '!$4:$6</definedName>
    <definedName name="_xlnm.Print_Titles" localSheetId="1">'大阪府４－２'!$4:$7</definedName>
    <definedName name="_xlnm.Print_Titles" localSheetId="2">'大阪府４－３'!$4:$6</definedName>
    <definedName name="_xlnm.Print_Titles" localSheetId="3">'大阪府４－４'!$7:$10</definedName>
  </definedNames>
  <calcPr fullCalcOnLoad="1"/>
</workbook>
</file>

<file path=xl/sharedStrings.xml><?xml version="1.0" encoding="utf-8"?>
<sst xmlns="http://schemas.openxmlformats.org/spreadsheetml/2006/main" count="977" uniqueCount="512">
  <si>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</si>
  <si>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</si>
  <si>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</si>
  <si>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</si>
  <si>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</si>
  <si>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</si>
  <si>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</si>
  <si>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合　　　計</t>
  </si>
  <si>
    <t>宣言の形態</t>
  </si>
  <si>
    <t>有</t>
  </si>
  <si>
    <t>無</t>
  </si>
  <si>
    <t>有</t>
  </si>
  <si>
    <t>管理職総数</t>
  </si>
  <si>
    <t>広域小計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</si>
  <si>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</si>
  <si>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</si>
  <si>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</si>
  <si>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</si>
  <si>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</si>
  <si>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</si>
  <si>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調査票４－３</t>
  </si>
  <si>
    <t>副市（区）長数</t>
  </si>
  <si>
    <t>自治会長数</t>
  </si>
  <si>
    <t>町村長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</si>
  <si>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</si>
  <si>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</si>
  <si>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</si>
  <si>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</si>
  <si>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</si>
  <si>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</si>
  <si>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</si>
  <si>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</si>
  <si>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</si>
  <si>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</si>
  <si>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</si>
  <si>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</si>
  <si>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</si>
  <si>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</si>
  <si>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</si>
  <si>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</si>
  <si>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</si>
  <si>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</si>
  <si>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大阪府</t>
  </si>
  <si>
    <t>大阪市</t>
  </si>
  <si>
    <t>男女共同参画担当</t>
  </si>
  <si>
    <t>堺市</t>
  </si>
  <si>
    <t>男女共同参画推進課</t>
  </si>
  <si>
    <t>大阪府</t>
  </si>
  <si>
    <t>岸和田市</t>
  </si>
  <si>
    <t>自治振興課</t>
  </si>
  <si>
    <t>豊中市</t>
  </si>
  <si>
    <t>男女共同参画推進課</t>
  </si>
  <si>
    <t>池田市</t>
  </si>
  <si>
    <t>人権推進課</t>
  </si>
  <si>
    <t>吹田市</t>
  </si>
  <si>
    <t>男女共同参画室</t>
  </si>
  <si>
    <t>泉大津市</t>
  </si>
  <si>
    <t>人権啓発課</t>
  </si>
  <si>
    <t>高槻市</t>
  </si>
  <si>
    <t>男女共同参画課</t>
  </si>
  <si>
    <t>貝塚市</t>
  </si>
  <si>
    <t>人権政策課</t>
  </si>
  <si>
    <t>守口市</t>
  </si>
  <si>
    <t>人権室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</si>
  <si>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</si>
  <si>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</si>
  <si>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</si>
  <si>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</si>
  <si>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</si>
  <si>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</si>
  <si>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</si>
  <si>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</si>
  <si>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人権文化室</t>
  </si>
  <si>
    <t>大東市</t>
  </si>
  <si>
    <t>和泉市</t>
  </si>
  <si>
    <t>箕面市</t>
  </si>
  <si>
    <t>男女協働参画課</t>
  </si>
  <si>
    <t>柏原市</t>
  </si>
  <si>
    <t>羽曳野市</t>
  </si>
  <si>
    <t>門真市</t>
  </si>
  <si>
    <t>人権政策室</t>
  </si>
  <si>
    <t>摂津市</t>
  </si>
  <si>
    <t>女性政策課</t>
  </si>
  <si>
    <t>高石市</t>
  </si>
  <si>
    <t>藤井寺市</t>
  </si>
  <si>
    <t>東大阪市</t>
  </si>
  <si>
    <t>泉南市</t>
  </si>
  <si>
    <t>四條畷市</t>
  </si>
  <si>
    <t>人権政策推進課</t>
  </si>
  <si>
    <t>交野市</t>
  </si>
  <si>
    <t>人権政策担当</t>
  </si>
  <si>
    <t>大阪狭山市</t>
  </si>
  <si>
    <t>人権広報グループ</t>
  </si>
  <si>
    <t>阪南市</t>
  </si>
  <si>
    <t>島本町</t>
  </si>
  <si>
    <t>豊能町</t>
  </si>
  <si>
    <t>能勢町</t>
  </si>
  <si>
    <t>忠岡町</t>
  </si>
  <si>
    <t>人権平和室</t>
  </si>
  <si>
    <t>熊取町</t>
  </si>
  <si>
    <t>田尻町</t>
  </si>
  <si>
    <t>企画人権課</t>
  </si>
  <si>
    <t>岬町</t>
  </si>
  <si>
    <t>太子町</t>
  </si>
  <si>
    <t>河南町</t>
  </si>
  <si>
    <t>人権男女共同社会室</t>
  </si>
  <si>
    <t>千早赤阪村</t>
  </si>
  <si>
    <t>千早赤阪村男女共同参画推進計画</t>
  </si>
  <si>
    <t>小計</t>
  </si>
  <si>
    <t>泉大津市男女共同参画のまちづくりを推進する条例</t>
  </si>
  <si>
    <t>いずみおおつ男女共同参画交流サロン</t>
  </si>
  <si>
    <t>泉大津市小松町1-60</t>
  </si>
  <si>
    <t>平成27年度</t>
  </si>
  <si>
    <t>豊能町男女共同参画プラン</t>
  </si>
  <si>
    <t>河内長野市男女共同参画推進条例</t>
  </si>
  <si>
    <t>河内長野市男女共同参画計画(第3期）</t>
  </si>
  <si>
    <t>河内長野市昭栄町7-1</t>
  </si>
  <si>
    <t>平成22年度</t>
  </si>
  <si>
    <t>高槻市男女共同参画推進条例</t>
  </si>
  <si>
    <t>たかつき男女共同参画プラン</t>
  </si>
  <si>
    <t>高槻市紺屋町1-2</t>
  </si>
  <si>
    <t>平成24年度</t>
  </si>
  <si>
    <t>高槻市立男女共同参画センター</t>
  </si>
  <si>
    <t>女性ネットワークルーム</t>
  </si>
  <si>
    <t>藤井寺市北岡1-2-3</t>
  </si>
  <si>
    <t>摂津市立男女共同参画センター</t>
  </si>
  <si>
    <t>平成23年度</t>
  </si>
  <si>
    <t>茨木市男女共同参画計画</t>
  </si>
  <si>
    <t>茨木市立男女共生センターローズWAM</t>
  </si>
  <si>
    <t>茨木市元町4-7</t>
  </si>
  <si>
    <t>羽曳野市誉田4-1-1</t>
  </si>
  <si>
    <t>高石市男女共同参画計画</t>
  </si>
  <si>
    <t>平成28年度</t>
  </si>
  <si>
    <t>和泉市男女共同参画推進条例</t>
  </si>
  <si>
    <t>和泉市男女共同参画センター</t>
  </si>
  <si>
    <t>和泉市いぶき野5-4-7</t>
  </si>
  <si>
    <t>平成26年度</t>
  </si>
  <si>
    <t>柏原市男女共同参画推進条例</t>
  </si>
  <si>
    <t>かしわら男女共同参画プラン</t>
  </si>
  <si>
    <t>柏原市立女性センター</t>
  </si>
  <si>
    <t>柏原市安堂町1-35</t>
  </si>
  <si>
    <t>堺市男女平等社会の形成の推進に関する条例</t>
  </si>
  <si>
    <t>堺市立女性センター</t>
  </si>
  <si>
    <t>男女共同参画交流の広場</t>
  </si>
  <si>
    <t>女と男がいきるのやSAKAI宣言</t>
  </si>
  <si>
    <t>第3期ねやがわ男女共同参画プラン</t>
  </si>
  <si>
    <t>寝屋川市香里南之町16-15(JAﾋﾞﾙ香里4階）</t>
  </si>
  <si>
    <t>熊取町男女共同参画プラン</t>
  </si>
  <si>
    <t>池田市男女共同参画推進条例</t>
  </si>
  <si>
    <t>池田市栄本町9-1</t>
  </si>
  <si>
    <t>島本町男女共同参画推進条例</t>
  </si>
  <si>
    <t>島本町男女共同参画社会をめざす計画</t>
  </si>
  <si>
    <t>三島郡島本町桜井3-4-1</t>
  </si>
  <si>
    <t>吹田市男女共同参画推進条例</t>
  </si>
  <si>
    <t>第2次すいた男女共同参画プラン</t>
  </si>
  <si>
    <t>吹田市立男女共同参画センター</t>
  </si>
  <si>
    <t>吹田市出口町2-1</t>
  </si>
  <si>
    <t>男女共同参画センターウィズ</t>
  </si>
  <si>
    <t>八尾市男女共同参画スペース</t>
  </si>
  <si>
    <t>せんなん男女共同参画ルーム</t>
  </si>
  <si>
    <t>岸和田市立女性センター</t>
  </si>
  <si>
    <t>女性センター</t>
  </si>
  <si>
    <t>岸和田市加守町4-28-25</t>
  </si>
  <si>
    <t>いずみさの女性センター</t>
  </si>
  <si>
    <t>男女協働参画ルーム</t>
  </si>
  <si>
    <t>能勢町男女共同参画計画</t>
  </si>
  <si>
    <t>豊中市男女共同参画推進条例</t>
  </si>
  <si>
    <t>豊中市男女共同参画計画</t>
  </si>
  <si>
    <t>とよなか男女共同参画推進センターすてっぷ</t>
  </si>
  <si>
    <t>豊中市玉井町1-1-1-501</t>
  </si>
  <si>
    <t>田尻町男女共同参画推進条例</t>
  </si>
  <si>
    <t>田尻町男女共同参画プラン</t>
  </si>
  <si>
    <t>河南町男女共同参画プラン</t>
  </si>
  <si>
    <t>河南町女性センター</t>
  </si>
  <si>
    <t>大阪狭山市男女共同参画推進条例</t>
  </si>
  <si>
    <t>枚方市男女共同参画計画</t>
  </si>
  <si>
    <t>枚方市新町2-1-5</t>
  </si>
  <si>
    <t>門真市男女共同参画推進条例</t>
  </si>
  <si>
    <t>かどま男女共同参画プラン</t>
  </si>
  <si>
    <t>守口市男女共同参画推進計画</t>
  </si>
  <si>
    <t>東大阪市男女共同参画推進条例</t>
  </si>
  <si>
    <t>東大阪市立男女共同参画センター</t>
  </si>
  <si>
    <t>東大阪市岩田町4-3-22-600</t>
  </si>
  <si>
    <t>大東市男女共同参画推進条例</t>
  </si>
  <si>
    <t>人権文化課</t>
  </si>
  <si>
    <t>池田市立男女共生サロン</t>
  </si>
  <si>
    <t>阪南市男女共同参画プラン</t>
  </si>
  <si>
    <t>大阪市男女共同参画推進条例</t>
  </si>
  <si>
    <t>クレオ大阪中央</t>
  </si>
  <si>
    <t>クレオ大阪北</t>
  </si>
  <si>
    <t>クレオ大阪西</t>
  </si>
  <si>
    <t>クレオ大阪南</t>
  </si>
  <si>
    <t>クレオ大阪東</t>
  </si>
  <si>
    <t>人権啓発室</t>
  </si>
  <si>
    <t>大阪狭山市男女共同参画推進センター</t>
  </si>
  <si>
    <t>大阪狭山市狭山1-862-5</t>
  </si>
  <si>
    <t>平成30年度</t>
  </si>
  <si>
    <t>総合企画課</t>
  </si>
  <si>
    <t>四條畷市男女共同参画推進条例</t>
  </si>
  <si>
    <t>H14.12</t>
  </si>
  <si>
    <t>H15.1</t>
  </si>
  <si>
    <t>H15.10</t>
  </si>
  <si>
    <t>H14.10</t>
  </si>
  <si>
    <t>H14.11</t>
  </si>
  <si>
    <t>H19.12</t>
  </si>
  <si>
    <t>H20.4</t>
  </si>
  <si>
    <t>H17.9</t>
  </si>
  <si>
    <t>H18.1</t>
  </si>
  <si>
    <t>H19.3</t>
  </si>
  <si>
    <t>H19.4</t>
  </si>
  <si>
    <t>H18.12</t>
  </si>
  <si>
    <t>H19.4</t>
  </si>
  <si>
    <t>H17.3</t>
  </si>
  <si>
    <t>H17.4</t>
  </si>
  <si>
    <t>H16.7</t>
  </si>
  <si>
    <t>せんなん男女平等参画プラン</t>
  </si>
  <si>
    <t>H18.6</t>
  </si>
  <si>
    <t>H18.7</t>
  </si>
  <si>
    <t>H18.12</t>
  </si>
  <si>
    <t>H19.4</t>
  </si>
  <si>
    <t>H18.2</t>
  </si>
  <si>
    <t>H18.4</t>
  </si>
  <si>
    <t>H17.3</t>
  </si>
  <si>
    <t>H17.4</t>
  </si>
  <si>
    <t>四條畷市男女共同参画ルーム</t>
  </si>
  <si>
    <t>四條畷市中野本町1-1</t>
  </si>
  <si>
    <t>http://www.city.sakai.lg.jp/kyoiku/_syougai/shisetu/lady_center.html</t>
  </si>
  <si>
    <t>http://www.city.sakai.lg.jp/city/info/_danjyo/openspace.html</t>
  </si>
  <si>
    <t>543-0002</t>
  </si>
  <si>
    <t>533-0023</t>
  </si>
  <si>
    <t>554-0012</t>
  </si>
  <si>
    <t>547-0026</t>
  </si>
  <si>
    <t>536-0014</t>
  </si>
  <si>
    <t>590-0955</t>
  </si>
  <si>
    <t>591-8037</t>
  </si>
  <si>
    <t>596-0042</t>
  </si>
  <si>
    <t>すてっぷ</t>
  </si>
  <si>
    <t>560-0026</t>
  </si>
  <si>
    <t>563-0058</t>
  </si>
  <si>
    <t>デュオ</t>
  </si>
  <si>
    <t>564-0072</t>
  </si>
  <si>
    <t>にんじんサロン</t>
  </si>
  <si>
    <t>595-0067</t>
  </si>
  <si>
    <t>569-0804</t>
  </si>
  <si>
    <t>567-0882</t>
  </si>
  <si>
    <t>598-0005</t>
  </si>
  <si>
    <t>泉佐野市市場東1-295-1</t>
  </si>
  <si>
    <t>584-0084</t>
  </si>
  <si>
    <t>586-0025</t>
  </si>
  <si>
    <t>574-0036</t>
  </si>
  <si>
    <t>594-0041</t>
  </si>
  <si>
    <t>562-0015</t>
  </si>
  <si>
    <t>フローラルセンター</t>
  </si>
  <si>
    <t>582-8555</t>
  </si>
  <si>
    <t>ウィズせっつ</t>
  </si>
  <si>
    <t>583-0035</t>
  </si>
  <si>
    <t>イコーラム</t>
  </si>
  <si>
    <t>578-0941</t>
  </si>
  <si>
    <t>ステップ</t>
  </si>
  <si>
    <t>590-0521</t>
  </si>
  <si>
    <t>575-8501</t>
  </si>
  <si>
    <t>589-0005</t>
  </si>
  <si>
    <t>618-0022</t>
  </si>
  <si>
    <t>585-8585</t>
  </si>
  <si>
    <t>その他：平成　　年　  月　  日</t>
  </si>
  <si>
    <t>審議会等委員の目標
（目標を設定している市（区）町村のみ記入）</t>
  </si>
  <si>
    <t>地方自治法（第202条の３）に基づく
審議会等における登用状況</t>
  </si>
  <si>
    <t>地方自治法(第180条の５）に基づく
委員会等における登用状況</t>
  </si>
  <si>
    <t>管理職の在職状況</t>
  </si>
  <si>
    <t xml:space="preserve">目標年度
</t>
  </si>
  <si>
    <t>管
理
職
総
数</t>
  </si>
  <si>
    <t>を含む数
女性委員</t>
  </si>
  <si>
    <t>管理職数
女性</t>
  </si>
  <si>
    <t>宣言年月日</t>
  </si>
  <si>
    <t>副町村長数</t>
  </si>
  <si>
    <t>管　理　・　運　営　主　体</t>
  </si>
  <si>
    <t>ＦＡＸ番号</t>
  </si>
  <si>
    <t>直　営</t>
  </si>
  <si>
    <t>庁内連絡会議の有無</t>
  </si>
  <si>
    <t>現在
の
状況</t>
  </si>
  <si>
    <t>南河内郡河南町大字白木1359-6 　河南町役場1階</t>
  </si>
  <si>
    <t>箕面市稲1-14-5</t>
  </si>
  <si>
    <t>富田林市桜ヶ丘町2-8</t>
  </si>
  <si>
    <t>大阪狭山市男女共同参画推進プラン</t>
  </si>
  <si>
    <t>太子町男女共同参画推進計画</t>
  </si>
  <si>
    <t>人権推進室</t>
  </si>
  <si>
    <t>八尾市男女共同参画推進条例</t>
  </si>
  <si>
    <t>住民人権課</t>
  </si>
  <si>
    <t>第2次泉大津市男女共同参画推進計画</t>
  </si>
  <si>
    <t>堺市北区百舌鳥赤畑町1-3
堺市役所三国ヶ丘分館1階</t>
  </si>
  <si>
    <t>人権・男女共生課</t>
  </si>
  <si>
    <t>摂津市南千里丘5-35</t>
  </si>
  <si>
    <t>守口市男女共同参画推進条例</t>
  </si>
  <si>
    <t>泉佐野市男女共同参画すいしん計画</t>
  </si>
  <si>
    <t>男女共同参画に関する計画
（平成22年4月1日現在で有効なもの）</t>
  </si>
  <si>
    <t>枚方市男女共同参画推進条例</t>
  </si>
  <si>
    <t>住民室　</t>
  </si>
  <si>
    <t>住民課</t>
  </si>
  <si>
    <t>「大阪市男女共同参画基本計画ー大阪市男女きらめき計画ー」</t>
  </si>
  <si>
    <t>第2期きしわだ女性プラン～男女平等参画社会をめざして～</t>
  </si>
  <si>
    <t>いけだパートナーシップ21(池田市男女共同参画推進計画）</t>
  </si>
  <si>
    <t>貝塚市男女共同参画計画（第2期）コスモスプラン</t>
  </si>
  <si>
    <t>第2次やお女と男のはつらつプラン～未来をはぐくむ共同参画社会ヘ～</t>
  </si>
  <si>
    <t>富田林市男女共同参画計画　ウィズプラン</t>
  </si>
  <si>
    <t>Matsubara 男女共同参画プラン　Second Stage</t>
  </si>
  <si>
    <t>第3次大東市男女共同参画社会行動計画（Ｗｉｔｈ　Ｙｏｕプラン）</t>
  </si>
  <si>
    <t>和泉市男女共同参画行動計画「オアシスプラン」</t>
  </si>
  <si>
    <t>羽曳野市男女共同参画推進プラン（第2期はびきのピーチプラン）</t>
  </si>
  <si>
    <t>摂津市男女共同参画計画　せっつ女性プラン（第2期）</t>
  </si>
  <si>
    <t>男女共同参画のための藤井寺市行動計画「ふじいでら女性プラン」</t>
  </si>
  <si>
    <t>男女共同参画推進プラン「ひがしおおさか21」</t>
  </si>
  <si>
    <t>四條畷男女共同参画推進計画　なわてあじさいプラン</t>
  </si>
  <si>
    <t>岬町男女共同参画プラン(ウィッシュプラン）</t>
  </si>
  <si>
    <t>市（区）町村コード</t>
  </si>
  <si>
    <t>都道府県名</t>
  </si>
  <si>
    <t>市(区)町村名</t>
  </si>
  <si>
    <t>男　女　共　同　参　画　・　女　性　の　た　め　の　総　合　的　な　施　設　　(平　成　22　年　４　月　１　日　現　在　で　開　設　済　の　施　設)</t>
  </si>
  <si>
    <t>男女共同参画関係施策についての苦情の処理を行う体制の有無</t>
  </si>
  <si>
    <t>ホームページ</t>
  </si>
  <si>
    <t>指定管理者</t>
  </si>
  <si>
    <t>大阪市立男女共同参画センター中央館</t>
  </si>
  <si>
    <t>大阪市立男女共同参画センター北部館</t>
  </si>
  <si>
    <t>大阪市立男女共同参画センター西部館</t>
  </si>
  <si>
    <t>大阪市立男女共同参画センター南部館</t>
  </si>
  <si>
    <t>大阪市立男女共同参画センター東部館</t>
  </si>
  <si>
    <t>大東市立生涯学習センター｢アクロス」内男女共同参画ルーム</t>
  </si>
  <si>
    <t>男女共同参画推進センター</t>
  </si>
  <si>
    <t>市民交流ｾﾝﾀｰ内男女共同参画センター</t>
  </si>
  <si>
    <t>大阪市天王寺区上汐5-6-25</t>
  </si>
  <si>
    <t>大阪市東淀川区東淡路1-4-21</t>
  </si>
  <si>
    <t>大阪市此花区西九条6-1-20</t>
  </si>
  <si>
    <t>大阪市平野区喜連西6-2-33</t>
  </si>
  <si>
    <t>大阪市城東区鴫野西2-1-21</t>
  </si>
  <si>
    <t>堺市堺区宿院町東4-1-27</t>
  </si>
  <si>
    <t>大東市末広町1-301
ローレルスクエア住道サンタワー内</t>
  </si>
  <si>
    <t>八尾市旭ヶ丘5-85-16
生涯学習センター「かがやき」4階</t>
  </si>
  <si>
    <t>都道府県名</t>
  </si>
  <si>
    <t>宣　　言　　名　　称</t>
  </si>
  <si>
    <t>市　（区）　長</t>
  </si>
  <si>
    <t>女
性
比
率 
（％）</t>
  </si>
  <si>
    <t>目
標
値
（％）</t>
  </si>
  <si>
    <t>女
性
比
率 
（％）</t>
  </si>
  <si>
    <t>委員会等数</t>
  </si>
  <si>
    <t>女
性
比
率
（％）</t>
  </si>
  <si>
    <t>うち一般行政職</t>
  </si>
  <si>
    <t>　　等数
女性委員</t>
  </si>
  <si>
    <t xml:space="preserve">うち
　女理
　性職
　管数
</t>
  </si>
  <si>
    <t>大阪府</t>
  </si>
  <si>
    <t>H21.12</t>
  </si>
  <si>
    <t>H22.4</t>
  </si>
  <si>
    <t>施設管理</t>
  </si>
  <si>
    <t>事業運営</t>
  </si>
  <si>
    <t>そ　の　他</t>
  </si>
  <si>
    <t>交野市男女共同参画計画</t>
  </si>
  <si>
    <t>第4期箕面市男女協働参画推進計画</t>
  </si>
  <si>
    <t>性別を把握していない</t>
  </si>
  <si>
    <t>－</t>
  </si>
  <si>
    <t>把握していない</t>
  </si>
  <si>
    <t>第3期さかい男女共同参画プラン</t>
  </si>
  <si>
    <t>女性交流室</t>
  </si>
  <si>
    <t>うち</t>
  </si>
  <si>
    <t>市(区)町村コード</t>
  </si>
  <si>
    <t>男女共同参画に関する条例（可決済のもの）</t>
  </si>
  <si>
    <t>(06)
6770-7200</t>
  </si>
  <si>
    <t>(06)
6770-7705</t>
  </si>
  <si>
    <t>○</t>
  </si>
  <si>
    <t>(06)
6320-6300</t>
  </si>
  <si>
    <t>(06)
6320-7575</t>
  </si>
  <si>
    <t>(06)
6460-7800</t>
  </si>
  <si>
    <t>(06)
6460-9630</t>
  </si>
  <si>
    <t>(06)
6705-1100</t>
  </si>
  <si>
    <t>(06)
6705-1140</t>
  </si>
  <si>
    <t>(06)
6965-1200</t>
  </si>
  <si>
    <t>(06)
6965-1500</t>
  </si>
  <si>
    <t>(072)
223-9153</t>
  </si>
  <si>
    <t>(072)
223-7685</t>
  </si>
  <si>
    <t>○</t>
  </si>
  <si>
    <t>(072)
252-4608</t>
  </si>
  <si>
    <t>(072)
252-6131</t>
  </si>
  <si>
    <t>○</t>
  </si>
  <si>
    <t>(072)
441-2535</t>
  </si>
  <si>
    <t>(072)
441-2536</t>
  </si>
  <si>
    <t>http://www.city.kishiwada.osaka.jp/</t>
  </si>
  <si>
    <t>○</t>
  </si>
  <si>
    <t>(06)
6844-9772</t>
  </si>
  <si>
    <t>(06)
6844-9706</t>
  </si>
  <si>
    <t>http://www.tcct.zaq.ne.jp/toyonaka-step/</t>
  </si>
  <si>
    <t>○</t>
  </si>
  <si>
    <t>(072)
754-2891</t>
  </si>
  <si>
    <t>○</t>
  </si>
  <si>
    <t>(06)
6388-1451</t>
  </si>
  <si>
    <t>-</t>
  </si>
  <si>
    <t>○</t>
  </si>
  <si>
    <t>(0725)
21-6555</t>
  </si>
  <si>
    <t>(072)
685-3725</t>
  </si>
  <si>
    <t>(072)
686-2455</t>
  </si>
  <si>
    <t>http://www.city.takatsuki.osaka.jp/db/danzyo/danzyo.html</t>
  </si>
  <si>
    <t>○</t>
  </si>
  <si>
    <t>メセナひらかた(男女共生フロア）</t>
  </si>
  <si>
    <t>ウィル</t>
  </si>
  <si>
    <t>573-1191</t>
  </si>
  <si>
    <t>(072)
843-5636</t>
  </si>
  <si>
    <t>(072)
843-5637</t>
  </si>
  <si>
    <t>http://will-hirakata.
org</t>
  </si>
  <si>
    <t>○</t>
  </si>
  <si>
    <t>(072)
620-9920</t>
  </si>
  <si>
    <t>(072)
620-9921</t>
  </si>
  <si>
    <t>http://www.city.ibaraki.osaka.jp/kikou/wam/index.html</t>
  </si>
  <si>
    <t>すみれ</t>
  </si>
  <si>
    <t>581-0833</t>
  </si>
  <si>
    <t>(072)
923-4940</t>
  </si>
  <si>
    <t>http://www.city.yao.osaka.jp</t>
  </si>
  <si>
    <t>○</t>
  </si>
  <si>
    <t>(072)
469-7125</t>
  </si>
  <si>
    <t>http://www.city.izumisano.osaka.jp/ka/hitohito.html</t>
  </si>
  <si>
    <t>(0721)
23-0030</t>
  </si>
  <si>
    <t>ふらっとねやがわ</t>
  </si>
  <si>
    <t>572-0084</t>
  </si>
  <si>
    <t>(072)
832-5580</t>
  </si>
  <si>
    <t>(072)
802-8350</t>
  </si>
  <si>
    <t>http://www.city.neyagawa.osaka.jp/</t>
  </si>
  <si>
    <t>○</t>
  </si>
  <si>
    <t>(0721)
54-0003</t>
  </si>
  <si>
    <t>(0721)
55-1435</t>
  </si>
  <si>
    <t>http://www.city.kawachinagano.lg.jp/index.html</t>
  </si>
  <si>
    <t>○</t>
  </si>
  <si>
    <t>(072)
869-6505</t>
  </si>
  <si>
    <t>-</t>
  </si>
  <si>
    <t>http://www.city.daito.lg.jp/kakukakaranoosirase/syougaigakusyu/jinkenkeihatsu/1253171154753.html</t>
  </si>
  <si>
    <t>○</t>
  </si>
  <si>
    <t>(0725)
57-6640</t>
  </si>
  <si>
    <t>(0725)
57-6643</t>
  </si>
  <si>
    <t>http://www.city.izumi.osaka.jp/</t>
  </si>
  <si>
    <t>(072)
724-6943</t>
  </si>
  <si>
    <t>(072)
725-8360</t>
  </si>
  <si>
    <t>http://www.city.minoh.lg.jp/danjyo/index.html</t>
  </si>
  <si>
    <t>○</t>
  </si>
  <si>
    <t>(072)
972-1544</t>
  </si>
  <si>
    <t>(072)
972-2131</t>
  </si>
  <si>
    <t>http://www.city.kashiwara.osaka.jp/</t>
  </si>
  <si>
    <t>はびきのレディースセンター</t>
  </si>
  <si>
    <t>583-8585</t>
  </si>
  <si>
    <t>(072)
958-1111</t>
  </si>
  <si>
    <t>(072)
958-8061</t>
  </si>
  <si>
    <t>○</t>
  </si>
  <si>
    <t>566-0021</t>
  </si>
  <si>
    <t>(06)
4860-7112</t>
  </si>
  <si>
    <t>(06)
4860-7113</t>
  </si>
  <si>
    <t>○</t>
  </si>
  <si>
    <t>(072)
939-7020</t>
  </si>
  <si>
    <t>-</t>
  </si>
  <si>
    <t>○</t>
  </si>
  <si>
    <t>(072)
960-9201</t>
  </si>
  <si>
    <t>(072)
960-9207</t>
  </si>
  <si>
    <t>http://www.city.higashiosaka.osaka.jp/060/060030/center/centertop.html</t>
  </si>
  <si>
    <t>(072)
480-2855</t>
  </si>
  <si>
    <t>(072)
482-0075</t>
  </si>
  <si>
    <t>http://www.city.sennan.osaka.jp/jinkenkeihatu/2/j_j_room.htm</t>
  </si>
  <si>
    <t>(072)
877-2121</t>
  </si>
  <si>
    <t>(072)
879-5955</t>
  </si>
  <si>
    <t>○</t>
  </si>
  <si>
    <t>きらっとぴあ</t>
  </si>
  <si>
    <t>(072)
247-7047</t>
  </si>
  <si>
    <t>http://www10.ocn.ne.jp/~sayama/index.html</t>
  </si>
  <si>
    <t>(075)
961-1010</t>
  </si>
  <si>
    <t>(075)
961-1116</t>
  </si>
  <si>
    <t>　</t>
  </si>
  <si>
    <t>(0721)
93-2500</t>
  </si>
  <si>
    <t>(0721)
93-4691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</si>
  <si>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</si>
  <si>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</si>
  <si>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</si>
  <si>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</si>
  <si>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</si>
  <si>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</si>
  <si>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</si>
  <si>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</si>
  <si>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市（区）町村コード</t>
  </si>
  <si>
    <t>平成18年度～平成27年度</t>
  </si>
  <si>
    <t>平成14年度～平成23年度</t>
  </si>
  <si>
    <t>平成13年度～平成22年度</t>
  </si>
  <si>
    <t>平成16年度～平成23年度</t>
  </si>
  <si>
    <t>平成12年度～平成23年度</t>
  </si>
  <si>
    <t>平成20年度～平成24年度</t>
  </si>
  <si>
    <t>平成18年度～平成27年度</t>
  </si>
  <si>
    <t>平成15年度～平成24年度</t>
  </si>
  <si>
    <t>平成18年度～平成22年度</t>
  </si>
  <si>
    <t>平成13年度～平成22年度</t>
  </si>
  <si>
    <t>平成14年度～平成23年度</t>
  </si>
  <si>
    <t>平成21年度～平成27年度</t>
  </si>
  <si>
    <t>平成19年度～平成28年度</t>
  </si>
  <si>
    <t>平成14年度～平成22年度</t>
  </si>
  <si>
    <t>平成20年度～平成29年度</t>
  </si>
  <si>
    <t>平成21年度～平成24年度</t>
  </si>
  <si>
    <t>平成21年度～平成30年度</t>
  </si>
  <si>
    <t>平成17年度～平成26年度</t>
  </si>
  <si>
    <t>平成17年度～平成22年度</t>
  </si>
  <si>
    <t>平成19年度～平成23年度</t>
  </si>
  <si>
    <t>平成15年度～平成22年度</t>
  </si>
  <si>
    <t>平成22年度～平成27年度</t>
  </si>
  <si>
    <t>平成10年度～</t>
  </si>
  <si>
    <t>平成16年度～平成25年度</t>
  </si>
  <si>
    <t>平成19年度～平成28年度</t>
  </si>
  <si>
    <t>平成17年度～</t>
  </si>
  <si>
    <t>平成15年度～平成24年度</t>
  </si>
  <si>
    <t>平成17年度～平成26年度</t>
  </si>
  <si>
    <t>平成15年度～平成24年度</t>
  </si>
  <si>
    <t>平成22年度～平成31年度</t>
  </si>
  <si>
    <t>http://www.creo-osaka.
or.jp/</t>
  </si>
  <si>
    <t>http://www.city.suita.osaka.jp/home/soshiki/div-
jichijinken/danjoc.html</t>
  </si>
  <si>
    <t>http://with-settsu.jp</t>
  </si>
  <si>
    <t>泉南市樽井737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</si>
</sst>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#,##0_ "/>
    <numFmt numFmtId="189" formatCode="#,##0_);[Red]\(#,##0\)"/>
    <numFmt numFmtId="190" formatCode="0_);[Red]\(0\)"/>
    <numFmt numFmtId="191" formatCode="0.00_ "/>
    <numFmt numFmtId="192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43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8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57" fontId="2" fillId="33" borderId="14" xfId="0" applyNumberFormat="1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shrinkToFi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188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0" xfId="0" applyFont="1" applyFill="1" applyBorder="1" applyAlignment="1">
      <alignment wrapText="1"/>
    </xf>
    <xf numFmtId="0" fontId="2" fillId="0" borderId="20" xfId="0" applyFont="1" applyFill="1" applyBorder="1" applyAlignment="1">
      <alignment vertical="top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top" textRotation="255" wrapText="1"/>
    </xf>
    <xf numFmtId="57" fontId="2" fillId="0" borderId="2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57" fontId="2" fillId="0" borderId="22" xfId="0" applyNumberFormat="1" applyFont="1" applyFill="1" applyBorder="1" applyAlignment="1">
      <alignment horizontal="center" vertical="center"/>
    </xf>
    <xf numFmtId="38" fontId="2" fillId="0" borderId="3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right" vertical="center"/>
    </xf>
    <xf numFmtId="0" fontId="2" fillId="0" borderId="42" xfId="0" applyNumberFormat="1" applyFont="1" applyBorder="1" applyAlignment="1">
      <alignment horizontal="right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vertical="center"/>
    </xf>
    <xf numFmtId="0" fontId="2" fillId="33" borderId="49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29" xfId="49" applyNumberFormat="1" applyFont="1" applyFill="1" applyBorder="1" applyAlignment="1">
      <alignment vertical="center"/>
    </xf>
    <xf numFmtId="192" fontId="2" fillId="0" borderId="50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32" xfId="49" applyNumberFormat="1" applyFont="1" applyFill="1" applyBorder="1" applyAlignment="1">
      <alignment vertical="center"/>
    </xf>
    <xf numFmtId="192" fontId="2" fillId="0" borderId="42" xfId="49" applyNumberFormat="1" applyFont="1" applyFill="1" applyBorder="1" applyAlignment="1">
      <alignment vertical="center"/>
    </xf>
    <xf numFmtId="0" fontId="2" fillId="0" borderId="57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38" fontId="2" fillId="0" borderId="34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14" xfId="49" applyFont="1" applyFill="1" applyBorder="1" applyAlignment="1" applyProtection="1">
      <alignment vertical="center"/>
      <protection/>
    </xf>
    <xf numFmtId="38" fontId="2" fillId="0" borderId="23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192" fontId="2" fillId="0" borderId="49" xfId="49" applyNumberFormat="1" applyFont="1" applyFill="1" applyBorder="1" applyAlignment="1">
      <alignment vertical="center"/>
    </xf>
    <xf numFmtId="192" fontId="2" fillId="0" borderId="60" xfId="49" applyNumberFormat="1" applyFont="1" applyFill="1" applyBorder="1" applyAlignment="1">
      <alignment vertical="center"/>
    </xf>
    <xf numFmtId="192" fontId="2" fillId="0" borderId="26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27" xfId="49" applyNumberFormat="1" applyFont="1" applyFill="1" applyBorder="1" applyAlignment="1">
      <alignment vertical="center"/>
    </xf>
    <xf numFmtId="192" fontId="2" fillId="0" borderId="48" xfId="49" applyNumberFormat="1" applyFont="1" applyFill="1" applyBorder="1" applyAlignment="1">
      <alignment vertical="center"/>
    </xf>
    <xf numFmtId="192" fontId="2" fillId="0" borderId="61" xfId="49" applyNumberFormat="1" applyFont="1" applyFill="1" applyBorder="1" applyAlignment="1">
      <alignment vertical="center"/>
    </xf>
    <xf numFmtId="0" fontId="2" fillId="33" borderId="52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 vertical="distributed" textRotation="255"/>
    </xf>
    <xf numFmtId="0" fontId="2" fillId="33" borderId="40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2" fillId="33" borderId="63" xfId="0" applyFont="1" applyFill="1" applyBorder="1" applyAlignment="1">
      <alignment horizontal="center" vertical="distributed" textRotation="255"/>
    </xf>
    <xf numFmtId="0" fontId="0" fillId="0" borderId="64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0" fontId="2" fillId="33" borderId="65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57" xfId="0" applyFont="1" applyFill="1" applyBorder="1" applyAlignment="1">
      <alignment horizontal="center" vertical="center" textRotation="255" shrinkToFi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distributed" textRotation="255"/>
    </xf>
    <xf numFmtId="0" fontId="2" fillId="0" borderId="63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33" borderId="65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57" xfId="0" applyFont="1" applyFill="1" applyBorder="1" applyAlignment="1">
      <alignment horizontal="center" vertical="distributed" textRotation="255" shrinkToFit="1"/>
    </xf>
    <xf numFmtId="0" fontId="2" fillId="33" borderId="63" xfId="0" applyFont="1" applyFill="1" applyBorder="1" applyAlignment="1">
      <alignment horizontal="center" vertical="distributed" textRotation="255" shrinkToFit="1"/>
    </xf>
    <xf numFmtId="0" fontId="2" fillId="33" borderId="64" xfId="0" applyFont="1" applyFill="1" applyBorder="1" applyAlignment="1">
      <alignment horizontal="center" vertical="distributed" textRotation="255" shrinkToFit="1"/>
    </xf>
    <xf numFmtId="0" fontId="2" fillId="33" borderId="26" xfId="0" applyFont="1" applyFill="1" applyBorder="1" applyAlignment="1">
      <alignment horizontal="center" vertical="distributed" textRotation="255" shrinkToFit="1"/>
    </xf>
    <xf numFmtId="0" fontId="5" fillId="0" borderId="3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65" xfId="0" applyFont="1" applyFill="1" applyBorder="1" applyAlignment="1">
      <alignment horizontal="center" vertical="distributed" textRotation="255"/>
    </xf>
    <xf numFmtId="0" fontId="2" fillId="33" borderId="11" xfId="0" applyFont="1" applyFill="1" applyBorder="1" applyAlignment="1">
      <alignment horizontal="center" vertical="distributed" textRotation="255"/>
    </xf>
    <xf numFmtId="0" fontId="2" fillId="33" borderId="57" xfId="0" applyFont="1" applyFill="1" applyBorder="1" applyAlignment="1">
      <alignment horizontal="center" vertical="distributed" textRotation="255"/>
    </xf>
    <xf numFmtId="0" fontId="2" fillId="33" borderId="64" xfId="0" applyFont="1" applyFill="1" applyBorder="1" applyAlignment="1">
      <alignment horizontal="center" vertical="distributed" textRotation="255"/>
    </xf>
    <xf numFmtId="0" fontId="2" fillId="33" borderId="26" xfId="0" applyFont="1" applyFill="1" applyBorder="1" applyAlignment="1">
      <alignment horizontal="center" vertical="distributed" textRotation="255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/>
    </xf>
    <xf numFmtId="38" fontId="2" fillId="0" borderId="31" xfId="49" applyFont="1" applyFill="1" applyBorder="1" applyAlignment="1">
      <alignment horizontal="center" vertical="center"/>
    </xf>
    <xf numFmtId="38" fontId="2" fillId="0" borderId="72" xfId="49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40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vertical="distributed" textRotation="255" wrapText="1"/>
    </xf>
    <xf numFmtId="0" fontId="4" fillId="0" borderId="26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74" xfId="0" applyFont="1" applyFill="1" applyBorder="1" applyAlignment="1">
      <alignment vertical="center" textRotation="255" wrapText="1"/>
    </xf>
    <xf numFmtId="0" fontId="2" fillId="0" borderId="16" xfId="0" applyFont="1" applyFill="1" applyBorder="1" applyAlignment="1">
      <alignment vertical="center" textRotation="255" wrapText="1"/>
    </xf>
    <xf numFmtId="58" fontId="12" fillId="0" borderId="42" xfId="0" applyNumberFormat="1" applyFont="1" applyFill="1" applyBorder="1" applyAlignment="1">
      <alignment horizontal="center" vertical="center" shrinkToFit="1"/>
    </xf>
    <xf numFmtId="58" fontId="12" fillId="0" borderId="51" xfId="0" applyNumberFormat="1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textRotation="255"/>
    </xf>
    <xf numFmtId="0" fontId="2" fillId="0" borderId="74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 textRotation="255"/>
    </xf>
    <xf numFmtId="0" fontId="2" fillId="0" borderId="77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58" fontId="12" fillId="0" borderId="42" xfId="0" applyNumberFormat="1" applyFont="1" applyFill="1" applyBorder="1" applyAlignment="1">
      <alignment horizontal="center" vertical="center"/>
    </xf>
    <xf numFmtId="58" fontId="12" fillId="0" borderId="51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63" xfId="0" applyFont="1" applyFill="1" applyBorder="1" applyAlignment="1">
      <alignment horizontal="center" vertical="center" textRotation="255" shrinkToFit="1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center" vertical="center" textRotation="255" shrinkToFit="1"/>
    </xf>
    <xf numFmtId="0" fontId="2" fillId="0" borderId="63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26" xfId="0" applyFont="1" applyFill="1" applyBorder="1" applyAlignment="1">
      <alignment horizontal="distributed" vertical="distributed" textRotation="255"/>
    </xf>
    <xf numFmtId="0" fontId="0" fillId="0" borderId="6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02" zoomScaleNormal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51" customWidth="1"/>
    <col min="10" max="10" width="30.625" style="2" customWidth="1"/>
    <col min="11" max="12" width="8.625" style="2" customWidth="1"/>
    <col min="13" max="13" width="3.375" style="2" customWidth="1"/>
    <col min="14" max="14" width="32.625" style="2" customWidth="1"/>
    <col min="15" max="15" width="20.625" style="2" customWidth="1"/>
    <col min="16" max="16" width="3.375" style="2" customWidth="1"/>
    <col min="17" max="16384" width="9.00390625" style="2" customWidth="1"/>
  </cols>
  <sheetData>
    <row r="1" spans="1:16" ht="16.5" customHeight="1" thickBot="1">
      <c r="A1" s="22" t="s">
        <v>14</v>
      </c>
      <c r="B1" s="22"/>
      <c r="M1" s="51"/>
      <c r="P1" s="51"/>
    </row>
    <row r="2" spans="1:16" ht="22.5" customHeight="1" thickBot="1">
      <c r="A2" s="4" t="s">
        <v>18</v>
      </c>
      <c r="M2" s="51"/>
      <c r="O2" s="238" t="s">
        <v>347</v>
      </c>
      <c r="P2" s="239"/>
    </row>
    <row r="3" spans="13:16" ht="9.75" customHeight="1" thickBot="1">
      <c r="M3" s="51"/>
      <c r="P3" s="51"/>
    </row>
    <row r="4" spans="1:16" s="1" customFormat="1" ht="31.5" customHeight="1">
      <c r="A4" s="226" t="s">
        <v>29</v>
      </c>
      <c r="B4" s="229" t="s">
        <v>361</v>
      </c>
      <c r="C4" s="232" t="s">
        <v>30</v>
      </c>
      <c r="D4" s="235" t="s">
        <v>17</v>
      </c>
      <c r="E4" s="244" t="s">
        <v>3</v>
      </c>
      <c r="F4" s="214" t="s">
        <v>27</v>
      </c>
      <c r="G4" s="217" t="s">
        <v>28</v>
      </c>
      <c r="H4" s="220" t="s">
        <v>278</v>
      </c>
      <c r="I4" s="235" t="s">
        <v>2</v>
      </c>
      <c r="J4" s="241" t="s">
        <v>362</v>
      </c>
      <c r="K4" s="242"/>
      <c r="L4" s="242"/>
      <c r="M4" s="243"/>
      <c r="N4" s="241" t="s">
        <v>294</v>
      </c>
      <c r="O4" s="242"/>
      <c r="P4" s="243"/>
    </row>
    <row r="5" spans="1:16" s="9" customFormat="1" ht="18" customHeight="1">
      <c r="A5" s="227"/>
      <c r="B5" s="230"/>
      <c r="C5" s="233"/>
      <c r="D5" s="236"/>
      <c r="E5" s="245"/>
      <c r="F5" s="215"/>
      <c r="G5" s="218"/>
      <c r="H5" s="221"/>
      <c r="I5" s="236"/>
      <c r="J5" s="223" t="s">
        <v>9</v>
      </c>
      <c r="K5" s="224"/>
      <c r="L5" s="225"/>
      <c r="M5" s="8" t="s">
        <v>10</v>
      </c>
      <c r="N5" s="223" t="s">
        <v>11</v>
      </c>
      <c r="O5" s="225"/>
      <c r="P5" s="8" t="s">
        <v>10</v>
      </c>
    </row>
    <row r="6" spans="1:16" s="1" customFormat="1" ht="60" customHeight="1">
      <c r="A6" s="228"/>
      <c r="B6" s="231"/>
      <c r="C6" s="234"/>
      <c r="D6" s="237"/>
      <c r="E6" s="246"/>
      <c r="F6" s="216"/>
      <c r="G6" s="219"/>
      <c r="H6" s="222"/>
      <c r="I6" s="237"/>
      <c r="J6" s="10" t="s">
        <v>24</v>
      </c>
      <c r="K6" s="11" t="s">
        <v>4</v>
      </c>
      <c r="L6" s="11" t="s">
        <v>5</v>
      </c>
      <c r="M6" s="50" t="s">
        <v>279</v>
      </c>
      <c r="N6" s="12" t="s">
        <v>25</v>
      </c>
      <c r="O6" s="13" t="s">
        <v>26</v>
      </c>
      <c r="P6" s="50" t="s">
        <v>279</v>
      </c>
    </row>
    <row r="7" spans="1:16" s="7" customFormat="1" ht="30" customHeight="1">
      <c r="A7" s="134">
        <v>27</v>
      </c>
      <c r="B7" s="135">
        <v>100</v>
      </c>
      <c r="C7" s="69" t="s">
        <v>42</v>
      </c>
      <c r="D7" s="44" t="s">
        <v>43</v>
      </c>
      <c r="E7" s="28" t="s">
        <v>44</v>
      </c>
      <c r="F7" s="140">
        <v>1</v>
      </c>
      <c r="G7" s="141">
        <v>1</v>
      </c>
      <c r="H7" s="142">
        <v>1</v>
      </c>
      <c r="I7" s="141">
        <v>1</v>
      </c>
      <c r="J7" s="28" t="s">
        <v>187</v>
      </c>
      <c r="K7" s="52" t="s">
        <v>199</v>
      </c>
      <c r="L7" s="52" t="s">
        <v>200</v>
      </c>
      <c r="M7" s="141"/>
      <c r="N7" s="28" t="s">
        <v>298</v>
      </c>
      <c r="O7" s="153" t="s">
        <v>478</v>
      </c>
      <c r="P7" s="141"/>
    </row>
    <row r="8" spans="1:16" s="7" customFormat="1" ht="30" customHeight="1">
      <c r="A8" s="134">
        <v>27</v>
      </c>
      <c r="B8" s="135">
        <v>140</v>
      </c>
      <c r="C8" s="69" t="s">
        <v>42</v>
      </c>
      <c r="D8" s="44" t="s">
        <v>45</v>
      </c>
      <c r="E8" s="28" t="s">
        <v>46</v>
      </c>
      <c r="F8" s="143">
        <v>1</v>
      </c>
      <c r="G8" s="141">
        <v>1</v>
      </c>
      <c r="H8" s="142">
        <v>1</v>
      </c>
      <c r="I8" s="141">
        <v>1</v>
      </c>
      <c r="J8" s="28" t="s">
        <v>141</v>
      </c>
      <c r="K8" s="52">
        <v>37343</v>
      </c>
      <c r="L8" s="52">
        <v>37347</v>
      </c>
      <c r="M8" s="141"/>
      <c r="N8" s="27" t="s">
        <v>358</v>
      </c>
      <c r="O8" s="154" t="s">
        <v>479</v>
      </c>
      <c r="P8" s="141"/>
    </row>
    <row r="9" spans="1:16" s="7" customFormat="1" ht="30" customHeight="1">
      <c r="A9" s="134">
        <v>27</v>
      </c>
      <c r="B9" s="135">
        <v>202</v>
      </c>
      <c r="C9" s="69" t="s">
        <v>47</v>
      </c>
      <c r="D9" s="44" t="s">
        <v>48</v>
      </c>
      <c r="E9" s="28" t="s">
        <v>49</v>
      </c>
      <c r="F9" s="140">
        <v>1</v>
      </c>
      <c r="G9" s="141">
        <v>2</v>
      </c>
      <c r="H9" s="142">
        <v>1</v>
      </c>
      <c r="I9" s="141">
        <v>1</v>
      </c>
      <c r="J9" s="28"/>
      <c r="K9" s="53"/>
      <c r="L9" s="53"/>
      <c r="M9" s="141">
        <v>1</v>
      </c>
      <c r="N9" s="27" t="s">
        <v>299</v>
      </c>
      <c r="O9" s="155" t="s">
        <v>480</v>
      </c>
      <c r="P9" s="141"/>
    </row>
    <row r="10" spans="1:16" s="7" customFormat="1" ht="15" customHeight="1">
      <c r="A10" s="134">
        <v>27</v>
      </c>
      <c r="B10" s="135">
        <v>203</v>
      </c>
      <c r="C10" s="69" t="s">
        <v>47</v>
      </c>
      <c r="D10" s="44" t="s">
        <v>50</v>
      </c>
      <c r="E10" s="28" t="s">
        <v>51</v>
      </c>
      <c r="F10" s="143">
        <v>1</v>
      </c>
      <c r="G10" s="141">
        <v>1</v>
      </c>
      <c r="H10" s="142">
        <v>1</v>
      </c>
      <c r="I10" s="141">
        <v>1</v>
      </c>
      <c r="J10" s="28" t="s">
        <v>166</v>
      </c>
      <c r="K10" s="53" t="s">
        <v>201</v>
      </c>
      <c r="L10" s="53" t="s">
        <v>201</v>
      </c>
      <c r="M10" s="141"/>
      <c r="N10" s="28" t="s">
        <v>167</v>
      </c>
      <c r="O10" s="155" t="s">
        <v>481</v>
      </c>
      <c r="P10" s="141"/>
    </row>
    <row r="11" spans="1:16" s="7" customFormat="1" ht="30" customHeight="1">
      <c r="A11" s="134">
        <v>27</v>
      </c>
      <c r="B11" s="135">
        <v>204</v>
      </c>
      <c r="C11" s="69" t="s">
        <v>47</v>
      </c>
      <c r="D11" s="44" t="s">
        <v>52</v>
      </c>
      <c r="E11" s="28" t="s">
        <v>53</v>
      </c>
      <c r="F11" s="140">
        <v>1</v>
      </c>
      <c r="G11" s="141">
        <v>2</v>
      </c>
      <c r="H11" s="142">
        <v>1</v>
      </c>
      <c r="I11" s="141">
        <v>1</v>
      </c>
      <c r="J11" s="28" t="s">
        <v>148</v>
      </c>
      <c r="K11" s="52">
        <v>37526</v>
      </c>
      <c r="L11" s="52">
        <v>37526</v>
      </c>
      <c r="M11" s="141"/>
      <c r="N11" s="28" t="s">
        <v>300</v>
      </c>
      <c r="O11" s="155" t="s">
        <v>482</v>
      </c>
      <c r="P11" s="141"/>
    </row>
    <row r="12" spans="1:16" s="7" customFormat="1" ht="15" customHeight="1">
      <c r="A12" s="134">
        <v>27</v>
      </c>
      <c r="B12" s="135">
        <v>205</v>
      </c>
      <c r="C12" s="69" t="s">
        <v>47</v>
      </c>
      <c r="D12" s="44" t="s">
        <v>54</v>
      </c>
      <c r="E12" s="28" t="s">
        <v>55</v>
      </c>
      <c r="F12" s="143">
        <v>1</v>
      </c>
      <c r="G12" s="141">
        <v>1</v>
      </c>
      <c r="H12" s="142">
        <v>1</v>
      </c>
      <c r="I12" s="141">
        <v>1</v>
      </c>
      <c r="J12" s="28" t="s">
        <v>153</v>
      </c>
      <c r="K12" s="53" t="s">
        <v>202</v>
      </c>
      <c r="L12" s="53" t="s">
        <v>203</v>
      </c>
      <c r="M12" s="141"/>
      <c r="N12" s="28" t="s">
        <v>154</v>
      </c>
      <c r="O12" s="155" t="s">
        <v>483</v>
      </c>
      <c r="P12" s="141"/>
    </row>
    <row r="13" spans="1:16" s="7" customFormat="1" ht="30" customHeight="1">
      <c r="A13" s="134">
        <v>27</v>
      </c>
      <c r="B13" s="135">
        <v>206</v>
      </c>
      <c r="C13" s="69" t="s">
        <v>47</v>
      </c>
      <c r="D13" s="44" t="s">
        <v>56</v>
      </c>
      <c r="E13" s="28" t="s">
        <v>57</v>
      </c>
      <c r="F13" s="140">
        <v>1</v>
      </c>
      <c r="G13" s="141">
        <v>2</v>
      </c>
      <c r="H13" s="142">
        <v>1</v>
      </c>
      <c r="I13" s="141">
        <v>1</v>
      </c>
      <c r="J13" s="28" t="s">
        <v>109</v>
      </c>
      <c r="K13" s="53" t="s">
        <v>204</v>
      </c>
      <c r="L13" s="53" t="s">
        <v>205</v>
      </c>
      <c r="M13" s="141"/>
      <c r="N13" s="28" t="s">
        <v>288</v>
      </c>
      <c r="O13" s="155" t="s">
        <v>484</v>
      </c>
      <c r="P13" s="141"/>
    </row>
    <row r="14" spans="1:16" s="7" customFormat="1" ht="15" customHeight="1">
      <c r="A14" s="134">
        <v>27</v>
      </c>
      <c r="B14" s="135">
        <v>207</v>
      </c>
      <c r="C14" s="69" t="s">
        <v>47</v>
      </c>
      <c r="D14" s="44" t="s">
        <v>58</v>
      </c>
      <c r="E14" s="28" t="s">
        <v>59</v>
      </c>
      <c r="F14" s="143">
        <v>1</v>
      </c>
      <c r="G14" s="141">
        <v>1</v>
      </c>
      <c r="H14" s="142">
        <v>1</v>
      </c>
      <c r="I14" s="141">
        <v>1</v>
      </c>
      <c r="J14" s="28" t="s">
        <v>118</v>
      </c>
      <c r="K14" s="52">
        <v>38706</v>
      </c>
      <c r="L14" s="52">
        <v>38808</v>
      </c>
      <c r="M14" s="141"/>
      <c r="N14" s="28" t="s">
        <v>119</v>
      </c>
      <c r="O14" s="155" t="s">
        <v>485</v>
      </c>
      <c r="P14" s="141"/>
    </row>
    <row r="15" spans="1:16" s="7" customFormat="1" ht="30" customHeight="1">
      <c r="A15" s="134">
        <v>27</v>
      </c>
      <c r="B15" s="135">
        <v>208</v>
      </c>
      <c r="C15" s="69" t="s">
        <v>47</v>
      </c>
      <c r="D15" s="44" t="s">
        <v>60</v>
      </c>
      <c r="E15" s="28" t="s">
        <v>61</v>
      </c>
      <c r="F15" s="140">
        <v>1</v>
      </c>
      <c r="G15" s="141">
        <v>2</v>
      </c>
      <c r="H15" s="142">
        <v>1</v>
      </c>
      <c r="I15" s="141">
        <v>1</v>
      </c>
      <c r="J15" s="28"/>
      <c r="K15" s="52"/>
      <c r="L15" s="52"/>
      <c r="M15" s="141">
        <v>3</v>
      </c>
      <c r="N15" s="28" t="s">
        <v>301</v>
      </c>
      <c r="O15" s="155" t="s">
        <v>485</v>
      </c>
      <c r="P15" s="141"/>
    </row>
    <row r="16" spans="1:16" s="7" customFormat="1" ht="15" customHeight="1">
      <c r="A16" s="134">
        <v>27</v>
      </c>
      <c r="B16" s="135">
        <v>209</v>
      </c>
      <c r="C16" s="69" t="s">
        <v>47</v>
      </c>
      <c r="D16" s="44" t="s">
        <v>62</v>
      </c>
      <c r="E16" s="28" t="s">
        <v>63</v>
      </c>
      <c r="F16" s="143">
        <v>1</v>
      </c>
      <c r="G16" s="141">
        <v>2</v>
      </c>
      <c r="H16" s="142">
        <v>1</v>
      </c>
      <c r="I16" s="141">
        <v>1</v>
      </c>
      <c r="J16" s="28" t="s">
        <v>292</v>
      </c>
      <c r="K16" s="52">
        <v>40168</v>
      </c>
      <c r="L16" s="52">
        <v>40269</v>
      </c>
      <c r="M16" s="141"/>
      <c r="N16" s="28" t="s">
        <v>179</v>
      </c>
      <c r="O16" s="155" t="s">
        <v>486</v>
      </c>
      <c r="P16" s="141"/>
    </row>
    <row r="17" spans="1:16" s="7" customFormat="1" ht="15" customHeight="1">
      <c r="A17" s="134">
        <v>27</v>
      </c>
      <c r="B17" s="135">
        <v>210</v>
      </c>
      <c r="C17" s="69" t="s">
        <v>47</v>
      </c>
      <c r="D17" s="44" t="s">
        <v>64</v>
      </c>
      <c r="E17" s="28" t="s">
        <v>80</v>
      </c>
      <c r="F17" s="143">
        <v>1</v>
      </c>
      <c r="G17" s="141">
        <v>2</v>
      </c>
      <c r="H17" s="142">
        <v>1</v>
      </c>
      <c r="I17" s="141">
        <v>1</v>
      </c>
      <c r="J17" s="28" t="s">
        <v>295</v>
      </c>
      <c r="K17" s="52">
        <v>40268</v>
      </c>
      <c r="L17" s="52">
        <v>40269</v>
      </c>
      <c r="M17" s="141"/>
      <c r="N17" s="28" t="s">
        <v>175</v>
      </c>
      <c r="O17" s="155" t="s">
        <v>487</v>
      </c>
      <c r="P17" s="141"/>
    </row>
    <row r="18" spans="1:16" s="7" customFormat="1" ht="15" customHeight="1">
      <c r="A18" s="134">
        <v>27</v>
      </c>
      <c r="B18" s="135">
        <v>211</v>
      </c>
      <c r="C18" s="69" t="s">
        <v>47</v>
      </c>
      <c r="D18" s="44" t="s">
        <v>65</v>
      </c>
      <c r="E18" s="28" t="s">
        <v>290</v>
      </c>
      <c r="F18" s="143">
        <v>1</v>
      </c>
      <c r="G18" s="141">
        <v>2</v>
      </c>
      <c r="H18" s="142">
        <v>1</v>
      </c>
      <c r="I18" s="141">
        <v>1</v>
      </c>
      <c r="J18" s="28"/>
      <c r="K18" s="53"/>
      <c r="L18" s="53"/>
      <c r="M18" s="141">
        <v>3</v>
      </c>
      <c r="N18" s="28" t="s">
        <v>127</v>
      </c>
      <c r="O18" s="155" t="s">
        <v>488</v>
      </c>
      <c r="P18" s="141"/>
    </row>
    <row r="19" spans="1:16" s="7" customFormat="1" ht="30" customHeight="1">
      <c r="A19" s="134">
        <v>27</v>
      </c>
      <c r="B19" s="135">
        <v>212</v>
      </c>
      <c r="C19" s="69" t="s">
        <v>47</v>
      </c>
      <c r="D19" s="44" t="s">
        <v>66</v>
      </c>
      <c r="E19" s="28" t="s">
        <v>61</v>
      </c>
      <c r="F19" s="140">
        <v>1</v>
      </c>
      <c r="G19" s="141">
        <v>2</v>
      </c>
      <c r="H19" s="142">
        <v>1</v>
      </c>
      <c r="I19" s="141">
        <v>0</v>
      </c>
      <c r="J19" s="28" t="s">
        <v>286</v>
      </c>
      <c r="K19" s="53" t="s">
        <v>348</v>
      </c>
      <c r="L19" s="53" t="s">
        <v>349</v>
      </c>
      <c r="M19" s="141"/>
      <c r="N19" s="28" t="s">
        <v>302</v>
      </c>
      <c r="O19" s="155" t="s">
        <v>489</v>
      </c>
      <c r="P19" s="141"/>
    </row>
    <row r="20" spans="1:16" s="7" customFormat="1" ht="15" customHeight="1">
      <c r="A20" s="134">
        <v>27</v>
      </c>
      <c r="B20" s="135">
        <v>213</v>
      </c>
      <c r="C20" s="69" t="s">
        <v>47</v>
      </c>
      <c r="D20" s="44" t="s">
        <v>67</v>
      </c>
      <c r="E20" s="28" t="s">
        <v>53</v>
      </c>
      <c r="F20" s="140">
        <v>1</v>
      </c>
      <c r="G20" s="141">
        <v>2</v>
      </c>
      <c r="H20" s="142">
        <v>1</v>
      </c>
      <c r="I20" s="141">
        <v>1</v>
      </c>
      <c r="J20" s="28"/>
      <c r="K20" s="53"/>
      <c r="L20" s="53"/>
      <c r="M20" s="141">
        <v>3</v>
      </c>
      <c r="N20" s="28" t="s">
        <v>293</v>
      </c>
      <c r="O20" s="155" t="s">
        <v>479</v>
      </c>
      <c r="P20" s="141"/>
    </row>
    <row r="21" spans="1:16" s="7" customFormat="1" ht="30" customHeight="1">
      <c r="A21" s="134">
        <v>27</v>
      </c>
      <c r="B21" s="135">
        <v>214</v>
      </c>
      <c r="C21" s="69" t="s">
        <v>47</v>
      </c>
      <c r="D21" s="44" t="s">
        <v>68</v>
      </c>
      <c r="E21" s="28" t="s">
        <v>61</v>
      </c>
      <c r="F21" s="140">
        <v>1</v>
      </c>
      <c r="G21" s="141">
        <v>2</v>
      </c>
      <c r="H21" s="142">
        <v>1</v>
      </c>
      <c r="I21" s="141">
        <v>1</v>
      </c>
      <c r="J21" s="54"/>
      <c r="K21" s="53"/>
      <c r="L21" s="53"/>
      <c r="M21" s="141">
        <v>2</v>
      </c>
      <c r="N21" s="28" t="s">
        <v>303</v>
      </c>
      <c r="O21" s="155" t="s">
        <v>490</v>
      </c>
      <c r="P21" s="141"/>
    </row>
    <row r="22" spans="1:16" s="7" customFormat="1" ht="15" customHeight="1">
      <c r="A22" s="134">
        <v>27</v>
      </c>
      <c r="B22" s="135">
        <v>215</v>
      </c>
      <c r="C22" s="69" t="s">
        <v>47</v>
      </c>
      <c r="D22" s="44" t="s">
        <v>69</v>
      </c>
      <c r="E22" s="28" t="s">
        <v>184</v>
      </c>
      <c r="F22" s="143">
        <v>1</v>
      </c>
      <c r="G22" s="141">
        <v>2</v>
      </c>
      <c r="H22" s="142">
        <v>1</v>
      </c>
      <c r="I22" s="141">
        <v>1</v>
      </c>
      <c r="J22" s="28"/>
      <c r="K22" s="53"/>
      <c r="L22" s="53"/>
      <c r="M22" s="141">
        <v>3</v>
      </c>
      <c r="N22" s="28" t="s">
        <v>145</v>
      </c>
      <c r="O22" s="155" t="s">
        <v>491</v>
      </c>
      <c r="P22" s="141"/>
    </row>
    <row r="23" spans="1:16" s="7" customFormat="1" ht="15" customHeight="1">
      <c r="A23" s="134">
        <v>27</v>
      </c>
      <c r="B23" s="135">
        <v>216</v>
      </c>
      <c r="C23" s="69" t="s">
        <v>47</v>
      </c>
      <c r="D23" s="44" t="s">
        <v>70</v>
      </c>
      <c r="E23" s="28" t="s">
        <v>285</v>
      </c>
      <c r="F23" s="143">
        <v>1</v>
      </c>
      <c r="G23" s="141">
        <v>2</v>
      </c>
      <c r="H23" s="142">
        <v>1</v>
      </c>
      <c r="I23" s="141">
        <v>1</v>
      </c>
      <c r="J23" s="28" t="s">
        <v>114</v>
      </c>
      <c r="K23" s="53" t="s">
        <v>206</v>
      </c>
      <c r="L23" s="53" t="s">
        <v>207</v>
      </c>
      <c r="M23" s="141"/>
      <c r="N23" s="28" t="s">
        <v>115</v>
      </c>
      <c r="O23" s="155" t="s">
        <v>492</v>
      </c>
      <c r="P23" s="141"/>
    </row>
    <row r="24" spans="1:16" s="7" customFormat="1" ht="30" customHeight="1">
      <c r="A24" s="134">
        <v>27</v>
      </c>
      <c r="B24" s="135">
        <v>217</v>
      </c>
      <c r="C24" s="69" t="s">
        <v>47</v>
      </c>
      <c r="D24" s="44" t="s">
        <v>71</v>
      </c>
      <c r="E24" s="28" t="s">
        <v>72</v>
      </c>
      <c r="F24" s="140">
        <v>1</v>
      </c>
      <c r="G24" s="141">
        <v>2</v>
      </c>
      <c r="H24" s="142">
        <v>1</v>
      </c>
      <c r="I24" s="141">
        <v>0</v>
      </c>
      <c r="J24" s="28"/>
      <c r="K24" s="53"/>
      <c r="L24" s="53"/>
      <c r="M24" s="135">
        <v>3</v>
      </c>
      <c r="N24" s="28" t="s">
        <v>304</v>
      </c>
      <c r="O24" s="155" t="s">
        <v>493</v>
      </c>
      <c r="P24" s="141"/>
    </row>
    <row r="25" spans="1:16" s="7" customFormat="1" ht="30" customHeight="1">
      <c r="A25" s="134">
        <v>27</v>
      </c>
      <c r="B25" s="135">
        <v>218</v>
      </c>
      <c r="C25" s="69" t="s">
        <v>47</v>
      </c>
      <c r="D25" s="44" t="s">
        <v>73</v>
      </c>
      <c r="E25" s="28" t="s">
        <v>193</v>
      </c>
      <c r="F25" s="140">
        <v>1</v>
      </c>
      <c r="G25" s="141">
        <v>2</v>
      </c>
      <c r="H25" s="142">
        <v>1</v>
      </c>
      <c r="I25" s="141">
        <v>0</v>
      </c>
      <c r="J25" s="28" t="s">
        <v>183</v>
      </c>
      <c r="K25" s="53" t="s">
        <v>208</v>
      </c>
      <c r="L25" s="53" t="s">
        <v>209</v>
      </c>
      <c r="M25" s="141"/>
      <c r="N25" s="28" t="s">
        <v>305</v>
      </c>
      <c r="O25" s="155" t="s">
        <v>494</v>
      </c>
      <c r="P25" s="141"/>
    </row>
    <row r="26" spans="1:16" s="7" customFormat="1" ht="30" customHeight="1">
      <c r="A26" s="134">
        <v>27</v>
      </c>
      <c r="B26" s="135">
        <v>219</v>
      </c>
      <c r="C26" s="69" t="s">
        <v>47</v>
      </c>
      <c r="D26" s="44" t="s">
        <v>74</v>
      </c>
      <c r="E26" s="28" t="s">
        <v>59</v>
      </c>
      <c r="F26" s="140">
        <v>1</v>
      </c>
      <c r="G26" s="141">
        <v>1</v>
      </c>
      <c r="H26" s="142">
        <v>1</v>
      </c>
      <c r="I26" s="141">
        <v>1</v>
      </c>
      <c r="J26" s="28" t="s">
        <v>133</v>
      </c>
      <c r="K26" s="52">
        <v>39274</v>
      </c>
      <c r="L26" s="52">
        <v>39295</v>
      </c>
      <c r="M26" s="141"/>
      <c r="N26" s="28" t="s">
        <v>306</v>
      </c>
      <c r="O26" s="155" t="s">
        <v>495</v>
      </c>
      <c r="P26" s="141"/>
    </row>
    <row r="27" spans="1:16" s="7" customFormat="1" ht="15" customHeight="1">
      <c r="A27" s="134">
        <v>27</v>
      </c>
      <c r="B27" s="135">
        <v>220</v>
      </c>
      <c r="C27" s="70" t="s">
        <v>47</v>
      </c>
      <c r="D27" s="45" t="s">
        <v>75</v>
      </c>
      <c r="E27" s="28" t="s">
        <v>76</v>
      </c>
      <c r="F27" s="143">
        <v>1</v>
      </c>
      <c r="G27" s="141">
        <v>1</v>
      </c>
      <c r="H27" s="142">
        <v>1</v>
      </c>
      <c r="I27" s="141">
        <v>1</v>
      </c>
      <c r="J27" s="28"/>
      <c r="K27" s="53"/>
      <c r="L27" s="53"/>
      <c r="M27" s="141">
        <v>3</v>
      </c>
      <c r="N27" s="28" t="s">
        <v>354</v>
      </c>
      <c r="O27" s="155" t="s">
        <v>496</v>
      </c>
      <c r="P27" s="141"/>
    </row>
    <row r="28" spans="1:16" s="7" customFormat="1" ht="15" customHeight="1">
      <c r="A28" s="134">
        <v>27</v>
      </c>
      <c r="B28" s="135">
        <v>221</v>
      </c>
      <c r="C28" s="70" t="s">
        <v>47</v>
      </c>
      <c r="D28" s="45" t="s">
        <v>77</v>
      </c>
      <c r="E28" s="28" t="s">
        <v>53</v>
      </c>
      <c r="F28" s="143">
        <v>1</v>
      </c>
      <c r="G28" s="141">
        <v>2</v>
      </c>
      <c r="H28" s="142">
        <v>1</v>
      </c>
      <c r="I28" s="141">
        <v>1</v>
      </c>
      <c r="J28" s="28" t="s">
        <v>137</v>
      </c>
      <c r="K28" s="53" t="s">
        <v>210</v>
      </c>
      <c r="L28" s="53" t="s">
        <v>211</v>
      </c>
      <c r="M28" s="141"/>
      <c r="N28" s="28" t="s">
        <v>138</v>
      </c>
      <c r="O28" s="155" t="s">
        <v>495</v>
      </c>
      <c r="P28" s="141"/>
    </row>
    <row r="29" spans="1:16" s="7" customFormat="1" ht="30" customHeight="1">
      <c r="A29" s="134">
        <v>27</v>
      </c>
      <c r="B29" s="135">
        <v>222</v>
      </c>
      <c r="C29" s="69" t="s">
        <v>47</v>
      </c>
      <c r="D29" s="44" t="s">
        <v>78</v>
      </c>
      <c r="E29" s="28" t="s">
        <v>53</v>
      </c>
      <c r="F29" s="140">
        <v>1</v>
      </c>
      <c r="G29" s="141">
        <v>2</v>
      </c>
      <c r="H29" s="142">
        <v>1</v>
      </c>
      <c r="I29" s="141">
        <v>1</v>
      </c>
      <c r="J29" s="28"/>
      <c r="K29" s="53"/>
      <c r="L29" s="53"/>
      <c r="M29" s="141">
        <v>3</v>
      </c>
      <c r="N29" s="28" t="s">
        <v>307</v>
      </c>
      <c r="O29" s="155" t="s">
        <v>490</v>
      </c>
      <c r="P29" s="141"/>
    </row>
    <row r="30" spans="1:16" s="7" customFormat="1" ht="15" customHeight="1">
      <c r="A30" s="134">
        <v>27</v>
      </c>
      <c r="B30" s="135">
        <v>223</v>
      </c>
      <c r="C30" s="70" t="s">
        <v>47</v>
      </c>
      <c r="D30" s="45" t="s">
        <v>79</v>
      </c>
      <c r="E30" s="28" t="s">
        <v>61</v>
      </c>
      <c r="F30" s="143">
        <v>1</v>
      </c>
      <c r="G30" s="141">
        <v>2</v>
      </c>
      <c r="H30" s="142">
        <v>1</v>
      </c>
      <c r="I30" s="141">
        <v>1</v>
      </c>
      <c r="J30" s="28" t="s">
        <v>177</v>
      </c>
      <c r="K30" s="53" t="s">
        <v>212</v>
      </c>
      <c r="L30" s="53" t="s">
        <v>213</v>
      </c>
      <c r="M30" s="141"/>
      <c r="N30" s="28" t="s">
        <v>178</v>
      </c>
      <c r="O30" s="155" t="s">
        <v>479</v>
      </c>
      <c r="P30" s="141"/>
    </row>
    <row r="31" spans="1:16" s="7" customFormat="1" ht="30" customHeight="1">
      <c r="A31" s="134">
        <v>27</v>
      </c>
      <c r="B31" s="135">
        <v>224</v>
      </c>
      <c r="C31" s="69" t="s">
        <v>47</v>
      </c>
      <c r="D31" s="44" t="s">
        <v>81</v>
      </c>
      <c r="E31" s="28" t="s">
        <v>82</v>
      </c>
      <c r="F31" s="140">
        <v>1</v>
      </c>
      <c r="G31" s="141">
        <v>1</v>
      </c>
      <c r="H31" s="142">
        <v>1</v>
      </c>
      <c r="I31" s="141">
        <v>1</v>
      </c>
      <c r="J31" s="28"/>
      <c r="K31" s="53"/>
      <c r="L31" s="53"/>
      <c r="M31" s="141">
        <v>3</v>
      </c>
      <c r="N31" s="28" t="s">
        <v>308</v>
      </c>
      <c r="O31" s="155" t="s">
        <v>497</v>
      </c>
      <c r="P31" s="141"/>
    </row>
    <row r="32" spans="1:16" s="7" customFormat="1" ht="15" customHeight="1">
      <c r="A32" s="134">
        <v>27</v>
      </c>
      <c r="B32" s="135">
        <v>225</v>
      </c>
      <c r="C32" s="70" t="s">
        <v>47</v>
      </c>
      <c r="D32" s="45" t="s">
        <v>83</v>
      </c>
      <c r="E32" s="28" t="s">
        <v>53</v>
      </c>
      <c r="F32" s="143">
        <v>1</v>
      </c>
      <c r="G32" s="141">
        <v>2</v>
      </c>
      <c r="H32" s="142">
        <v>1</v>
      </c>
      <c r="I32" s="141">
        <v>1</v>
      </c>
      <c r="J32" s="28"/>
      <c r="K32" s="53"/>
      <c r="L32" s="53"/>
      <c r="M32" s="141">
        <v>3</v>
      </c>
      <c r="N32" s="28" t="s">
        <v>131</v>
      </c>
      <c r="O32" s="155" t="s">
        <v>490</v>
      </c>
      <c r="P32" s="141"/>
    </row>
    <row r="33" spans="1:16" s="7" customFormat="1" ht="30" customHeight="1">
      <c r="A33" s="134">
        <v>27</v>
      </c>
      <c r="B33" s="135">
        <v>226</v>
      </c>
      <c r="C33" s="69" t="s">
        <v>47</v>
      </c>
      <c r="D33" s="44" t="s">
        <v>84</v>
      </c>
      <c r="E33" s="28" t="s">
        <v>80</v>
      </c>
      <c r="F33" s="140">
        <v>1</v>
      </c>
      <c r="G33" s="141">
        <v>2</v>
      </c>
      <c r="H33" s="142">
        <v>1</v>
      </c>
      <c r="I33" s="141">
        <v>0</v>
      </c>
      <c r="J33" s="28"/>
      <c r="K33" s="53"/>
      <c r="L33" s="53"/>
      <c r="M33" s="141">
        <v>1</v>
      </c>
      <c r="N33" s="28" t="s">
        <v>309</v>
      </c>
      <c r="O33" s="155" t="s">
        <v>487</v>
      </c>
      <c r="P33" s="141"/>
    </row>
    <row r="34" spans="1:16" s="7" customFormat="1" ht="30" customHeight="1">
      <c r="A34" s="134">
        <v>27</v>
      </c>
      <c r="B34" s="135">
        <v>227</v>
      </c>
      <c r="C34" s="69" t="s">
        <v>47</v>
      </c>
      <c r="D34" s="44" t="s">
        <v>85</v>
      </c>
      <c r="E34" s="28" t="s">
        <v>59</v>
      </c>
      <c r="F34" s="140">
        <v>1</v>
      </c>
      <c r="G34" s="141">
        <v>1</v>
      </c>
      <c r="H34" s="142">
        <v>1</v>
      </c>
      <c r="I34" s="141">
        <v>1</v>
      </c>
      <c r="J34" s="28" t="s">
        <v>180</v>
      </c>
      <c r="K34" s="53" t="s">
        <v>214</v>
      </c>
      <c r="L34" s="53" t="s">
        <v>214</v>
      </c>
      <c r="M34" s="141"/>
      <c r="N34" s="28" t="s">
        <v>310</v>
      </c>
      <c r="O34" s="155" t="s">
        <v>498</v>
      </c>
      <c r="P34" s="141"/>
    </row>
    <row r="35" spans="1:16" s="7" customFormat="1" ht="15" customHeight="1">
      <c r="A35" s="134">
        <v>27</v>
      </c>
      <c r="B35" s="135">
        <v>228</v>
      </c>
      <c r="C35" s="70" t="s">
        <v>47</v>
      </c>
      <c r="D35" s="45" t="s">
        <v>86</v>
      </c>
      <c r="E35" s="28" t="s">
        <v>53</v>
      </c>
      <c r="F35" s="143">
        <v>1</v>
      </c>
      <c r="G35" s="141">
        <v>2</v>
      </c>
      <c r="H35" s="142">
        <v>1</v>
      </c>
      <c r="I35" s="141">
        <v>0</v>
      </c>
      <c r="J35" s="28"/>
      <c r="K35" s="53"/>
      <c r="L35" s="53"/>
      <c r="M35" s="141">
        <v>2</v>
      </c>
      <c r="N35" s="28" t="s">
        <v>215</v>
      </c>
      <c r="O35" s="155" t="s">
        <v>488</v>
      </c>
      <c r="P35" s="141"/>
    </row>
    <row r="36" spans="1:16" s="7" customFormat="1" ht="30" customHeight="1">
      <c r="A36" s="134">
        <v>27</v>
      </c>
      <c r="B36" s="135">
        <v>229</v>
      </c>
      <c r="C36" s="70" t="s">
        <v>47</v>
      </c>
      <c r="D36" s="45" t="s">
        <v>87</v>
      </c>
      <c r="E36" s="28" t="s">
        <v>88</v>
      </c>
      <c r="F36" s="143">
        <v>1</v>
      </c>
      <c r="G36" s="141">
        <v>2</v>
      </c>
      <c r="H36" s="142">
        <v>1</v>
      </c>
      <c r="I36" s="141">
        <v>1</v>
      </c>
      <c r="J36" s="28" t="s">
        <v>198</v>
      </c>
      <c r="K36" s="53" t="s">
        <v>216</v>
      </c>
      <c r="L36" s="53" t="s">
        <v>217</v>
      </c>
      <c r="M36" s="141"/>
      <c r="N36" s="28" t="s">
        <v>311</v>
      </c>
      <c r="O36" s="155" t="s">
        <v>499</v>
      </c>
      <c r="P36" s="141"/>
    </row>
    <row r="37" spans="1:16" s="7" customFormat="1" ht="15" customHeight="1">
      <c r="A37" s="134">
        <v>27</v>
      </c>
      <c r="B37" s="135">
        <v>230</v>
      </c>
      <c r="C37" s="70" t="s">
        <v>47</v>
      </c>
      <c r="D37" s="45" t="s">
        <v>89</v>
      </c>
      <c r="E37" s="28" t="s">
        <v>90</v>
      </c>
      <c r="F37" s="143">
        <v>1</v>
      </c>
      <c r="G37" s="141">
        <v>2</v>
      </c>
      <c r="H37" s="142">
        <v>1</v>
      </c>
      <c r="I37" s="141">
        <v>0</v>
      </c>
      <c r="J37" s="28"/>
      <c r="K37" s="53"/>
      <c r="L37" s="53"/>
      <c r="M37" s="141">
        <v>0</v>
      </c>
      <c r="N37" s="28" t="s">
        <v>353</v>
      </c>
      <c r="O37" s="155" t="s">
        <v>500</v>
      </c>
      <c r="P37" s="141"/>
    </row>
    <row r="38" spans="1:16" s="7" customFormat="1" ht="15" customHeight="1">
      <c r="A38" s="134">
        <v>27</v>
      </c>
      <c r="B38" s="135">
        <v>231</v>
      </c>
      <c r="C38" s="70" t="s">
        <v>47</v>
      </c>
      <c r="D38" s="45" t="s">
        <v>91</v>
      </c>
      <c r="E38" s="28" t="s">
        <v>92</v>
      </c>
      <c r="F38" s="143">
        <v>1</v>
      </c>
      <c r="G38" s="141">
        <v>2</v>
      </c>
      <c r="H38" s="142">
        <v>1</v>
      </c>
      <c r="I38" s="141">
        <v>1</v>
      </c>
      <c r="J38" s="28" t="s">
        <v>174</v>
      </c>
      <c r="K38" s="53" t="s">
        <v>218</v>
      </c>
      <c r="L38" s="53" t="s">
        <v>219</v>
      </c>
      <c r="M38" s="141"/>
      <c r="N38" s="28" t="s">
        <v>283</v>
      </c>
      <c r="O38" s="156" t="s">
        <v>501</v>
      </c>
      <c r="P38" s="141"/>
    </row>
    <row r="39" spans="1:16" s="7" customFormat="1" ht="15" customHeight="1">
      <c r="A39" s="134">
        <v>27</v>
      </c>
      <c r="B39" s="135">
        <v>232</v>
      </c>
      <c r="C39" s="70" t="s">
        <v>47</v>
      </c>
      <c r="D39" s="45" t="s">
        <v>93</v>
      </c>
      <c r="E39" s="28" t="s">
        <v>53</v>
      </c>
      <c r="F39" s="143">
        <v>1</v>
      </c>
      <c r="G39" s="141">
        <v>2</v>
      </c>
      <c r="H39" s="142">
        <v>1</v>
      </c>
      <c r="I39" s="141">
        <v>0</v>
      </c>
      <c r="J39" s="28"/>
      <c r="K39" s="53"/>
      <c r="L39" s="53"/>
      <c r="M39" s="141">
        <v>2</v>
      </c>
      <c r="N39" s="28" t="s">
        <v>186</v>
      </c>
      <c r="O39" s="155" t="s">
        <v>502</v>
      </c>
      <c r="P39" s="141"/>
    </row>
    <row r="40" spans="1:16" s="7" customFormat="1" ht="15" customHeight="1">
      <c r="A40" s="134">
        <v>27</v>
      </c>
      <c r="B40" s="135">
        <v>301</v>
      </c>
      <c r="C40" s="69" t="s">
        <v>47</v>
      </c>
      <c r="D40" s="44" t="s">
        <v>94</v>
      </c>
      <c r="E40" s="28" t="s">
        <v>53</v>
      </c>
      <c r="F40" s="140">
        <v>1</v>
      </c>
      <c r="G40" s="141">
        <v>2</v>
      </c>
      <c r="H40" s="142">
        <v>1</v>
      </c>
      <c r="I40" s="141">
        <v>1</v>
      </c>
      <c r="J40" s="28" t="s">
        <v>150</v>
      </c>
      <c r="K40" s="53" t="s">
        <v>220</v>
      </c>
      <c r="L40" s="53" t="s">
        <v>221</v>
      </c>
      <c r="M40" s="141"/>
      <c r="N40" s="28" t="s">
        <v>151</v>
      </c>
      <c r="O40" s="155" t="s">
        <v>479</v>
      </c>
      <c r="P40" s="141"/>
    </row>
    <row r="41" spans="1:16" s="7" customFormat="1" ht="15" customHeight="1">
      <c r="A41" s="134">
        <v>27</v>
      </c>
      <c r="B41" s="135">
        <v>321</v>
      </c>
      <c r="C41" s="70" t="s">
        <v>47</v>
      </c>
      <c r="D41" s="45" t="s">
        <v>95</v>
      </c>
      <c r="E41" s="28" t="s">
        <v>287</v>
      </c>
      <c r="F41" s="143">
        <v>1</v>
      </c>
      <c r="G41" s="141">
        <v>2</v>
      </c>
      <c r="H41" s="142">
        <v>1</v>
      </c>
      <c r="I41" s="141">
        <v>1</v>
      </c>
      <c r="J41" s="28"/>
      <c r="K41" s="53"/>
      <c r="L41" s="53"/>
      <c r="M41" s="141">
        <v>3</v>
      </c>
      <c r="N41" s="28" t="s">
        <v>113</v>
      </c>
      <c r="O41" s="155" t="s">
        <v>503</v>
      </c>
      <c r="P41" s="141"/>
    </row>
    <row r="42" spans="1:16" s="7" customFormat="1" ht="15" customHeight="1">
      <c r="A42" s="134">
        <v>27</v>
      </c>
      <c r="B42" s="135">
        <v>322</v>
      </c>
      <c r="C42" s="70" t="s">
        <v>47</v>
      </c>
      <c r="D42" s="45" t="s">
        <v>96</v>
      </c>
      <c r="E42" s="28" t="s">
        <v>197</v>
      </c>
      <c r="F42" s="143">
        <v>1</v>
      </c>
      <c r="G42" s="141">
        <v>2</v>
      </c>
      <c r="H42" s="142">
        <v>1</v>
      </c>
      <c r="I42" s="141">
        <v>1</v>
      </c>
      <c r="J42" s="28"/>
      <c r="K42" s="53"/>
      <c r="L42" s="53"/>
      <c r="M42" s="141">
        <v>0</v>
      </c>
      <c r="N42" s="28" t="s">
        <v>165</v>
      </c>
      <c r="O42" s="155" t="s">
        <v>504</v>
      </c>
      <c r="P42" s="141"/>
    </row>
    <row r="43" spans="1:16" s="7" customFormat="1" ht="15" customHeight="1">
      <c r="A43" s="134">
        <v>27</v>
      </c>
      <c r="B43" s="135">
        <v>341</v>
      </c>
      <c r="C43" s="70" t="s">
        <v>47</v>
      </c>
      <c r="D43" s="45" t="s">
        <v>97</v>
      </c>
      <c r="E43" s="33" t="s">
        <v>98</v>
      </c>
      <c r="F43" s="143">
        <v>1</v>
      </c>
      <c r="G43" s="141">
        <v>2</v>
      </c>
      <c r="H43" s="142">
        <v>1</v>
      </c>
      <c r="I43" s="141">
        <v>0</v>
      </c>
      <c r="J43" s="28"/>
      <c r="K43" s="53"/>
      <c r="L43" s="53"/>
      <c r="M43" s="141">
        <v>3</v>
      </c>
      <c r="N43" s="28"/>
      <c r="O43" s="155"/>
      <c r="P43" s="141">
        <v>1</v>
      </c>
    </row>
    <row r="44" spans="1:16" s="7" customFormat="1" ht="15" customHeight="1">
      <c r="A44" s="134">
        <v>27</v>
      </c>
      <c r="B44" s="135">
        <v>361</v>
      </c>
      <c r="C44" s="70" t="s">
        <v>47</v>
      </c>
      <c r="D44" s="45" t="s">
        <v>99</v>
      </c>
      <c r="E44" s="28" t="s">
        <v>53</v>
      </c>
      <c r="F44" s="143">
        <v>1</v>
      </c>
      <c r="G44" s="141">
        <v>2</v>
      </c>
      <c r="H44" s="142">
        <v>1</v>
      </c>
      <c r="I44" s="141">
        <v>1</v>
      </c>
      <c r="J44" s="28"/>
      <c r="K44" s="53"/>
      <c r="L44" s="53"/>
      <c r="M44" s="141">
        <v>3</v>
      </c>
      <c r="N44" s="28" t="s">
        <v>147</v>
      </c>
      <c r="O44" s="155" t="s">
        <v>504</v>
      </c>
      <c r="P44" s="141"/>
    </row>
    <row r="45" spans="1:16" s="7" customFormat="1" ht="15" customHeight="1">
      <c r="A45" s="134">
        <v>27</v>
      </c>
      <c r="B45" s="135">
        <v>362</v>
      </c>
      <c r="C45" s="70" t="s">
        <v>47</v>
      </c>
      <c r="D45" s="45" t="s">
        <v>100</v>
      </c>
      <c r="E45" s="28" t="s">
        <v>101</v>
      </c>
      <c r="F45" s="143">
        <v>1</v>
      </c>
      <c r="G45" s="141">
        <v>2</v>
      </c>
      <c r="H45" s="142">
        <v>1</v>
      </c>
      <c r="I45" s="141">
        <v>1</v>
      </c>
      <c r="J45" s="28" t="s">
        <v>170</v>
      </c>
      <c r="K45" s="53" t="s">
        <v>222</v>
      </c>
      <c r="L45" s="53" t="s">
        <v>223</v>
      </c>
      <c r="M45" s="141"/>
      <c r="N45" s="28" t="s">
        <v>171</v>
      </c>
      <c r="O45" s="155" t="s">
        <v>505</v>
      </c>
      <c r="P45" s="141"/>
    </row>
    <row r="46" spans="1:16" s="7" customFormat="1" ht="30" customHeight="1">
      <c r="A46" s="134">
        <v>27</v>
      </c>
      <c r="B46" s="135">
        <v>366</v>
      </c>
      <c r="C46" s="69" t="s">
        <v>47</v>
      </c>
      <c r="D46" s="44" t="s">
        <v>102</v>
      </c>
      <c r="E46" s="28" t="s">
        <v>53</v>
      </c>
      <c r="F46" s="140">
        <v>1</v>
      </c>
      <c r="G46" s="141">
        <v>2</v>
      </c>
      <c r="H46" s="142">
        <v>1</v>
      </c>
      <c r="I46" s="141">
        <v>0</v>
      </c>
      <c r="J46" s="28"/>
      <c r="K46" s="53"/>
      <c r="L46" s="53"/>
      <c r="M46" s="141">
        <v>3</v>
      </c>
      <c r="N46" s="28" t="s">
        <v>312</v>
      </c>
      <c r="O46" s="155" t="s">
        <v>506</v>
      </c>
      <c r="P46" s="141"/>
    </row>
    <row r="47" spans="1:16" s="7" customFormat="1" ht="15" customHeight="1">
      <c r="A47" s="134">
        <v>27</v>
      </c>
      <c r="B47" s="135">
        <v>381</v>
      </c>
      <c r="C47" s="70" t="s">
        <v>47</v>
      </c>
      <c r="D47" s="45" t="s">
        <v>103</v>
      </c>
      <c r="E47" s="28" t="s">
        <v>296</v>
      </c>
      <c r="F47" s="143">
        <v>1</v>
      </c>
      <c r="G47" s="141">
        <v>2</v>
      </c>
      <c r="H47" s="142">
        <v>1</v>
      </c>
      <c r="I47" s="141">
        <v>1</v>
      </c>
      <c r="J47" s="28"/>
      <c r="K47" s="53"/>
      <c r="L47" s="53"/>
      <c r="M47" s="141">
        <v>3</v>
      </c>
      <c r="N47" s="28" t="s">
        <v>284</v>
      </c>
      <c r="O47" s="155" t="s">
        <v>507</v>
      </c>
      <c r="P47" s="141"/>
    </row>
    <row r="48" spans="1:16" s="7" customFormat="1" ht="15" customHeight="1">
      <c r="A48" s="134">
        <v>27</v>
      </c>
      <c r="B48" s="135">
        <v>382</v>
      </c>
      <c r="C48" s="70" t="s">
        <v>47</v>
      </c>
      <c r="D48" s="45" t="s">
        <v>104</v>
      </c>
      <c r="E48" s="28" t="s">
        <v>105</v>
      </c>
      <c r="F48" s="143">
        <v>1</v>
      </c>
      <c r="G48" s="141">
        <v>2</v>
      </c>
      <c r="H48" s="142">
        <v>1</v>
      </c>
      <c r="I48" s="141">
        <v>1</v>
      </c>
      <c r="J48" s="28"/>
      <c r="K48" s="53"/>
      <c r="L48" s="53"/>
      <c r="M48" s="141">
        <v>3</v>
      </c>
      <c r="N48" s="28" t="s">
        <v>172</v>
      </c>
      <c r="O48" s="155" t="s">
        <v>506</v>
      </c>
      <c r="P48" s="141"/>
    </row>
    <row r="49" spans="1:16" s="7" customFormat="1" ht="15" customHeight="1" thickBot="1">
      <c r="A49" s="136">
        <v>27</v>
      </c>
      <c r="B49" s="137">
        <v>383</v>
      </c>
      <c r="C49" s="73" t="s">
        <v>47</v>
      </c>
      <c r="D49" s="55" t="s">
        <v>106</v>
      </c>
      <c r="E49" s="56" t="s">
        <v>297</v>
      </c>
      <c r="F49" s="144">
        <v>1</v>
      </c>
      <c r="G49" s="145">
        <v>2</v>
      </c>
      <c r="H49" s="146">
        <v>1</v>
      </c>
      <c r="I49" s="145">
        <v>1</v>
      </c>
      <c r="J49" s="56"/>
      <c r="K49" s="57"/>
      <c r="L49" s="57"/>
      <c r="M49" s="145">
        <v>3</v>
      </c>
      <c r="N49" s="56" t="s">
        <v>107</v>
      </c>
      <c r="O49" s="157" t="s">
        <v>484</v>
      </c>
      <c r="P49" s="145"/>
    </row>
    <row r="50" spans="1:16" s="7" customFormat="1" ht="18" customHeight="1" thickBot="1">
      <c r="A50" s="138"/>
      <c r="B50" s="139"/>
      <c r="C50" s="240" t="s">
        <v>7</v>
      </c>
      <c r="D50" s="240"/>
      <c r="E50" s="29"/>
      <c r="F50" s="147"/>
      <c r="G50" s="148"/>
      <c r="H50" s="149">
        <f>SUM(H7:H49)</f>
        <v>43</v>
      </c>
      <c r="I50" s="150">
        <f>SUM(I7:I49)</f>
        <v>34</v>
      </c>
      <c r="J50" s="149">
        <f>COUNTA(J7:J49)</f>
        <v>20</v>
      </c>
      <c r="K50" s="89"/>
      <c r="L50" s="89"/>
      <c r="M50" s="151"/>
      <c r="N50" s="149">
        <f>COUNTA(N7:N49)</f>
        <v>42</v>
      </c>
      <c r="O50" s="158"/>
      <c r="P50" s="152"/>
    </row>
    <row r="51" spans="6:9" s="7" customFormat="1" ht="11.25">
      <c r="F51" s="41"/>
      <c r="G51" s="41"/>
      <c r="H51" s="41"/>
      <c r="I51" s="41"/>
    </row>
  </sheetData>
  <sheetProtection/>
  <mergeCells count="15">
    <mergeCell ref="O2:P2"/>
    <mergeCell ref="C50:D50"/>
    <mergeCell ref="I4:I6"/>
    <mergeCell ref="J4:M4"/>
    <mergeCell ref="N4:P4"/>
    <mergeCell ref="E4:E6"/>
    <mergeCell ref="F4:F6"/>
    <mergeCell ref="G4:G6"/>
    <mergeCell ref="H4:H6"/>
    <mergeCell ref="J5:L5"/>
    <mergeCell ref="N5:O5"/>
    <mergeCell ref="A4:A6"/>
    <mergeCell ref="B4:B6"/>
    <mergeCell ref="C4:C6"/>
    <mergeCell ref="D4:D6"/>
  </mergeCells>
  <printOptions horizontalCentered="1"/>
  <pageMargins left="0.3937007874015748" right="0.3937007874015748" top="0.5905511811023623" bottom="0.5905511811023623" header="0.5118110236220472" footer="0.31496062992125984"/>
  <pageSetup firstPageNumber="184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="102" zoomScaleNormal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3.625" style="2" customWidth="1"/>
    <col min="6" max="6" width="11.625" style="2" customWidth="1"/>
    <col min="7" max="7" width="8.125" style="2" customWidth="1"/>
    <col min="8" max="8" width="21.625" style="2" customWidth="1"/>
    <col min="9" max="10" width="9.125" style="2" customWidth="1"/>
    <col min="11" max="11" width="21.625" style="2" customWidth="1"/>
    <col min="12" max="20" width="3.375" style="2" customWidth="1"/>
    <col min="21" max="21" width="6.625" style="2" customWidth="1"/>
    <col min="22" max="16384" width="9.00390625" style="2" customWidth="1"/>
  </cols>
  <sheetData>
    <row r="1" spans="1:7" ht="12" thickBot="1">
      <c r="A1" s="22" t="s">
        <v>15</v>
      </c>
      <c r="B1" s="22"/>
      <c r="G1" s="51"/>
    </row>
    <row r="2" spans="1:21" ht="22.5" customHeight="1" thickBot="1">
      <c r="A2" s="4" t="s">
        <v>38</v>
      </c>
      <c r="G2" s="51"/>
      <c r="R2" s="238" t="s">
        <v>347</v>
      </c>
      <c r="S2" s="249"/>
      <c r="T2" s="249"/>
      <c r="U2" s="239"/>
    </row>
    <row r="3" ht="12" thickBot="1">
      <c r="G3" s="51"/>
    </row>
    <row r="4" spans="1:21" s="1" customFormat="1" ht="18" customHeight="1">
      <c r="A4" s="226" t="s">
        <v>29</v>
      </c>
      <c r="B4" s="229" t="s">
        <v>313</v>
      </c>
      <c r="C4" s="274" t="s">
        <v>314</v>
      </c>
      <c r="D4" s="217" t="s">
        <v>315</v>
      </c>
      <c r="E4" s="241" t="s">
        <v>316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3"/>
      <c r="U4" s="251" t="s">
        <v>317</v>
      </c>
    </row>
    <row r="5" spans="1:21" s="1" customFormat="1" ht="18" customHeight="1">
      <c r="A5" s="227"/>
      <c r="B5" s="230"/>
      <c r="C5" s="275"/>
      <c r="D5" s="277"/>
      <c r="E5" s="19"/>
      <c r="F5" s="17"/>
      <c r="G5" s="58"/>
      <c r="H5" s="20"/>
      <c r="I5" s="20"/>
      <c r="J5" s="20"/>
      <c r="K5" s="20"/>
      <c r="L5" s="223" t="s">
        <v>275</v>
      </c>
      <c r="M5" s="224"/>
      <c r="N5" s="224"/>
      <c r="O5" s="224"/>
      <c r="P5" s="224"/>
      <c r="Q5" s="224"/>
      <c r="R5" s="224"/>
      <c r="S5" s="224"/>
      <c r="T5" s="282"/>
      <c r="U5" s="252"/>
    </row>
    <row r="6" spans="1:21" s="1" customFormat="1" ht="18" customHeight="1">
      <c r="A6" s="227"/>
      <c r="B6" s="230"/>
      <c r="C6" s="275"/>
      <c r="D6" s="277"/>
      <c r="E6" s="255" t="s">
        <v>36</v>
      </c>
      <c r="F6" s="14"/>
      <c r="G6" s="257" t="s">
        <v>35</v>
      </c>
      <c r="H6" s="257"/>
      <c r="I6" s="257"/>
      <c r="J6" s="258"/>
      <c r="K6" s="258"/>
      <c r="L6" s="280" t="s">
        <v>350</v>
      </c>
      <c r="M6" s="267"/>
      <c r="N6" s="281"/>
      <c r="O6" s="258" t="s">
        <v>351</v>
      </c>
      <c r="P6" s="267"/>
      <c r="Q6" s="281"/>
      <c r="R6" s="258" t="s">
        <v>352</v>
      </c>
      <c r="S6" s="267"/>
      <c r="T6" s="268"/>
      <c r="U6" s="253"/>
    </row>
    <row r="7" spans="1:21" ht="55.5" customHeight="1">
      <c r="A7" s="228"/>
      <c r="B7" s="231"/>
      <c r="C7" s="276"/>
      <c r="D7" s="278"/>
      <c r="E7" s="256"/>
      <c r="F7" s="15" t="s">
        <v>31</v>
      </c>
      <c r="G7" s="59" t="s">
        <v>32</v>
      </c>
      <c r="H7" s="16" t="s">
        <v>34</v>
      </c>
      <c r="I7" s="16" t="s">
        <v>33</v>
      </c>
      <c r="J7" s="18" t="s">
        <v>276</v>
      </c>
      <c r="K7" s="18" t="s">
        <v>318</v>
      </c>
      <c r="L7" s="60" t="s">
        <v>277</v>
      </c>
      <c r="M7" s="61" t="s">
        <v>319</v>
      </c>
      <c r="N7" s="62" t="s">
        <v>37</v>
      </c>
      <c r="O7" s="63" t="s">
        <v>277</v>
      </c>
      <c r="P7" s="61" t="s">
        <v>319</v>
      </c>
      <c r="Q7" s="64" t="s">
        <v>37</v>
      </c>
      <c r="R7" s="62" t="s">
        <v>277</v>
      </c>
      <c r="S7" s="61" t="s">
        <v>319</v>
      </c>
      <c r="T7" s="62" t="s">
        <v>37</v>
      </c>
      <c r="U7" s="254"/>
    </row>
    <row r="8" spans="1:21" s="7" customFormat="1" ht="30" customHeight="1">
      <c r="A8" s="259">
        <v>27</v>
      </c>
      <c r="B8" s="261">
        <v>100</v>
      </c>
      <c r="C8" s="263" t="s">
        <v>42</v>
      </c>
      <c r="D8" s="271" t="s">
        <v>43</v>
      </c>
      <c r="E8" s="21" t="s">
        <v>320</v>
      </c>
      <c r="F8" s="23" t="s">
        <v>188</v>
      </c>
      <c r="G8" s="26" t="s">
        <v>228</v>
      </c>
      <c r="H8" s="23" t="s">
        <v>328</v>
      </c>
      <c r="I8" s="23" t="s">
        <v>363</v>
      </c>
      <c r="J8" s="23" t="s">
        <v>364</v>
      </c>
      <c r="K8" s="250" t="s">
        <v>508</v>
      </c>
      <c r="L8" s="39"/>
      <c r="M8" s="30" t="s">
        <v>365</v>
      </c>
      <c r="N8" s="30"/>
      <c r="O8" s="30"/>
      <c r="P8" s="30" t="s">
        <v>365</v>
      </c>
      <c r="Q8" s="30"/>
      <c r="R8" s="30"/>
      <c r="S8" s="30"/>
      <c r="T8" s="40"/>
      <c r="U8" s="165"/>
    </row>
    <row r="9" spans="1:21" s="7" customFormat="1" ht="30" customHeight="1">
      <c r="A9" s="279"/>
      <c r="B9" s="269"/>
      <c r="C9" s="270"/>
      <c r="D9" s="272"/>
      <c r="E9" s="21" t="s">
        <v>321</v>
      </c>
      <c r="F9" s="23" t="s">
        <v>189</v>
      </c>
      <c r="G9" s="26" t="s">
        <v>229</v>
      </c>
      <c r="H9" s="23" t="s">
        <v>329</v>
      </c>
      <c r="I9" s="23" t="s">
        <v>366</v>
      </c>
      <c r="J9" s="23" t="s">
        <v>367</v>
      </c>
      <c r="K9" s="250"/>
      <c r="L9" s="39"/>
      <c r="M9" s="30" t="s">
        <v>365</v>
      </c>
      <c r="N9" s="30"/>
      <c r="O9" s="30"/>
      <c r="P9" s="30" t="s">
        <v>365</v>
      </c>
      <c r="Q9" s="30"/>
      <c r="R9" s="30"/>
      <c r="S9" s="30"/>
      <c r="T9" s="40"/>
      <c r="U9" s="166"/>
    </row>
    <row r="10" spans="1:21" s="7" customFormat="1" ht="30" customHeight="1">
      <c r="A10" s="279"/>
      <c r="B10" s="269"/>
      <c r="C10" s="270"/>
      <c r="D10" s="272"/>
      <c r="E10" s="21" t="s">
        <v>322</v>
      </c>
      <c r="F10" s="23" t="s">
        <v>190</v>
      </c>
      <c r="G10" s="26" t="s">
        <v>230</v>
      </c>
      <c r="H10" s="23" t="s">
        <v>330</v>
      </c>
      <c r="I10" s="23" t="s">
        <v>368</v>
      </c>
      <c r="J10" s="23" t="s">
        <v>369</v>
      </c>
      <c r="K10" s="250"/>
      <c r="L10" s="39"/>
      <c r="M10" s="30" t="s">
        <v>365</v>
      </c>
      <c r="N10" s="30"/>
      <c r="O10" s="30"/>
      <c r="P10" s="30" t="s">
        <v>365</v>
      </c>
      <c r="Q10" s="30"/>
      <c r="R10" s="30"/>
      <c r="S10" s="30"/>
      <c r="T10" s="40"/>
      <c r="U10" s="166">
        <v>1</v>
      </c>
    </row>
    <row r="11" spans="1:21" s="7" customFormat="1" ht="30" customHeight="1">
      <c r="A11" s="279"/>
      <c r="B11" s="269"/>
      <c r="C11" s="270"/>
      <c r="D11" s="272"/>
      <c r="E11" s="21" t="s">
        <v>323</v>
      </c>
      <c r="F11" s="23" t="s">
        <v>191</v>
      </c>
      <c r="G11" s="26" t="s">
        <v>231</v>
      </c>
      <c r="H11" s="23" t="s">
        <v>331</v>
      </c>
      <c r="I11" s="23" t="s">
        <v>370</v>
      </c>
      <c r="J11" s="23" t="s">
        <v>371</v>
      </c>
      <c r="K11" s="250"/>
      <c r="L11" s="39"/>
      <c r="M11" s="30" t="s">
        <v>365</v>
      </c>
      <c r="N11" s="30"/>
      <c r="O11" s="30"/>
      <c r="P11" s="30" t="s">
        <v>365</v>
      </c>
      <c r="Q11" s="30"/>
      <c r="R11" s="30"/>
      <c r="S11" s="30"/>
      <c r="T11" s="40"/>
      <c r="U11" s="166"/>
    </row>
    <row r="12" spans="1:21" s="7" customFormat="1" ht="30" customHeight="1">
      <c r="A12" s="260"/>
      <c r="B12" s="262"/>
      <c r="C12" s="264"/>
      <c r="D12" s="273"/>
      <c r="E12" s="21" t="s">
        <v>324</v>
      </c>
      <c r="F12" s="23" t="s">
        <v>192</v>
      </c>
      <c r="G12" s="26" t="s">
        <v>232</v>
      </c>
      <c r="H12" s="23" t="s">
        <v>332</v>
      </c>
      <c r="I12" s="23" t="s">
        <v>372</v>
      </c>
      <c r="J12" s="23" t="s">
        <v>373</v>
      </c>
      <c r="K12" s="250"/>
      <c r="L12" s="39"/>
      <c r="M12" s="30" t="s">
        <v>365</v>
      </c>
      <c r="N12" s="30"/>
      <c r="O12" s="30"/>
      <c r="P12" s="30" t="s">
        <v>365</v>
      </c>
      <c r="Q12" s="30"/>
      <c r="R12" s="30"/>
      <c r="S12" s="30"/>
      <c r="T12" s="40"/>
      <c r="U12" s="166"/>
    </row>
    <row r="13" spans="1:21" s="7" customFormat="1" ht="39.75" customHeight="1">
      <c r="A13" s="259">
        <v>27</v>
      </c>
      <c r="B13" s="261">
        <v>140</v>
      </c>
      <c r="C13" s="263" t="s">
        <v>42</v>
      </c>
      <c r="D13" s="265" t="s">
        <v>45</v>
      </c>
      <c r="E13" s="21" t="s">
        <v>142</v>
      </c>
      <c r="F13" s="23"/>
      <c r="G13" s="26" t="s">
        <v>233</v>
      </c>
      <c r="H13" s="23" t="s">
        <v>333</v>
      </c>
      <c r="I13" s="23" t="s">
        <v>374</v>
      </c>
      <c r="J13" s="35" t="s">
        <v>375</v>
      </c>
      <c r="K13" s="68" t="s">
        <v>226</v>
      </c>
      <c r="L13" s="31" t="s">
        <v>376</v>
      </c>
      <c r="M13" s="24"/>
      <c r="N13" s="34"/>
      <c r="O13" s="24" t="s">
        <v>376</v>
      </c>
      <c r="P13" s="24"/>
      <c r="Q13" s="24" t="s">
        <v>376</v>
      </c>
      <c r="R13" s="24"/>
      <c r="S13" s="24"/>
      <c r="T13" s="32"/>
      <c r="U13" s="213">
        <v>1</v>
      </c>
    </row>
    <row r="14" spans="1:21" s="7" customFormat="1" ht="39.75" customHeight="1">
      <c r="A14" s="260"/>
      <c r="B14" s="262"/>
      <c r="C14" s="264"/>
      <c r="D14" s="266"/>
      <c r="E14" s="21" t="s">
        <v>143</v>
      </c>
      <c r="F14" s="23"/>
      <c r="G14" s="26" t="s">
        <v>234</v>
      </c>
      <c r="H14" s="23" t="s">
        <v>289</v>
      </c>
      <c r="I14" s="23" t="s">
        <v>377</v>
      </c>
      <c r="J14" s="35" t="s">
        <v>378</v>
      </c>
      <c r="K14" s="68" t="s">
        <v>227</v>
      </c>
      <c r="L14" s="42" t="s">
        <v>376</v>
      </c>
      <c r="M14" s="24"/>
      <c r="N14" s="34"/>
      <c r="O14" s="24"/>
      <c r="P14" s="24"/>
      <c r="Q14" s="24" t="s">
        <v>379</v>
      </c>
      <c r="R14" s="24"/>
      <c r="S14" s="24"/>
      <c r="T14" s="32"/>
      <c r="U14" s="167"/>
    </row>
    <row r="15" spans="1:21" s="7" customFormat="1" ht="30" customHeight="1">
      <c r="A15" s="134">
        <v>27</v>
      </c>
      <c r="B15" s="135">
        <v>202</v>
      </c>
      <c r="C15" s="69" t="s">
        <v>47</v>
      </c>
      <c r="D15" s="76" t="s">
        <v>48</v>
      </c>
      <c r="E15" s="28" t="s">
        <v>160</v>
      </c>
      <c r="F15" s="35" t="s">
        <v>161</v>
      </c>
      <c r="G15" s="13" t="s">
        <v>235</v>
      </c>
      <c r="H15" s="35" t="s">
        <v>162</v>
      </c>
      <c r="I15" s="35" t="s">
        <v>380</v>
      </c>
      <c r="J15" s="35" t="s">
        <v>381</v>
      </c>
      <c r="K15" s="68" t="s">
        <v>382</v>
      </c>
      <c r="L15" s="39" t="s">
        <v>383</v>
      </c>
      <c r="M15" s="30"/>
      <c r="N15" s="65"/>
      <c r="O15" s="30" t="s">
        <v>383</v>
      </c>
      <c r="P15" s="30"/>
      <c r="Q15" s="30"/>
      <c r="R15" s="30"/>
      <c r="S15" s="30"/>
      <c r="T15" s="40"/>
      <c r="U15" s="168">
        <v>0</v>
      </c>
    </row>
    <row r="16" spans="1:21" s="7" customFormat="1" ht="30" customHeight="1">
      <c r="A16" s="134">
        <v>27</v>
      </c>
      <c r="B16" s="135">
        <v>203</v>
      </c>
      <c r="C16" s="69" t="s">
        <v>47</v>
      </c>
      <c r="D16" s="76" t="s">
        <v>50</v>
      </c>
      <c r="E16" s="28" t="s">
        <v>168</v>
      </c>
      <c r="F16" s="35" t="s">
        <v>236</v>
      </c>
      <c r="G16" s="13" t="s">
        <v>237</v>
      </c>
      <c r="H16" s="35" t="s">
        <v>169</v>
      </c>
      <c r="I16" s="35" t="s">
        <v>384</v>
      </c>
      <c r="J16" s="35" t="s">
        <v>385</v>
      </c>
      <c r="K16" s="68" t="s">
        <v>386</v>
      </c>
      <c r="L16" s="39"/>
      <c r="M16" s="30" t="s">
        <v>387</v>
      </c>
      <c r="N16" s="65"/>
      <c r="O16" s="30"/>
      <c r="P16" s="30" t="s">
        <v>387</v>
      </c>
      <c r="Q16" s="30"/>
      <c r="R16" s="30"/>
      <c r="S16" s="30"/>
      <c r="T16" s="40"/>
      <c r="U16" s="168">
        <v>1</v>
      </c>
    </row>
    <row r="17" spans="1:21" s="7" customFormat="1" ht="30" customHeight="1">
      <c r="A17" s="134">
        <v>27</v>
      </c>
      <c r="B17" s="135">
        <v>204</v>
      </c>
      <c r="C17" s="69" t="s">
        <v>47</v>
      </c>
      <c r="D17" s="76" t="s">
        <v>52</v>
      </c>
      <c r="E17" s="28" t="s">
        <v>185</v>
      </c>
      <c r="F17" s="35"/>
      <c r="G17" s="13" t="s">
        <v>238</v>
      </c>
      <c r="H17" s="35" t="s">
        <v>149</v>
      </c>
      <c r="I17" s="35" t="s">
        <v>388</v>
      </c>
      <c r="J17" s="35" t="s">
        <v>388</v>
      </c>
      <c r="K17" s="38"/>
      <c r="L17" s="39"/>
      <c r="M17" s="30" t="s">
        <v>389</v>
      </c>
      <c r="N17" s="30"/>
      <c r="O17" s="30" t="s">
        <v>389</v>
      </c>
      <c r="P17" s="30"/>
      <c r="Q17" s="30"/>
      <c r="R17" s="30"/>
      <c r="S17" s="30"/>
      <c r="T17" s="40"/>
      <c r="U17" s="169">
        <v>1</v>
      </c>
    </row>
    <row r="18" spans="1:21" s="7" customFormat="1" ht="39.75" customHeight="1">
      <c r="A18" s="134">
        <v>27</v>
      </c>
      <c r="B18" s="135">
        <v>205</v>
      </c>
      <c r="C18" s="69" t="s">
        <v>47</v>
      </c>
      <c r="D18" s="76" t="s">
        <v>54</v>
      </c>
      <c r="E18" s="28" t="s">
        <v>155</v>
      </c>
      <c r="F18" s="35" t="s">
        <v>239</v>
      </c>
      <c r="G18" s="13" t="s">
        <v>240</v>
      </c>
      <c r="H18" s="35" t="s">
        <v>156</v>
      </c>
      <c r="I18" s="35" t="s">
        <v>390</v>
      </c>
      <c r="J18" s="13" t="s">
        <v>391</v>
      </c>
      <c r="K18" s="68" t="s">
        <v>509</v>
      </c>
      <c r="L18" s="39" t="s">
        <v>392</v>
      </c>
      <c r="M18" s="30"/>
      <c r="N18" s="65"/>
      <c r="O18" s="30" t="s">
        <v>392</v>
      </c>
      <c r="P18" s="30"/>
      <c r="Q18" s="30"/>
      <c r="R18" s="30"/>
      <c r="S18" s="30"/>
      <c r="T18" s="40"/>
      <c r="U18" s="168">
        <v>1</v>
      </c>
    </row>
    <row r="19" spans="1:21" s="7" customFormat="1" ht="30" customHeight="1">
      <c r="A19" s="134">
        <v>27</v>
      </c>
      <c r="B19" s="135">
        <v>206</v>
      </c>
      <c r="C19" s="69" t="s">
        <v>47</v>
      </c>
      <c r="D19" s="76" t="s">
        <v>56</v>
      </c>
      <c r="E19" s="28" t="s">
        <v>110</v>
      </c>
      <c r="F19" s="35" t="s">
        <v>241</v>
      </c>
      <c r="G19" s="13" t="s">
        <v>242</v>
      </c>
      <c r="H19" s="35" t="s">
        <v>111</v>
      </c>
      <c r="I19" s="35" t="s">
        <v>393</v>
      </c>
      <c r="J19" s="35" t="s">
        <v>393</v>
      </c>
      <c r="K19" s="38"/>
      <c r="L19" s="39" t="s">
        <v>389</v>
      </c>
      <c r="M19" s="30"/>
      <c r="N19" s="30"/>
      <c r="O19" s="30" t="s">
        <v>389</v>
      </c>
      <c r="P19" s="30"/>
      <c r="Q19" s="30"/>
      <c r="R19" s="30"/>
      <c r="S19" s="30"/>
      <c r="T19" s="40"/>
      <c r="U19" s="168">
        <v>1</v>
      </c>
    </row>
    <row r="20" spans="1:21" s="7" customFormat="1" ht="39.75" customHeight="1">
      <c r="A20" s="134">
        <v>27</v>
      </c>
      <c r="B20" s="135">
        <v>207</v>
      </c>
      <c r="C20" s="69" t="s">
        <v>47</v>
      </c>
      <c r="D20" s="76" t="s">
        <v>58</v>
      </c>
      <c r="E20" s="28" t="s">
        <v>122</v>
      </c>
      <c r="F20" s="35"/>
      <c r="G20" s="13" t="s">
        <v>243</v>
      </c>
      <c r="H20" s="35" t="s">
        <v>120</v>
      </c>
      <c r="I20" s="35" t="s">
        <v>394</v>
      </c>
      <c r="J20" s="35" t="s">
        <v>395</v>
      </c>
      <c r="K20" s="68" t="s">
        <v>396</v>
      </c>
      <c r="L20" s="39" t="s">
        <v>397</v>
      </c>
      <c r="M20" s="30"/>
      <c r="N20" s="65"/>
      <c r="O20" s="30" t="s">
        <v>397</v>
      </c>
      <c r="P20" s="30"/>
      <c r="Q20" s="30"/>
      <c r="R20" s="30"/>
      <c r="S20" s="30"/>
      <c r="T20" s="40"/>
      <c r="U20" s="168">
        <v>1</v>
      </c>
    </row>
    <row r="21" spans="1:21" s="7" customFormat="1" ht="15" customHeight="1">
      <c r="A21" s="134">
        <v>27</v>
      </c>
      <c r="B21" s="135">
        <v>208</v>
      </c>
      <c r="C21" s="69" t="s">
        <v>47</v>
      </c>
      <c r="D21" s="76" t="s">
        <v>60</v>
      </c>
      <c r="E21" s="27"/>
      <c r="F21" s="35"/>
      <c r="G21" s="13"/>
      <c r="H21" s="35"/>
      <c r="I21" s="13"/>
      <c r="J21" s="13"/>
      <c r="K21" s="38"/>
      <c r="L21" s="39"/>
      <c r="M21" s="30"/>
      <c r="N21" s="30"/>
      <c r="O21" s="30"/>
      <c r="P21" s="30"/>
      <c r="Q21" s="30"/>
      <c r="R21" s="30"/>
      <c r="S21" s="30"/>
      <c r="T21" s="40"/>
      <c r="U21" s="168">
        <v>0</v>
      </c>
    </row>
    <row r="22" spans="1:21" s="7" customFormat="1" ht="15" customHeight="1">
      <c r="A22" s="134">
        <v>27</v>
      </c>
      <c r="B22" s="135">
        <v>209</v>
      </c>
      <c r="C22" s="69" t="s">
        <v>47</v>
      </c>
      <c r="D22" s="76" t="s">
        <v>62</v>
      </c>
      <c r="E22" s="27"/>
      <c r="F22" s="35"/>
      <c r="G22" s="13"/>
      <c r="H22" s="35"/>
      <c r="I22" s="13"/>
      <c r="J22" s="13"/>
      <c r="K22" s="38"/>
      <c r="L22" s="39"/>
      <c r="M22" s="30"/>
      <c r="N22" s="30"/>
      <c r="O22" s="30"/>
      <c r="P22" s="30"/>
      <c r="Q22" s="30"/>
      <c r="R22" s="30"/>
      <c r="S22" s="30"/>
      <c r="T22" s="40"/>
      <c r="U22" s="168">
        <v>1</v>
      </c>
    </row>
    <row r="23" spans="1:21" s="7" customFormat="1" ht="30" customHeight="1">
      <c r="A23" s="134">
        <v>27</v>
      </c>
      <c r="B23" s="135">
        <v>210</v>
      </c>
      <c r="C23" s="69" t="s">
        <v>47</v>
      </c>
      <c r="D23" s="76" t="s">
        <v>64</v>
      </c>
      <c r="E23" s="27" t="s">
        <v>398</v>
      </c>
      <c r="F23" s="35" t="s">
        <v>399</v>
      </c>
      <c r="G23" s="13" t="s">
        <v>400</v>
      </c>
      <c r="H23" s="35" t="s">
        <v>176</v>
      </c>
      <c r="I23" s="35" t="s">
        <v>401</v>
      </c>
      <c r="J23" s="35" t="s">
        <v>402</v>
      </c>
      <c r="K23" s="68" t="s">
        <v>403</v>
      </c>
      <c r="L23" s="39"/>
      <c r="M23" s="30" t="s">
        <v>404</v>
      </c>
      <c r="N23" s="30"/>
      <c r="O23" s="30" t="s">
        <v>404</v>
      </c>
      <c r="P23" s="30"/>
      <c r="Q23" s="30" t="s">
        <v>404</v>
      </c>
      <c r="R23" s="30"/>
      <c r="S23" s="30"/>
      <c r="T23" s="40"/>
      <c r="U23" s="168">
        <v>1</v>
      </c>
    </row>
    <row r="24" spans="1:21" s="7" customFormat="1" ht="30" customHeight="1">
      <c r="A24" s="134">
        <v>27</v>
      </c>
      <c r="B24" s="135">
        <v>211</v>
      </c>
      <c r="C24" s="69" t="s">
        <v>47</v>
      </c>
      <c r="D24" s="76" t="s">
        <v>65</v>
      </c>
      <c r="E24" s="28" t="s">
        <v>128</v>
      </c>
      <c r="F24" s="35"/>
      <c r="G24" s="13" t="s">
        <v>244</v>
      </c>
      <c r="H24" s="35" t="s">
        <v>129</v>
      </c>
      <c r="I24" s="35" t="s">
        <v>405</v>
      </c>
      <c r="J24" s="35" t="s">
        <v>406</v>
      </c>
      <c r="K24" s="68" t="s">
        <v>407</v>
      </c>
      <c r="L24" s="39" t="s">
        <v>389</v>
      </c>
      <c r="M24" s="30"/>
      <c r="N24" s="30"/>
      <c r="O24" s="30" t="s">
        <v>389</v>
      </c>
      <c r="P24" s="30"/>
      <c r="Q24" s="30"/>
      <c r="R24" s="30"/>
      <c r="S24" s="30"/>
      <c r="T24" s="40"/>
      <c r="U24" s="168">
        <v>0</v>
      </c>
    </row>
    <row r="25" spans="1:21" s="7" customFormat="1" ht="39.75" customHeight="1">
      <c r="A25" s="134">
        <v>27</v>
      </c>
      <c r="B25" s="135">
        <v>212</v>
      </c>
      <c r="C25" s="69" t="s">
        <v>47</v>
      </c>
      <c r="D25" s="76" t="s">
        <v>66</v>
      </c>
      <c r="E25" s="28" t="s">
        <v>158</v>
      </c>
      <c r="F25" s="35" t="s">
        <v>408</v>
      </c>
      <c r="G25" s="13" t="s">
        <v>409</v>
      </c>
      <c r="H25" s="35" t="s">
        <v>335</v>
      </c>
      <c r="I25" s="35" t="s">
        <v>410</v>
      </c>
      <c r="J25" s="35" t="s">
        <v>410</v>
      </c>
      <c r="K25" s="68" t="s">
        <v>411</v>
      </c>
      <c r="L25" s="39" t="s">
        <v>412</v>
      </c>
      <c r="M25" s="30"/>
      <c r="N25" s="30"/>
      <c r="O25" s="30" t="s">
        <v>412</v>
      </c>
      <c r="P25" s="30"/>
      <c r="Q25" s="30" t="s">
        <v>412</v>
      </c>
      <c r="R25" s="30"/>
      <c r="S25" s="30"/>
      <c r="T25" s="40"/>
      <c r="U25" s="168">
        <v>0</v>
      </c>
    </row>
    <row r="26" spans="1:21" s="7" customFormat="1" ht="30" customHeight="1">
      <c r="A26" s="134">
        <v>27</v>
      </c>
      <c r="B26" s="135">
        <v>213</v>
      </c>
      <c r="C26" s="69" t="s">
        <v>47</v>
      </c>
      <c r="D26" s="76" t="s">
        <v>67</v>
      </c>
      <c r="E26" s="28" t="s">
        <v>163</v>
      </c>
      <c r="F26" s="35"/>
      <c r="G26" s="13" t="s">
        <v>245</v>
      </c>
      <c r="H26" s="35" t="s">
        <v>246</v>
      </c>
      <c r="I26" s="35" t="s">
        <v>413</v>
      </c>
      <c r="J26" s="35" t="s">
        <v>413</v>
      </c>
      <c r="K26" s="68" t="s">
        <v>414</v>
      </c>
      <c r="L26" s="39" t="s">
        <v>389</v>
      </c>
      <c r="M26" s="30"/>
      <c r="N26" s="30"/>
      <c r="O26" s="30" t="s">
        <v>389</v>
      </c>
      <c r="P26" s="30"/>
      <c r="Q26" s="30"/>
      <c r="R26" s="30"/>
      <c r="S26" s="30"/>
      <c r="T26" s="40"/>
      <c r="U26" s="168">
        <v>0</v>
      </c>
    </row>
    <row r="27" spans="1:21" s="7" customFormat="1" ht="30" customHeight="1">
      <c r="A27" s="159">
        <v>27</v>
      </c>
      <c r="B27" s="160">
        <v>214</v>
      </c>
      <c r="C27" s="69" t="s">
        <v>47</v>
      </c>
      <c r="D27" s="76" t="s">
        <v>68</v>
      </c>
      <c r="E27" s="28" t="s">
        <v>157</v>
      </c>
      <c r="F27" s="35"/>
      <c r="G27" s="13" t="s">
        <v>247</v>
      </c>
      <c r="H27" s="35" t="s">
        <v>282</v>
      </c>
      <c r="I27" s="35" t="s">
        <v>415</v>
      </c>
      <c r="J27" s="35" t="s">
        <v>415</v>
      </c>
      <c r="K27" s="38"/>
      <c r="L27" s="39" t="s">
        <v>387</v>
      </c>
      <c r="M27" s="30"/>
      <c r="N27" s="30"/>
      <c r="O27" s="30" t="s">
        <v>387</v>
      </c>
      <c r="P27" s="30"/>
      <c r="Q27" s="30"/>
      <c r="R27" s="30"/>
      <c r="S27" s="30"/>
      <c r="T27" s="40"/>
      <c r="U27" s="168">
        <v>0</v>
      </c>
    </row>
    <row r="28" spans="1:21" s="7" customFormat="1" ht="30" customHeight="1">
      <c r="A28" s="134">
        <v>27</v>
      </c>
      <c r="B28" s="135">
        <v>215</v>
      </c>
      <c r="C28" s="69" t="s">
        <v>47</v>
      </c>
      <c r="D28" s="76" t="s">
        <v>69</v>
      </c>
      <c r="E28" s="28" t="s">
        <v>326</v>
      </c>
      <c r="F28" s="35" t="s">
        <v>416</v>
      </c>
      <c r="G28" s="13" t="s">
        <v>417</v>
      </c>
      <c r="H28" s="35" t="s">
        <v>146</v>
      </c>
      <c r="I28" s="35" t="s">
        <v>418</v>
      </c>
      <c r="J28" s="35" t="s">
        <v>419</v>
      </c>
      <c r="K28" s="68" t="s">
        <v>420</v>
      </c>
      <c r="L28" s="39"/>
      <c r="M28" s="30"/>
      <c r="N28" s="30" t="s">
        <v>421</v>
      </c>
      <c r="O28" s="30" t="s">
        <v>421</v>
      </c>
      <c r="P28" s="30"/>
      <c r="Q28" s="30"/>
      <c r="R28" s="30"/>
      <c r="S28" s="30"/>
      <c r="T28" s="40"/>
      <c r="U28" s="168">
        <v>0</v>
      </c>
    </row>
    <row r="29" spans="1:21" s="7" customFormat="1" ht="39.75" customHeight="1">
      <c r="A29" s="159">
        <v>27</v>
      </c>
      <c r="B29" s="160">
        <v>216</v>
      </c>
      <c r="C29" s="69" t="s">
        <v>47</v>
      </c>
      <c r="D29" s="76" t="s">
        <v>70</v>
      </c>
      <c r="E29" s="28" t="s">
        <v>327</v>
      </c>
      <c r="F29" s="35"/>
      <c r="G29" s="13" t="s">
        <v>248</v>
      </c>
      <c r="H29" s="35" t="s">
        <v>116</v>
      </c>
      <c r="I29" s="35" t="s">
        <v>422</v>
      </c>
      <c r="J29" s="35" t="s">
        <v>423</v>
      </c>
      <c r="K29" s="133" t="s">
        <v>424</v>
      </c>
      <c r="L29" s="39" t="s">
        <v>425</v>
      </c>
      <c r="M29" s="30"/>
      <c r="N29" s="30"/>
      <c r="O29" s="30" t="s">
        <v>425</v>
      </c>
      <c r="P29" s="30"/>
      <c r="Q29" s="30"/>
      <c r="R29" s="30"/>
      <c r="S29" s="30"/>
      <c r="T29" s="40"/>
      <c r="U29" s="168">
        <v>1</v>
      </c>
    </row>
    <row r="30" spans="1:21" s="7" customFormat="1" ht="15" customHeight="1">
      <c r="A30" s="159">
        <v>27</v>
      </c>
      <c r="B30" s="160">
        <v>217</v>
      </c>
      <c r="C30" s="70" t="s">
        <v>47</v>
      </c>
      <c r="D30" s="77" t="s">
        <v>71</v>
      </c>
      <c r="E30" s="27"/>
      <c r="F30" s="35"/>
      <c r="G30" s="13"/>
      <c r="H30" s="35"/>
      <c r="I30" s="13"/>
      <c r="J30" s="13"/>
      <c r="K30" s="38"/>
      <c r="L30" s="39"/>
      <c r="M30" s="30"/>
      <c r="N30" s="30"/>
      <c r="O30" s="30"/>
      <c r="P30" s="30"/>
      <c r="Q30" s="30"/>
      <c r="R30" s="30"/>
      <c r="S30" s="30"/>
      <c r="T30" s="40"/>
      <c r="U30" s="168">
        <v>0</v>
      </c>
    </row>
    <row r="31" spans="1:21" s="7" customFormat="1" ht="49.5" customHeight="1">
      <c r="A31" s="134">
        <v>27</v>
      </c>
      <c r="B31" s="135">
        <v>218</v>
      </c>
      <c r="C31" s="69" t="s">
        <v>47</v>
      </c>
      <c r="D31" s="76" t="s">
        <v>73</v>
      </c>
      <c r="E31" s="28" t="s">
        <v>325</v>
      </c>
      <c r="F31" s="35"/>
      <c r="G31" s="13" t="s">
        <v>249</v>
      </c>
      <c r="H31" s="35" t="s">
        <v>334</v>
      </c>
      <c r="I31" s="35" t="s">
        <v>426</v>
      </c>
      <c r="J31" s="13" t="s">
        <v>427</v>
      </c>
      <c r="K31" s="68" t="s">
        <v>428</v>
      </c>
      <c r="L31" s="39"/>
      <c r="M31" s="30" t="s">
        <v>429</v>
      </c>
      <c r="N31" s="30"/>
      <c r="O31" s="30"/>
      <c r="P31" s="30" t="s">
        <v>429</v>
      </c>
      <c r="Q31" s="30"/>
      <c r="R31" s="30"/>
      <c r="S31" s="30"/>
      <c r="T31" s="40"/>
      <c r="U31" s="168">
        <v>1</v>
      </c>
    </row>
    <row r="32" spans="1:21" s="7" customFormat="1" ht="30" customHeight="1">
      <c r="A32" s="134">
        <v>27</v>
      </c>
      <c r="B32" s="135">
        <v>219</v>
      </c>
      <c r="C32" s="69" t="s">
        <v>47</v>
      </c>
      <c r="D32" s="76" t="s">
        <v>74</v>
      </c>
      <c r="E32" s="28" t="s">
        <v>134</v>
      </c>
      <c r="F32" s="35"/>
      <c r="G32" s="13" t="s">
        <v>250</v>
      </c>
      <c r="H32" s="35" t="s">
        <v>135</v>
      </c>
      <c r="I32" s="35" t="s">
        <v>430</v>
      </c>
      <c r="J32" s="35" t="s">
        <v>431</v>
      </c>
      <c r="K32" s="68" t="s">
        <v>432</v>
      </c>
      <c r="L32" s="39" t="s">
        <v>389</v>
      </c>
      <c r="M32" s="30"/>
      <c r="N32" s="30"/>
      <c r="O32" s="30" t="s">
        <v>389</v>
      </c>
      <c r="P32" s="30"/>
      <c r="Q32" s="30"/>
      <c r="R32" s="30"/>
      <c r="S32" s="30"/>
      <c r="T32" s="40"/>
      <c r="U32" s="168">
        <v>1</v>
      </c>
    </row>
    <row r="33" spans="1:21" s="7" customFormat="1" ht="30" customHeight="1">
      <c r="A33" s="134">
        <v>27</v>
      </c>
      <c r="B33" s="135">
        <v>220</v>
      </c>
      <c r="C33" s="69" t="s">
        <v>47</v>
      </c>
      <c r="D33" s="76" t="s">
        <v>75</v>
      </c>
      <c r="E33" s="28" t="s">
        <v>164</v>
      </c>
      <c r="F33" s="35"/>
      <c r="G33" s="13" t="s">
        <v>251</v>
      </c>
      <c r="H33" s="35" t="s">
        <v>281</v>
      </c>
      <c r="I33" s="35" t="s">
        <v>433</v>
      </c>
      <c r="J33" s="35" t="s">
        <v>434</v>
      </c>
      <c r="K33" s="68" t="s">
        <v>435</v>
      </c>
      <c r="L33" s="39" t="s">
        <v>436</v>
      </c>
      <c r="M33" s="30"/>
      <c r="N33" s="30"/>
      <c r="O33" s="30" t="s">
        <v>436</v>
      </c>
      <c r="P33" s="30"/>
      <c r="Q33" s="30"/>
      <c r="R33" s="30"/>
      <c r="S33" s="30"/>
      <c r="T33" s="40"/>
      <c r="U33" s="168">
        <v>0</v>
      </c>
    </row>
    <row r="34" spans="1:21" s="7" customFormat="1" ht="30" customHeight="1">
      <c r="A34" s="134">
        <v>27</v>
      </c>
      <c r="B34" s="135">
        <v>221</v>
      </c>
      <c r="C34" s="69" t="s">
        <v>47</v>
      </c>
      <c r="D34" s="76" t="s">
        <v>77</v>
      </c>
      <c r="E34" s="28" t="s">
        <v>139</v>
      </c>
      <c r="F34" s="35" t="s">
        <v>252</v>
      </c>
      <c r="G34" s="13" t="s">
        <v>253</v>
      </c>
      <c r="H34" s="35" t="s">
        <v>140</v>
      </c>
      <c r="I34" s="35" t="s">
        <v>437</v>
      </c>
      <c r="J34" s="35" t="s">
        <v>438</v>
      </c>
      <c r="K34" s="68" t="s">
        <v>439</v>
      </c>
      <c r="L34" s="39" t="s">
        <v>425</v>
      </c>
      <c r="M34" s="30"/>
      <c r="N34" s="30"/>
      <c r="O34" s="30" t="s">
        <v>425</v>
      </c>
      <c r="P34" s="30"/>
      <c r="Q34" s="30"/>
      <c r="R34" s="30"/>
      <c r="S34" s="30"/>
      <c r="T34" s="40"/>
      <c r="U34" s="168">
        <v>1</v>
      </c>
    </row>
    <row r="35" spans="1:21" s="7" customFormat="1" ht="30" customHeight="1">
      <c r="A35" s="159">
        <v>27</v>
      </c>
      <c r="B35" s="160">
        <v>222</v>
      </c>
      <c r="C35" s="69" t="s">
        <v>47</v>
      </c>
      <c r="D35" s="76" t="s">
        <v>78</v>
      </c>
      <c r="E35" s="28" t="s">
        <v>440</v>
      </c>
      <c r="F35" s="35"/>
      <c r="G35" s="13" t="s">
        <v>441</v>
      </c>
      <c r="H35" s="35" t="s">
        <v>130</v>
      </c>
      <c r="I35" s="35" t="s">
        <v>442</v>
      </c>
      <c r="J35" s="35" t="s">
        <v>443</v>
      </c>
      <c r="K35" s="38"/>
      <c r="L35" s="39" t="s">
        <v>444</v>
      </c>
      <c r="M35" s="30"/>
      <c r="N35" s="30"/>
      <c r="O35" s="30" t="s">
        <v>444</v>
      </c>
      <c r="P35" s="30"/>
      <c r="Q35" s="30"/>
      <c r="R35" s="30"/>
      <c r="S35" s="30"/>
      <c r="T35" s="40"/>
      <c r="U35" s="168">
        <v>0</v>
      </c>
    </row>
    <row r="36" spans="1:21" s="7" customFormat="1" ht="15" customHeight="1">
      <c r="A36" s="134">
        <v>27</v>
      </c>
      <c r="B36" s="135">
        <v>223</v>
      </c>
      <c r="C36" s="70" t="s">
        <v>47</v>
      </c>
      <c r="D36" s="77" t="s">
        <v>79</v>
      </c>
      <c r="E36" s="27"/>
      <c r="F36" s="35"/>
      <c r="G36" s="13"/>
      <c r="H36" s="35"/>
      <c r="I36" s="13"/>
      <c r="J36" s="13"/>
      <c r="K36" s="38"/>
      <c r="L36" s="39"/>
      <c r="M36" s="30"/>
      <c r="N36" s="30"/>
      <c r="O36" s="30"/>
      <c r="P36" s="30"/>
      <c r="Q36" s="30"/>
      <c r="R36" s="30"/>
      <c r="S36" s="30"/>
      <c r="T36" s="40"/>
      <c r="U36" s="168">
        <v>1</v>
      </c>
    </row>
    <row r="37" spans="1:21" s="7" customFormat="1" ht="30" customHeight="1">
      <c r="A37" s="134">
        <v>27</v>
      </c>
      <c r="B37" s="135">
        <v>224</v>
      </c>
      <c r="C37" s="69" t="s">
        <v>47</v>
      </c>
      <c r="D37" s="76" t="s">
        <v>81</v>
      </c>
      <c r="E37" s="28" t="s">
        <v>125</v>
      </c>
      <c r="F37" s="35" t="s">
        <v>254</v>
      </c>
      <c r="G37" s="13" t="s">
        <v>445</v>
      </c>
      <c r="H37" s="35" t="s">
        <v>291</v>
      </c>
      <c r="I37" s="35" t="s">
        <v>446</v>
      </c>
      <c r="J37" s="35" t="s">
        <v>447</v>
      </c>
      <c r="K37" s="68" t="s">
        <v>510</v>
      </c>
      <c r="L37" s="39" t="s">
        <v>448</v>
      </c>
      <c r="M37" s="30"/>
      <c r="N37" s="30"/>
      <c r="O37" s="30" t="s">
        <v>448</v>
      </c>
      <c r="P37" s="30"/>
      <c r="Q37" s="30"/>
      <c r="R37" s="30"/>
      <c r="S37" s="30"/>
      <c r="T37" s="40"/>
      <c r="U37" s="168">
        <v>0</v>
      </c>
    </row>
    <row r="38" spans="1:21" s="7" customFormat="1" ht="15" customHeight="1">
      <c r="A38" s="134">
        <v>27</v>
      </c>
      <c r="B38" s="135">
        <v>225</v>
      </c>
      <c r="C38" s="69" t="s">
        <v>47</v>
      </c>
      <c r="D38" s="76" t="s">
        <v>83</v>
      </c>
      <c r="E38" s="66"/>
      <c r="F38" s="35"/>
      <c r="G38" s="13"/>
      <c r="H38" s="35"/>
      <c r="I38" s="35"/>
      <c r="J38" s="13"/>
      <c r="K38" s="43"/>
      <c r="L38" s="39"/>
      <c r="M38" s="30"/>
      <c r="N38" s="30"/>
      <c r="O38" s="30"/>
      <c r="P38" s="30"/>
      <c r="Q38" s="30"/>
      <c r="R38" s="30"/>
      <c r="S38" s="30"/>
      <c r="T38" s="40"/>
      <c r="U38" s="168">
        <v>0</v>
      </c>
    </row>
    <row r="39" spans="1:21" s="7" customFormat="1" ht="30" customHeight="1">
      <c r="A39" s="159">
        <v>27</v>
      </c>
      <c r="B39" s="160">
        <v>226</v>
      </c>
      <c r="C39" s="69" t="s">
        <v>47</v>
      </c>
      <c r="D39" s="76" t="s">
        <v>84</v>
      </c>
      <c r="E39" s="28" t="s">
        <v>123</v>
      </c>
      <c r="F39" s="35"/>
      <c r="G39" s="13" t="s">
        <v>255</v>
      </c>
      <c r="H39" s="35" t="s">
        <v>124</v>
      </c>
      <c r="I39" s="35" t="s">
        <v>449</v>
      </c>
      <c r="J39" s="13" t="s">
        <v>450</v>
      </c>
      <c r="K39" s="38"/>
      <c r="L39" s="39" t="s">
        <v>451</v>
      </c>
      <c r="M39" s="30"/>
      <c r="N39" s="65"/>
      <c r="O39" s="30" t="s">
        <v>451</v>
      </c>
      <c r="P39" s="30"/>
      <c r="Q39" s="30"/>
      <c r="R39" s="30"/>
      <c r="S39" s="30"/>
      <c r="T39" s="40"/>
      <c r="U39" s="168">
        <v>0</v>
      </c>
    </row>
    <row r="40" spans="1:21" s="7" customFormat="1" ht="39.75" customHeight="1">
      <c r="A40" s="134">
        <v>27</v>
      </c>
      <c r="B40" s="135">
        <v>227</v>
      </c>
      <c r="C40" s="69" t="s">
        <v>47</v>
      </c>
      <c r="D40" s="76" t="s">
        <v>85</v>
      </c>
      <c r="E40" s="28" t="s">
        <v>181</v>
      </c>
      <c r="F40" s="35" t="s">
        <v>256</v>
      </c>
      <c r="G40" s="13" t="s">
        <v>257</v>
      </c>
      <c r="H40" s="35" t="s">
        <v>182</v>
      </c>
      <c r="I40" s="35" t="s">
        <v>452</v>
      </c>
      <c r="J40" s="35" t="s">
        <v>453</v>
      </c>
      <c r="K40" s="68" t="s">
        <v>454</v>
      </c>
      <c r="L40" s="39"/>
      <c r="M40" s="30" t="s">
        <v>404</v>
      </c>
      <c r="N40" s="30"/>
      <c r="O40" s="30" t="s">
        <v>404</v>
      </c>
      <c r="P40" s="30"/>
      <c r="Q40" s="30"/>
      <c r="R40" s="30"/>
      <c r="S40" s="30"/>
      <c r="T40" s="40"/>
      <c r="U40" s="168">
        <v>1</v>
      </c>
    </row>
    <row r="41" spans="1:21" s="7" customFormat="1" ht="39.75" customHeight="1">
      <c r="A41" s="134">
        <v>27</v>
      </c>
      <c r="B41" s="135">
        <v>228</v>
      </c>
      <c r="C41" s="69" t="s">
        <v>47</v>
      </c>
      <c r="D41" s="76" t="s">
        <v>86</v>
      </c>
      <c r="E41" s="28" t="s">
        <v>159</v>
      </c>
      <c r="F41" s="35" t="s">
        <v>258</v>
      </c>
      <c r="G41" s="13" t="s">
        <v>259</v>
      </c>
      <c r="H41" s="35" t="s">
        <v>511</v>
      </c>
      <c r="I41" s="35" t="s">
        <v>455</v>
      </c>
      <c r="J41" s="35" t="s">
        <v>456</v>
      </c>
      <c r="K41" s="68" t="s">
        <v>457</v>
      </c>
      <c r="L41" s="39" t="s">
        <v>448</v>
      </c>
      <c r="M41" s="30"/>
      <c r="N41" s="30"/>
      <c r="O41" s="30" t="s">
        <v>448</v>
      </c>
      <c r="P41" s="30"/>
      <c r="Q41" s="30"/>
      <c r="R41" s="30"/>
      <c r="S41" s="30"/>
      <c r="T41" s="40"/>
      <c r="U41" s="168">
        <v>0</v>
      </c>
    </row>
    <row r="42" spans="1:21" s="7" customFormat="1" ht="30" customHeight="1">
      <c r="A42" s="134">
        <v>27</v>
      </c>
      <c r="B42" s="135">
        <v>229</v>
      </c>
      <c r="C42" s="69" t="s">
        <v>47</v>
      </c>
      <c r="D42" s="76" t="s">
        <v>87</v>
      </c>
      <c r="E42" s="28" t="s">
        <v>224</v>
      </c>
      <c r="F42" s="35"/>
      <c r="G42" s="13" t="s">
        <v>260</v>
      </c>
      <c r="H42" s="35" t="s">
        <v>225</v>
      </c>
      <c r="I42" s="35" t="s">
        <v>458</v>
      </c>
      <c r="J42" s="35" t="s">
        <v>459</v>
      </c>
      <c r="K42" s="38"/>
      <c r="L42" s="39" t="s">
        <v>460</v>
      </c>
      <c r="M42" s="30"/>
      <c r="N42" s="65"/>
      <c r="O42" s="30" t="s">
        <v>460</v>
      </c>
      <c r="P42" s="30"/>
      <c r="Q42" s="30"/>
      <c r="R42" s="30"/>
      <c r="S42" s="30"/>
      <c r="T42" s="40"/>
      <c r="U42" s="168">
        <v>1</v>
      </c>
    </row>
    <row r="43" spans="1:21" s="7" customFormat="1" ht="15" customHeight="1">
      <c r="A43" s="134">
        <v>27</v>
      </c>
      <c r="B43" s="135">
        <v>230</v>
      </c>
      <c r="C43" s="70" t="s">
        <v>47</v>
      </c>
      <c r="D43" s="77" t="s">
        <v>89</v>
      </c>
      <c r="E43" s="27"/>
      <c r="F43" s="35"/>
      <c r="G43" s="13"/>
      <c r="H43" s="35"/>
      <c r="I43" s="13"/>
      <c r="J43" s="13"/>
      <c r="K43" s="38"/>
      <c r="L43" s="39"/>
      <c r="M43" s="30"/>
      <c r="N43" s="30"/>
      <c r="O43" s="30"/>
      <c r="P43" s="30"/>
      <c r="Q43" s="30"/>
      <c r="R43" s="30"/>
      <c r="S43" s="30"/>
      <c r="T43" s="40"/>
      <c r="U43" s="168">
        <v>0</v>
      </c>
    </row>
    <row r="44" spans="1:21" s="7" customFormat="1" ht="30" customHeight="1">
      <c r="A44" s="159">
        <v>27</v>
      </c>
      <c r="B44" s="160">
        <v>231</v>
      </c>
      <c r="C44" s="69" t="s">
        <v>47</v>
      </c>
      <c r="D44" s="76" t="s">
        <v>91</v>
      </c>
      <c r="E44" s="28" t="s">
        <v>194</v>
      </c>
      <c r="F44" s="35" t="s">
        <v>461</v>
      </c>
      <c r="G44" s="13" t="s">
        <v>261</v>
      </c>
      <c r="H44" s="35" t="s">
        <v>195</v>
      </c>
      <c r="I44" s="35" t="s">
        <v>462</v>
      </c>
      <c r="J44" s="35" t="s">
        <v>462</v>
      </c>
      <c r="K44" s="68" t="s">
        <v>463</v>
      </c>
      <c r="L44" s="39" t="s">
        <v>365</v>
      </c>
      <c r="M44" s="30"/>
      <c r="N44" s="30"/>
      <c r="O44" s="30"/>
      <c r="P44" s="30"/>
      <c r="Q44" s="30" t="s">
        <v>365</v>
      </c>
      <c r="R44" s="30"/>
      <c r="S44" s="30"/>
      <c r="T44" s="40"/>
      <c r="U44" s="168">
        <v>1</v>
      </c>
    </row>
    <row r="45" spans="1:21" s="7" customFormat="1" ht="15" customHeight="1">
      <c r="A45" s="159">
        <v>27</v>
      </c>
      <c r="B45" s="160">
        <v>232</v>
      </c>
      <c r="C45" s="70" t="s">
        <v>47</v>
      </c>
      <c r="D45" s="77" t="s">
        <v>93</v>
      </c>
      <c r="E45" s="27"/>
      <c r="F45" s="35"/>
      <c r="G45" s="13"/>
      <c r="H45" s="35"/>
      <c r="I45" s="13"/>
      <c r="J45" s="13"/>
      <c r="K45" s="38"/>
      <c r="L45" s="39"/>
      <c r="M45" s="30"/>
      <c r="N45" s="30"/>
      <c r="O45" s="30"/>
      <c r="P45" s="30"/>
      <c r="Q45" s="67"/>
      <c r="R45" s="30"/>
      <c r="S45" s="30"/>
      <c r="T45" s="40"/>
      <c r="U45" s="168">
        <v>0</v>
      </c>
    </row>
    <row r="46" spans="1:21" s="7" customFormat="1" ht="30" customHeight="1">
      <c r="A46" s="134">
        <v>27</v>
      </c>
      <c r="B46" s="135">
        <v>301</v>
      </c>
      <c r="C46" s="69" t="s">
        <v>47</v>
      </c>
      <c r="D46" s="76" t="s">
        <v>94</v>
      </c>
      <c r="E46" s="28" t="s">
        <v>359</v>
      </c>
      <c r="F46" s="35"/>
      <c r="G46" s="13" t="s">
        <v>262</v>
      </c>
      <c r="H46" s="35" t="s">
        <v>152</v>
      </c>
      <c r="I46" s="35" t="s">
        <v>464</v>
      </c>
      <c r="J46" s="35" t="s">
        <v>465</v>
      </c>
      <c r="K46" s="38"/>
      <c r="L46" s="39" t="s">
        <v>436</v>
      </c>
      <c r="M46" s="30"/>
      <c r="N46" s="30" t="s">
        <v>466</v>
      </c>
      <c r="O46" s="30" t="s">
        <v>436</v>
      </c>
      <c r="P46" s="30"/>
      <c r="Q46" s="30"/>
      <c r="R46" s="30"/>
      <c r="S46" s="30"/>
      <c r="T46" s="40"/>
      <c r="U46" s="168">
        <v>1</v>
      </c>
    </row>
    <row r="47" spans="1:21" s="7" customFormat="1" ht="15" customHeight="1">
      <c r="A47" s="134">
        <v>27</v>
      </c>
      <c r="B47" s="135">
        <v>321</v>
      </c>
      <c r="C47" s="70" t="s">
        <v>47</v>
      </c>
      <c r="D47" s="77" t="s">
        <v>95</v>
      </c>
      <c r="E47" s="27"/>
      <c r="F47" s="35"/>
      <c r="G47" s="13"/>
      <c r="H47" s="35"/>
      <c r="I47" s="13"/>
      <c r="J47" s="36"/>
      <c r="K47" s="37"/>
      <c r="L47" s="39"/>
      <c r="M47" s="30"/>
      <c r="N47" s="30"/>
      <c r="O47" s="30"/>
      <c r="P47" s="30"/>
      <c r="Q47" s="30"/>
      <c r="R47" s="30"/>
      <c r="S47" s="30"/>
      <c r="T47" s="40"/>
      <c r="U47" s="168">
        <v>0</v>
      </c>
    </row>
    <row r="48" spans="1:21" s="7" customFormat="1" ht="15" customHeight="1">
      <c r="A48" s="134">
        <v>27</v>
      </c>
      <c r="B48" s="135">
        <v>322</v>
      </c>
      <c r="C48" s="70" t="s">
        <v>47</v>
      </c>
      <c r="D48" s="77" t="s">
        <v>96</v>
      </c>
      <c r="E48" s="27"/>
      <c r="F48" s="35"/>
      <c r="G48" s="13"/>
      <c r="H48" s="35"/>
      <c r="I48" s="13"/>
      <c r="J48" s="36"/>
      <c r="K48" s="37"/>
      <c r="L48" s="39"/>
      <c r="M48" s="30"/>
      <c r="N48" s="30"/>
      <c r="O48" s="30"/>
      <c r="P48" s="30"/>
      <c r="Q48" s="30"/>
      <c r="R48" s="30"/>
      <c r="S48" s="30"/>
      <c r="T48" s="40"/>
      <c r="U48" s="168">
        <v>0</v>
      </c>
    </row>
    <row r="49" spans="1:21" s="7" customFormat="1" ht="15" customHeight="1">
      <c r="A49" s="134">
        <v>27</v>
      </c>
      <c r="B49" s="135">
        <v>341</v>
      </c>
      <c r="C49" s="69" t="s">
        <v>47</v>
      </c>
      <c r="D49" s="76" t="s">
        <v>97</v>
      </c>
      <c r="E49" s="28"/>
      <c r="F49" s="35"/>
      <c r="G49" s="13"/>
      <c r="H49" s="35"/>
      <c r="I49" s="35"/>
      <c r="J49" s="35"/>
      <c r="K49" s="37"/>
      <c r="L49" s="39"/>
      <c r="M49" s="30"/>
      <c r="N49" s="65"/>
      <c r="O49" s="30"/>
      <c r="P49" s="30"/>
      <c r="Q49" s="30"/>
      <c r="R49" s="30"/>
      <c r="S49" s="30"/>
      <c r="T49" s="40"/>
      <c r="U49" s="168">
        <v>0</v>
      </c>
    </row>
    <row r="50" spans="1:21" s="7" customFormat="1" ht="15" customHeight="1">
      <c r="A50" s="134">
        <v>27</v>
      </c>
      <c r="B50" s="135">
        <v>361</v>
      </c>
      <c r="C50" s="70" t="s">
        <v>47</v>
      </c>
      <c r="D50" s="77" t="s">
        <v>99</v>
      </c>
      <c r="E50" s="27"/>
      <c r="F50" s="35"/>
      <c r="G50" s="13"/>
      <c r="H50" s="35"/>
      <c r="I50" s="13"/>
      <c r="J50" s="36"/>
      <c r="K50" s="37"/>
      <c r="L50" s="39"/>
      <c r="M50" s="30"/>
      <c r="N50" s="30"/>
      <c r="O50" s="30"/>
      <c r="P50" s="30"/>
      <c r="Q50" s="30"/>
      <c r="R50" s="30"/>
      <c r="S50" s="30"/>
      <c r="T50" s="40"/>
      <c r="U50" s="168">
        <v>0</v>
      </c>
    </row>
    <row r="51" spans="1:21" s="7" customFormat="1" ht="15" customHeight="1">
      <c r="A51" s="134">
        <v>27</v>
      </c>
      <c r="B51" s="135">
        <v>362</v>
      </c>
      <c r="C51" s="70" t="s">
        <v>47</v>
      </c>
      <c r="D51" s="77" t="s">
        <v>100</v>
      </c>
      <c r="E51" s="27"/>
      <c r="F51" s="35"/>
      <c r="G51" s="13"/>
      <c r="H51" s="35"/>
      <c r="I51" s="13"/>
      <c r="J51" s="36"/>
      <c r="K51" s="37"/>
      <c r="L51" s="39"/>
      <c r="M51" s="30"/>
      <c r="N51" s="30"/>
      <c r="O51" s="30"/>
      <c r="P51" s="30"/>
      <c r="Q51" s="30"/>
      <c r="R51" s="30"/>
      <c r="S51" s="30"/>
      <c r="T51" s="40"/>
      <c r="U51" s="168">
        <v>0</v>
      </c>
    </row>
    <row r="52" spans="1:21" s="7" customFormat="1" ht="15" customHeight="1">
      <c r="A52" s="134">
        <v>27</v>
      </c>
      <c r="B52" s="135">
        <v>366</v>
      </c>
      <c r="C52" s="70" t="s">
        <v>47</v>
      </c>
      <c r="D52" s="77" t="s">
        <v>102</v>
      </c>
      <c r="E52" s="27"/>
      <c r="F52" s="35"/>
      <c r="G52" s="13"/>
      <c r="H52" s="35"/>
      <c r="I52" s="13"/>
      <c r="J52" s="36"/>
      <c r="K52" s="37"/>
      <c r="L52" s="39"/>
      <c r="M52" s="30"/>
      <c r="N52" s="30"/>
      <c r="O52" s="30"/>
      <c r="P52" s="30"/>
      <c r="Q52" s="30"/>
      <c r="R52" s="30"/>
      <c r="S52" s="30"/>
      <c r="T52" s="40"/>
      <c r="U52" s="168">
        <v>0</v>
      </c>
    </row>
    <row r="53" spans="1:21" s="7" customFormat="1" ht="15" customHeight="1">
      <c r="A53" s="134">
        <v>27</v>
      </c>
      <c r="B53" s="135">
        <v>381</v>
      </c>
      <c r="C53" s="70" t="s">
        <v>47</v>
      </c>
      <c r="D53" s="77" t="s">
        <v>103</v>
      </c>
      <c r="E53" s="27"/>
      <c r="F53" s="35"/>
      <c r="G53" s="13"/>
      <c r="H53" s="35"/>
      <c r="I53" s="13"/>
      <c r="J53" s="36"/>
      <c r="K53" s="37"/>
      <c r="L53" s="39"/>
      <c r="M53" s="30"/>
      <c r="N53" s="30"/>
      <c r="O53" s="30"/>
      <c r="P53" s="30"/>
      <c r="Q53" s="30"/>
      <c r="R53" s="30"/>
      <c r="S53" s="30"/>
      <c r="T53" s="40"/>
      <c r="U53" s="168">
        <v>0</v>
      </c>
    </row>
    <row r="54" spans="1:21" s="7" customFormat="1" ht="30" customHeight="1">
      <c r="A54" s="134">
        <v>27</v>
      </c>
      <c r="B54" s="135">
        <v>382</v>
      </c>
      <c r="C54" s="69" t="s">
        <v>47</v>
      </c>
      <c r="D54" s="76" t="s">
        <v>104</v>
      </c>
      <c r="E54" s="28" t="s">
        <v>173</v>
      </c>
      <c r="F54" s="35" t="s">
        <v>161</v>
      </c>
      <c r="G54" s="13" t="s">
        <v>263</v>
      </c>
      <c r="H54" s="35" t="s">
        <v>280</v>
      </c>
      <c r="I54" s="35" t="s">
        <v>467</v>
      </c>
      <c r="J54" s="35" t="s">
        <v>468</v>
      </c>
      <c r="K54" s="38"/>
      <c r="L54" s="39" t="s">
        <v>436</v>
      </c>
      <c r="M54" s="30"/>
      <c r="N54" s="65"/>
      <c r="O54" s="30" t="s">
        <v>436</v>
      </c>
      <c r="P54" s="30"/>
      <c r="Q54" s="30"/>
      <c r="R54" s="30"/>
      <c r="S54" s="30"/>
      <c r="T54" s="40"/>
      <c r="U54" s="168">
        <v>0</v>
      </c>
    </row>
    <row r="55" spans="1:21" s="7" customFormat="1" ht="15" customHeight="1" thickBot="1">
      <c r="A55" s="136">
        <v>27</v>
      </c>
      <c r="B55" s="137">
        <v>383</v>
      </c>
      <c r="C55" s="73" t="s">
        <v>47</v>
      </c>
      <c r="D55" s="78" t="s">
        <v>106</v>
      </c>
      <c r="E55" s="91"/>
      <c r="F55" s="92"/>
      <c r="G55" s="93"/>
      <c r="H55" s="92"/>
      <c r="I55" s="93"/>
      <c r="J55" s="94"/>
      <c r="K55" s="95"/>
      <c r="L55" s="71"/>
      <c r="M55" s="88"/>
      <c r="N55" s="88"/>
      <c r="O55" s="88"/>
      <c r="P55" s="88"/>
      <c r="Q55" s="88"/>
      <c r="R55" s="88"/>
      <c r="S55" s="88"/>
      <c r="T55" s="72"/>
      <c r="U55" s="170">
        <v>0</v>
      </c>
    </row>
    <row r="56" spans="1:21" s="7" customFormat="1" ht="18" customHeight="1" thickBot="1">
      <c r="A56" s="138"/>
      <c r="B56" s="161"/>
      <c r="C56" s="247" t="s">
        <v>7</v>
      </c>
      <c r="D56" s="248"/>
      <c r="E56" s="162">
        <f>COUNTA(E8:E55)</f>
        <v>33</v>
      </c>
      <c r="F56" s="97"/>
      <c r="G56" s="97"/>
      <c r="H56" s="97"/>
      <c r="I56" s="97"/>
      <c r="J56" s="98"/>
      <c r="K56" s="98"/>
      <c r="L56" s="149">
        <f aca="true" t="shared" si="0" ref="L56:T56">COUNTA(L8:L55)</f>
        <v>22</v>
      </c>
      <c r="M56" s="163">
        <f t="shared" si="0"/>
        <v>10</v>
      </c>
      <c r="N56" s="163">
        <f t="shared" si="0"/>
        <v>2</v>
      </c>
      <c r="O56" s="163">
        <f t="shared" si="0"/>
        <v>24</v>
      </c>
      <c r="P56" s="163">
        <f t="shared" si="0"/>
        <v>7</v>
      </c>
      <c r="Q56" s="163">
        <f t="shared" si="0"/>
        <v>5</v>
      </c>
      <c r="R56" s="163">
        <f t="shared" si="0"/>
        <v>0</v>
      </c>
      <c r="S56" s="163">
        <f t="shared" si="0"/>
        <v>0</v>
      </c>
      <c r="T56" s="150">
        <f t="shared" si="0"/>
        <v>0</v>
      </c>
      <c r="U56" s="164">
        <f>SUM(U8:U55)</f>
        <v>18</v>
      </c>
    </row>
  </sheetData>
  <sheetProtection/>
  <mergeCells count="23">
    <mergeCell ref="A8:A12"/>
    <mergeCell ref="L6:N6"/>
    <mergeCell ref="O6:Q6"/>
    <mergeCell ref="L5:T5"/>
    <mergeCell ref="A13:A14"/>
    <mergeCell ref="B13:B14"/>
    <mergeCell ref="C13:C14"/>
    <mergeCell ref="D13:D14"/>
    <mergeCell ref="R6:T6"/>
    <mergeCell ref="A4:A7"/>
    <mergeCell ref="B4:B7"/>
    <mergeCell ref="B8:B12"/>
    <mergeCell ref="C8:C12"/>
    <mergeCell ref="D8:D12"/>
    <mergeCell ref="C56:D56"/>
    <mergeCell ref="R2:U2"/>
    <mergeCell ref="K8:K12"/>
    <mergeCell ref="E4:T4"/>
    <mergeCell ref="U4:U7"/>
    <mergeCell ref="E6:E7"/>
    <mergeCell ref="G6:K6"/>
    <mergeCell ref="C4:C7"/>
    <mergeCell ref="D4:D7"/>
  </mergeCells>
  <printOptions horizontalCentered="1"/>
  <pageMargins left="0.3937007874015748" right="0.3937007874015748" top="0.5905511811023623" bottom="0.5905511811023623" header="0.5118110236220472" footer="0.31496062992125984"/>
  <pageSetup firstPageNumber="186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="102" zoomScaleNormal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11.75390625" style="2" customWidth="1"/>
    <col min="6" max="6" width="45.625" style="2" customWidth="1"/>
    <col min="7" max="8" width="5.125" style="51" customWidth="1"/>
    <col min="9" max="19" width="6.625" style="2" customWidth="1"/>
    <col min="20" max="16384" width="9.00390625" style="2" customWidth="1"/>
  </cols>
  <sheetData>
    <row r="1" spans="1:8" ht="12" thickBot="1">
      <c r="A1" s="2" t="s">
        <v>20</v>
      </c>
      <c r="G1" s="2"/>
      <c r="H1" s="2"/>
    </row>
    <row r="2" spans="1:19" ht="19.5" customHeight="1" thickBot="1">
      <c r="A2" s="4" t="s">
        <v>41</v>
      </c>
      <c r="E2" s="5"/>
      <c r="G2" s="2"/>
      <c r="H2" s="2"/>
      <c r="Q2" s="238" t="s">
        <v>347</v>
      </c>
      <c r="R2" s="249"/>
      <c r="S2" s="239"/>
    </row>
    <row r="3" spans="7:8" ht="12" thickBot="1">
      <c r="G3" s="2"/>
      <c r="H3" s="2"/>
    </row>
    <row r="4" spans="1:19" s="1" customFormat="1" ht="13.5" customHeight="1">
      <c r="A4" s="226" t="s">
        <v>29</v>
      </c>
      <c r="B4" s="229" t="s">
        <v>313</v>
      </c>
      <c r="C4" s="274" t="s">
        <v>336</v>
      </c>
      <c r="D4" s="217" t="s">
        <v>17</v>
      </c>
      <c r="E4" s="283" t="s">
        <v>469</v>
      </c>
      <c r="F4" s="284"/>
      <c r="G4" s="284"/>
      <c r="H4" s="285"/>
      <c r="I4" s="283" t="s">
        <v>40</v>
      </c>
      <c r="J4" s="284"/>
      <c r="K4" s="284"/>
      <c r="L4" s="284"/>
      <c r="M4" s="284"/>
      <c r="N4" s="284"/>
      <c r="O4" s="284"/>
      <c r="P4" s="284"/>
      <c r="Q4" s="284"/>
      <c r="R4" s="284"/>
      <c r="S4" s="285"/>
    </row>
    <row r="5" spans="1:19" s="22" customFormat="1" ht="12" customHeight="1">
      <c r="A5" s="227"/>
      <c r="B5" s="230"/>
      <c r="C5" s="275"/>
      <c r="D5" s="277"/>
      <c r="E5" s="286" t="s">
        <v>273</v>
      </c>
      <c r="F5" s="298" t="s">
        <v>337</v>
      </c>
      <c r="G5" s="300" t="s">
        <v>8</v>
      </c>
      <c r="H5" s="302" t="s">
        <v>470</v>
      </c>
      <c r="I5" s="286" t="s">
        <v>338</v>
      </c>
      <c r="J5" s="295" t="s">
        <v>21</v>
      </c>
      <c r="K5" s="99" t="s">
        <v>471</v>
      </c>
      <c r="L5" s="304" t="s">
        <v>339</v>
      </c>
      <c r="M5" s="293" t="s">
        <v>23</v>
      </c>
      <c r="N5" s="295" t="s">
        <v>274</v>
      </c>
      <c r="O5" s="99" t="s">
        <v>471</v>
      </c>
      <c r="P5" s="304" t="s">
        <v>339</v>
      </c>
      <c r="Q5" s="295" t="s">
        <v>22</v>
      </c>
      <c r="R5" s="99" t="s">
        <v>472</v>
      </c>
      <c r="S5" s="288" t="s">
        <v>339</v>
      </c>
    </row>
    <row r="6" spans="1:19" s="1" customFormat="1" ht="84" customHeight="1">
      <c r="A6" s="228"/>
      <c r="B6" s="231"/>
      <c r="C6" s="276"/>
      <c r="D6" s="278"/>
      <c r="E6" s="287"/>
      <c r="F6" s="299"/>
      <c r="G6" s="301"/>
      <c r="H6" s="303"/>
      <c r="I6" s="287"/>
      <c r="J6" s="296"/>
      <c r="K6" s="100" t="s">
        <v>473</v>
      </c>
      <c r="L6" s="305"/>
      <c r="M6" s="294"/>
      <c r="N6" s="297"/>
      <c r="O6" s="101" t="s">
        <v>474</v>
      </c>
      <c r="P6" s="305"/>
      <c r="Q6" s="296"/>
      <c r="R6" s="102" t="s">
        <v>475</v>
      </c>
      <c r="S6" s="289"/>
    </row>
    <row r="7" spans="1:19" s="7" customFormat="1" ht="15" customHeight="1">
      <c r="A7" s="134">
        <v>27</v>
      </c>
      <c r="B7" s="135">
        <v>100</v>
      </c>
      <c r="C7" s="69" t="s">
        <v>42</v>
      </c>
      <c r="D7" s="44" t="s">
        <v>43</v>
      </c>
      <c r="E7" s="103"/>
      <c r="F7" s="104"/>
      <c r="G7" s="172"/>
      <c r="H7" s="135"/>
      <c r="I7" s="176">
        <v>1</v>
      </c>
      <c r="J7" s="107">
        <v>2</v>
      </c>
      <c r="K7" s="107">
        <v>0</v>
      </c>
      <c r="L7" s="185">
        <f aca="true" t="shared" si="0" ref="L7:L48">IF(J7=""," ",ROUND(K7/J7*100,1))</f>
        <v>0</v>
      </c>
      <c r="M7" s="106"/>
      <c r="N7" s="180"/>
      <c r="O7" s="107"/>
      <c r="P7" s="185" t="str">
        <f aca="true" t="shared" si="1" ref="P7:P48">IF(O7=""," ",ROUND(O7/N7*100,1))</f>
        <v> </v>
      </c>
      <c r="Q7" s="290" t="s">
        <v>357</v>
      </c>
      <c r="R7" s="291"/>
      <c r="S7" s="292"/>
    </row>
    <row r="8" spans="1:19" s="7" customFormat="1" ht="15" customHeight="1">
      <c r="A8" s="134">
        <v>27</v>
      </c>
      <c r="B8" s="135">
        <v>140</v>
      </c>
      <c r="C8" s="69" t="s">
        <v>42</v>
      </c>
      <c r="D8" s="44" t="s">
        <v>45</v>
      </c>
      <c r="E8" s="105">
        <v>34720</v>
      </c>
      <c r="F8" s="104" t="s">
        <v>144</v>
      </c>
      <c r="G8" s="172">
        <v>4</v>
      </c>
      <c r="H8" s="135">
        <v>1</v>
      </c>
      <c r="I8" s="176">
        <v>1</v>
      </c>
      <c r="J8" s="107">
        <v>3</v>
      </c>
      <c r="K8" s="107">
        <v>0</v>
      </c>
      <c r="L8" s="185">
        <f t="shared" si="0"/>
        <v>0</v>
      </c>
      <c r="M8" s="106"/>
      <c r="N8" s="180"/>
      <c r="O8" s="107"/>
      <c r="P8" s="185" t="str">
        <f t="shared" si="1"/>
        <v> </v>
      </c>
      <c r="Q8" s="106">
        <v>93</v>
      </c>
      <c r="R8" s="107">
        <v>3</v>
      </c>
      <c r="S8" s="188">
        <f aca="true" t="shared" si="2" ref="S8:S49">IF(Q8=""," ",ROUND(R8/Q8*100,1))</f>
        <v>3.2</v>
      </c>
    </row>
    <row r="9" spans="1:19" s="7" customFormat="1" ht="15" customHeight="1">
      <c r="A9" s="134">
        <v>27</v>
      </c>
      <c r="B9" s="135">
        <v>202</v>
      </c>
      <c r="C9" s="69" t="s">
        <v>47</v>
      </c>
      <c r="D9" s="44" t="s">
        <v>48</v>
      </c>
      <c r="E9" s="108"/>
      <c r="F9" s="104"/>
      <c r="G9" s="172"/>
      <c r="H9" s="135"/>
      <c r="I9" s="176">
        <v>1</v>
      </c>
      <c r="J9" s="107">
        <v>2</v>
      </c>
      <c r="K9" s="107">
        <v>0</v>
      </c>
      <c r="L9" s="185">
        <f t="shared" si="0"/>
        <v>0</v>
      </c>
      <c r="M9" s="106"/>
      <c r="N9" s="180"/>
      <c r="O9" s="107"/>
      <c r="P9" s="185" t="str">
        <f t="shared" si="1"/>
        <v> </v>
      </c>
      <c r="Q9" s="106">
        <v>155</v>
      </c>
      <c r="R9" s="107">
        <v>8</v>
      </c>
      <c r="S9" s="188">
        <f t="shared" si="2"/>
        <v>5.2</v>
      </c>
    </row>
    <row r="10" spans="1:19" s="7" customFormat="1" ht="15" customHeight="1">
      <c r="A10" s="134">
        <v>27</v>
      </c>
      <c r="B10" s="135">
        <v>203</v>
      </c>
      <c r="C10" s="69" t="s">
        <v>47</v>
      </c>
      <c r="D10" s="44" t="s">
        <v>50</v>
      </c>
      <c r="E10" s="108"/>
      <c r="F10" s="104"/>
      <c r="G10" s="172"/>
      <c r="H10" s="135"/>
      <c r="I10" s="176">
        <v>1</v>
      </c>
      <c r="J10" s="107">
        <v>2</v>
      </c>
      <c r="K10" s="107">
        <v>0</v>
      </c>
      <c r="L10" s="185">
        <f t="shared" si="0"/>
        <v>0</v>
      </c>
      <c r="M10" s="106"/>
      <c r="N10" s="180"/>
      <c r="O10" s="107"/>
      <c r="P10" s="185" t="str">
        <f t="shared" si="1"/>
        <v> </v>
      </c>
      <c r="Q10" s="290" t="s">
        <v>357</v>
      </c>
      <c r="R10" s="291"/>
      <c r="S10" s="292"/>
    </row>
    <row r="11" spans="1:19" s="7" customFormat="1" ht="15" customHeight="1">
      <c r="A11" s="134">
        <v>27</v>
      </c>
      <c r="B11" s="135">
        <v>204</v>
      </c>
      <c r="C11" s="69" t="s">
        <v>47</v>
      </c>
      <c r="D11" s="44" t="s">
        <v>52</v>
      </c>
      <c r="E11" s="108"/>
      <c r="F11" s="104"/>
      <c r="G11" s="172"/>
      <c r="H11" s="135"/>
      <c r="I11" s="176">
        <v>1</v>
      </c>
      <c r="J11" s="107">
        <v>2</v>
      </c>
      <c r="K11" s="107">
        <v>0</v>
      </c>
      <c r="L11" s="185">
        <f t="shared" si="0"/>
        <v>0</v>
      </c>
      <c r="M11" s="106"/>
      <c r="N11" s="180"/>
      <c r="O11" s="107"/>
      <c r="P11" s="185" t="str">
        <f t="shared" si="1"/>
        <v> </v>
      </c>
      <c r="Q11" s="290" t="s">
        <v>357</v>
      </c>
      <c r="R11" s="291"/>
      <c r="S11" s="292"/>
    </row>
    <row r="12" spans="1:19" s="7" customFormat="1" ht="15" customHeight="1">
      <c r="A12" s="134">
        <v>27</v>
      </c>
      <c r="B12" s="135">
        <v>205</v>
      </c>
      <c r="C12" s="69" t="s">
        <v>47</v>
      </c>
      <c r="D12" s="44" t="s">
        <v>54</v>
      </c>
      <c r="E12" s="108"/>
      <c r="F12" s="104"/>
      <c r="G12" s="172"/>
      <c r="H12" s="135"/>
      <c r="I12" s="176">
        <v>1</v>
      </c>
      <c r="J12" s="107">
        <v>2</v>
      </c>
      <c r="K12" s="107">
        <v>0</v>
      </c>
      <c r="L12" s="185">
        <f t="shared" si="0"/>
        <v>0</v>
      </c>
      <c r="M12" s="106"/>
      <c r="N12" s="180"/>
      <c r="O12" s="107"/>
      <c r="P12" s="185" t="str">
        <f t="shared" si="1"/>
        <v> </v>
      </c>
      <c r="Q12" s="106">
        <v>559</v>
      </c>
      <c r="R12" s="107">
        <v>120</v>
      </c>
      <c r="S12" s="188">
        <f t="shared" si="2"/>
        <v>21.5</v>
      </c>
    </row>
    <row r="13" spans="1:19" s="7" customFormat="1" ht="15" customHeight="1">
      <c r="A13" s="134">
        <v>27</v>
      </c>
      <c r="B13" s="135">
        <v>206</v>
      </c>
      <c r="C13" s="69" t="s">
        <v>47</v>
      </c>
      <c r="D13" s="44" t="s">
        <v>56</v>
      </c>
      <c r="E13" s="108"/>
      <c r="F13" s="104"/>
      <c r="G13" s="172"/>
      <c r="H13" s="135"/>
      <c r="I13" s="176">
        <v>1</v>
      </c>
      <c r="J13" s="107">
        <v>1</v>
      </c>
      <c r="K13" s="107">
        <v>0</v>
      </c>
      <c r="L13" s="185">
        <f t="shared" si="0"/>
        <v>0</v>
      </c>
      <c r="M13" s="106"/>
      <c r="N13" s="180"/>
      <c r="O13" s="107"/>
      <c r="P13" s="185" t="str">
        <f t="shared" si="1"/>
        <v> </v>
      </c>
      <c r="Q13" s="290" t="s">
        <v>355</v>
      </c>
      <c r="R13" s="291"/>
      <c r="S13" s="292"/>
    </row>
    <row r="14" spans="1:19" s="7" customFormat="1" ht="15" customHeight="1">
      <c r="A14" s="134">
        <v>27</v>
      </c>
      <c r="B14" s="135">
        <v>207</v>
      </c>
      <c r="C14" s="69" t="s">
        <v>47</v>
      </c>
      <c r="D14" s="44" t="s">
        <v>58</v>
      </c>
      <c r="E14" s="108"/>
      <c r="F14" s="104"/>
      <c r="G14" s="172"/>
      <c r="H14" s="135"/>
      <c r="I14" s="176">
        <v>1</v>
      </c>
      <c r="J14" s="107">
        <v>2</v>
      </c>
      <c r="K14" s="107">
        <v>0</v>
      </c>
      <c r="L14" s="185">
        <f t="shared" si="0"/>
        <v>0</v>
      </c>
      <c r="M14" s="106"/>
      <c r="N14" s="180"/>
      <c r="O14" s="107"/>
      <c r="P14" s="185" t="str">
        <f t="shared" si="1"/>
        <v> </v>
      </c>
      <c r="Q14" s="290" t="s">
        <v>355</v>
      </c>
      <c r="R14" s="291"/>
      <c r="S14" s="292"/>
    </row>
    <row r="15" spans="1:19" s="7" customFormat="1" ht="15" customHeight="1">
      <c r="A15" s="134">
        <v>27</v>
      </c>
      <c r="B15" s="135">
        <v>208</v>
      </c>
      <c r="C15" s="69" t="s">
        <v>47</v>
      </c>
      <c r="D15" s="44" t="s">
        <v>60</v>
      </c>
      <c r="E15" s="108"/>
      <c r="F15" s="104"/>
      <c r="G15" s="172"/>
      <c r="H15" s="135"/>
      <c r="I15" s="176">
        <v>1</v>
      </c>
      <c r="J15" s="107">
        <v>1</v>
      </c>
      <c r="K15" s="107">
        <v>0</v>
      </c>
      <c r="L15" s="185">
        <f t="shared" si="0"/>
        <v>0</v>
      </c>
      <c r="M15" s="106"/>
      <c r="N15" s="180"/>
      <c r="O15" s="107"/>
      <c r="P15" s="185" t="str">
        <f t="shared" si="1"/>
        <v> </v>
      </c>
      <c r="Q15" s="106">
        <v>100</v>
      </c>
      <c r="R15" s="107">
        <v>3</v>
      </c>
      <c r="S15" s="188">
        <f t="shared" si="2"/>
        <v>3</v>
      </c>
    </row>
    <row r="16" spans="1:19" s="7" customFormat="1" ht="15" customHeight="1">
      <c r="A16" s="134">
        <v>27</v>
      </c>
      <c r="B16" s="135">
        <v>209</v>
      </c>
      <c r="C16" s="69" t="s">
        <v>47</v>
      </c>
      <c r="D16" s="44" t="s">
        <v>62</v>
      </c>
      <c r="E16" s="108"/>
      <c r="F16" s="104"/>
      <c r="G16" s="172"/>
      <c r="H16" s="135"/>
      <c r="I16" s="176">
        <v>1</v>
      </c>
      <c r="J16" s="107">
        <v>1</v>
      </c>
      <c r="K16" s="107">
        <v>0</v>
      </c>
      <c r="L16" s="185">
        <f t="shared" si="0"/>
        <v>0</v>
      </c>
      <c r="M16" s="106"/>
      <c r="N16" s="180"/>
      <c r="O16" s="107"/>
      <c r="P16" s="185" t="str">
        <f t="shared" si="1"/>
        <v> </v>
      </c>
      <c r="Q16" s="114">
        <v>180</v>
      </c>
      <c r="R16" s="115">
        <v>16</v>
      </c>
      <c r="S16" s="188">
        <f t="shared" si="2"/>
        <v>8.9</v>
      </c>
    </row>
    <row r="17" spans="1:19" s="7" customFormat="1" ht="15" customHeight="1">
      <c r="A17" s="134">
        <v>27</v>
      </c>
      <c r="B17" s="135">
        <v>210</v>
      </c>
      <c r="C17" s="69" t="s">
        <v>47</v>
      </c>
      <c r="D17" s="44" t="s">
        <v>64</v>
      </c>
      <c r="E17" s="108"/>
      <c r="F17" s="104"/>
      <c r="G17" s="172"/>
      <c r="H17" s="135"/>
      <c r="I17" s="176">
        <v>1</v>
      </c>
      <c r="J17" s="107">
        <v>2</v>
      </c>
      <c r="K17" s="107">
        <v>0</v>
      </c>
      <c r="L17" s="185">
        <f t="shared" si="0"/>
        <v>0</v>
      </c>
      <c r="M17" s="106"/>
      <c r="N17" s="180"/>
      <c r="O17" s="107"/>
      <c r="P17" s="185" t="str">
        <f t="shared" si="1"/>
        <v> </v>
      </c>
      <c r="Q17" s="290" t="s">
        <v>357</v>
      </c>
      <c r="R17" s="291"/>
      <c r="S17" s="292"/>
    </row>
    <row r="18" spans="1:19" s="7" customFormat="1" ht="15" customHeight="1">
      <c r="A18" s="134">
        <v>27</v>
      </c>
      <c r="B18" s="135">
        <v>211</v>
      </c>
      <c r="C18" s="69" t="s">
        <v>47</v>
      </c>
      <c r="D18" s="44" t="s">
        <v>65</v>
      </c>
      <c r="E18" s="108"/>
      <c r="F18" s="104"/>
      <c r="G18" s="172"/>
      <c r="H18" s="135"/>
      <c r="I18" s="176">
        <v>1</v>
      </c>
      <c r="J18" s="107">
        <v>2</v>
      </c>
      <c r="K18" s="107">
        <v>0</v>
      </c>
      <c r="L18" s="185">
        <f t="shared" si="0"/>
        <v>0</v>
      </c>
      <c r="M18" s="106"/>
      <c r="N18" s="180"/>
      <c r="O18" s="107"/>
      <c r="P18" s="185" t="str">
        <f t="shared" si="1"/>
        <v> </v>
      </c>
      <c r="Q18" s="290" t="s">
        <v>357</v>
      </c>
      <c r="R18" s="291"/>
      <c r="S18" s="292"/>
    </row>
    <row r="19" spans="1:19" s="7" customFormat="1" ht="15" customHeight="1">
      <c r="A19" s="134">
        <v>27</v>
      </c>
      <c r="B19" s="135">
        <v>212</v>
      </c>
      <c r="C19" s="69" t="s">
        <v>47</v>
      </c>
      <c r="D19" s="44" t="s">
        <v>66</v>
      </c>
      <c r="E19" s="108"/>
      <c r="F19" s="104"/>
      <c r="G19" s="172"/>
      <c r="H19" s="135"/>
      <c r="I19" s="176">
        <v>1</v>
      </c>
      <c r="J19" s="107">
        <v>2</v>
      </c>
      <c r="K19" s="107">
        <v>0</v>
      </c>
      <c r="L19" s="185">
        <f t="shared" si="0"/>
        <v>0</v>
      </c>
      <c r="M19" s="106"/>
      <c r="N19" s="180"/>
      <c r="O19" s="107"/>
      <c r="P19" s="185" t="str">
        <f t="shared" si="1"/>
        <v> </v>
      </c>
      <c r="Q19" s="106">
        <v>754</v>
      </c>
      <c r="R19" s="107">
        <v>119</v>
      </c>
      <c r="S19" s="188">
        <f t="shared" si="2"/>
        <v>15.8</v>
      </c>
    </row>
    <row r="20" spans="1:19" s="7" customFormat="1" ht="15" customHeight="1">
      <c r="A20" s="134">
        <v>27</v>
      </c>
      <c r="B20" s="135">
        <v>213</v>
      </c>
      <c r="C20" s="69" t="s">
        <v>47</v>
      </c>
      <c r="D20" s="44" t="s">
        <v>67</v>
      </c>
      <c r="E20" s="108"/>
      <c r="F20" s="104"/>
      <c r="G20" s="172"/>
      <c r="H20" s="135"/>
      <c r="I20" s="176">
        <v>1</v>
      </c>
      <c r="J20" s="107">
        <v>2</v>
      </c>
      <c r="K20" s="107">
        <v>0</v>
      </c>
      <c r="L20" s="185">
        <f t="shared" si="0"/>
        <v>0</v>
      </c>
      <c r="M20" s="106"/>
      <c r="N20" s="180"/>
      <c r="O20" s="107"/>
      <c r="P20" s="185" t="str">
        <f t="shared" si="1"/>
        <v> </v>
      </c>
      <c r="Q20" s="106">
        <v>80</v>
      </c>
      <c r="R20" s="107">
        <v>4</v>
      </c>
      <c r="S20" s="188">
        <f t="shared" si="2"/>
        <v>5</v>
      </c>
    </row>
    <row r="21" spans="1:19" s="7" customFormat="1" ht="15" customHeight="1">
      <c r="A21" s="159">
        <v>27</v>
      </c>
      <c r="B21" s="160">
        <v>214</v>
      </c>
      <c r="C21" s="74" t="s">
        <v>47</v>
      </c>
      <c r="D21" s="46" t="s">
        <v>68</v>
      </c>
      <c r="E21" s="108"/>
      <c r="F21" s="104"/>
      <c r="G21" s="172"/>
      <c r="H21" s="135"/>
      <c r="I21" s="176">
        <v>1</v>
      </c>
      <c r="J21" s="107">
        <v>2</v>
      </c>
      <c r="K21" s="107">
        <v>0</v>
      </c>
      <c r="L21" s="185">
        <f t="shared" si="0"/>
        <v>0</v>
      </c>
      <c r="M21" s="106"/>
      <c r="N21" s="180"/>
      <c r="O21" s="107"/>
      <c r="P21" s="185" t="str">
        <f t="shared" si="1"/>
        <v> </v>
      </c>
      <c r="Q21" s="106">
        <v>208</v>
      </c>
      <c r="R21" s="107">
        <v>18</v>
      </c>
      <c r="S21" s="188">
        <f t="shared" si="2"/>
        <v>8.7</v>
      </c>
    </row>
    <row r="22" spans="1:19" s="7" customFormat="1" ht="15" customHeight="1">
      <c r="A22" s="134">
        <v>27</v>
      </c>
      <c r="B22" s="135">
        <v>215</v>
      </c>
      <c r="C22" s="69" t="s">
        <v>47</v>
      </c>
      <c r="D22" s="44" t="s">
        <v>69</v>
      </c>
      <c r="E22" s="108"/>
      <c r="F22" s="104"/>
      <c r="G22" s="172"/>
      <c r="H22" s="135"/>
      <c r="I22" s="176">
        <v>1</v>
      </c>
      <c r="J22" s="107">
        <v>2</v>
      </c>
      <c r="K22" s="107">
        <v>0</v>
      </c>
      <c r="L22" s="185">
        <f t="shared" si="0"/>
        <v>0</v>
      </c>
      <c r="M22" s="106"/>
      <c r="N22" s="180"/>
      <c r="O22" s="107"/>
      <c r="P22" s="185" t="str">
        <f t="shared" si="1"/>
        <v> </v>
      </c>
      <c r="Q22" s="106">
        <v>195</v>
      </c>
      <c r="R22" s="107">
        <v>19</v>
      </c>
      <c r="S22" s="188">
        <f t="shared" si="2"/>
        <v>9.7</v>
      </c>
    </row>
    <row r="23" spans="1:19" s="7" customFormat="1" ht="15" customHeight="1">
      <c r="A23" s="159">
        <v>27</v>
      </c>
      <c r="B23" s="160">
        <v>216</v>
      </c>
      <c r="C23" s="74" t="s">
        <v>47</v>
      </c>
      <c r="D23" s="46" t="s">
        <v>70</v>
      </c>
      <c r="E23" s="108"/>
      <c r="F23" s="104"/>
      <c r="G23" s="172"/>
      <c r="H23" s="135"/>
      <c r="I23" s="176">
        <v>1</v>
      </c>
      <c r="J23" s="107">
        <v>1</v>
      </c>
      <c r="K23" s="107">
        <v>0</v>
      </c>
      <c r="L23" s="185">
        <f t="shared" si="0"/>
        <v>0</v>
      </c>
      <c r="M23" s="106"/>
      <c r="N23" s="180"/>
      <c r="O23" s="107"/>
      <c r="P23" s="185" t="str">
        <f t="shared" si="1"/>
        <v> </v>
      </c>
      <c r="Q23" s="106">
        <v>380</v>
      </c>
      <c r="R23" s="107">
        <v>34</v>
      </c>
      <c r="S23" s="188">
        <f t="shared" si="2"/>
        <v>8.9</v>
      </c>
    </row>
    <row r="24" spans="1:19" s="7" customFormat="1" ht="15" customHeight="1">
      <c r="A24" s="159">
        <v>27</v>
      </c>
      <c r="B24" s="160">
        <v>217</v>
      </c>
      <c r="C24" s="75" t="s">
        <v>47</v>
      </c>
      <c r="D24" s="47" t="s">
        <v>71</v>
      </c>
      <c r="E24" s="108"/>
      <c r="F24" s="104"/>
      <c r="G24" s="172"/>
      <c r="H24" s="135"/>
      <c r="I24" s="176">
        <v>1</v>
      </c>
      <c r="J24" s="107">
        <v>1</v>
      </c>
      <c r="K24" s="107">
        <v>0</v>
      </c>
      <c r="L24" s="185">
        <f t="shared" si="0"/>
        <v>0</v>
      </c>
      <c r="M24" s="106"/>
      <c r="N24" s="180"/>
      <c r="O24" s="107"/>
      <c r="P24" s="185" t="str">
        <f t="shared" si="1"/>
        <v> </v>
      </c>
      <c r="Q24" s="290" t="s">
        <v>355</v>
      </c>
      <c r="R24" s="291"/>
      <c r="S24" s="292"/>
    </row>
    <row r="25" spans="1:19" s="7" customFormat="1" ht="15" customHeight="1">
      <c r="A25" s="134">
        <v>27</v>
      </c>
      <c r="B25" s="135">
        <v>218</v>
      </c>
      <c r="C25" s="70" t="s">
        <v>47</v>
      </c>
      <c r="D25" s="45" t="s">
        <v>73</v>
      </c>
      <c r="E25" s="108"/>
      <c r="F25" s="104"/>
      <c r="G25" s="172"/>
      <c r="H25" s="135"/>
      <c r="I25" s="176">
        <v>1</v>
      </c>
      <c r="J25" s="107">
        <v>1</v>
      </c>
      <c r="K25" s="107">
        <v>0</v>
      </c>
      <c r="L25" s="185">
        <f t="shared" si="0"/>
        <v>0</v>
      </c>
      <c r="M25" s="106"/>
      <c r="N25" s="180"/>
      <c r="O25" s="107"/>
      <c r="P25" s="185" t="str">
        <f t="shared" si="1"/>
        <v> </v>
      </c>
      <c r="Q25" s="106">
        <v>51</v>
      </c>
      <c r="R25" s="107">
        <v>0</v>
      </c>
      <c r="S25" s="188">
        <f t="shared" si="2"/>
        <v>0</v>
      </c>
    </row>
    <row r="26" spans="1:19" s="7" customFormat="1" ht="15" customHeight="1">
      <c r="A26" s="134">
        <v>27</v>
      </c>
      <c r="B26" s="135">
        <v>219</v>
      </c>
      <c r="C26" s="70" t="s">
        <v>47</v>
      </c>
      <c r="D26" s="45" t="s">
        <v>74</v>
      </c>
      <c r="E26" s="108"/>
      <c r="F26" s="104"/>
      <c r="G26" s="172"/>
      <c r="H26" s="135"/>
      <c r="I26" s="176">
        <v>1</v>
      </c>
      <c r="J26" s="107">
        <v>2</v>
      </c>
      <c r="K26" s="107">
        <v>0</v>
      </c>
      <c r="L26" s="185">
        <v>0</v>
      </c>
      <c r="M26" s="106"/>
      <c r="N26" s="180"/>
      <c r="O26" s="107"/>
      <c r="P26" s="185" t="str">
        <f t="shared" si="1"/>
        <v> </v>
      </c>
      <c r="Q26" s="106">
        <v>199</v>
      </c>
      <c r="R26" s="107">
        <v>9</v>
      </c>
      <c r="S26" s="188">
        <f t="shared" si="2"/>
        <v>4.5</v>
      </c>
    </row>
    <row r="27" spans="1:19" s="7" customFormat="1" ht="15" customHeight="1">
      <c r="A27" s="134">
        <v>27</v>
      </c>
      <c r="B27" s="135">
        <v>220</v>
      </c>
      <c r="C27" s="70" t="s">
        <v>47</v>
      </c>
      <c r="D27" s="45" t="s">
        <v>75</v>
      </c>
      <c r="E27" s="108"/>
      <c r="F27" s="104"/>
      <c r="G27" s="172"/>
      <c r="H27" s="135"/>
      <c r="I27" s="176">
        <v>1</v>
      </c>
      <c r="J27" s="107">
        <v>2</v>
      </c>
      <c r="K27" s="107">
        <v>0</v>
      </c>
      <c r="L27" s="185">
        <f t="shared" si="0"/>
        <v>0</v>
      </c>
      <c r="M27" s="106"/>
      <c r="N27" s="180"/>
      <c r="O27" s="107"/>
      <c r="P27" s="185" t="str">
        <f t="shared" si="1"/>
        <v> </v>
      </c>
      <c r="Q27" s="290" t="s">
        <v>355</v>
      </c>
      <c r="R27" s="291"/>
      <c r="S27" s="292"/>
    </row>
    <row r="28" spans="1:19" s="7" customFormat="1" ht="15" customHeight="1">
      <c r="A28" s="134">
        <v>27</v>
      </c>
      <c r="B28" s="135">
        <v>221</v>
      </c>
      <c r="C28" s="70" t="s">
        <v>47</v>
      </c>
      <c r="D28" s="45" t="s">
        <v>77</v>
      </c>
      <c r="E28" s="108"/>
      <c r="F28" s="104"/>
      <c r="G28" s="172"/>
      <c r="H28" s="135"/>
      <c r="I28" s="176">
        <v>1</v>
      </c>
      <c r="J28" s="107">
        <v>2</v>
      </c>
      <c r="K28" s="107">
        <v>0</v>
      </c>
      <c r="L28" s="185">
        <f t="shared" si="0"/>
        <v>0</v>
      </c>
      <c r="M28" s="106"/>
      <c r="N28" s="180"/>
      <c r="O28" s="107"/>
      <c r="P28" s="185" t="str">
        <f t="shared" si="1"/>
        <v> </v>
      </c>
      <c r="Q28" s="106">
        <v>114</v>
      </c>
      <c r="R28" s="107">
        <v>0</v>
      </c>
      <c r="S28" s="188">
        <f t="shared" si="2"/>
        <v>0</v>
      </c>
    </row>
    <row r="29" spans="1:19" s="7" customFormat="1" ht="15" customHeight="1">
      <c r="A29" s="159">
        <v>27</v>
      </c>
      <c r="B29" s="160">
        <v>222</v>
      </c>
      <c r="C29" s="75" t="s">
        <v>47</v>
      </c>
      <c r="D29" s="47" t="s">
        <v>78</v>
      </c>
      <c r="E29" s="108"/>
      <c r="F29" s="104"/>
      <c r="G29" s="172"/>
      <c r="H29" s="135"/>
      <c r="I29" s="176">
        <v>1</v>
      </c>
      <c r="J29" s="107">
        <v>2</v>
      </c>
      <c r="K29" s="107">
        <v>0</v>
      </c>
      <c r="L29" s="185">
        <f t="shared" si="0"/>
        <v>0</v>
      </c>
      <c r="M29" s="106"/>
      <c r="N29" s="180"/>
      <c r="O29" s="107"/>
      <c r="P29" s="185" t="str">
        <f t="shared" si="1"/>
        <v> </v>
      </c>
      <c r="Q29" s="106">
        <v>194</v>
      </c>
      <c r="R29" s="107">
        <v>17</v>
      </c>
      <c r="S29" s="188">
        <f t="shared" si="2"/>
        <v>8.8</v>
      </c>
    </row>
    <row r="30" spans="1:19" s="7" customFormat="1" ht="15" customHeight="1">
      <c r="A30" s="134">
        <v>27</v>
      </c>
      <c r="B30" s="135">
        <v>223</v>
      </c>
      <c r="C30" s="70" t="s">
        <v>47</v>
      </c>
      <c r="D30" s="45" t="s">
        <v>79</v>
      </c>
      <c r="E30" s="108"/>
      <c r="F30" s="104"/>
      <c r="G30" s="172"/>
      <c r="H30" s="135"/>
      <c r="I30" s="176">
        <v>1</v>
      </c>
      <c r="J30" s="107">
        <v>2</v>
      </c>
      <c r="K30" s="107">
        <v>0</v>
      </c>
      <c r="L30" s="185">
        <f t="shared" si="0"/>
        <v>0</v>
      </c>
      <c r="M30" s="106"/>
      <c r="N30" s="180"/>
      <c r="O30" s="107"/>
      <c r="P30" s="185" t="str">
        <f t="shared" si="1"/>
        <v> </v>
      </c>
      <c r="Q30" s="106">
        <v>109</v>
      </c>
      <c r="R30" s="107">
        <v>8</v>
      </c>
      <c r="S30" s="188">
        <f t="shared" si="2"/>
        <v>7.3</v>
      </c>
    </row>
    <row r="31" spans="1:19" s="7" customFormat="1" ht="15" customHeight="1">
      <c r="A31" s="134">
        <v>27</v>
      </c>
      <c r="B31" s="135">
        <v>224</v>
      </c>
      <c r="C31" s="70" t="s">
        <v>47</v>
      </c>
      <c r="D31" s="45" t="s">
        <v>81</v>
      </c>
      <c r="E31" s="108"/>
      <c r="F31" s="104"/>
      <c r="G31" s="172"/>
      <c r="H31" s="135"/>
      <c r="I31" s="176">
        <v>1</v>
      </c>
      <c r="J31" s="107">
        <v>1</v>
      </c>
      <c r="K31" s="107">
        <v>0</v>
      </c>
      <c r="L31" s="185">
        <f t="shared" si="0"/>
        <v>0</v>
      </c>
      <c r="M31" s="106"/>
      <c r="N31" s="180"/>
      <c r="O31" s="107"/>
      <c r="P31" s="185" t="str">
        <f t="shared" si="1"/>
        <v> </v>
      </c>
      <c r="Q31" s="106">
        <v>113</v>
      </c>
      <c r="R31" s="107">
        <v>9</v>
      </c>
      <c r="S31" s="188">
        <f t="shared" si="2"/>
        <v>8</v>
      </c>
    </row>
    <row r="32" spans="1:19" s="7" customFormat="1" ht="15" customHeight="1">
      <c r="A32" s="134">
        <v>27</v>
      </c>
      <c r="B32" s="135">
        <v>225</v>
      </c>
      <c r="C32" s="70" t="s">
        <v>47</v>
      </c>
      <c r="D32" s="45" t="s">
        <v>83</v>
      </c>
      <c r="E32" s="108"/>
      <c r="F32" s="104"/>
      <c r="G32" s="172"/>
      <c r="H32" s="135"/>
      <c r="I32" s="176">
        <v>1</v>
      </c>
      <c r="J32" s="107">
        <v>1</v>
      </c>
      <c r="K32" s="107">
        <v>0</v>
      </c>
      <c r="L32" s="185">
        <f t="shared" si="0"/>
        <v>0</v>
      </c>
      <c r="M32" s="106"/>
      <c r="N32" s="180"/>
      <c r="O32" s="107"/>
      <c r="P32" s="185" t="str">
        <f t="shared" si="1"/>
        <v> </v>
      </c>
      <c r="Q32" s="106">
        <v>52</v>
      </c>
      <c r="R32" s="107">
        <v>3</v>
      </c>
      <c r="S32" s="188">
        <f t="shared" si="2"/>
        <v>5.8</v>
      </c>
    </row>
    <row r="33" spans="1:19" s="7" customFormat="1" ht="15" customHeight="1">
      <c r="A33" s="159">
        <v>27</v>
      </c>
      <c r="B33" s="160">
        <v>226</v>
      </c>
      <c r="C33" s="75" t="s">
        <v>47</v>
      </c>
      <c r="D33" s="47" t="s">
        <v>84</v>
      </c>
      <c r="E33" s="108"/>
      <c r="F33" s="104"/>
      <c r="G33" s="172"/>
      <c r="H33" s="135"/>
      <c r="I33" s="176">
        <v>1</v>
      </c>
      <c r="J33" s="107">
        <v>1</v>
      </c>
      <c r="K33" s="107">
        <v>0</v>
      </c>
      <c r="L33" s="185">
        <f t="shared" si="0"/>
        <v>0</v>
      </c>
      <c r="M33" s="106"/>
      <c r="N33" s="180"/>
      <c r="O33" s="107"/>
      <c r="P33" s="185" t="str">
        <f t="shared" si="1"/>
        <v> </v>
      </c>
      <c r="Q33" s="106">
        <v>45</v>
      </c>
      <c r="R33" s="107">
        <v>2</v>
      </c>
      <c r="S33" s="188">
        <f t="shared" si="2"/>
        <v>4.4</v>
      </c>
    </row>
    <row r="34" spans="1:19" s="7" customFormat="1" ht="15" customHeight="1">
      <c r="A34" s="134">
        <v>27</v>
      </c>
      <c r="B34" s="135">
        <v>227</v>
      </c>
      <c r="C34" s="70" t="s">
        <v>47</v>
      </c>
      <c r="D34" s="45" t="s">
        <v>85</v>
      </c>
      <c r="E34" s="108"/>
      <c r="F34" s="104"/>
      <c r="G34" s="172"/>
      <c r="H34" s="135"/>
      <c r="I34" s="176">
        <v>1</v>
      </c>
      <c r="J34" s="107">
        <v>2</v>
      </c>
      <c r="K34" s="107">
        <v>0</v>
      </c>
      <c r="L34" s="185">
        <v>0</v>
      </c>
      <c r="M34" s="106"/>
      <c r="N34" s="180"/>
      <c r="O34" s="107"/>
      <c r="P34" s="185" t="str">
        <f t="shared" si="1"/>
        <v> </v>
      </c>
      <c r="Q34" s="290" t="s">
        <v>357</v>
      </c>
      <c r="R34" s="291"/>
      <c r="S34" s="292"/>
    </row>
    <row r="35" spans="1:19" s="7" customFormat="1" ht="15" customHeight="1">
      <c r="A35" s="134">
        <v>27</v>
      </c>
      <c r="B35" s="135">
        <v>228</v>
      </c>
      <c r="C35" s="70" t="s">
        <v>47</v>
      </c>
      <c r="D35" s="45" t="s">
        <v>86</v>
      </c>
      <c r="E35" s="108"/>
      <c r="F35" s="104"/>
      <c r="G35" s="172"/>
      <c r="H35" s="135"/>
      <c r="I35" s="176">
        <v>1</v>
      </c>
      <c r="J35" s="107">
        <v>1</v>
      </c>
      <c r="K35" s="107">
        <v>0</v>
      </c>
      <c r="L35" s="185">
        <f t="shared" si="0"/>
        <v>0</v>
      </c>
      <c r="M35" s="106"/>
      <c r="N35" s="180"/>
      <c r="O35" s="107"/>
      <c r="P35" s="185" t="str">
        <f t="shared" si="1"/>
        <v> </v>
      </c>
      <c r="Q35" s="290" t="s">
        <v>357</v>
      </c>
      <c r="R35" s="291"/>
      <c r="S35" s="292"/>
    </row>
    <row r="36" spans="1:19" s="7" customFormat="1" ht="15" customHeight="1">
      <c r="A36" s="134">
        <v>27</v>
      </c>
      <c r="B36" s="135">
        <v>229</v>
      </c>
      <c r="C36" s="70" t="s">
        <v>47</v>
      </c>
      <c r="D36" s="45" t="s">
        <v>87</v>
      </c>
      <c r="E36" s="108"/>
      <c r="F36" s="104"/>
      <c r="G36" s="172"/>
      <c r="H36" s="135"/>
      <c r="I36" s="176">
        <v>1</v>
      </c>
      <c r="J36" s="107">
        <v>1</v>
      </c>
      <c r="K36" s="107">
        <v>0</v>
      </c>
      <c r="L36" s="185">
        <f t="shared" si="0"/>
        <v>0</v>
      </c>
      <c r="M36" s="106"/>
      <c r="N36" s="180"/>
      <c r="O36" s="107"/>
      <c r="P36" s="185" t="str">
        <f t="shared" si="1"/>
        <v> </v>
      </c>
      <c r="Q36" s="106">
        <v>32</v>
      </c>
      <c r="R36" s="107">
        <v>3</v>
      </c>
      <c r="S36" s="188">
        <f t="shared" si="2"/>
        <v>9.4</v>
      </c>
    </row>
    <row r="37" spans="1:19" s="7" customFormat="1" ht="15" customHeight="1">
      <c r="A37" s="134">
        <v>27</v>
      </c>
      <c r="B37" s="135">
        <v>230</v>
      </c>
      <c r="C37" s="70" t="s">
        <v>47</v>
      </c>
      <c r="D37" s="45" t="s">
        <v>89</v>
      </c>
      <c r="E37" s="108"/>
      <c r="F37" s="104"/>
      <c r="G37" s="172"/>
      <c r="H37" s="135"/>
      <c r="I37" s="176">
        <v>1</v>
      </c>
      <c r="J37" s="107">
        <v>1</v>
      </c>
      <c r="K37" s="107">
        <v>0</v>
      </c>
      <c r="L37" s="185">
        <f t="shared" si="0"/>
        <v>0</v>
      </c>
      <c r="M37" s="106"/>
      <c r="N37" s="180"/>
      <c r="O37" s="107"/>
      <c r="P37" s="185" t="str">
        <f t="shared" si="1"/>
        <v> </v>
      </c>
      <c r="Q37" s="106">
        <v>25</v>
      </c>
      <c r="R37" s="107">
        <v>3</v>
      </c>
      <c r="S37" s="188">
        <f t="shared" si="2"/>
        <v>12</v>
      </c>
    </row>
    <row r="38" spans="1:19" s="7" customFormat="1" ht="15" customHeight="1">
      <c r="A38" s="159">
        <v>27</v>
      </c>
      <c r="B38" s="160">
        <v>231</v>
      </c>
      <c r="C38" s="75" t="s">
        <v>47</v>
      </c>
      <c r="D38" s="47" t="s">
        <v>91</v>
      </c>
      <c r="E38" s="108"/>
      <c r="F38" s="104"/>
      <c r="G38" s="172"/>
      <c r="H38" s="135"/>
      <c r="I38" s="176">
        <v>1</v>
      </c>
      <c r="J38" s="107">
        <v>2</v>
      </c>
      <c r="K38" s="107">
        <v>0</v>
      </c>
      <c r="L38" s="185">
        <f t="shared" si="0"/>
        <v>0</v>
      </c>
      <c r="M38" s="106"/>
      <c r="N38" s="180"/>
      <c r="O38" s="107"/>
      <c r="P38" s="185" t="str">
        <f t="shared" si="1"/>
        <v> </v>
      </c>
      <c r="Q38" s="106">
        <v>64</v>
      </c>
      <c r="R38" s="107">
        <v>11</v>
      </c>
      <c r="S38" s="188">
        <f t="shared" si="2"/>
        <v>17.2</v>
      </c>
    </row>
    <row r="39" spans="1:19" s="7" customFormat="1" ht="15" customHeight="1">
      <c r="A39" s="159">
        <v>27</v>
      </c>
      <c r="B39" s="160">
        <v>232</v>
      </c>
      <c r="C39" s="75" t="s">
        <v>47</v>
      </c>
      <c r="D39" s="47" t="s">
        <v>93</v>
      </c>
      <c r="E39" s="108"/>
      <c r="F39" s="104"/>
      <c r="G39" s="172"/>
      <c r="H39" s="135"/>
      <c r="I39" s="176">
        <v>1</v>
      </c>
      <c r="J39" s="107">
        <v>1</v>
      </c>
      <c r="K39" s="107">
        <v>0</v>
      </c>
      <c r="L39" s="185">
        <v>0</v>
      </c>
      <c r="M39" s="106"/>
      <c r="N39" s="180"/>
      <c r="O39" s="107"/>
      <c r="P39" s="185" t="str">
        <f t="shared" si="1"/>
        <v> </v>
      </c>
      <c r="Q39" s="106">
        <v>61</v>
      </c>
      <c r="R39" s="107">
        <v>5</v>
      </c>
      <c r="S39" s="188">
        <f t="shared" si="2"/>
        <v>8.2</v>
      </c>
    </row>
    <row r="40" spans="1:19" s="7" customFormat="1" ht="15" customHeight="1">
      <c r="A40" s="134">
        <v>27</v>
      </c>
      <c r="B40" s="135">
        <v>301</v>
      </c>
      <c r="C40" s="70" t="s">
        <v>47</v>
      </c>
      <c r="D40" s="45" t="s">
        <v>94</v>
      </c>
      <c r="E40" s="108"/>
      <c r="F40" s="104"/>
      <c r="G40" s="172"/>
      <c r="H40" s="135"/>
      <c r="I40" s="176"/>
      <c r="J40" s="107"/>
      <c r="K40" s="107"/>
      <c r="L40" s="185" t="str">
        <f t="shared" si="0"/>
        <v> </v>
      </c>
      <c r="M40" s="106">
        <v>1</v>
      </c>
      <c r="N40" s="180">
        <v>1</v>
      </c>
      <c r="O40" s="107">
        <v>0</v>
      </c>
      <c r="P40" s="185">
        <v>0</v>
      </c>
      <c r="Q40" s="106">
        <v>49</v>
      </c>
      <c r="R40" s="107">
        <v>8</v>
      </c>
      <c r="S40" s="188">
        <f t="shared" si="2"/>
        <v>16.3</v>
      </c>
    </row>
    <row r="41" spans="1:19" s="7" customFormat="1" ht="15" customHeight="1">
      <c r="A41" s="134">
        <v>27</v>
      </c>
      <c r="B41" s="135">
        <v>321</v>
      </c>
      <c r="C41" s="70" t="s">
        <v>47</v>
      </c>
      <c r="D41" s="45" t="s">
        <v>95</v>
      </c>
      <c r="E41" s="108"/>
      <c r="F41" s="104"/>
      <c r="G41" s="172"/>
      <c r="H41" s="135"/>
      <c r="I41" s="176"/>
      <c r="J41" s="107"/>
      <c r="K41" s="107"/>
      <c r="L41" s="185" t="str">
        <f t="shared" si="0"/>
        <v> </v>
      </c>
      <c r="M41" s="106">
        <v>1</v>
      </c>
      <c r="N41" s="180">
        <v>1</v>
      </c>
      <c r="O41" s="107">
        <v>0</v>
      </c>
      <c r="P41" s="185">
        <v>0</v>
      </c>
      <c r="Q41" s="106">
        <v>14</v>
      </c>
      <c r="R41" s="107">
        <v>1</v>
      </c>
      <c r="S41" s="188">
        <f t="shared" si="2"/>
        <v>7.1</v>
      </c>
    </row>
    <row r="42" spans="1:19" s="7" customFormat="1" ht="15" customHeight="1">
      <c r="A42" s="134">
        <v>27</v>
      </c>
      <c r="B42" s="135">
        <v>322</v>
      </c>
      <c r="C42" s="70" t="s">
        <v>47</v>
      </c>
      <c r="D42" s="45" t="s">
        <v>96</v>
      </c>
      <c r="E42" s="108"/>
      <c r="F42" s="104"/>
      <c r="G42" s="172"/>
      <c r="H42" s="135"/>
      <c r="I42" s="176"/>
      <c r="J42" s="107"/>
      <c r="K42" s="107"/>
      <c r="L42" s="185" t="str">
        <f t="shared" si="0"/>
        <v> </v>
      </c>
      <c r="M42" s="106">
        <v>1</v>
      </c>
      <c r="N42" s="180">
        <v>1</v>
      </c>
      <c r="O42" s="107">
        <v>0</v>
      </c>
      <c r="P42" s="185">
        <f t="shared" si="1"/>
        <v>0</v>
      </c>
      <c r="Q42" s="106">
        <v>44</v>
      </c>
      <c r="R42" s="107">
        <v>0</v>
      </c>
      <c r="S42" s="188">
        <f t="shared" si="2"/>
        <v>0</v>
      </c>
    </row>
    <row r="43" spans="1:19" s="7" customFormat="1" ht="15" customHeight="1">
      <c r="A43" s="134">
        <v>27</v>
      </c>
      <c r="B43" s="135">
        <v>341</v>
      </c>
      <c r="C43" s="70" t="s">
        <v>47</v>
      </c>
      <c r="D43" s="45" t="s">
        <v>97</v>
      </c>
      <c r="E43" s="108"/>
      <c r="F43" s="104"/>
      <c r="G43" s="172"/>
      <c r="H43" s="135"/>
      <c r="I43" s="176"/>
      <c r="J43" s="107"/>
      <c r="K43" s="107"/>
      <c r="L43" s="185" t="str">
        <f t="shared" si="0"/>
        <v> </v>
      </c>
      <c r="M43" s="106">
        <v>1</v>
      </c>
      <c r="N43" s="180">
        <v>0</v>
      </c>
      <c r="O43" s="107">
        <v>0</v>
      </c>
      <c r="P43" s="185">
        <v>0</v>
      </c>
      <c r="Q43" s="106">
        <v>23</v>
      </c>
      <c r="R43" s="107">
        <v>0</v>
      </c>
      <c r="S43" s="188">
        <f t="shared" si="2"/>
        <v>0</v>
      </c>
    </row>
    <row r="44" spans="1:19" s="7" customFormat="1" ht="15" customHeight="1">
      <c r="A44" s="134">
        <v>27</v>
      </c>
      <c r="B44" s="135">
        <v>361</v>
      </c>
      <c r="C44" s="70" t="s">
        <v>47</v>
      </c>
      <c r="D44" s="45" t="s">
        <v>99</v>
      </c>
      <c r="E44" s="108"/>
      <c r="F44" s="104"/>
      <c r="G44" s="172"/>
      <c r="H44" s="135"/>
      <c r="I44" s="176"/>
      <c r="J44" s="107"/>
      <c r="K44" s="107"/>
      <c r="L44" s="185" t="str">
        <f t="shared" si="0"/>
        <v> </v>
      </c>
      <c r="M44" s="106">
        <v>1</v>
      </c>
      <c r="N44" s="180">
        <v>1</v>
      </c>
      <c r="O44" s="107">
        <v>0</v>
      </c>
      <c r="P44" s="185">
        <f t="shared" si="1"/>
        <v>0</v>
      </c>
      <c r="Q44" s="106">
        <v>38</v>
      </c>
      <c r="R44" s="107">
        <v>3</v>
      </c>
      <c r="S44" s="188">
        <f t="shared" si="2"/>
        <v>7.9</v>
      </c>
    </row>
    <row r="45" spans="1:19" s="7" customFormat="1" ht="15" customHeight="1">
      <c r="A45" s="134">
        <v>27</v>
      </c>
      <c r="B45" s="135">
        <v>362</v>
      </c>
      <c r="C45" s="70" t="s">
        <v>47</v>
      </c>
      <c r="D45" s="45" t="s">
        <v>100</v>
      </c>
      <c r="E45" s="108"/>
      <c r="F45" s="104"/>
      <c r="G45" s="172"/>
      <c r="H45" s="135"/>
      <c r="I45" s="176"/>
      <c r="J45" s="107"/>
      <c r="K45" s="107"/>
      <c r="L45" s="185" t="str">
        <f t="shared" si="0"/>
        <v> </v>
      </c>
      <c r="M45" s="106">
        <v>1</v>
      </c>
      <c r="N45" s="180">
        <v>1</v>
      </c>
      <c r="O45" s="107">
        <v>0</v>
      </c>
      <c r="P45" s="185">
        <v>0</v>
      </c>
      <c r="Q45" s="106">
        <v>3</v>
      </c>
      <c r="R45" s="107">
        <v>0</v>
      </c>
      <c r="S45" s="188">
        <f t="shared" si="2"/>
        <v>0</v>
      </c>
    </row>
    <row r="46" spans="1:19" s="7" customFormat="1" ht="15" customHeight="1">
      <c r="A46" s="134">
        <v>27</v>
      </c>
      <c r="B46" s="135">
        <v>366</v>
      </c>
      <c r="C46" s="70" t="s">
        <v>47</v>
      </c>
      <c r="D46" s="45" t="s">
        <v>102</v>
      </c>
      <c r="E46" s="108"/>
      <c r="F46" s="104"/>
      <c r="G46" s="172"/>
      <c r="H46" s="135"/>
      <c r="I46" s="176"/>
      <c r="J46" s="107"/>
      <c r="K46" s="107"/>
      <c r="L46" s="185" t="str">
        <f t="shared" si="0"/>
        <v> </v>
      </c>
      <c r="M46" s="106">
        <v>1</v>
      </c>
      <c r="N46" s="180">
        <v>0</v>
      </c>
      <c r="O46" s="107">
        <v>0</v>
      </c>
      <c r="P46" s="185">
        <v>0</v>
      </c>
      <c r="Q46" s="106">
        <v>60</v>
      </c>
      <c r="R46" s="107">
        <v>0</v>
      </c>
      <c r="S46" s="188">
        <f t="shared" si="2"/>
        <v>0</v>
      </c>
    </row>
    <row r="47" spans="1:19" s="7" customFormat="1" ht="15" customHeight="1">
      <c r="A47" s="134">
        <v>27</v>
      </c>
      <c r="B47" s="135">
        <v>381</v>
      </c>
      <c r="C47" s="70" t="s">
        <v>47</v>
      </c>
      <c r="D47" s="45" t="s">
        <v>103</v>
      </c>
      <c r="E47" s="108"/>
      <c r="F47" s="104"/>
      <c r="G47" s="172"/>
      <c r="H47" s="135"/>
      <c r="I47" s="176"/>
      <c r="J47" s="107"/>
      <c r="K47" s="107"/>
      <c r="L47" s="185" t="str">
        <f t="shared" si="0"/>
        <v> </v>
      </c>
      <c r="M47" s="106">
        <v>1</v>
      </c>
      <c r="N47" s="180">
        <v>1</v>
      </c>
      <c r="O47" s="107">
        <v>0</v>
      </c>
      <c r="P47" s="185">
        <v>0</v>
      </c>
      <c r="Q47" s="106">
        <v>47</v>
      </c>
      <c r="R47" s="107">
        <v>0</v>
      </c>
      <c r="S47" s="188">
        <f t="shared" si="2"/>
        <v>0</v>
      </c>
    </row>
    <row r="48" spans="1:19" s="7" customFormat="1" ht="15" customHeight="1">
      <c r="A48" s="134">
        <v>27</v>
      </c>
      <c r="B48" s="135">
        <v>382</v>
      </c>
      <c r="C48" s="70" t="s">
        <v>47</v>
      </c>
      <c r="D48" s="45" t="s">
        <v>104</v>
      </c>
      <c r="E48" s="108"/>
      <c r="F48" s="104"/>
      <c r="G48" s="172"/>
      <c r="H48" s="135"/>
      <c r="I48" s="176"/>
      <c r="J48" s="107"/>
      <c r="K48" s="107"/>
      <c r="L48" s="185" t="str">
        <f t="shared" si="0"/>
        <v> </v>
      </c>
      <c r="M48" s="106">
        <v>1</v>
      </c>
      <c r="N48" s="180">
        <v>1</v>
      </c>
      <c r="O48" s="107">
        <v>0</v>
      </c>
      <c r="P48" s="185">
        <f t="shared" si="1"/>
        <v>0</v>
      </c>
      <c r="Q48" s="106">
        <v>33</v>
      </c>
      <c r="R48" s="107">
        <v>1</v>
      </c>
      <c r="S48" s="188">
        <f t="shared" si="2"/>
        <v>3</v>
      </c>
    </row>
    <row r="49" spans="1:19" s="7" customFormat="1" ht="15" customHeight="1" thickBot="1">
      <c r="A49" s="136">
        <v>27</v>
      </c>
      <c r="B49" s="137">
        <v>383</v>
      </c>
      <c r="C49" s="73" t="s">
        <v>47</v>
      </c>
      <c r="D49" s="55" t="s">
        <v>106</v>
      </c>
      <c r="E49" s="109"/>
      <c r="F49" s="110"/>
      <c r="G49" s="173"/>
      <c r="H49" s="137"/>
      <c r="I49" s="177"/>
      <c r="J49" s="112"/>
      <c r="K49" s="112"/>
      <c r="L49" s="186" t="str">
        <f>IF(J49=""," ",ROUND(K49/J49*100,1))</f>
        <v> </v>
      </c>
      <c r="M49" s="111">
        <v>1</v>
      </c>
      <c r="N49" s="181">
        <v>1</v>
      </c>
      <c r="O49" s="112">
        <v>0</v>
      </c>
      <c r="P49" s="186">
        <f>IF(O49=""," ",ROUND(O49/N49*100,1))</f>
        <v>0</v>
      </c>
      <c r="Q49" s="111">
        <v>13</v>
      </c>
      <c r="R49" s="112">
        <v>0</v>
      </c>
      <c r="S49" s="189">
        <f t="shared" si="2"/>
        <v>0</v>
      </c>
    </row>
    <row r="50" spans="1:19" s="7" customFormat="1" ht="18" customHeight="1" thickBot="1">
      <c r="A50" s="138"/>
      <c r="B50" s="139"/>
      <c r="C50" s="240" t="s">
        <v>7</v>
      </c>
      <c r="D50" s="240"/>
      <c r="E50" s="113"/>
      <c r="F50" s="171">
        <f>COUNTA(F7:F49)</f>
        <v>1</v>
      </c>
      <c r="G50" s="174"/>
      <c r="H50" s="150">
        <f>SUM(H7:H49)</f>
        <v>1</v>
      </c>
      <c r="I50" s="178">
        <f>COUNTA(I7:I49)</f>
        <v>33</v>
      </c>
      <c r="J50" s="179">
        <f>SUM(J7:J49)</f>
        <v>54</v>
      </c>
      <c r="K50" s="179">
        <f>SUM(K7:K49)</f>
        <v>0</v>
      </c>
      <c r="L50" s="187">
        <f>IF(J50=""," ",ROUND(K50/J50*100,1))</f>
        <v>0</v>
      </c>
      <c r="M50" s="182">
        <f>COUNTA(M7:M49)</f>
        <v>10</v>
      </c>
      <c r="N50" s="179">
        <f>SUM(N7:N49)</f>
        <v>8</v>
      </c>
      <c r="O50" s="179">
        <f>SUM(O7:O49)</f>
        <v>0</v>
      </c>
      <c r="P50" s="187">
        <f>IF(N50=""," ",ROUND(O50/N50*100,1))</f>
        <v>0</v>
      </c>
      <c r="Q50" s="183">
        <f>SUM(Q7:Q49)</f>
        <v>4087</v>
      </c>
      <c r="R50" s="179">
        <f>SUM(R7:R49)</f>
        <v>427</v>
      </c>
      <c r="S50" s="190">
        <f>IF(Q50=""," ",ROUND(R50/Q50*100,1))</f>
        <v>10.4</v>
      </c>
    </row>
  </sheetData>
  <sheetProtection/>
  <mergeCells count="31">
    <mergeCell ref="Q35:S35"/>
    <mergeCell ref="Q24:S24"/>
    <mergeCell ref="Q27:S27"/>
    <mergeCell ref="Q13:S13"/>
    <mergeCell ref="Q17:S17"/>
    <mergeCell ref="Q18:S18"/>
    <mergeCell ref="Q34:S34"/>
    <mergeCell ref="C50:D50"/>
    <mergeCell ref="F5:F6"/>
    <mergeCell ref="G5:G6"/>
    <mergeCell ref="H5:H6"/>
    <mergeCell ref="I4:S4"/>
    <mergeCell ref="Q14:S14"/>
    <mergeCell ref="I5:I6"/>
    <mergeCell ref="J5:J6"/>
    <mergeCell ref="L5:L6"/>
    <mergeCell ref="P5:P6"/>
    <mergeCell ref="S5:S6"/>
    <mergeCell ref="Q7:S7"/>
    <mergeCell ref="Q10:S10"/>
    <mergeCell ref="Q11:S11"/>
    <mergeCell ref="M5:M6"/>
    <mergeCell ref="Q2:S2"/>
    <mergeCell ref="Q5:Q6"/>
    <mergeCell ref="N5:N6"/>
    <mergeCell ref="A4:A6"/>
    <mergeCell ref="B4:B6"/>
    <mergeCell ref="C4:C6"/>
    <mergeCell ref="D4:D6"/>
    <mergeCell ref="E4:H4"/>
    <mergeCell ref="E5:E6"/>
  </mergeCells>
  <printOptions horizontalCentered="1"/>
  <pageMargins left="0.3937007874015748" right="0.3937007874015748" top="0.5905511811023623" bottom="0.5905511811023623" header="0.5118110236220472" footer="0.31496062992125984"/>
  <pageSetup firstPageNumber="189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5.625" style="51" customWidth="1"/>
    <col min="6" max="6" width="10.75390625" style="2" customWidth="1"/>
    <col min="7" max="7" width="5.625" style="2" customWidth="1"/>
    <col min="8" max="10" width="6.125" style="2" customWidth="1"/>
    <col min="11" max="12" width="5.625" style="2" customWidth="1"/>
    <col min="13" max="15" width="6.125" style="2" customWidth="1"/>
    <col min="16" max="17" width="5.625" style="2" customWidth="1"/>
    <col min="18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5" ht="13.5" thickBot="1">
      <c r="A1" s="25" t="s">
        <v>39</v>
      </c>
      <c r="B1" s="25"/>
      <c r="E1" s="2"/>
    </row>
    <row r="2" spans="1:27" ht="21" customHeight="1" thickBot="1">
      <c r="A2" s="4" t="s">
        <v>16</v>
      </c>
      <c r="B2" s="3"/>
      <c r="E2" s="2"/>
      <c r="X2" s="238" t="s">
        <v>347</v>
      </c>
      <c r="Y2" s="249"/>
      <c r="Z2" s="249"/>
      <c r="AA2" s="239"/>
    </row>
    <row r="3" spans="1:5" ht="16.5" customHeight="1" thickBot="1">
      <c r="A3" s="48"/>
      <c r="E3" s="2"/>
    </row>
    <row r="4" spans="1:27" s="6" customFormat="1" ht="18.75" customHeight="1" thickBot="1">
      <c r="A4" s="121"/>
      <c r="B4" s="121"/>
      <c r="C4" s="121"/>
      <c r="D4" s="121"/>
      <c r="E4" s="328" t="s">
        <v>476</v>
      </c>
      <c r="F4" s="328"/>
      <c r="G4" s="328"/>
      <c r="H4" s="96">
        <v>1</v>
      </c>
      <c r="I4" s="329">
        <v>40269</v>
      </c>
      <c r="J4" s="330"/>
      <c r="K4" s="330"/>
      <c r="L4" s="96">
        <v>2</v>
      </c>
      <c r="M4" s="329">
        <v>40299</v>
      </c>
      <c r="N4" s="330"/>
      <c r="O4" s="330"/>
      <c r="P4" s="96">
        <v>3</v>
      </c>
      <c r="Q4" s="312" t="s">
        <v>264</v>
      </c>
      <c r="R4" s="313"/>
      <c r="S4" s="313"/>
      <c r="T4" s="313"/>
      <c r="U4" s="122"/>
      <c r="V4" s="122"/>
      <c r="W4" s="122"/>
      <c r="X4" s="122"/>
      <c r="Y4" s="122"/>
      <c r="Z4" s="123"/>
      <c r="AA4" s="120"/>
    </row>
    <row r="5" spans="1:27" ht="9.75" customHeight="1" thickBot="1">
      <c r="A5" s="124"/>
      <c r="B5" s="125"/>
      <c r="C5" s="125"/>
      <c r="D5" s="125"/>
      <c r="E5" s="125"/>
      <c r="F5" s="126"/>
      <c r="G5" s="126"/>
      <c r="H5" s="125"/>
      <c r="I5" s="127"/>
      <c r="J5" s="119"/>
      <c r="K5" s="119"/>
      <c r="L5" s="126"/>
      <c r="M5" s="126"/>
      <c r="N5" s="126"/>
      <c r="O5" s="125"/>
      <c r="P5" s="125"/>
      <c r="Q5" s="126"/>
      <c r="R5" s="126"/>
      <c r="S5" s="128"/>
      <c r="T5" s="119"/>
      <c r="U5" s="119"/>
      <c r="V5" s="125"/>
      <c r="W5" s="125"/>
      <c r="X5" s="119"/>
      <c r="Y5" s="119"/>
      <c r="Z5" s="119"/>
      <c r="AA5" s="124"/>
    </row>
    <row r="6" spans="1:27" s="7" customFormat="1" ht="16.5" customHeight="1" thickBot="1">
      <c r="A6" s="120"/>
      <c r="B6" s="118"/>
      <c r="C6" s="118"/>
      <c r="D6" s="118"/>
      <c r="E6" s="247" t="s">
        <v>19</v>
      </c>
      <c r="F6" s="317"/>
      <c r="G6" s="318"/>
      <c r="H6" s="116">
        <v>1</v>
      </c>
      <c r="I6" s="117"/>
      <c r="J6" s="117"/>
      <c r="K6" s="117"/>
      <c r="L6" s="314" t="s">
        <v>19</v>
      </c>
      <c r="M6" s="315"/>
      <c r="N6" s="316"/>
      <c r="O6" s="116">
        <v>1</v>
      </c>
      <c r="P6" s="118"/>
      <c r="Q6" s="314" t="s">
        <v>19</v>
      </c>
      <c r="R6" s="315"/>
      <c r="S6" s="316"/>
      <c r="T6" s="116">
        <v>1</v>
      </c>
      <c r="U6" s="119"/>
      <c r="V6" s="247" t="s">
        <v>19</v>
      </c>
      <c r="W6" s="317"/>
      <c r="X6" s="318"/>
      <c r="Y6" s="116">
        <v>1</v>
      </c>
      <c r="Z6" s="119"/>
      <c r="AA6" s="120"/>
    </row>
    <row r="7" spans="1:27" ht="27.75" customHeight="1">
      <c r="A7" s="334" t="s">
        <v>29</v>
      </c>
      <c r="B7" s="337" t="s">
        <v>477</v>
      </c>
      <c r="C7" s="334" t="s">
        <v>336</v>
      </c>
      <c r="D7" s="340" t="s">
        <v>17</v>
      </c>
      <c r="E7" s="306" t="s">
        <v>265</v>
      </c>
      <c r="F7" s="307"/>
      <c r="G7" s="307"/>
      <c r="H7" s="307"/>
      <c r="I7" s="307"/>
      <c r="J7" s="307"/>
      <c r="K7" s="308"/>
      <c r="L7" s="306" t="s">
        <v>266</v>
      </c>
      <c r="M7" s="307"/>
      <c r="N7" s="307"/>
      <c r="O7" s="307"/>
      <c r="P7" s="308"/>
      <c r="Q7" s="306" t="s">
        <v>267</v>
      </c>
      <c r="R7" s="307"/>
      <c r="S7" s="307"/>
      <c r="T7" s="307"/>
      <c r="U7" s="308"/>
      <c r="V7" s="283" t="s">
        <v>268</v>
      </c>
      <c r="W7" s="284"/>
      <c r="X7" s="284"/>
      <c r="Y7" s="284"/>
      <c r="Z7" s="284"/>
      <c r="AA7" s="285"/>
    </row>
    <row r="8" spans="1:27" ht="13.5" customHeight="1">
      <c r="A8" s="335"/>
      <c r="B8" s="338"/>
      <c r="C8" s="335"/>
      <c r="D8" s="341"/>
      <c r="E8" s="344" t="s">
        <v>340</v>
      </c>
      <c r="F8" s="347" t="s">
        <v>269</v>
      </c>
      <c r="G8" s="309" t="s">
        <v>1</v>
      </c>
      <c r="H8" s="83"/>
      <c r="I8" s="319" t="s">
        <v>0</v>
      </c>
      <c r="J8" s="83"/>
      <c r="K8" s="288" t="s">
        <v>341</v>
      </c>
      <c r="L8" s="309" t="s">
        <v>1</v>
      </c>
      <c r="M8" s="83"/>
      <c r="N8" s="319" t="s">
        <v>0</v>
      </c>
      <c r="O8" s="83"/>
      <c r="P8" s="288" t="s">
        <v>341</v>
      </c>
      <c r="Q8" s="309" t="s">
        <v>342</v>
      </c>
      <c r="R8" s="83"/>
      <c r="S8" s="319" t="s">
        <v>0</v>
      </c>
      <c r="T8" s="83"/>
      <c r="U8" s="288" t="s">
        <v>341</v>
      </c>
      <c r="V8" s="322" t="s">
        <v>12</v>
      </c>
      <c r="W8" s="83"/>
      <c r="X8" s="304" t="s">
        <v>343</v>
      </c>
      <c r="Y8" s="325" t="s">
        <v>344</v>
      </c>
      <c r="Z8" s="326"/>
      <c r="AA8" s="327"/>
    </row>
    <row r="9" spans="1:27" ht="13.5" customHeight="1">
      <c r="A9" s="335"/>
      <c r="B9" s="338"/>
      <c r="C9" s="335"/>
      <c r="D9" s="341"/>
      <c r="E9" s="345"/>
      <c r="F9" s="348"/>
      <c r="G9" s="310"/>
      <c r="H9" s="84" t="s">
        <v>360</v>
      </c>
      <c r="I9" s="320"/>
      <c r="J9" s="84" t="s">
        <v>360</v>
      </c>
      <c r="K9" s="331"/>
      <c r="L9" s="310"/>
      <c r="M9" s="84" t="s">
        <v>360</v>
      </c>
      <c r="N9" s="320"/>
      <c r="O9" s="84" t="s">
        <v>360</v>
      </c>
      <c r="P9" s="331"/>
      <c r="Q9" s="310"/>
      <c r="R9" s="84" t="s">
        <v>360</v>
      </c>
      <c r="S9" s="320"/>
      <c r="T9" s="84" t="s">
        <v>360</v>
      </c>
      <c r="U9" s="331"/>
      <c r="V9" s="323"/>
      <c r="W9" s="84" t="s">
        <v>360</v>
      </c>
      <c r="X9" s="305"/>
      <c r="Y9" s="350" t="s">
        <v>270</v>
      </c>
      <c r="Z9" s="85"/>
      <c r="AA9" s="288" t="s">
        <v>343</v>
      </c>
    </row>
    <row r="10" spans="1:27" ht="54" customHeight="1">
      <c r="A10" s="336"/>
      <c r="B10" s="339"/>
      <c r="C10" s="336"/>
      <c r="D10" s="342"/>
      <c r="E10" s="346"/>
      <c r="F10" s="349"/>
      <c r="G10" s="311"/>
      <c r="H10" s="86" t="s">
        <v>271</v>
      </c>
      <c r="I10" s="321"/>
      <c r="J10" s="86" t="s">
        <v>345</v>
      </c>
      <c r="K10" s="332"/>
      <c r="L10" s="311"/>
      <c r="M10" s="86" t="s">
        <v>271</v>
      </c>
      <c r="N10" s="321"/>
      <c r="O10" s="86" t="s">
        <v>345</v>
      </c>
      <c r="P10" s="332"/>
      <c r="Q10" s="311"/>
      <c r="R10" s="86" t="s">
        <v>271</v>
      </c>
      <c r="S10" s="321"/>
      <c r="T10" s="86" t="s">
        <v>345</v>
      </c>
      <c r="U10" s="332"/>
      <c r="V10" s="324"/>
      <c r="W10" s="86" t="s">
        <v>272</v>
      </c>
      <c r="X10" s="333"/>
      <c r="Y10" s="351"/>
      <c r="Z10" s="87" t="s">
        <v>346</v>
      </c>
      <c r="AA10" s="289"/>
    </row>
    <row r="11" spans="1:36" s="7" customFormat="1" ht="15" customHeight="1">
      <c r="A11" s="134">
        <v>27</v>
      </c>
      <c r="B11" s="135">
        <v>100</v>
      </c>
      <c r="C11" s="69" t="s">
        <v>42</v>
      </c>
      <c r="D11" s="44" t="s">
        <v>43</v>
      </c>
      <c r="E11" s="134">
        <v>40</v>
      </c>
      <c r="F11" s="49" t="s">
        <v>112</v>
      </c>
      <c r="G11" s="180">
        <v>55</v>
      </c>
      <c r="H11" s="180">
        <v>54</v>
      </c>
      <c r="I11" s="180">
        <v>2047</v>
      </c>
      <c r="J11" s="180">
        <v>712</v>
      </c>
      <c r="K11" s="188">
        <f>IF(G11=""," ",ROUND(J11/I11*100,1))</f>
        <v>34.8</v>
      </c>
      <c r="L11" s="198">
        <v>62</v>
      </c>
      <c r="M11" s="180">
        <v>55</v>
      </c>
      <c r="N11" s="180">
        <v>2073</v>
      </c>
      <c r="O11" s="180">
        <v>713</v>
      </c>
      <c r="P11" s="188">
        <f>IF(L11=""," ",ROUND(O11/N11*100,1))</f>
        <v>34.4</v>
      </c>
      <c r="Q11" s="198">
        <v>6</v>
      </c>
      <c r="R11" s="180">
        <v>4</v>
      </c>
      <c r="S11" s="180">
        <v>144</v>
      </c>
      <c r="T11" s="180">
        <v>25</v>
      </c>
      <c r="U11" s="188">
        <f>IF(Q11=""," ",ROUND(T11/S11*100,1))</f>
        <v>17.4</v>
      </c>
      <c r="V11" s="176">
        <v>2604</v>
      </c>
      <c r="W11" s="180">
        <v>274</v>
      </c>
      <c r="X11" s="209">
        <f>IF(V11=""," ",ROUND(W11/V11*100,1))</f>
        <v>10.5</v>
      </c>
      <c r="Y11" s="180">
        <v>1546</v>
      </c>
      <c r="Z11" s="180">
        <v>166</v>
      </c>
      <c r="AA11" s="188">
        <f>IF(Y11=""," ",ROUND(Z11/Y11*100,1))</f>
        <v>10.7</v>
      </c>
      <c r="AC11" s="80"/>
      <c r="AD11" s="81"/>
      <c r="AE11" s="81"/>
      <c r="AF11" s="82"/>
      <c r="AG11" s="81"/>
      <c r="AH11" s="81"/>
      <c r="AI11" s="81"/>
      <c r="AJ11" s="81"/>
    </row>
    <row r="12" spans="1:36" s="7" customFormat="1" ht="15" customHeight="1">
      <c r="A12" s="134">
        <v>27</v>
      </c>
      <c r="B12" s="135">
        <v>140</v>
      </c>
      <c r="C12" s="69" t="s">
        <v>42</v>
      </c>
      <c r="D12" s="44" t="s">
        <v>45</v>
      </c>
      <c r="E12" s="134">
        <v>40</v>
      </c>
      <c r="F12" s="49" t="s">
        <v>126</v>
      </c>
      <c r="G12" s="180">
        <v>55</v>
      </c>
      <c r="H12" s="180">
        <v>46</v>
      </c>
      <c r="I12" s="180">
        <v>1077</v>
      </c>
      <c r="J12" s="180">
        <v>359</v>
      </c>
      <c r="K12" s="188">
        <f aca="true" t="shared" si="0" ref="K12:K53">IF(G12=""," ",ROUND(J12/I12*100,1))</f>
        <v>33.3</v>
      </c>
      <c r="L12" s="198">
        <v>50</v>
      </c>
      <c r="M12" s="180">
        <v>42</v>
      </c>
      <c r="N12" s="180">
        <v>1029</v>
      </c>
      <c r="O12" s="180">
        <v>348</v>
      </c>
      <c r="P12" s="188">
        <f aca="true" t="shared" si="1" ref="P12:P52">IF(L12=""," ",ROUND(O12/N12*100,1))</f>
        <v>33.8</v>
      </c>
      <c r="Q12" s="198">
        <v>6</v>
      </c>
      <c r="R12" s="180">
        <v>3</v>
      </c>
      <c r="S12" s="180">
        <v>83</v>
      </c>
      <c r="T12" s="180">
        <v>6</v>
      </c>
      <c r="U12" s="188">
        <f aca="true" t="shared" si="2" ref="U12:U52">IF(Q12=""," ",ROUND(T12/S12*100,1))</f>
        <v>7.2</v>
      </c>
      <c r="V12" s="176">
        <v>749</v>
      </c>
      <c r="W12" s="180">
        <v>75</v>
      </c>
      <c r="X12" s="209">
        <f aca="true" t="shared" si="3" ref="X12:X53">IF(V12=""," ",ROUND(W12/V12*100,1))</f>
        <v>10</v>
      </c>
      <c r="Y12" s="180">
        <v>568</v>
      </c>
      <c r="Z12" s="180">
        <v>49</v>
      </c>
      <c r="AA12" s="188">
        <f aca="true" t="shared" si="4" ref="AA12:AA53">IF(Y12=""," ",ROUND(Z12/Y12*100,1))</f>
        <v>8.6</v>
      </c>
      <c r="AC12" s="80"/>
      <c r="AD12" s="81"/>
      <c r="AE12" s="81"/>
      <c r="AF12" s="82"/>
      <c r="AG12" s="81"/>
      <c r="AH12" s="81"/>
      <c r="AI12" s="81"/>
      <c r="AJ12" s="81"/>
    </row>
    <row r="13" spans="1:36" s="7" customFormat="1" ht="15" customHeight="1">
      <c r="A13" s="134">
        <v>27</v>
      </c>
      <c r="B13" s="135">
        <v>202</v>
      </c>
      <c r="C13" s="69" t="s">
        <v>47</v>
      </c>
      <c r="D13" s="44" t="s">
        <v>48</v>
      </c>
      <c r="E13" s="134">
        <v>30</v>
      </c>
      <c r="F13" s="49" t="s">
        <v>117</v>
      </c>
      <c r="G13" s="180">
        <v>38</v>
      </c>
      <c r="H13" s="180">
        <v>33</v>
      </c>
      <c r="I13" s="180">
        <v>560</v>
      </c>
      <c r="J13" s="180">
        <v>169</v>
      </c>
      <c r="K13" s="188">
        <f t="shared" si="0"/>
        <v>30.2</v>
      </c>
      <c r="L13" s="198">
        <v>27</v>
      </c>
      <c r="M13" s="180">
        <v>25</v>
      </c>
      <c r="N13" s="180">
        <v>382</v>
      </c>
      <c r="O13" s="180">
        <v>101</v>
      </c>
      <c r="P13" s="188">
        <f t="shared" si="1"/>
        <v>26.4</v>
      </c>
      <c r="Q13" s="198">
        <v>6</v>
      </c>
      <c r="R13" s="180">
        <v>4</v>
      </c>
      <c r="S13" s="180">
        <v>45</v>
      </c>
      <c r="T13" s="180">
        <v>4</v>
      </c>
      <c r="U13" s="188">
        <f t="shared" si="2"/>
        <v>8.9</v>
      </c>
      <c r="V13" s="176">
        <v>182</v>
      </c>
      <c r="W13" s="180">
        <v>36</v>
      </c>
      <c r="X13" s="209">
        <f t="shared" si="3"/>
        <v>19.8</v>
      </c>
      <c r="Y13" s="180">
        <v>118</v>
      </c>
      <c r="Z13" s="180">
        <v>16</v>
      </c>
      <c r="AA13" s="188">
        <f t="shared" si="4"/>
        <v>13.6</v>
      </c>
      <c r="AC13" s="80"/>
      <c r="AD13" s="81"/>
      <c r="AE13" s="81"/>
      <c r="AF13" s="82"/>
      <c r="AG13" s="81"/>
      <c r="AH13" s="81"/>
      <c r="AI13" s="81"/>
      <c r="AJ13" s="81"/>
    </row>
    <row r="14" spans="1:36" s="7" customFormat="1" ht="15" customHeight="1">
      <c r="A14" s="134">
        <v>27</v>
      </c>
      <c r="B14" s="135">
        <v>203</v>
      </c>
      <c r="C14" s="69" t="s">
        <v>47</v>
      </c>
      <c r="D14" s="44" t="s">
        <v>50</v>
      </c>
      <c r="E14" s="134">
        <v>40</v>
      </c>
      <c r="F14" s="49" t="s">
        <v>126</v>
      </c>
      <c r="G14" s="180">
        <v>72</v>
      </c>
      <c r="H14" s="180">
        <v>62</v>
      </c>
      <c r="I14" s="180">
        <v>942</v>
      </c>
      <c r="J14" s="180">
        <v>290</v>
      </c>
      <c r="K14" s="188">
        <f t="shared" si="0"/>
        <v>30.8</v>
      </c>
      <c r="L14" s="198">
        <v>45</v>
      </c>
      <c r="M14" s="180">
        <v>40</v>
      </c>
      <c r="N14" s="180">
        <v>678</v>
      </c>
      <c r="O14" s="180">
        <v>201</v>
      </c>
      <c r="P14" s="188">
        <f t="shared" si="1"/>
        <v>29.6</v>
      </c>
      <c r="Q14" s="198">
        <v>6</v>
      </c>
      <c r="R14" s="180">
        <v>4</v>
      </c>
      <c r="S14" s="180">
        <v>41</v>
      </c>
      <c r="T14" s="180">
        <v>5</v>
      </c>
      <c r="U14" s="188">
        <f t="shared" si="2"/>
        <v>12.2</v>
      </c>
      <c r="V14" s="176">
        <v>371</v>
      </c>
      <c r="W14" s="180">
        <v>59</v>
      </c>
      <c r="X14" s="209">
        <f t="shared" si="3"/>
        <v>15.9</v>
      </c>
      <c r="Y14" s="180">
        <v>198</v>
      </c>
      <c r="Z14" s="180">
        <v>18</v>
      </c>
      <c r="AA14" s="188">
        <f t="shared" si="4"/>
        <v>9.1</v>
      </c>
      <c r="AC14" s="80"/>
      <c r="AD14" s="81"/>
      <c r="AE14" s="81"/>
      <c r="AF14" s="82"/>
      <c r="AG14" s="81"/>
      <c r="AH14" s="81"/>
      <c r="AI14" s="81"/>
      <c r="AJ14" s="81"/>
    </row>
    <row r="15" spans="1:36" s="7" customFormat="1" ht="15" customHeight="1">
      <c r="A15" s="134">
        <v>27</v>
      </c>
      <c r="B15" s="135">
        <v>204</v>
      </c>
      <c r="C15" s="69" t="s">
        <v>47</v>
      </c>
      <c r="D15" s="44" t="s">
        <v>52</v>
      </c>
      <c r="E15" s="134">
        <v>30</v>
      </c>
      <c r="F15" s="49" t="s">
        <v>117</v>
      </c>
      <c r="G15" s="180">
        <v>39</v>
      </c>
      <c r="H15" s="180">
        <v>32</v>
      </c>
      <c r="I15" s="180">
        <v>478</v>
      </c>
      <c r="J15" s="180">
        <v>137</v>
      </c>
      <c r="K15" s="188">
        <f t="shared" si="0"/>
        <v>28.7</v>
      </c>
      <c r="L15" s="198">
        <v>33</v>
      </c>
      <c r="M15" s="180">
        <v>28</v>
      </c>
      <c r="N15" s="180">
        <v>439</v>
      </c>
      <c r="O15" s="180">
        <v>132</v>
      </c>
      <c r="P15" s="188">
        <f t="shared" si="1"/>
        <v>30.1</v>
      </c>
      <c r="Q15" s="198">
        <v>6</v>
      </c>
      <c r="R15" s="180">
        <v>4</v>
      </c>
      <c r="S15" s="180">
        <v>39</v>
      </c>
      <c r="T15" s="180">
        <v>5</v>
      </c>
      <c r="U15" s="188">
        <f t="shared" si="2"/>
        <v>12.8</v>
      </c>
      <c r="V15" s="176">
        <v>155</v>
      </c>
      <c r="W15" s="180">
        <v>18</v>
      </c>
      <c r="X15" s="209">
        <f t="shared" si="3"/>
        <v>11.6</v>
      </c>
      <c r="Y15" s="180">
        <v>94</v>
      </c>
      <c r="Z15" s="180">
        <v>8</v>
      </c>
      <c r="AA15" s="188">
        <f t="shared" si="4"/>
        <v>8.5</v>
      </c>
      <c r="AC15" s="80"/>
      <c r="AD15" s="81"/>
      <c r="AE15" s="81"/>
      <c r="AF15" s="82"/>
      <c r="AG15" s="81"/>
      <c r="AH15" s="81"/>
      <c r="AI15" s="81"/>
      <c r="AJ15" s="81"/>
    </row>
    <row r="16" spans="1:36" s="7" customFormat="1" ht="15" customHeight="1">
      <c r="A16" s="134">
        <v>27</v>
      </c>
      <c r="B16" s="135">
        <v>205</v>
      </c>
      <c r="C16" s="69" t="s">
        <v>47</v>
      </c>
      <c r="D16" s="44" t="s">
        <v>54</v>
      </c>
      <c r="E16" s="134">
        <v>40</v>
      </c>
      <c r="F16" s="49" t="s">
        <v>121</v>
      </c>
      <c r="G16" s="180">
        <v>76</v>
      </c>
      <c r="H16" s="180">
        <v>66</v>
      </c>
      <c r="I16" s="180">
        <v>1315</v>
      </c>
      <c r="J16" s="180">
        <v>375</v>
      </c>
      <c r="K16" s="188">
        <f t="shared" si="0"/>
        <v>28.5</v>
      </c>
      <c r="L16" s="198">
        <v>57</v>
      </c>
      <c r="M16" s="180">
        <v>52</v>
      </c>
      <c r="N16" s="180">
        <v>1101</v>
      </c>
      <c r="O16" s="180">
        <v>324</v>
      </c>
      <c r="P16" s="188">
        <f t="shared" si="1"/>
        <v>29.4</v>
      </c>
      <c r="Q16" s="198">
        <v>6</v>
      </c>
      <c r="R16" s="180">
        <v>3</v>
      </c>
      <c r="S16" s="180">
        <v>42</v>
      </c>
      <c r="T16" s="180">
        <v>5</v>
      </c>
      <c r="U16" s="188">
        <f t="shared" si="2"/>
        <v>11.9</v>
      </c>
      <c r="V16" s="176">
        <v>476</v>
      </c>
      <c r="W16" s="180">
        <v>79</v>
      </c>
      <c r="X16" s="209">
        <f t="shared" si="3"/>
        <v>16.6</v>
      </c>
      <c r="Y16" s="180">
        <v>379</v>
      </c>
      <c r="Z16" s="180">
        <v>37</v>
      </c>
      <c r="AA16" s="188">
        <f t="shared" si="4"/>
        <v>9.8</v>
      </c>
      <c r="AC16" s="80"/>
      <c r="AD16" s="81"/>
      <c r="AE16" s="81"/>
      <c r="AF16" s="82"/>
      <c r="AG16" s="81"/>
      <c r="AH16" s="81"/>
      <c r="AI16" s="81"/>
      <c r="AJ16" s="81"/>
    </row>
    <row r="17" spans="1:36" s="7" customFormat="1" ht="15" customHeight="1">
      <c r="A17" s="134">
        <v>27</v>
      </c>
      <c r="B17" s="135">
        <v>206</v>
      </c>
      <c r="C17" s="69" t="s">
        <v>47</v>
      </c>
      <c r="D17" s="44" t="s">
        <v>56</v>
      </c>
      <c r="E17" s="134">
        <v>30</v>
      </c>
      <c r="F17" s="49" t="s">
        <v>112</v>
      </c>
      <c r="G17" s="180">
        <v>47</v>
      </c>
      <c r="H17" s="180">
        <v>32</v>
      </c>
      <c r="I17" s="180">
        <v>597</v>
      </c>
      <c r="J17" s="180">
        <v>189</v>
      </c>
      <c r="K17" s="188">
        <f t="shared" si="0"/>
        <v>31.7</v>
      </c>
      <c r="L17" s="198">
        <v>19</v>
      </c>
      <c r="M17" s="180">
        <v>12</v>
      </c>
      <c r="N17" s="180">
        <v>214</v>
      </c>
      <c r="O17" s="180">
        <v>44</v>
      </c>
      <c r="P17" s="188">
        <f t="shared" si="1"/>
        <v>20.6</v>
      </c>
      <c r="Q17" s="198">
        <v>6</v>
      </c>
      <c r="R17" s="180">
        <v>2</v>
      </c>
      <c r="S17" s="180">
        <v>37</v>
      </c>
      <c r="T17" s="180">
        <v>3</v>
      </c>
      <c r="U17" s="188">
        <f t="shared" si="2"/>
        <v>8.1</v>
      </c>
      <c r="V17" s="176">
        <v>112</v>
      </c>
      <c r="W17" s="180">
        <v>18</v>
      </c>
      <c r="X17" s="209">
        <f t="shared" si="3"/>
        <v>16.1</v>
      </c>
      <c r="Y17" s="180">
        <v>54</v>
      </c>
      <c r="Z17" s="180">
        <v>1</v>
      </c>
      <c r="AA17" s="188">
        <f t="shared" si="4"/>
        <v>1.9</v>
      </c>
      <c r="AC17" s="80"/>
      <c r="AD17" s="81"/>
      <c r="AE17" s="81"/>
      <c r="AF17" s="82"/>
      <c r="AG17" s="81"/>
      <c r="AH17" s="81"/>
      <c r="AI17" s="81"/>
      <c r="AJ17" s="81"/>
    </row>
    <row r="18" spans="1:36" s="7" customFormat="1" ht="15" customHeight="1">
      <c r="A18" s="134">
        <v>27</v>
      </c>
      <c r="B18" s="135">
        <v>207</v>
      </c>
      <c r="C18" s="69" t="s">
        <v>47</v>
      </c>
      <c r="D18" s="44" t="s">
        <v>58</v>
      </c>
      <c r="E18" s="134">
        <v>50</v>
      </c>
      <c r="F18" s="49" t="s">
        <v>121</v>
      </c>
      <c r="G18" s="180">
        <v>58</v>
      </c>
      <c r="H18" s="180">
        <v>49</v>
      </c>
      <c r="I18" s="180">
        <v>805</v>
      </c>
      <c r="J18" s="180">
        <v>229</v>
      </c>
      <c r="K18" s="188">
        <f t="shared" si="0"/>
        <v>28.4</v>
      </c>
      <c r="L18" s="198">
        <v>43</v>
      </c>
      <c r="M18" s="180">
        <v>37</v>
      </c>
      <c r="N18" s="180">
        <v>583</v>
      </c>
      <c r="O18" s="180">
        <v>149</v>
      </c>
      <c r="P18" s="188">
        <f t="shared" si="1"/>
        <v>25.6</v>
      </c>
      <c r="Q18" s="198">
        <v>6</v>
      </c>
      <c r="R18" s="180">
        <v>4</v>
      </c>
      <c r="S18" s="180">
        <v>46</v>
      </c>
      <c r="T18" s="180">
        <v>6</v>
      </c>
      <c r="U18" s="188">
        <f t="shared" si="2"/>
        <v>13</v>
      </c>
      <c r="V18" s="176">
        <v>212</v>
      </c>
      <c r="W18" s="180">
        <v>13</v>
      </c>
      <c r="X18" s="209">
        <f t="shared" si="3"/>
        <v>6.1</v>
      </c>
      <c r="Y18" s="180">
        <v>169</v>
      </c>
      <c r="Z18" s="180">
        <v>9</v>
      </c>
      <c r="AA18" s="188">
        <f t="shared" si="4"/>
        <v>5.3</v>
      </c>
      <c r="AC18" s="80"/>
      <c r="AD18" s="81"/>
      <c r="AE18" s="81"/>
      <c r="AF18" s="82"/>
      <c r="AG18" s="81"/>
      <c r="AH18" s="81"/>
      <c r="AI18" s="81"/>
      <c r="AJ18" s="81"/>
    </row>
    <row r="19" spans="1:36" s="7" customFormat="1" ht="15" customHeight="1">
      <c r="A19" s="134">
        <v>27</v>
      </c>
      <c r="B19" s="135">
        <v>208</v>
      </c>
      <c r="C19" s="69" t="s">
        <v>47</v>
      </c>
      <c r="D19" s="44" t="s">
        <v>60</v>
      </c>
      <c r="E19" s="134">
        <v>30</v>
      </c>
      <c r="F19" s="49" t="s">
        <v>121</v>
      </c>
      <c r="G19" s="180">
        <v>32</v>
      </c>
      <c r="H19" s="180">
        <v>22</v>
      </c>
      <c r="I19" s="180">
        <v>468</v>
      </c>
      <c r="J19" s="180">
        <v>68</v>
      </c>
      <c r="K19" s="188">
        <f t="shared" si="0"/>
        <v>14.5</v>
      </c>
      <c r="L19" s="198">
        <v>26</v>
      </c>
      <c r="M19" s="180">
        <v>19</v>
      </c>
      <c r="N19" s="180">
        <v>424</v>
      </c>
      <c r="O19" s="180">
        <v>64</v>
      </c>
      <c r="P19" s="188">
        <f t="shared" si="1"/>
        <v>15.1</v>
      </c>
      <c r="Q19" s="198">
        <v>6</v>
      </c>
      <c r="R19" s="180">
        <v>3</v>
      </c>
      <c r="S19" s="180">
        <v>44</v>
      </c>
      <c r="T19" s="180">
        <v>4</v>
      </c>
      <c r="U19" s="188">
        <f t="shared" si="2"/>
        <v>9.1</v>
      </c>
      <c r="V19" s="176">
        <v>109</v>
      </c>
      <c r="W19" s="180">
        <v>11</v>
      </c>
      <c r="X19" s="209">
        <f t="shared" si="3"/>
        <v>10.1</v>
      </c>
      <c r="Y19" s="180">
        <v>51</v>
      </c>
      <c r="Z19" s="180">
        <v>2</v>
      </c>
      <c r="AA19" s="188">
        <f t="shared" si="4"/>
        <v>3.9</v>
      </c>
      <c r="AC19" s="80"/>
      <c r="AD19" s="81"/>
      <c r="AE19" s="81"/>
      <c r="AF19" s="82"/>
      <c r="AG19" s="81"/>
      <c r="AH19" s="81"/>
      <c r="AI19" s="81"/>
      <c r="AJ19" s="81"/>
    </row>
    <row r="20" spans="1:36" s="7" customFormat="1" ht="15" customHeight="1">
      <c r="A20" s="134">
        <v>27</v>
      </c>
      <c r="B20" s="135">
        <v>209</v>
      </c>
      <c r="C20" s="69" t="s">
        <v>47</v>
      </c>
      <c r="D20" s="44" t="s">
        <v>62</v>
      </c>
      <c r="E20" s="134">
        <v>30</v>
      </c>
      <c r="F20" s="49" t="s">
        <v>117</v>
      </c>
      <c r="G20" s="180">
        <v>28</v>
      </c>
      <c r="H20" s="180">
        <v>16</v>
      </c>
      <c r="I20" s="180">
        <v>281</v>
      </c>
      <c r="J20" s="180">
        <v>44</v>
      </c>
      <c r="K20" s="188">
        <f t="shared" si="0"/>
        <v>15.7</v>
      </c>
      <c r="L20" s="198">
        <v>28</v>
      </c>
      <c r="M20" s="180">
        <v>16</v>
      </c>
      <c r="N20" s="180">
        <v>281</v>
      </c>
      <c r="O20" s="180">
        <v>44</v>
      </c>
      <c r="P20" s="188">
        <f t="shared" si="1"/>
        <v>15.7</v>
      </c>
      <c r="Q20" s="198">
        <v>6</v>
      </c>
      <c r="R20" s="180">
        <v>2</v>
      </c>
      <c r="S20" s="180">
        <v>34</v>
      </c>
      <c r="T20" s="180">
        <v>2</v>
      </c>
      <c r="U20" s="188">
        <f t="shared" si="2"/>
        <v>5.9</v>
      </c>
      <c r="V20" s="176">
        <v>79</v>
      </c>
      <c r="W20" s="180">
        <v>4</v>
      </c>
      <c r="X20" s="209">
        <f t="shared" si="3"/>
        <v>5.1</v>
      </c>
      <c r="Y20" s="180">
        <v>79</v>
      </c>
      <c r="Z20" s="180">
        <v>4</v>
      </c>
      <c r="AA20" s="188">
        <f t="shared" si="4"/>
        <v>5.1</v>
      </c>
      <c r="AC20" s="80"/>
      <c r="AD20" s="81"/>
      <c r="AE20" s="81"/>
      <c r="AF20" s="82"/>
      <c r="AG20" s="81"/>
      <c r="AH20" s="81"/>
      <c r="AI20" s="81"/>
      <c r="AJ20" s="81"/>
    </row>
    <row r="21" spans="1:36" s="7" customFormat="1" ht="15" customHeight="1">
      <c r="A21" s="134">
        <v>27</v>
      </c>
      <c r="B21" s="135">
        <v>210</v>
      </c>
      <c r="C21" s="69" t="s">
        <v>47</v>
      </c>
      <c r="D21" s="44" t="s">
        <v>64</v>
      </c>
      <c r="E21" s="134">
        <v>35</v>
      </c>
      <c r="F21" s="49" t="s">
        <v>117</v>
      </c>
      <c r="G21" s="180">
        <v>79</v>
      </c>
      <c r="H21" s="180">
        <v>61</v>
      </c>
      <c r="I21" s="180">
        <v>783</v>
      </c>
      <c r="J21" s="180">
        <v>281</v>
      </c>
      <c r="K21" s="188">
        <f t="shared" si="0"/>
        <v>35.9</v>
      </c>
      <c r="L21" s="198">
        <v>73</v>
      </c>
      <c r="M21" s="180">
        <v>57</v>
      </c>
      <c r="N21" s="180">
        <v>754</v>
      </c>
      <c r="O21" s="180">
        <v>269</v>
      </c>
      <c r="P21" s="188">
        <f t="shared" si="1"/>
        <v>35.7</v>
      </c>
      <c r="Q21" s="198">
        <v>6</v>
      </c>
      <c r="R21" s="180">
        <v>6</v>
      </c>
      <c r="S21" s="180">
        <v>44</v>
      </c>
      <c r="T21" s="180">
        <v>7</v>
      </c>
      <c r="U21" s="188">
        <f t="shared" si="2"/>
        <v>15.9</v>
      </c>
      <c r="V21" s="176">
        <v>292</v>
      </c>
      <c r="W21" s="180">
        <v>29</v>
      </c>
      <c r="X21" s="209">
        <f t="shared" si="3"/>
        <v>9.9</v>
      </c>
      <c r="Y21" s="180">
        <v>262</v>
      </c>
      <c r="Z21" s="180">
        <v>23</v>
      </c>
      <c r="AA21" s="188">
        <f t="shared" si="4"/>
        <v>8.8</v>
      </c>
      <c r="AC21" s="80"/>
      <c r="AD21" s="81"/>
      <c r="AE21" s="81"/>
      <c r="AF21" s="82"/>
      <c r="AG21" s="81"/>
      <c r="AH21" s="81"/>
      <c r="AI21" s="81"/>
      <c r="AJ21" s="81"/>
    </row>
    <row r="22" spans="1:36" s="7" customFormat="1" ht="15" customHeight="1">
      <c r="A22" s="134">
        <v>27</v>
      </c>
      <c r="B22" s="135">
        <v>211</v>
      </c>
      <c r="C22" s="69" t="s">
        <v>47</v>
      </c>
      <c r="D22" s="44" t="s">
        <v>65</v>
      </c>
      <c r="E22" s="134">
        <v>35</v>
      </c>
      <c r="F22" s="49" t="s">
        <v>126</v>
      </c>
      <c r="G22" s="180">
        <v>47</v>
      </c>
      <c r="H22" s="180">
        <v>42</v>
      </c>
      <c r="I22" s="180">
        <v>1439</v>
      </c>
      <c r="J22" s="180">
        <v>433</v>
      </c>
      <c r="K22" s="188">
        <f t="shared" si="0"/>
        <v>30.1</v>
      </c>
      <c r="L22" s="198">
        <v>26</v>
      </c>
      <c r="M22" s="180">
        <v>25</v>
      </c>
      <c r="N22" s="180">
        <v>429</v>
      </c>
      <c r="O22" s="180">
        <v>131</v>
      </c>
      <c r="P22" s="188">
        <f t="shared" si="1"/>
        <v>30.5</v>
      </c>
      <c r="Q22" s="198">
        <v>6</v>
      </c>
      <c r="R22" s="180">
        <v>5</v>
      </c>
      <c r="S22" s="180">
        <v>42</v>
      </c>
      <c r="T22" s="180">
        <v>6</v>
      </c>
      <c r="U22" s="188">
        <f t="shared" si="2"/>
        <v>14.3</v>
      </c>
      <c r="V22" s="176">
        <v>388</v>
      </c>
      <c r="W22" s="180">
        <v>64</v>
      </c>
      <c r="X22" s="209">
        <f t="shared" si="3"/>
        <v>16.5</v>
      </c>
      <c r="Y22" s="180">
        <v>268</v>
      </c>
      <c r="Z22" s="180">
        <v>28</v>
      </c>
      <c r="AA22" s="188">
        <f t="shared" si="4"/>
        <v>10.4</v>
      </c>
      <c r="AC22" s="80"/>
      <c r="AD22" s="81"/>
      <c r="AE22" s="81"/>
      <c r="AF22" s="82"/>
      <c r="AG22" s="81"/>
      <c r="AH22" s="81"/>
      <c r="AI22" s="81"/>
      <c r="AJ22" s="81"/>
    </row>
    <row r="23" spans="1:36" s="7" customFormat="1" ht="15" customHeight="1">
      <c r="A23" s="134">
        <v>27</v>
      </c>
      <c r="B23" s="135">
        <v>212</v>
      </c>
      <c r="C23" s="69" t="s">
        <v>47</v>
      </c>
      <c r="D23" s="44" t="s">
        <v>66</v>
      </c>
      <c r="E23" s="134">
        <v>35</v>
      </c>
      <c r="F23" s="49" t="s">
        <v>112</v>
      </c>
      <c r="G23" s="180">
        <v>81</v>
      </c>
      <c r="H23" s="180">
        <v>58</v>
      </c>
      <c r="I23" s="180">
        <v>1263</v>
      </c>
      <c r="J23" s="180">
        <v>359</v>
      </c>
      <c r="K23" s="188">
        <f t="shared" si="0"/>
        <v>28.4</v>
      </c>
      <c r="L23" s="198">
        <v>47</v>
      </c>
      <c r="M23" s="180">
        <v>37</v>
      </c>
      <c r="N23" s="180">
        <v>769</v>
      </c>
      <c r="O23" s="180">
        <v>197</v>
      </c>
      <c r="P23" s="188">
        <f t="shared" si="1"/>
        <v>25.6</v>
      </c>
      <c r="Q23" s="198">
        <v>6</v>
      </c>
      <c r="R23" s="180">
        <v>4</v>
      </c>
      <c r="S23" s="180">
        <v>47</v>
      </c>
      <c r="T23" s="180">
        <v>5</v>
      </c>
      <c r="U23" s="188">
        <f t="shared" si="2"/>
        <v>10.6</v>
      </c>
      <c r="V23" s="176">
        <v>220</v>
      </c>
      <c r="W23" s="180">
        <v>16</v>
      </c>
      <c r="X23" s="209">
        <f t="shared" si="3"/>
        <v>7.3</v>
      </c>
      <c r="Y23" s="180">
        <v>147</v>
      </c>
      <c r="Z23" s="180">
        <v>8</v>
      </c>
      <c r="AA23" s="188">
        <f t="shared" si="4"/>
        <v>5.4</v>
      </c>
      <c r="AC23" s="80"/>
      <c r="AD23" s="81"/>
      <c r="AE23" s="81"/>
      <c r="AF23" s="82"/>
      <c r="AG23" s="81"/>
      <c r="AH23" s="81"/>
      <c r="AI23" s="81"/>
      <c r="AJ23" s="81"/>
    </row>
    <row r="24" spans="1:36" s="7" customFormat="1" ht="15" customHeight="1">
      <c r="A24" s="134">
        <v>27</v>
      </c>
      <c r="B24" s="135">
        <v>213</v>
      </c>
      <c r="C24" s="69" t="s">
        <v>47</v>
      </c>
      <c r="D24" s="44" t="s">
        <v>67</v>
      </c>
      <c r="E24" s="134">
        <v>30</v>
      </c>
      <c r="F24" s="49" t="s">
        <v>126</v>
      </c>
      <c r="G24" s="180">
        <v>30</v>
      </c>
      <c r="H24" s="180">
        <v>26</v>
      </c>
      <c r="I24" s="180">
        <v>442</v>
      </c>
      <c r="J24" s="180">
        <v>142</v>
      </c>
      <c r="K24" s="188">
        <f t="shared" si="0"/>
        <v>32.1</v>
      </c>
      <c r="L24" s="198">
        <v>13</v>
      </c>
      <c r="M24" s="180">
        <v>10</v>
      </c>
      <c r="N24" s="180">
        <v>170</v>
      </c>
      <c r="O24" s="180">
        <v>27</v>
      </c>
      <c r="P24" s="188">
        <f t="shared" si="1"/>
        <v>15.9</v>
      </c>
      <c r="Q24" s="198">
        <v>10</v>
      </c>
      <c r="R24" s="180">
        <v>4</v>
      </c>
      <c r="S24" s="180">
        <v>90</v>
      </c>
      <c r="T24" s="180">
        <v>12</v>
      </c>
      <c r="U24" s="188">
        <f t="shared" si="2"/>
        <v>13.3</v>
      </c>
      <c r="V24" s="176">
        <v>142</v>
      </c>
      <c r="W24" s="180">
        <v>13</v>
      </c>
      <c r="X24" s="209">
        <f t="shared" si="3"/>
        <v>9.2</v>
      </c>
      <c r="Y24" s="180">
        <v>67</v>
      </c>
      <c r="Z24" s="180">
        <v>1</v>
      </c>
      <c r="AA24" s="188">
        <f t="shared" si="4"/>
        <v>1.5</v>
      </c>
      <c r="AC24" s="80"/>
      <c r="AD24" s="81"/>
      <c r="AE24" s="81"/>
      <c r="AF24" s="82"/>
      <c r="AG24" s="81"/>
      <c r="AH24" s="81"/>
      <c r="AI24" s="81"/>
      <c r="AJ24" s="81"/>
    </row>
    <row r="25" spans="1:36" s="7" customFormat="1" ht="15" customHeight="1">
      <c r="A25" s="134">
        <v>27</v>
      </c>
      <c r="B25" s="135">
        <v>214</v>
      </c>
      <c r="C25" s="69" t="s">
        <v>47</v>
      </c>
      <c r="D25" s="44" t="s">
        <v>68</v>
      </c>
      <c r="E25" s="134">
        <v>30</v>
      </c>
      <c r="F25" s="49" t="s">
        <v>117</v>
      </c>
      <c r="G25" s="180">
        <v>50</v>
      </c>
      <c r="H25" s="180">
        <v>38</v>
      </c>
      <c r="I25" s="180">
        <v>636</v>
      </c>
      <c r="J25" s="180">
        <v>147</v>
      </c>
      <c r="K25" s="188">
        <f t="shared" si="0"/>
        <v>23.1</v>
      </c>
      <c r="L25" s="198">
        <v>25</v>
      </c>
      <c r="M25" s="180">
        <v>19</v>
      </c>
      <c r="N25" s="180">
        <v>369</v>
      </c>
      <c r="O25" s="180">
        <v>75</v>
      </c>
      <c r="P25" s="188">
        <f t="shared" si="1"/>
        <v>20.3</v>
      </c>
      <c r="Q25" s="198">
        <v>6</v>
      </c>
      <c r="R25" s="180">
        <v>2</v>
      </c>
      <c r="S25" s="180">
        <v>43</v>
      </c>
      <c r="T25" s="180">
        <v>3</v>
      </c>
      <c r="U25" s="188">
        <f t="shared" si="2"/>
        <v>7</v>
      </c>
      <c r="V25" s="176">
        <v>126</v>
      </c>
      <c r="W25" s="180">
        <v>15</v>
      </c>
      <c r="X25" s="209">
        <f t="shared" si="3"/>
        <v>11.9</v>
      </c>
      <c r="Y25" s="180">
        <v>88</v>
      </c>
      <c r="Z25" s="180">
        <v>7</v>
      </c>
      <c r="AA25" s="188">
        <f t="shared" si="4"/>
        <v>8</v>
      </c>
      <c r="AC25" s="80"/>
      <c r="AD25" s="81"/>
      <c r="AE25" s="81"/>
      <c r="AF25" s="82"/>
      <c r="AG25" s="81"/>
      <c r="AH25" s="81"/>
      <c r="AI25" s="81"/>
      <c r="AJ25" s="81"/>
    </row>
    <row r="26" spans="1:36" s="7" customFormat="1" ht="15" customHeight="1">
      <c r="A26" s="134">
        <v>27</v>
      </c>
      <c r="B26" s="135">
        <v>215</v>
      </c>
      <c r="C26" s="69" t="s">
        <v>47</v>
      </c>
      <c r="D26" s="44" t="s">
        <v>69</v>
      </c>
      <c r="E26" s="134">
        <v>30</v>
      </c>
      <c r="F26" s="49" t="s">
        <v>117</v>
      </c>
      <c r="G26" s="180">
        <v>35</v>
      </c>
      <c r="H26" s="180">
        <v>27</v>
      </c>
      <c r="I26" s="180">
        <v>412</v>
      </c>
      <c r="J26" s="180">
        <v>107</v>
      </c>
      <c r="K26" s="188">
        <f t="shared" si="0"/>
        <v>26</v>
      </c>
      <c r="L26" s="198">
        <v>25</v>
      </c>
      <c r="M26" s="180">
        <v>19</v>
      </c>
      <c r="N26" s="180">
        <v>278</v>
      </c>
      <c r="O26" s="180">
        <v>73</v>
      </c>
      <c r="P26" s="188">
        <f t="shared" si="1"/>
        <v>26.3</v>
      </c>
      <c r="Q26" s="198">
        <v>6</v>
      </c>
      <c r="R26" s="180">
        <v>3</v>
      </c>
      <c r="S26" s="180">
        <v>35</v>
      </c>
      <c r="T26" s="180">
        <v>4</v>
      </c>
      <c r="U26" s="188">
        <f t="shared" si="2"/>
        <v>11.4</v>
      </c>
      <c r="V26" s="176">
        <v>121</v>
      </c>
      <c r="W26" s="180">
        <v>12</v>
      </c>
      <c r="X26" s="209">
        <f t="shared" si="3"/>
        <v>9.9</v>
      </c>
      <c r="Y26" s="180">
        <v>108</v>
      </c>
      <c r="Z26" s="180">
        <v>7</v>
      </c>
      <c r="AA26" s="188">
        <f t="shared" si="4"/>
        <v>6.5</v>
      </c>
      <c r="AC26" s="80"/>
      <c r="AD26" s="81"/>
      <c r="AE26" s="81"/>
      <c r="AF26" s="82"/>
      <c r="AG26" s="81"/>
      <c r="AH26" s="81"/>
      <c r="AI26" s="81"/>
      <c r="AJ26" s="81"/>
    </row>
    <row r="27" spans="1:36" s="7" customFormat="1" ht="15" customHeight="1">
      <c r="A27" s="134">
        <v>27</v>
      </c>
      <c r="B27" s="135">
        <v>216</v>
      </c>
      <c r="C27" s="69" t="s">
        <v>47</v>
      </c>
      <c r="D27" s="44" t="s">
        <v>70</v>
      </c>
      <c r="E27" s="134">
        <v>30</v>
      </c>
      <c r="F27" s="49" t="s">
        <v>117</v>
      </c>
      <c r="G27" s="180">
        <v>49</v>
      </c>
      <c r="H27" s="180">
        <v>38</v>
      </c>
      <c r="I27" s="180">
        <v>562</v>
      </c>
      <c r="J27" s="180">
        <v>150</v>
      </c>
      <c r="K27" s="188">
        <f t="shared" si="0"/>
        <v>26.7</v>
      </c>
      <c r="L27" s="198">
        <v>24</v>
      </c>
      <c r="M27" s="180">
        <v>19</v>
      </c>
      <c r="N27" s="180">
        <v>315</v>
      </c>
      <c r="O27" s="180">
        <v>89</v>
      </c>
      <c r="P27" s="188">
        <f t="shared" si="1"/>
        <v>28.3</v>
      </c>
      <c r="Q27" s="198">
        <v>6</v>
      </c>
      <c r="R27" s="180">
        <v>3</v>
      </c>
      <c r="S27" s="180">
        <v>43</v>
      </c>
      <c r="T27" s="180">
        <v>6</v>
      </c>
      <c r="U27" s="188">
        <f t="shared" si="2"/>
        <v>14</v>
      </c>
      <c r="V27" s="176">
        <v>106</v>
      </c>
      <c r="W27" s="180">
        <v>4</v>
      </c>
      <c r="X27" s="209">
        <f t="shared" si="3"/>
        <v>3.8</v>
      </c>
      <c r="Y27" s="180">
        <v>78</v>
      </c>
      <c r="Z27" s="180">
        <v>3</v>
      </c>
      <c r="AA27" s="188">
        <f t="shared" si="4"/>
        <v>3.8</v>
      </c>
      <c r="AC27" s="80"/>
      <c r="AD27" s="81"/>
      <c r="AE27" s="81"/>
      <c r="AF27" s="82"/>
      <c r="AG27" s="81"/>
      <c r="AH27" s="81"/>
      <c r="AI27" s="81"/>
      <c r="AJ27" s="81"/>
    </row>
    <row r="28" spans="1:36" s="7" customFormat="1" ht="15" customHeight="1">
      <c r="A28" s="134">
        <v>27</v>
      </c>
      <c r="B28" s="135">
        <v>217</v>
      </c>
      <c r="C28" s="70" t="s">
        <v>47</v>
      </c>
      <c r="D28" s="45" t="s">
        <v>71</v>
      </c>
      <c r="E28" s="134"/>
      <c r="F28" s="49"/>
      <c r="G28" s="180"/>
      <c r="H28" s="180"/>
      <c r="I28" s="180"/>
      <c r="J28" s="180"/>
      <c r="K28" s="188" t="str">
        <f t="shared" si="0"/>
        <v> </v>
      </c>
      <c r="L28" s="198">
        <v>28</v>
      </c>
      <c r="M28" s="180">
        <v>22</v>
      </c>
      <c r="N28" s="180">
        <v>330</v>
      </c>
      <c r="O28" s="180">
        <v>95</v>
      </c>
      <c r="P28" s="188">
        <f t="shared" si="1"/>
        <v>28.8</v>
      </c>
      <c r="Q28" s="198">
        <v>6</v>
      </c>
      <c r="R28" s="180">
        <v>4</v>
      </c>
      <c r="S28" s="180">
        <v>40</v>
      </c>
      <c r="T28" s="180">
        <v>6</v>
      </c>
      <c r="U28" s="188">
        <f t="shared" si="2"/>
        <v>15</v>
      </c>
      <c r="V28" s="176">
        <v>119</v>
      </c>
      <c r="W28" s="180">
        <v>7</v>
      </c>
      <c r="X28" s="209">
        <f t="shared" si="3"/>
        <v>5.9</v>
      </c>
      <c r="Y28" s="180">
        <v>94</v>
      </c>
      <c r="Z28" s="180">
        <v>7</v>
      </c>
      <c r="AA28" s="188">
        <f t="shared" si="4"/>
        <v>7.4</v>
      </c>
      <c r="AC28" s="80"/>
      <c r="AD28" s="81"/>
      <c r="AE28" s="81"/>
      <c r="AF28" s="82"/>
      <c r="AG28" s="81"/>
      <c r="AH28" s="81"/>
      <c r="AI28" s="81"/>
      <c r="AJ28" s="81"/>
    </row>
    <row r="29" spans="1:36" s="7" customFormat="1" ht="15" customHeight="1">
      <c r="A29" s="134">
        <v>27</v>
      </c>
      <c r="B29" s="135">
        <v>218</v>
      </c>
      <c r="C29" s="70" t="s">
        <v>47</v>
      </c>
      <c r="D29" s="45" t="s">
        <v>73</v>
      </c>
      <c r="E29" s="134">
        <v>40</v>
      </c>
      <c r="F29" s="49" t="s">
        <v>196</v>
      </c>
      <c r="G29" s="180">
        <v>33</v>
      </c>
      <c r="H29" s="180">
        <v>28</v>
      </c>
      <c r="I29" s="180">
        <v>358</v>
      </c>
      <c r="J29" s="180">
        <v>79</v>
      </c>
      <c r="K29" s="188">
        <f t="shared" si="0"/>
        <v>22.1</v>
      </c>
      <c r="L29" s="198">
        <v>22</v>
      </c>
      <c r="M29" s="180">
        <v>17</v>
      </c>
      <c r="N29" s="180">
        <v>259</v>
      </c>
      <c r="O29" s="180">
        <v>52</v>
      </c>
      <c r="P29" s="188">
        <f t="shared" si="1"/>
        <v>20.1</v>
      </c>
      <c r="Q29" s="198">
        <v>6</v>
      </c>
      <c r="R29" s="180">
        <v>1</v>
      </c>
      <c r="S29" s="180">
        <v>33</v>
      </c>
      <c r="T29" s="180">
        <v>2</v>
      </c>
      <c r="U29" s="188">
        <f t="shared" si="2"/>
        <v>6.1</v>
      </c>
      <c r="V29" s="176">
        <v>85</v>
      </c>
      <c r="W29" s="180">
        <v>5</v>
      </c>
      <c r="X29" s="209">
        <f t="shared" si="3"/>
        <v>5.9</v>
      </c>
      <c r="Y29" s="180">
        <v>38</v>
      </c>
      <c r="Z29" s="180">
        <v>1</v>
      </c>
      <c r="AA29" s="188">
        <f t="shared" si="4"/>
        <v>2.6</v>
      </c>
      <c r="AC29" s="80"/>
      <c r="AD29" s="81"/>
      <c r="AE29" s="81"/>
      <c r="AF29" s="82"/>
      <c r="AG29" s="81"/>
      <c r="AH29" s="81"/>
      <c r="AI29" s="81"/>
      <c r="AJ29" s="81"/>
    </row>
    <row r="30" spans="1:36" s="7" customFormat="1" ht="15" customHeight="1">
      <c r="A30" s="134">
        <v>27</v>
      </c>
      <c r="B30" s="135">
        <v>219</v>
      </c>
      <c r="C30" s="70" t="s">
        <v>47</v>
      </c>
      <c r="D30" s="45" t="s">
        <v>74</v>
      </c>
      <c r="E30" s="134">
        <v>33</v>
      </c>
      <c r="F30" s="49" t="s">
        <v>136</v>
      </c>
      <c r="G30" s="180">
        <v>29</v>
      </c>
      <c r="H30" s="180">
        <v>26</v>
      </c>
      <c r="I30" s="180">
        <v>365</v>
      </c>
      <c r="J30" s="180">
        <v>114</v>
      </c>
      <c r="K30" s="188">
        <f t="shared" si="0"/>
        <v>31.2</v>
      </c>
      <c r="L30" s="198">
        <v>29</v>
      </c>
      <c r="M30" s="180">
        <v>26</v>
      </c>
      <c r="N30" s="180">
        <v>365</v>
      </c>
      <c r="O30" s="180">
        <v>114</v>
      </c>
      <c r="P30" s="188">
        <f t="shared" si="1"/>
        <v>31.2</v>
      </c>
      <c r="Q30" s="198">
        <v>6</v>
      </c>
      <c r="R30" s="180">
        <v>4</v>
      </c>
      <c r="S30" s="180">
        <v>44</v>
      </c>
      <c r="T30" s="180">
        <v>6</v>
      </c>
      <c r="U30" s="188">
        <f t="shared" si="2"/>
        <v>13.6</v>
      </c>
      <c r="V30" s="176">
        <v>180</v>
      </c>
      <c r="W30" s="180">
        <v>16</v>
      </c>
      <c r="X30" s="209">
        <f t="shared" si="3"/>
        <v>8.9</v>
      </c>
      <c r="Y30" s="180">
        <v>132</v>
      </c>
      <c r="Z30" s="180">
        <v>9</v>
      </c>
      <c r="AA30" s="188">
        <f t="shared" si="4"/>
        <v>6.8</v>
      </c>
      <c r="AC30" s="80"/>
      <c r="AD30" s="81"/>
      <c r="AE30" s="81"/>
      <c r="AF30" s="82"/>
      <c r="AG30" s="81"/>
      <c r="AH30" s="81"/>
      <c r="AI30" s="81"/>
      <c r="AJ30" s="81"/>
    </row>
    <row r="31" spans="1:36" s="7" customFormat="1" ht="15" customHeight="1">
      <c r="A31" s="134">
        <v>27</v>
      </c>
      <c r="B31" s="135">
        <v>220</v>
      </c>
      <c r="C31" s="70" t="s">
        <v>47</v>
      </c>
      <c r="D31" s="45" t="s">
        <v>75</v>
      </c>
      <c r="E31" s="134">
        <v>30</v>
      </c>
      <c r="F31" s="49" t="s">
        <v>117</v>
      </c>
      <c r="G31" s="180">
        <v>46</v>
      </c>
      <c r="H31" s="180">
        <v>36</v>
      </c>
      <c r="I31" s="180">
        <v>548</v>
      </c>
      <c r="J31" s="180">
        <v>125</v>
      </c>
      <c r="K31" s="188">
        <f t="shared" si="0"/>
        <v>22.8</v>
      </c>
      <c r="L31" s="198">
        <v>40</v>
      </c>
      <c r="M31" s="180">
        <v>33</v>
      </c>
      <c r="N31" s="180">
        <v>510</v>
      </c>
      <c r="O31" s="180">
        <v>121</v>
      </c>
      <c r="P31" s="188">
        <f t="shared" si="1"/>
        <v>23.7</v>
      </c>
      <c r="Q31" s="198">
        <v>6</v>
      </c>
      <c r="R31" s="180">
        <v>3</v>
      </c>
      <c r="S31" s="180">
        <v>38</v>
      </c>
      <c r="T31" s="180">
        <v>4</v>
      </c>
      <c r="U31" s="188">
        <f t="shared" si="2"/>
        <v>10.5</v>
      </c>
      <c r="V31" s="176">
        <v>180</v>
      </c>
      <c r="W31" s="180">
        <v>27</v>
      </c>
      <c r="X31" s="209">
        <f t="shared" si="3"/>
        <v>15</v>
      </c>
      <c r="Y31" s="180">
        <v>98</v>
      </c>
      <c r="Z31" s="180">
        <v>7</v>
      </c>
      <c r="AA31" s="188">
        <f t="shared" si="4"/>
        <v>7.1</v>
      </c>
      <c r="AC31" s="80"/>
      <c r="AD31" s="81"/>
      <c r="AE31" s="81"/>
      <c r="AF31" s="82"/>
      <c r="AG31" s="81"/>
      <c r="AH31" s="81"/>
      <c r="AI31" s="81"/>
      <c r="AJ31" s="81"/>
    </row>
    <row r="32" spans="1:36" s="7" customFormat="1" ht="15" customHeight="1">
      <c r="A32" s="134">
        <v>27</v>
      </c>
      <c r="B32" s="135">
        <v>221</v>
      </c>
      <c r="C32" s="70" t="s">
        <v>47</v>
      </c>
      <c r="D32" s="45" t="s">
        <v>77</v>
      </c>
      <c r="E32" s="134">
        <v>30</v>
      </c>
      <c r="F32" s="49" t="s">
        <v>136</v>
      </c>
      <c r="G32" s="180">
        <v>36</v>
      </c>
      <c r="H32" s="180">
        <v>27</v>
      </c>
      <c r="I32" s="180">
        <v>430</v>
      </c>
      <c r="J32" s="180">
        <v>110</v>
      </c>
      <c r="K32" s="188">
        <f t="shared" si="0"/>
        <v>25.6</v>
      </c>
      <c r="L32" s="198">
        <v>24</v>
      </c>
      <c r="M32" s="180">
        <v>17</v>
      </c>
      <c r="N32" s="180">
        <v>309</v>
      </c>
      <c r="O32" s="180">
        <v>76</v>
      </c>
      <c r="P32" s="188">
        <f t="shared" si="1"/>
        <v>24.6</v>
      </c>
      <c r="Q32" s="198">
        <v>6</v>
      </c>
      <c r="R32" s="180">
        <v>3</v>
      </c>
      <c r="S32" s="180">
        <v>39</v>
      </c>
      <c r="T32" s="180">
        <v>4</v>
      </c>
      <c r="U32" s="188">
        <f t="shared" si="2"/>
        <v>10.3</v>
      </c>
      <c r="V32" s="176">
        <v>116</v>
      </c>
      <c r="W32" s="180">
        <v>10</v>
      </c>
      <c r="X32" s="209">
        <f t="shared" si="3"/>
        <v>8.6</v>
      </c>
      <c r="Y32" s="180">
        <v>66</v>
      </c>
      <c r="Z32" s="180">
        <v>0</v>
      </c>
      <c r="AA32" s="188">
        <f t="shared" si="4"/>
        <v>0</v>
      </c>
      <c r="AC32" s="80"/>
      <c r="AD32" s="81"/>
      <c r="AE32" s="81"/>
      <c r="AF32" s="82"/>
      <c r="AG32" s="81"/>
      <c r="AH32" s="81"/>
      <c r="AI32" s="81"/>
      <c r="AJ32" s="81"/>
    </row>
    <row r="33" spans="1:36" s="7" customFormat="1" ht="15" customHeight="1">
      <c r="A33" s="134">
        <v>27</v>
      </c>
      <c r="B33" s="135">
        <v>222</v>
      </c>
      <c r="C33" s="70" t="s">
        <v>47</v>
      </c>
      <c r="D33" s="45" t="s">
        <v>78</v>
      </c>
      <c r="E33" s="134">
        <v>30</v>
      </c>
      <c r="F33" s="49" t="s">
        <v>356</v>
      </c>
      <c r="G33" s="180">
        <v>26</v>
      </c>
      <c r="H33" s="180">
        <v>16</v>
      </c>
      <c r="I33" s="180">
        <v>326</v>
      </c>
      <c r="J33" s="180">
        <v>71</v>
      </c>
      <c r="K33" s="188">
        <f t="shared" si="0"/>
        <v>21.8</v>
      </c>
      <c r="L33" s="198">
        <v>26</v>
      </c>
      <c r="M33" s="180">
        <v>16</v>
      </c>
      <c r="N33" s="180">
        <v>331</v>
      </c>
      <c r="O33" s="180">
        <v>71</v>
      </c>
      <c r="P33" s="188">
        <f t="shared" si="1"/>
        <v>21.5</v>
      </c>
      <c r="Q33" s="198">
        <v>6</v>
      </c>
      <c r="R33" s="180">
        <v>2</v>
      </c>
      <c r="S33" s="180">
        <v>44</v>
      </c>
      <c r="T33" s="180">
        <v>2</v>
      </c>
      <c r="U33" s="188">
        <f t="shared" si="2"/>
        <v>4.5</v>
      </c>
      <c r="V33" s="176">
        <v>114</v>
      </c>
      <c r="W33" s="180">
        <v>16</v>
      </c>
      <c r="X33" s="209">
        <f t="shared" si="3"/>
        <v>14</v>
      </c>
      <c r="Y33" s="180">
        <v>83</v>
      </c>
      <c r="Z33" s="180">
        <v>4</v>
      </c>
      <c r="AA33" s="188">
        <f t="shared" si="4"/>
        <v>4.8</v>
      </c>
      <c r="AC33" s="80"/>
      <c r="AD33" s="81"/>
      <c r="AE33" s="81"/>
      <c r="AF33" s="82"/>
      <c r="AG33" s="81"/>
      <c r="AH33" s="81"/>
      <c r="AI33" s="81"/>
      <c r="AJ33" s="81"/>
    </row>
    <row r="34" spans="1:36" s="7" customFormat="1" ht="15" customHeight="1">
      <c r="A34" s="134">
        <v>27</v>
      </c>
      <c r="B34" s="135">
        <v>223</v>
      </c>
      <c r="C34" s="70" t="s">
        <v>47</v>
      </c>
      <c r="D34" s="45" t="s">
        <v>79</v>
      </c>
      <c r="E34" s="134">
        <v>30</v>
      </c>
      <c r="F34" s="49" t="s">
        <v>126</v>
      </c>
      <c r="G34" s="180">
        <v>32</v>
      </c>
      <c r="H34" s="180">
        <v>22</v>
      </c>
      <c r="I34" s="180">
        <v>293</v>
      </c>
      <c r="J34" s="180">
        <v>55</v>
      </c>
      <c r="K34" s="188">
        <f t="shared" si="0"/>
        <v>18.8</v>
      </c>
      <c r="L34" s="198">
        <v>26</v>
      </c>
      <c r="M34" s="180">
        <v>19</v>
      </c>
      <c r="N34" s="180">
        <v>260</v>
      </c>
      <c r="O34" s="180">
        <v>52</v>
      </c>
      <c r="P34" s="188">
        <f t="shared" si="1"/>
        <v>20</v>
      </c>
      <c r="Q34" s="198">
        <v>6</v>
      </c>
      <c r="R34" s="180">
        <v>3</v>
      </c>
      <c r="S34" s="180">
        <v>33</v>
      </c>
      <c r="T34" s="180">
        <v>3</v>
      </c>
      <c r="U34" s="188">
        <f t="shared" si="2"/>
        <v>9.1</v>
      </c>
      <c r="V34" s="176">
        <v>94</v>
      </c>
      <c r="W34" s="180">
        <v>9</v>
      </c>
      <c r="X34" s="209">
        <f t="shared" si="3"/>
        <v>9.6</v>
      </c>
      <c r="Y34" s="180">
        <v>62</v>
      </c>
      <c r="Z34" s="180">
        <v>7</v>
      </c>
      <c r="AA34" s="188">
        <f t="shared" si="4"/>
        <v>11.3</v>
      </c>
      <c r="AC34" s="80"/>
      <c r="AD34" s="81"/>
      <c r="AE34" s="81"/>
      <c r="AF34" s="82"/>
      <c r="AG34" s="81"/>
      <c r="AH34" s="81"/>
      <c r="AI34" s="81"/>
      <c r="AJ34" s="81"/>
    </row>
    <row r="35" spans="1:36" s="7" customFormat="1" ht="15" customHeight="1">
      <c r="A35" s="134">
        <v>27</v>
      </c>
      <c r="B35" s="135">
        <v>224</v>
      </c>
      <c r="C35" s="70" t="s">
        <v>47</v>
      </c>
      <c r="D35" s="45" t="s">
        <v>81</v>
      </c>
      <c r="E35" s="134">
        <v>35</v>
      </c>
      <c r="F35" s="49" t="s">
        <v>126</v>
      </c>
      <c r="G35" s="180">
        <v>38</v>
      </c>
      <c r="H35" s="180">
        <v>34</v>
      </c>
      <c r="I35" s="180">
        <v>651</v>
      </c>
      <c r="J35" s="180">
        <v>183</v>
      </c>
      <c r="K35" s="188">
        <f t="shared" si="0"/>
        <v>28.1</v>
      </c>
      <c r="L35" s="198">
        <v>18</v>
      </c>
      <c r="M35" s="180">
        <v>16</v>
      </c>
      <c r="N35" s="180">
        <v>265</v>
      </c>
      <c r="O35" s="180">
        <v>76</v>
      </c>
      <c r="P35" s="188">
        <f t="shared" si="1"/>
        <v>28.7</v>
      </c>
      <c r="Q35" s="198">
        <v>6</v>
      </c>
      <c r="R35" s="180">
        <v>4</v>
      </c>
      <c r="S35" s="180">
        <v>35</v>
      </c>
      <c r="T35" s="180">
        <v>6</v>
      </c>
      <c r="U35" s="188">
        <f t="shared" si="2"/>
        <v>17.1</v>
      </c>
      <c r="V35" s="176">
        <v>87</v>
      </c>
      <c r="W35" s="180">
        <v>7</v>
      </c>
      <c r="X35" s="209">
        <f t="shared" si="3"/>
        <v>8</v>
      </c>
      <c r="Y35" s="180">
        <v>67</v>
      </c>
      <c r="Z35" s="180">
        <v>4</v>
      </c>
      <c r="AA35" s="188">
        <f t="shared" si="4"/>
        <v>6</v>
      </c>
      <c r="AC35" s="80"/>
      <c r="AD35" s="81"/>
      <c r="AE35" s="81"/>
      <c r="AF35" s="82"/>
      <c r="AG35" s="81"/>
      <c r="AH35" s="81"/>
      <c r="AI35" s="81"/>
      <c r="AJ35" s="81"/>
    </row>
    <row r="36" spans="1:36" s="7" customFormat="1" ht="15" customHeight="1">
      <c r="A36" s="134">
        <v>27</v>
      </c>
      <c r="B36" s="135">
        <v>225</v>
      </c>
      <c r="C36" s="70" t="s">
        <v>47</v>
      </c>
      <c r="D36" s="45" t="s">
        <v>83</v>
      </c>
      <c r="E36" s="134">
        <v>30</v>
      </c>
      <c r="F36" s="49" t="s">
        <v>132</v>
      </c>
      <c r="G36" s="180">
        <v>19</v>
      </c>
      <c r="H36" s="180">
        <v>19</v>
      </c>
      <c r="I36" s="180">
        <v>286</v>
      </c>
      <c r="J36" s="180">
        <v>62</v>
      </c>
      <c r="K36" s="188">
        <f t="shared" si="0"/>
        <v>21.7</v>
      </c>
      <c r="L36" s="198">
        <v>19</v>
      </c>
      <c r="M36" s="180">
        <v>19</v>
      </c>
      <c r="N36" s="180">
        <v>286</v>
      </c>
      <c r="O36" s="180">
        <v>62</v>
      </c>
      <c r="P36" s="188">
        <f t="shared" si="1"/>
        <v>21.7</v>
      </c>
      <c r="Q36" s="198">
        <v>6</v>
      </c>
      <c r="R36" s="180">
        <v>2</v>
      </c>
      <c r="S36" s="180">
        <v>32</v>
      </c>
      <c r="T36" s="180">
        <v>3</v>
      </c>
      <c r="U36" s="188">
        <f t="shared" si="2"/>
        <v>9.4</v>
      </c>
      <c r="V36" s="176">
        <v>52</v>
      </c>
      <c r="W36" s="180">
        <v>2</v>
      </c>
      <c r="X36" s="209">
        <f t="shared" si="3"/>
        <v>3.8</v>
      </c>
      <c r="Y36" s="180">
        <v>48</v>
      </c>
      <c r="Z36" s="180">
        <v>2</v>
      </c>
      <c r="AA36" s="188">
        <f t="shared" si="4"/>
        <v>4.2</v>
      </c>
      <c r="AC36" s="80"/>
      <c r="AD36" s="81"/>
      <c r="AE36" s="81"/>
      <c r="AF36" s="82"/>
      <c r="AG36" s="81"/>
      <c r="AH36" s="81"/>
      <c r="AI36" s="81"/>
      <c r="AJ36" s="81"/>
    </row>
    <row r="37" spans="1:36" s="7" customFormat="1" ht="15" customHeight="1">
      <c r="A37" s="134">
        <v>27</v>
      </c>
      <c r="B37" s="135">
        <v>226</v>
      </c>
      <c r="C37" s="70" t="s">
        <v>47</v>
      </c>
      <c r="D37" s="45" t="s">
        <v>84</v>
      </c>
      <c r="E37" s="134">
        <v>30</v>
      </c>
      <c r="F37" s="49" t="s">
        <v>117</v>
      </c>
      <c r="G37" s="180">
        <v>21</v>
      </c>
      <c r="H37" s="180">
        <v>11</v>
      </c>
      <c r="I37" s="180">
        <v>207</v>
      </c>
      <c r="J37" s="180">
        <v>24</v>
      </c>
      <c r="K37" s="188">
        <f t="shared" si="0"/>
        <v>11.6</v>
      </c>
      <c r="L37" s="198">
        <v>15</v>
      </c>
      <c r="M37" s="180">
        <v>9</v>
      </c>
      <c r="N37" s="180">
        <v>167</v>
      </c>
      <c r="O37" s="180">
        <v>20</v>
      </c>
      <c r="P37" s="188">
        <f t="shared" si="1"/>
        <v>12</v>
      </c>
      <c r="Q37" s="198">
        <v>6</v>
      </c>
      <c r="R37" s="180">
        <v>2</v>
      </c>
      <c r="S37" s="180">
        <v>40</v>
      </c>
      <c r="T37" s="180">
        <v>4</v>
      </c>
      <c r="U37" s="188">
        <f t="shared" si="2"/>
        <v>10</v>
      </c>
      <c r="V37" s="176">
        <v>71</v>
      </c>
      <c r="W37" s="180">
        <v>11</v>
      </c>
      <c r="X37" s="209">
        <f t="shared" si="3"/>
        <v>15.5</v>
      </c>
      <c r="Y37" s="180">
        <v>52</v>
      </c>
      <c r="Z37" s="180">
        <v>8</v>
      </c>
      <c r="AA37" s="188">
        <f t="shared" si="4"/>
        <v>15.4</v>
      </c>
      <c r="AC37" s="80"/>
      <c r="AD37" s="81"/>
      <c r="AE37" s="81"/>
      <c r="AF37" s="82"/>
      <c r="AG37" s="81"/>
      <c r="AH37" s="81"/>
      <c r="AI37" s="81"/>
      <c r="AJ37" s="81"/>
    </row>
    <row r="38" spans="1:36" s="7" customFormat="1" ht="15" customHeight="1">
      <c r="A38" s="134">
        <v>27</v>
      </c>
      <c r="B38" s="135">
        <v>227</v>
      </c>
      <c r="C38" s="70" t="s">
        <v>47</v>
      </c>
      <c r="D38" s="45" t="s">
        <v>85</v>
      </c>
      <c r="E38" s="134">
        <v>30</v>
      </c>
      <c r="F38" s="49" t="s">
        <v>126</v>
      </c>
      <c r="G38" s="180">
        <v>74</v>
      </c>
      <c r="H38" s="180">
        <v>63</v>
      </c>
      <c r="I38" s="180">
        <v>1130</v>
      </c>
      <c r="J38" s="180">
        <v>291</v>
      </c>
      <c r="K38" s="188">
        <f t="shared" si="0"/>
        <v>25.8</v>
      </c>
      <c r="L38" s="198">
        <v>40</v>
      </c>
      <c r="M38" s="180">
        <v>35</v>
      </c>
      <c r="N38" s="180">
        <v>732</v>
      </c>
      <c r="O38" s="180">
        <v>187</v>
      </c>
      <c r="P38" s="188">
        <f t="shared" si="1"/>
        <v>25.5</v>
      </c>
      <c r="Q38" s="198">
        <v>6</v>
      </c>
      <c r="R38" s="180">
        <v>2</v>
      </c>
      <c r="S38" s="180">
        <v>42</v>
      </c>
      <c r="T38" s="180">
        <v>2</v>
      </c>
      <c r="U38" s="188">
        <f t="shared" si="2"/>
        <v>4.8</v>
      </c>
      <c r="V38" s="176">
        <v>618</v>
      </c>
      <c r="W38" s="180">
        <v>65</v>
      </c>
      <c r="X38" s="209">
        <f t="shared" si="3"/>
        <v>10.5</v>
      </c>
      <c r="Y38" s="180">
        <v>393</v>
      </c>
      <c r="Z38" s="180">
        <v>19</v>
      </c>
      <c r="AA38" s="188">
        <f t="shared" si="4"/>
        <v>4.8</v>
      </c>
      <c r="AC38" s="80"/>
      <c r="AD38" s="81"/>
      <c r="AE38" s="81"/>
      <c r="AF38" s="82"/>
      <c r="AG38" s="81"/>
      <c r="AH38" s="81"/>
      <c r="AI38" s="81"/>
      <c r="AJ38" s="81"/>
    </row>
    <row r="39" spans="1:36" s="7" customFormat="1" ht="15" customHeight="1">
      <c r="A39" s="134">
        <v>27</v>
      </c>
      <c r="B39" s="135">
        <v>228</v>
      </c>
      <c r="C39" s="70" t="s">
        <v>47</v>
      </c>
      <c r="D39" s="45" t="s">
        <v>86</v>
      </c>
      <c r="E39" s="134">
        <v>30</v>
      </c>
      <c r="F39" s="49" t="s">
        <v>126</v>
      </c>
      <c r="G39" s="180">
        <v>33</v>
      </c>
      <c r="H39" s="180">
        <v>24</v>
      </c>
      <c r="I39" s="180">
        <v>362</v>
      </c>
      <c r="J39" s="180">
        <v>68</v>
      </c>
      <c r="K39" s="188">
        <f t="shared" si="0"/>
        <v>18.8</v>
      </c>
      <c r="L39" s="198">
        <v>18</v>
      </c>
      <c r="M39" s="180">
        <v>15</v>
      </c>
      <c r="N39" s="180">
        <v>241</v>
      </c>
      <c r="O39" s="180">
        <v>51</v>
      </c>
      <c r="P39" s="188">
        <f t="shared" si="1"/>
        <v>21.2</v>
      </c>
      <c r="Q39" s="198">
        <v>6</v>
      </c>
      <c r="R39" s="180">
        <v>4</v>
      </c>
      <c r="S39" s="180">
        <v>41</v>
      </c>
      <c r="T39" s="180">
        <v>5</v>
      </c>
      <c r="U39" s="188">
        <f t="shared" si="2"/>
        <v>12.2</v>
      </c>
      <c r="V39" s="176">
        <v>78</v>
      </c>
      <c r="W39" s="180">
        <v>7</v>
      </c>
      <c r="X39" s="209">
        <f t="shared" si="3"/>
        <v>9</v>
      </c>
      <c r="Y39" s="180">
        <v>45</v>
      </c>
      <c r="Z39" s="180">
        <v>1</v>
      </c>
      <c r="AA39" s="188">
        <f t="shared" si="4"/>
        <v>2.2</v>
      </c>
      <c r="AC39" s="80"/>
      <c r="AD39" s="81"/>
      <c r="AE39" s="81"/>
      <c r="AF39" s="82"/>
      <c r="AG39" s="81"/>
      <c r="AH39" s="81"/>
      <c r="AI39" s="81"/>
      <c r="AJ39" s="81"/>
    </row>
    <row r="40" spans="1:36" s="7" customFormat="1" ht="15" customHeight="1">
      <c r="A40" s="134">
        <v>27</v>
      </c>
      <c r="B40" s="135">
        <v>229</v>
      </c>
      <c r="C40" s="70" t="s">
        <v>47</v>
      </c>
      <c r="D40" s="45" t="s">
        <v>87</v>
      </c>
      <c r="E40" s="134">
        <v>50</v>
      </c>
      <c r="F40" s="49" t="s">
        <v>112</v>
      </c>
      <c r="G40" s="180">
        <v>25</v>
      </c>
      <c r="H40" s="180">
        <v>22</v>
      </c>
      <c r="I40" s="180">
        <v>227</v>
      </c>
      <c r="J40" s="180">
        <v>63</v>
      </c>
      <c r="K40" s="188">
        <f t="shared" si="0"/>
        <v>27.8</v>
      </c>
      <c r="L40" s="198">
        <v>19</v>
      </c>
      <c r="M40" s="180">
        <v>18</v>
      </c>
      <c r="N40" s="180">
        <v>197</v>
      </c>
      <c r="O40" s="180">
        <v>57</v>
      </c>
      <c r="P40" s="188">
        <f t="shared" si="1"/>
        <v>28.9</v>
      </c>
      <c r="Q40" s="198">
        <v>6</v>
      </c>
      <c r="R40" s="180">
        <v>4</v>
      </c>
      <c r="S40" s="180">
        <v>30</v>
      </c>
      <c r="T40" s="180">
        <v>6</v>
      </c>
      <c r="U40" s="188">
        <f t="shared" si="2"/>
        <v>20</v>
      </c>
      <c r="V40" s="176">
        <v>110</v>
      </c>
      <c r="W40" s="180">
        <v>18</v>
      </c>
      <c r="X40" s="209">
        <f t="shared" si="3"/>
        <v>16.4</v>
      </c>
      <c r="Y40" s="180">
        <v>62</v>
      </c>
      <c r="Z40" s="180">
        <v>4</v>
      </c>
      <c r="AA40" s="188">
        <f t="shared" si="4"/>
        <v>6.5</v>
      </c>
      <c r="AC40" s="80"/>
      <c r="AD40" s="81"/>
      <c r="AE40" s="81"/>
      <c r="AF40" s="82"/>
      <c r="AG40" s="81"/>
      <c r="AH40" s="81"/>
      <c r="AI40" s="81"/>
      <c r="AJ40" s="81"/>
    </row>
    <row r="41" spans="1:36" s="7" customFormat="1" ht="15" customHeight="1">
      <c r="A41" s="134">
        <v>27</v>
      </c>
      <c r="B41" s="135">
        <v>230</v>
      </c>
      <c r="C41" s="70" t="s">
        <v>47</v>
      </c>
      <c r="D41" s="45" t="s">
        <v>89</v>
      </c>
      <c r="E41" s="134"/>
      <c r="F41" s="49"/>
      <c r="G41" s="180"/>
      <c r="H41" s="180"/>
      <c r="I41" s="180"/>
      <c r="J41" s="180"/>
      <c r="K41" s="188" t="str">
        <f t="shared" si="0"/>
        <v> </v>
      </c>
      <c r="L41" s="198">
        <v>17</v>
      </c>
      <c r="M41" s="180">
        <v>14</v>
      </c>
      <c r="N41" s="180">
        <v>255</v>
      </c>
      <c r="O41" s="180">
        <v>54</v>
      </c>
      <c r="P41" s="188">
        <f t="shared" si="1"/>
        <v>21.2</v>
      </c>
      <c r="Q41" s="198">
        <v>6</v>
      </c>
      <c r="R41" s="180">
        <v>5</v>
      </c>
      <c r="S41" s="180">
        <v>34</v>
      </c>
      <c r="T41" s="180">
        <v>5</v>
      </c>
      <c r="U41" s="188">
        <f t="shared" si="2"/>
        <v>14.7</v>
      </c>
      <c r="V41" s="176">
        <v>144</v>
      </c>
      <c r="W41" s="180">
        <v>19</v>
      </c>
      <c r="X41" s="209">
        <f t="shared" si="3"/>
        <v>13.2</v>
      </c>
      <c r="Y41" s="180">
        <v>93</v>
      </c>
      <c r="Z41" s="180">
        <v>5</v>
      </c>
      <c r="AA41" s="188">
        <f t="shared" si="4"/>
        <v>5.4</v>
      </c>
      <c r="AC41" s="80"/>
      <c r="AD41" s="81"/>
      <c r="AE41" s="81"/>
      <c r="AF41" s="82"/>
      <c r="AG41" s="81"/>
      <c r="AH41" s="81"/>
      <c r="AI41" s="81"/>
      <c r="AJ41" s="81"/>
    </row>
    <row r="42" spans="1:36" s="7" customFormat="1" ht="15" customHeight="1">
      <c r="A42" s="134">
        <v>27</v>
      </c>
      <c r="B42" s="135">
        <v>231</v>
      </c>
      <c r="C42" s="70" t="s">
        <v>47</v>
      </c>
      <c r="D42" s="45" t="s">
        <v>91</v>
      </c>
      <c r="E42" s="134"/>
      <c r="F42" s="49"/>
      <c r="G42" s="180"/>
      <c r="H42" s="180"/>
      <c r="I42" s="180"/>
      <c r="J42" s="180"/>
      <c r="K42" s="188" t="str">
        <f t="shared" si="0"/>
        <v> </v>
      </c>
      <c r="L42" s="198">
        <v>20</v>
      </c>
      <c r="M42" s="180">
        <v>17</v>
      </c>
      <c r="N42" s="180">
        <v>270</v>
      </c>
      <c r="O42" s="180">
        <v>60</v>
      </c>
      <c r="P42" s="188">
        <f t="shared" si="1"/>
        <v>22.2</v>
      </c>
      <c r="Q42" s="198">
        <v>6</v>
      </c>
      <c r="R42" s="180">
        <v>4</v>
      </c>
      <c r="S42" s="180">
        <v>34</v>
      </c>
      <c r="T42" s="180">
        <v>6</v>
      </c>
      <c r="U42" s="188">
        <f t="shared" si="2"/>
        <v>17.6</v>
      </c>
      <c r="V42" s="176">
        <v>81</v>
      </c>
      <c r="W42" s="180">
        <v>11</v>
      </c>
      <c r="X42" s="209">
        <f t="shared" si="3"/>
        <v>13.6</v>
      </c>
      <c r="Y42" s="180">
        <v>55</v>
      </c>
      <c r="Z42" s="180">
        <v>2</v>
      </c>
      <c r="AA42" s="188">
        <f t="shared" si="4"/>
        <v>3.6</v>
      </c>
      <c r="AC42" s="80"/>
      <c r="AD42" s="81"/>
      <c r="AE42" s="81"/>
      <c r="AF42" s="82"/>
      <c r="AG42" s="81"/>
      <c r="AH42" s="81"/>
      <c r="AI42" s="81"/>
      <c r="AJ42" s="81"/>
    </row>
    <row r="43" spans="1:36" s="7" customFormat="1" ht="15" customHeight="1">
      <c r="A43" s="134">
        <v>27</v>
      </c>
      <c r="B43" s="135">
        <v>232</v>
      </c>
      <c r="C43" s="70" t="s">
        <v>47</v>
      </c>
      <c r="D43" s="45" t="s">
        <v>93</v>
      </c>
      <c r="E43" s="134">
        <v>25</v>
      </c>
      <c r="F43" s="49" t="s">
        <v>126</v>
      </c>
      <c r="G43" s="180">
        <v>28</v>
      </c>
      <c r="H43" s="180">
        <v>19</v>
      </c>
      <c r="I43" s="180">
        <v>359</v>
      </c>
      <c r="J43" s="180">
        <v>84</v>
      </c>
      <c r="K43" s="188">
        <f t="shared" si="0"/>
        <v>23.4</v>
      </c>
      <c r="L43" s="198">
        <v>22</v>
      </c>
      <c r="M43" s="180">
        <v>16</v>
      </c>
      <c r="N43" s="180">
        <v>320</v>
      </c>
      <c r="O43" s="180">
        <v>81</v>
      </c>
      <c r="P43" s="188">
        <f t="shared" si="1"/>
        <v>25.3</v>
      </c>
      <c r="Q43" s="198">
        <v>6</v>
      </c>
      <c r="R43" s="180">
        <v>3</v>
      </c>
      <c r="S43" s="180">
        <v>39</v>
      </c>
      <c r="T43" s="180">
        <v>3</v>
      </c>
      <c r="U43" s="188">
        <f t="shared" si="2"/>
        <v>7.7</v>
      </c>
      <c r="V43" s="176">
        <v>129</v>
      </c>
      <c r="W43" s="180">
        <v>20</v>
      </c>
      <c r="X43" s="209">
        <f t="shared" si="3"/>
        <v>15.5</v>
      </c>
      <c r="Y43" s="180">
        <v>79</v>
      </c>
      <c r="Z43" s="180">
        <v>7</v>
      </c>
      <c r="AA43" s="188">
        <f t="shared" si="4"/>
        <v>8.9</v>
      </c>
      <c r="AC43" s="80"/>
      <c r="AD43" s="81"/>
      <c r="AE43" s="81"/>
      <c r="AF43" s="82"/>
      <c r="AG43" s="81"/>
      <c r="AH43" s="81"/>
      <c r="AI43" s="81"/>
      <c r="AJ43" s="81"/>
    </row>
    <row r="44" spans="1:36" s="7" customFormat="1" ht="15" customHeight="1">
      <c r="A44" s="134">
        <v>27</v>
      </c>
      <c r="B44" s="135">
        <v>301</v>
      </c>
      <c r="C44" s="70" t="s">
        <v>47</v>
      </c>
      <c r="D44" s="45" t="s">
        <v>94</v>
      </c>
      <c r="E44" s="134">
        <v>50</v>
      </c>
      <c r="F44" s="49" t="s">
        <v>121</v>
      </c>
      <c r="G44" s="180">
        <v>34</v>
      </c>
      <c r="H44" s="180">
        <v>31</v>
      </c>
      <c r="I44" s="180">
        <v>513</v>
      </c>
      <c r="J44" s="180">
        <v>191</v>
      </c>
      <c r="K44" s="188">
        <f t="shared" si="0"/>
        <v>37.2</v>
      </c>
      <c r="L44" s="198">
        <v>12</v>
      </c>
      <c r="M44" s="180">
        <v>11</v>
      </c>
      <c r="N44" s="180">
        <v>193</v>
      </c>
      <c r="O44" s="180">
        <v>45</v>
      </c>
      <c r="P44" s="188">
        <f t="shared" si="1"/>
        <v>23.3</v>
      </c>
      <c r="Q44" s="198">
        <v>6</v>
      </c>
      <c r="R44" s="180">
        <v>3</v>
      </c>
      <c r="S44" s="180">
        <v>31</v>
      </c>
      <c r="T44" s="180">
        <v>6</v>
      </c>
      <c r="U44" s="188">
        <f t="shared" si="2"/>
        <v>19.4</v>
      </c>
      <c r="V44" s="176">
        <v>48</v>
      </c>
      <c r="W44" s="180">
        <v>8</v>
      </c>
      <c r="X44" s="209">
        <f t="shared" si="3"/>
        <v>16.7</v>
      </c>
      <c r="Y44" s="180">
        <v>30</v>
      </c>
      <c r="Z44" s="180">
        <v>3</v>
      </c>
      <c r="AA44" s="188">
        <f t="shared" si="4"/>
        <v>10</v>
      </c>
      <c r="AC44" s="80"/>
      <c r="AD44" s="81"/>
      <c r="AE44" s="81"/>
      <c r="AF44" s="82"/>
      <c r="AG44" s="81"/>
      <c r="AH44" s="81"/>
      <c r="AI44" s="81"/>
      <c r="AJ44" s="81"/>
    </row>
    <row r="45" spans="1:36" s="7" customFormat="1" ht="15" customHeight="1">
      <c r="A45" s="134">
        <v>27</v>
      </c>
      <c r="B45" s="135">
        <v>321</v>
      </c>
      <c r="C45" s="70" t="s">
        <v>47</v>
      </c>
      <c r="D45" s="45" t="s">
        <v>95</v>
      </c>
      <c r="E45" s="134">
        <v>30</v>
      </c>
      <c r="F45" s="49" t="s">
        <v>356</v>
      </c>
      <c r="G45" s="180">
        <v>17</v>
      </c>
      <c r="H45" s="180">
        <v>12</v>
      </c>
      <c r="I45" s="180">
        <v>171</v>
      </c>
      <c r="J45" s="180">
        <v>23</v>
      </c>
      <c r="K45" s="188">
        <f t="shared" si="0"/>
        <v>13.5</v>
      </c>
      <c r="L45" s="198">
        <v>11</v>
      </c>
      <c r="M45" s="180">
        <v>8</v>
      </c>
      <c r="N45" s="180">
        <v>135</v>
      </c>
      <c r="O45" s="180">
        <v>18</v>
      </c>
      <c r="P45" s="188">
        <f t="shared" si="1"/>
        <v>13.3</v>
      </c>
      <c r="Q45" s="198">
        <v>6</v>
      </c>
      <c r="R45" s="180">
        <v>4</v>
      </c>
      <c r="S45" s="180">
        <v>36</v>
      </c>
      <c r="T45" s="180">
        <v>5</v>
      </c>
      <c r="U45" s="188">
        <f t="shared" si="2"/>
        <v>13.9</v>
      </c>
      <c r="V45" s="176">
        <v>39</v>
      </c>
      <c r="W45" s="180">
        <v>4</v>
      </c>
      <c r="X45" s="209">
        <f t="shared" si="3"/>
        <v>10.3</v>
      </c>
      <c r="Y45" s="180">
        <v>33</v>
      </c>
      <c r="Z45" s="180">
        <v>2</v>
      </c>
      <c r="AA45" s="188">
        <f t="shared" si="4"/>
        <v>6.1</v>
      </c>
      <c r="AC45" s="80"/>
      <c r="AD45" s="81"/>
      <c r="AE45" s="81"/>
      <c r="AF45" s="82"/>
      <c r="AG45" s="81"/>
      <c r="AH45" s="81"/>
      <c r="AI45" s="81"/>
      <c r="AJ45" s="81"/>
    </row>
    <row r="46" spans="1:36" s="7" customFormat="1" ht="15" customHeight="1">
      <c r="A46" s="134">
        <v>27</v>
      </c>
      <c r="B46" s="135">
        <v>322</v>
      </c>
      <c r="C46" s="70" t="s">
        <v>47</v>
      </c>
      <c r="D46" s="45" t="s">
        <v>96</v>
      </c>
      <c r="E46" s="134">
        <v>34</v>
      </c>
      <c r="F46" s="49" t="s">
        <v>121</v>
      </c>
      <c r="G46" s="180">
        <v>12</v>
      </c>
      <c r="H46" s="180">
        <v>9</v>
      </c>
      <c r="I46" s="180">
        <v>137</v>
      </c>
      <c r="J46" s="180">
        <v>23</v>
      </c>
      <c r="K46" s="188">
        <f t="shared" si="0"/>
        <v>16.8</v>
      </c>
      <c r="L46" s="198">
        <v>12</v>
      </c>
      <c r="M46" s="180">
        <v>9</v>
      </c>
      <c r="N46" s="180">
        <v>137</v>
      </c>
      <c r="O46" s="180">
        <v>23</v>
      </c>
      <c r="P46" s="188">
        <f t="shared" si="1"/>
        <v>16.8</v>
      </c>
      <c r="Q46" s="198">
        <v>6</v>
      </c>
      <c r="R46" s="180">
        <v>1</v>
      </c>
      <c r="S46" s="180">
        <v>38</v>
      </c>
      <c r="T46" s="180">
        <v>2</v>
      </c>
      <c r="U46" s="188">
        <f t="shared" si="2"/>
        <v>5.3</v>
      </c>
      <c r="V46" s="176">
        <v>26</v>
      </c>
      <c r="W46" s="203">
        <v>2</v>
      </c>
      <c r="X46" s="209">
        <f t="shared" si="3"/>
        <v>7.7</v>
      </c>
      <c r="Y46" s="180">
        <v>15</v>
      </c>
      <c r="Z46" s="180">
        <v>0</v>
      </c>
      <c r="AA46" s="188">
        <f t="shared" si="4"/>
        <v>0</v>
      </c>
      <c r="AC46" s="80"/>
      <c r="AD46" s="81"/>
      <c r="AE46" s="81"/>
      <c r="AF46" s="82"/>
      <c r="AG46" s="81"/>
      <c r="AH46" s="81"/>
      <c r="AI46" s="80"/>
      <c r="AJ46" s="81"/>
    </row>
    <row r="47" spans="1:36" s="7" customFormat="1" ht="15" customHeight="1">
      <c r="A47" s="134">
        <v>27</v>
      </c>
      <c r="B47" s="135">
        <v>341</v>
      </c>
      <c r="C47" s="70" t="s">
        <v>47</v>
      </c>
      <c r="D47" s="45" t="s">
        <v>97</v>
      </c>
      <c r="E47" s="134"/>
      <c r="F47" s="49"/>
      <c r="G47" s="180"/>
      <c r="H47" s="180"/>
      <c r="I47" s="180"/>
      <c r="J47" s="180"/>
      <c r="K47" s="188" t="str">
        <f t="shared" si="0"/>
        <v> </v>
      </c>
      <c r="L47" s="198">
        <v>18</v>
      </c>
      <c r="M47" s="180">
        <v>12</v>
      </c>
      <c r="N47" s="180">
        <v>176</v>
      </c>
      <c r="O47" s="180">
        <v>35</v>
      </c>
      <c r="P47" s="188">
        <f t="shared" si="1"/>
        <v>19.9</v>
      </c>
      <c r="Q47" s="198">
        <v>6</v>
      </c>
      <c r="R47" s="180">
        <v>3</v>
      </c>
      <c r="S47" s="180">
        <v>28</v>
      </c>
      <c r="T47" s="180">
        <v>6</v>
      </c>
      <c r="U47" s="188">
        <f t="shared" si="2"/>
        <v>21.4</v>
      </c>
      <c r="V47" s="176">
        <v>57</v>
      </c>
      <c r="W47" s="180">
        <v>10</v>
      </c>
      <c r="X47" s="209">
        <f t="shared" si="3"/>
        <v>17.5</v>
      </c>
      <c r="Y47" s="180">
        <v>36</v>
      </c>
      <c r="Z47" s="180">
        <v>4</v>
      </c>
      <c r="AA47" s="188">
        <f t="shared" si="4"/>
        <v>11.1</v>
      </c>
      <c r="AC47" s="80"/>
      <c r="AD47" s="81"/>
      <c r="AE47" s="81"/>
      <c r="AF47" s="82"/>
      <c r="AG47" s="81"/>
      <c r="AH47" s="81"/>
      <c r="AI47" s="81"/>
      <c r="AJ47" s="81"/>
    </row>
    <row r="48" spans="1:36" s="7" customFormat="1" ht="15" customHeight="1">
      <c r="A48" s="134">
        <v>27</v>
      </c>
      <c r="B48" s="135">
        <v>361</v>
      </c>
      <c r="C48" s="70" t="s">
        <v>47</v>
      </c>
      <c r="D48" s="45" t="s">
        <v>99</v>
      </c>
      <c r="E48" s="134">
        <v>30</v>
      </c>
      <c r="F48" s="49" t="s">
        <v>121</v>
      </c>
      <c r="G48" s="180">
        <v>35</v>
      </c>
      <c r="H48" s="180">
        <v>31</v>
      </c>
      <c r="I48" s="180">
        <v>530</v>
      </c>
      <c r="J48" s="180">
        <v>98</v>
      </c>
      <c r="K48" s="188">
        <f t="shared" si="0"/>
        <v>18.5</v>
      </c>
      <c r="L48" s="198">
        <v>16</v>
      </c>
      <c r="M48" s="180">
        <v>15</v>
      </c>
      <c r="N48" s="180">
        <v>301</v>
      </c>
      <c r="O48" s="180">
        <v>53</v>
      </c>
      <c r="P48" s="188">
        <f t="shared" si="1"/>
        <v>17.6</v>
      </c>
      <c r="Q48" s="198">
        <v>6</v>
      </c>
      <c r="R48" s="180">
        <v>4</v>
      </c>
      <c r="S48" s="180">
        <v>36</v>
      </c>
      <c r="T48" s="180">
        <v>5</v>
      </c>
      <c r="U48" s="188">
        <f t="shared" si="2"/>
        <v>13.9</v>
      </c>
      <c r="V48" s="176">
        <v>77</v>
      </c>
      <c r="W48" s="180">
        <v>13</v>
      </c>
      <c r="X48" s="209">
        <f t="shared" si="3"/>
        <v>16.9</v>
      </c>
      <c r="Y48" s="180">
        <v>54</v>
      </c>
      <c r="Z48" s="180">
        <v>4</v>
      </c>
      <c r="AA48" s="188">
        <f t="shared" si="4"/>
        <v>7.4</v>
      </c>
      <c r="AC48" s="80"/>
      <c r="AD48" s="81"/>
      <c r="AE48" s="81"/>
      <c r="AF48" s="82"/>
      <c r="AG48" s="81"/>
      <c r="AH48" s="81"/>
      <c r="AI48" s="81"/>
      <c r="AJ48" s="81"/>
    </row>
    <row r="49" spans="1:36" s="7" customFormat="1" ht="15" customHeight="1">
      <c r="A49" s="134">
        <v>27</v>
      </c>
      <c r="B49" s="135">
        <v>362</v>
      </c>
      <c r="C49" s="70" t="s">
        <v>47</v>
      </c>
      <c r="D49" s="45" t="s">
        <v>100</v>
      </c>
      <c r="E49" s="134"/>
      <c r="F49" s="49"/>
      <c r="G49" s="180"/>
      <c r="H49" s="180"/>
      <c r="I49" s="180"/>
      <c r="J49" s="180"/>
      <c r="K49" s="188" t="str">
        <f t="shared" si="0"/>
        <v> </v>
      </c>
      <c r="L49" s="198">
        <v>18</v>
      </c>
      <c r="M49" s="180">
        <v>8</v>
      </c>
      <c r="N49" s="180">
        <v>135</v>
      </c>
      <c r="O49" s="180">
        <v>18</v>
      </c>
      <c r="P49" s="188">
        <f t="shared" si="1"/>
        <v>13.3</v>
      </c>
      <c r="Q49" s="198">
        <v>6</v>
      </c>
      <c r="R49" s="180">
        <v>2</v>
      </c>
      <c r="S49" s="180">
        <v>33</v>
      </c>
      <c r="T49" s="180">
        <v>3</v>
      </c>
      <c r="U49" s="188">
        <f t="shared" si="2"/>
        <v>9.1</v>
      </c>
      <c r="V49" s="176">
        <v>28</v>
      </c>
      <c r="W49" s="180">
        <v>2</v>
      </c>
      <c r="X49" s="209">
        <f t="shared" si="3"/>
        <v>7.1</v>
      </c>
      <c r="Y49" s="180">
        <v>27</v>
      </c>
      <c r="Z49" s="180">
        <v>1</v>
      </c>
      <c r="AA49" s="188">
        <f t="shared" si="4"/>
        <v>3.7</v>
      </c>
      <c r="AC49" s="80"/>
      <c r="AD49" s="81"/>
      <c r="AE49" s="81"/>
      <c r="AF49" s="82"/>
      <c r="AG49" s="81"/>
      <c r="AH49" s="81"/>
      <c r="AI49" s="81"/>
      <c r="AJ49" s="81"/>
    </row>
    <row r="50" spans="1:36" s="7" customFormat="1" ht="15" customHeight="1">
      <c r="A50" s="134">
        <v>27</v>
      </c>
      <c r="B50" s="135">
        <v>366</v>
      </c>
      <c r="C50" s="70" t="s">
        <v>47</v>
      </c>
      <c r="D50" s="45" t="s">
        <v>102</v>
      </c>
      <c r="E50" s="134">
        <v>30</v>
      </c>
      <c r="F50" s="49" t="s">
        <v>121</v>
      </c>
      <c r="G50" s="180">
        <v>14</v>
      </c>
      <c r="H50" s="180">
        <v>10</v>
      </c>
      <c r="I50" s="180">
        <v>126</v>
      </c>
      <c r="J50" s="180">
        <v>28</v>
      </c>
      <c r="K50" s="188">
        <f t="shared" si="0"/>
        <v>22.2</v>
      </c>
      <c r="L50" s="198">
        <v>8</v>
      </c>
      <c r="M50" s="180">
        <v>8</v>
      </c>
      <c r="N50" s="180">
        <v>92</v>
      </c>
      <c r="O50" s="180">
        <v>25</v>
      </c>
      <c r="P50" s="188">
        <f t="shared" si="1"/>
        <v>27.2</v>
      </c>
      <c r="Q50" s="198">
        <v>6</v>
      </c>
      <c r="R50" s="180">
        <v>2</v>
      </c>
      <c r="S50" s="180">
        <v>34</v>
      </c>
      <c r="T50" s="180">
        <v>3</v>
      </c>
      <c r="U50" s="188">
        <f t="shared" si="2"/>
        <v>8.8</v>
      </c>
      <c r="V50" s="176">
        <v>47</v>
      </c>
      <c r="W50" s="180">
        <v>7</v>
      </c>
      <c r="X50" s="209">
        <f t="shared" si="3"/>
        <v>14.9</v>
      </c>
      <c r="Y50" s="180">
        <v>38</v>
      </c>
      <c r="Z50" s="180">
        <v>2</v>
      </c>
      <c r="AA50" s="188">
        <f t="shared" si="4"/>
        <v>5.3</v>
      </c>
      <c r="AC50" s="80"/>
      <c r="AD50" s="81"/>
      <c r="AE50" s="81"/>
      <c r="AF50" s="82"/>
      <c r="AG50" s="81"/>
      <c r="AH50" s="81"/>
      <c r="AI50" s="81"/>
      <c r="AJ50" s="81"/>
    </row>
    <row r="51" spans="1:36" s="7" customFormat="1" ht="15" customHeight="1">
      <c r="A51" s="134">
        <v>27</v>
      </c>
      <c r="B51" s="135">
        <v>381</v>
      </c>
      <c r="C51" s="70" t="s">
        <v>47</v>
      </c>
      <c r="D51" s="45" t="s">
        <v>103</v>
      </c>
      <c r="E51" s="134"/>
      <c r="F51" s="49"/>
      <c r="G51" s="180"/>
      <c r="H51" s="180"/>
      <c r="I51" s="180"/>
      <c r="J51" s="180"/>
      <c r="K51" s="188" t="str">
        <f t="shared" si="0"/>
        <v> </v>
      </c>
      <c r="L51" s="198">
        <v>19</v>
      </c>
      <c r="M51" s="198">
        <v>11</v>
      </c>
      <c r="N51" s="198">
        <v>181</v>
      </c>
      <c r="O51" s="198">
        <v>39</v>
      </c>
      <c r="P51" s="188">
        <f t="shared" si="1"/>
        <v>21.5</v>
      </c>
      <c r="Q51" s="198">
        <v>6</v>
      </c>
      <c r="R51" s="198">
        <v>2</v>
      </c>
      <c r="S51" s="198">
        <v>34</v>
      </c>
      <c r="T51" s="198">
        <v>3</v>
      </c>
      <c r="U51" s="188">
        <f t="shared" si="2"/>
        <v>8.8</v>
      </c>
      <c r="V51" s="176">
        <v>41</v>
      </c>
      <c r="W51" s="180">
        <v>1</v>
      </c>
      <c r="X51" s="209">
        <f t="shared" si="3"/>
        <v>2.4</v>
      </c>
      <c r="Y51" s="180">
        <v>41</v>
      </c>
      <c r="Z51" s="180">
        <v>1</v>
      </c>
      <c r="AA51" s="188">
        <f t="shared" si="4"/>
        <v>2.4</v>
      </c>
      <c r="AC51" s="80"/>
      <c r="AD51" s="81"/>
      <c r="AE51" s="81"/>
      <c r="AF51" s="82"/>
      <c r="AG51" s="81"/>
      <c r="AH51" s="81"/>
      <c r="AI51" s="81"/>
      <c r="AJ51" s="81"/>
    </row>
    <row r="52" spans="1:36" s="7" customFormat="1" ht="15" customHeight="1">
      <c r="A52" s="134">
        <v>27</v>
      </c>
      <c r="B52" s="135">
        <v>382</v>
      </c>
      <c r="C52" s="70" t="s">
        <v>47</v>
      </c>
      <c r="D52" s="45" t="s">
        <v>104</v>
      </c>
      <c r="E52" s="134"/>
      <c r="F52" s="49"/>
      <c r="G52" s="180"/>
      <c r="H52" s="180"/>
      <c r="I52" s="180"/>
      <c r="J52" s="180"/>
      <c r="K52" s="188" t="str">
        <f t="shared" si="0"/>
        <v> </v>
      </c>
      <c r="L52" s="198">
        <v>8</v>
      </c>
      <c r="M52" s="198">
        <v>6</v>
      </c>
      <c r="N52" s="198">
        <v>112</v>
      </c>
      <c r="O52" s="198">
        <v>20</v>
      </c>
      <c r="P52" s="188">
        <f t="shared" si="1"/>
        <v>17.9</v>
      </c>
      <c r="Q52" s="198">
        <v>6</v>
      </c>
      <c r="R52" s="198">
        <v>1</v>
      </c>
      <c r="S52" s="198">
        <v>40</v>
      </c>
      <c r="T52" s="198">
        <v>2</v>
      </c>
      <c r="U52" s="188">
        <f t="shared" si="2"/>
        <v>5</v>
      </c>
      <c r="V52" s="176">
        <v>30</v>
      </c>
      <c r="W52" s="180">
        <v>2</v>
      </c>
      <c r="X52" s="209">
        <f t="shared" si="3"/>
        <v>6.7</v>
      </c>
      <c r="Y52" s="180">
        <v>23</v>
      </c>
      <c r="Z52" s="180">
        <v>0</v>
      </c>
      <c r="AA52" s="188">
        <f t="shared" si="4"/>
        <v>0</v>
      </c>
      <c r="AC52" s="80"/>
      <c r="AD52" s="81"/>
      <c r="AE52" s="81"/>
      <c r="AF52" s="82"/>
      <c r="AG52" s="81"/>
      <c r="AH52" s="81"/>
      <c r="AI52" s="81"/>
      <c r="AJ52" s="81"/>
    </row>
    <row r="53" spans="1:36" s="7" customFormat="1" ht="12.75" customHeight="1" thickBot="1">
      <c r="A53" s="136">
        <v>27</v>
      </c>
      <c r="B53" s="137">
        <v>383</v>
      </c>
      <c r="C53" s="73" t="s">
        <v>47</v>
      </c>
      <c r="D53" s="55" t="s">
        <v>106</v>
      </c>
      <c r="E53" s="136">
        <v>30</v>
      </c>
      <c r="F53" s="88" t="s">
        <v>112</v>
      </c>
      <c r="G53" s="181">
        <v>14</v>
      </c>
      <c r="H53" s="181">
        <v>7</v>
      </c>
      <c r="I53" s="181">
        <v>117</v>
      </c>
      <c r="J53" s="181">
        <v>25</v>
      </c>
      <c r="K53" s="189">
        <f t="shared" si="0"/>
        <v>21.4</v>
      </c>
      <c r="L53" s="199">
        <v>3</v>
      </c>
      <c r="M53" s="199">
        <v>1</v>
      </c>
      <c r="N53" s="199">
        <v>33</v>
      </c>
      <c r="O53" s="199">
        <v>4</v>
      </c>
      <c r="P53" s="189">
        <f>IF(L53=""," ",ROUND(O53/N53*100,1))</f>
        <v>12.1</v>
      </c>
      <c r="Q53" s="199">
        <v>6</v>
      </c>
      <c r="R53" s="199">
        <v>1</v>
      </c>
      <c r="S53" s="199">
        <v>33</v>
      </c>
      <c r="T53" s="199">
        <v>2</v>
      </c>
      <c r="U53" s="189">
        <f>IF(Q53=""," ",ROUND(T53/S53*100,1))</f>
        <v>6.1</v>
      </c>
      <c r="V53" s="177">
        <v>40</v>
      </c>
      <c r="W53" s="181">
        <v>12</v>
      </c>
      <c r="X53" s="210">
        <f t="shared" si="3"/>
        <v>30</v>
      </c>
      <c r="Y53" s="181">
        <v>35</v>
      </c>
      <c r="Z53" s="181">
        <v>8</v>
      </c>
      <c r="AA53" s="189">
        <f t="shared" si="4"/>
        <v>22.9</v>
      </c>
      <c r="AC53" s="80"/>
      <c r="AD53" s="81"/>
      <c r="AE53" s="81"/>
      <c r="AF53" s="82"/>
      <c r="AG53" s="81"/>
      <c r="AH53" s="81"/>
      <c r="AI53" s="81"/>
      <c r="AJ53" s="81"/>
    </row>
    <row r="54" spans="1:27" s="7" customFormat="1" ht="18" customHeight="1" thickBot="1">
      <c r="A54" s="175"/>
      <c r="B54" s="184"/>
      <c r="C54" s="129"/>
      <c r="D54" s="130" t="s">
        <v>108</v>
      </c>
      <c r="E54" s="194"/>
      <c r="F54" s="89"/>
      <c r="G54" s="196"/>
      <c r="H54" s="196"/>
      <c r="I54" s="196"/>
      <c r="J54" s="196"/>
      <c r="K54" s="206"/>
      <c r="L54" s="183">
        <f>SUM(L11:L53)</f>
        <v>1131</v>
      </c>
      <c r="M54" s="183">
        <f>SUM(M11:M53)</f>
        <v>910</v>
      </c>
      <c r="N54" s="183">
        <f>SUM(N11:N53)</f>
        <v>16880</v>
      </c>
      <c r="O54" s="183">
        <f>SUM(O11:O53)</f>
        <v>4490</v>
      </c>
      <c r="P54" s="190">
        <f>IF(L54=" "," ",ROUND(O54/N54*100,1))</f>
        <v>26.6</v>
      </c>
      <c r="Q54" s="183">
        <f>SUM(Q11:Q53)</f>
        <v>262</v>
      </c>
      <c r="R54" s="183">
        <f>SUM(R11:R53)</f>
        <v>133</v>
      </c>
      <c r="S54" s="183">
        <f>SUM(S11:S53)</f>
        <v>1840</v>
      </c>
      <c r="T54" s="183">
        <f>SUM(T11:T53)</f>
        <v>212</v>
      </c>
      <c r="U54" s="190">
        <f>IF(Q54=""," ",ROUND(T54/S54*100,1))</f>
        <v>11.5</v>
      </c>
      <c r="V54" s="204"/>
      <c r="W54" s="196"/>
      <c r="X54" s="211"/>
      <c r="Y54" s="196"/>
      <c r="Z54" s="196"/>
      <c r="AA54" s="206"/>
    </row>
    <row r="55" spans="1:27" s="7" customFormat="1" ht="15" customHeight="1" thickBot="1">
      <c r="A55" s="191"/>
      <c r="B55" s="192"/>
      <c r="C55" s="131"/>
      <c r="D55" s="132"/>
      <c r="E55" s="195"/>
      <c r="F55" s="90"/>
      <c r="G55" s="197"/>
      <c r="H55" s="197"/>
      <c r="I55" s="197"/>
      <c r="J55" s="197"/>
      <c r="K55" s="207"/>
      <c r="L55" s="200"/>
      <c r="M55" s="201"/>
      <c r="N55" s="202"/>
      <c r="O55" s="201"/>
      <c r="P55" s="208" t="str">
        <f>IF(L55=""," ",ROUND(O55/N55*100,1))</f>
        <v> </v>
      </c>
      <c r="Q55" s="200"/>
      <c r="R55" s="201"/>
      <c r="S55" s="202"/>
      <c r="T55" s="201"/>
      <c r="U55" s="208" t="str">
        <f>IF(Q55=""," ",ROUND(T55/S55*100,1))</f>
        <v> </v>
      </c>
      <c r="V55" s="205"/>
      <c r="W55" s="197"/>
      <c r="X55" s="212"/>
      <c r="Y55" s="197"/>
      <c r="Z55" s="197"/>
      <c r="AA55" s="207"/>
    </row>
    <row r="56" spans="1:27" s="7" customFormat="1" ht="18" customHeight="1" thickBot="1">
      <c r="A56" s="175"/>
      <c r="B56" s="193"/>
      <c r="C56" s="247" t="s">
        <v>13</v>
      </c>
      <c r="D56" s="248"/>
      <c r="E56" s="194"/>
      <c r="F56" s="89"/>
      <c r="G56" s="196"/>
      <c r="H56" s="196"/>
      <c r="I56" s="196"/>
      <c r="J56" s="196"/>
      <c r="K56" s="206"/>
      <c r="L56" s="183">
        <f>SUM(L55:L55)</f>
        <v>0</v>
      </c>
      <c r="M56" s="183">
        <f>SUM(M55:M55)</f>
        <v>0</v>
      </c>
      <c r="N56" s="183">
        <f>SUM(N55:N55)</f>
        <v>0</v>
      </c>
      <c r="O56" s="183">
        <f>SUM(O55:O55)</f>
        <v>0</v>
      </c>
      <c r="P56" s="190">
        <f>IF(L56=0,"",ROUND(O56/N56*100,1))</f>
      </c>
      <c r="Q56" s="183">
        <f>SUM(Q55:Q55)</f>
        <v>0</v>
      </c>
      <c r="R56" s="183">
        <f>SUM(R55:R55)</f>
        <v>0</v>
      </c>
      <c r="S56" s="183">
        <f>SUM(S55:S55)</f>
        <v>0</v>
      </c>
      <c r="T56" s="183">
        <f>SUM(T55:T55)</f>
        <v>0</v>
      </c>
      <c r="U56" s="190" t="str">
        <f>IF(Q56=0," ",ROUND(T56/S56*100,1))</f>
        <v> </v>
      </c>
      <c r="V56" s="204"/>
      <c r="W56" s="196"/>
      <c r="X56" s="211"/>
      <c r="Y56" s="196"/>
      <c r="Z56" s="196"/>
      <c r="AA56" s="206"/>
    </row>
    <row r="57" spans="1:27" s="7" customFormat="1" ht="18" customHeight="1" thickBot="1">
      <c r="A57" s="175"/>
      <c r="B57" s="161"/>
      <c r="C57" s="247" t="s">
        <v>6</v>
      </c>
      <c r="D57" s="343"/>
      <c r="E57" s="194"/>
      <c r="F57" s="89"/>
      <c r="G57" s="179">
        <f>SUM(G11:G53)</f>
        <v>1437</v>
      </c>
      <c r="H57" s="179">
        <f>SUM(H11:H53)</f>
        <v>1149</v>
      </c>
      <c r="I57" s="179">
        <f>SUM(I11:I53)</f>
        <v>21243</v>
      </c>
      <c r="J57" s="179">
        <f>SUM(J11:J53)</f>
        <v>5908</v>
      </c>
      <c r="K57" s="190">
        <f>IF(G57=" "," ",ROUND(J57/I57*100,1))</f>
        <v>27.8</v>
      </c>
      <c r="L57" s="183">
        <f>L54+L56</f>
        <v>1131</v>
      </c>
      <c r="M57" s="179">
        <f>M54+M56</f>
        <v>910</v>
      </c>
      <c r="N57" s="179">
        <f>N54+N56</f>
        <v>16880</v>
      </c>
      <c r="O57" s="179">
        <f>O54+O56</f>
        <v>4490</v>
      </c>
      <c r="P57" s="190">
        <f>IF(L57=""," ",ROUND(O57/N57*100,1))</f>
        <v>26.6</v>
      </c>
      <c r="Q57" s="183">
        <f>Q54+Q56</f>
        <v>262</v>
      </c>
      <c r="R57" s="179">
        <f>R54+R56</f>
        <v>133</v>
      </c>
      <c r="S57" s="179">
        <f>S54+S56</f>
        <v>1840</v>
      </c>
      <c r="T57" s="179">
        <f>T54+T56</f>
        <v>212</v>
      </c>
      <c r="U57" s="190">
        <f>IF(Q57=""," ",ROUND(T57/S57*100,1))</f>
        <v>11.5</v>
      </c>
      <c r="V57" s="178">
        <f>SUM(V11:V53)</f>
        <v>9135</v>
      </c>
      <c r="W57" s="179">
        <f>SUM(W11:W53)</f>
        <v>1051</v>
      </c>
      <c r="X57" s="187">
        <f>IF(V57=""," ",ROUND(W57/V57*100,1))</f>
        <v>11.5</v>
      </c>
      <c r="Y57" s="183">
        <f>SUM(Y11:Y53)</f>
        <v>6073</v>
      </c>
      <c r="Z57" s="179">
        <f>SUM(Z11:Z53)</f>
        <v>499</v>
      </c>
      <c r="AA57" s="190">
        <f>IF(Y57=0," ",ROUND(Z57/Y57*100,1))</f>
        <v>8.2</v>
      </c>
    </row>
    <row r="59" spans="9:10" ht="11.25">
      <c r="I59" s="79"/>
      <c r="J59" s="79"/>
    </row>
    <row r="60" spans="9:10" ht="11.25">
      <c r="I60" s="79"/>
      <c r="J60" s="79"/>
    </row>
  </sheetData>
  <sheetProtection/>
  <mergeCells count="35">
    <mergeCell ref="C57:D57"/>
    <mergeCell ref="E8:E10"/>
    <mergeCell ref="F8:F10"/>
    <mergeCell ref="G8:G10"/>
    <mergeCell ref="C56:D56"/>
    <mergeCell ref="Y9:Y10"/>
    <mergeCell ref="N8:N10"/>
    <mergeCell ref="K8:K10"/>
    <mergeCell ref="AA9:AA10"/>
    <mergeCell ref="U8:U10"/>
    <mergeCell ref="X8:X10"/>
    <mergeCell ref="A7:A10"/>
    <mergeCell ref="B7:B10"/>
    <mergeCell ref="C7:C10"/>
    <mergeCell ref="D7:D10"/>
    <mergeCell ref="L8:L10"/>
    <mergeCell ref="P8:P10"/>
    <mergeCell ref="I8:I10"/>
    <mergeCell ref="E4:G4"/>
    <mergeCell ref="I4:K4"/>
    <mergeCell ref="M4:O4"/>
    <mergeCell ref="E6:G6"/>
    <mergeCell ref="L6:N6"/>
    <mergeCell ref="E7:K7"/>
    <mergeCell ref="L7:P7"/>
    <mergeCell ref="Q7:U7"/>
    <mergeCell ref="V7:AA7"/>
    <mergeCell ref="Q8:Q10"/>
    <mergeCell ref="X2:AA2"/>
    <mergeCell ref="Q4:T4"/>
    <mergeCell ref="Q6:S6"/>
    <mergeCell ref="V6:X6"/>
    <mergeCell ref="S8:S10"/>
    <mergeCell ref="V8:V10"/>
    <mergeCell ref="Y8:AA8"/>
  </mergeCells>
  <conditionalFormatting sqref="W11:W53 H11:H53 J11:J53 M11:M53 O11:O53 R11:R53 M55 Z11:Z53 T55 R55 O55 T11:T53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53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9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2010-12-22T04:03:31Z</dcterms:created>
  <dcterms:modified xsi:type="dcterms:W3CDTF">2010-12-22T04:03:47Z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