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60" yWindow="65523" windowWidth="10499" windowHeight="12017" activeTab="0"/>
  </bookViews>
  <sheets>
    <sheet name="愛知県４－１" sheetId="1" r:id="rId1"/>
    <sheet name="愛知県４－２" sheetId="2" r:id="rId2"/>
    <sheet name="愛知県４－３" sheetId="3" r:id="rId3"/>
    <sheet name="愛知県４－４" sheetId="4" r:id="rId4"/>
  </sheets>
  <definedNames>
    <definedName name="_xlnm.Print_Titles" localSheetId="0">'愛知県４－１'!$4:$6</definedName>
    <definedName name="_xlnm.Print_Titles" localSheetId="1">'愛知県４－２'!$4:$7</definedName>
    <definedName name="_xlnm.Print_Titles" localSheetId="2">'愛知県４－３'!$4:$6</definedName>
    <definedName name="_xlnm.Print_Titles" localSheetId="3">'愛知県４－４'!$7:$10</definedName>
  </definedNames>
  <calcPr fullCalcOnLoad="1"/>
</workbook>
</file>

<file path=xl/sharedStrings.xml><?xml version="1.0" encoding="utf-8"?>
<sst xmlns="http://schemas.openxmlformats.org/spreadsheetml/2006/main" count="1501" uniqueCount="419">
  <si>
    <t>都道府県名</t>
  </si>
  <si>
    <t>総委員数</t>
  </si>
  <si>
    <t>審議会等数</t>
  </si>
  <si>
    <t>公布日</t>
  </si>
  <si>
    <t>施行日</t>
  </si>
  <si>
    <t>合　　　計</t>
  </si>
  <si>
    <t>宣言の形態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</si>
  <si>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</si>
  <si>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</si>
  <si>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</si>
  <si>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</si>
  <si>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</si>
  <si>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</si>
  <si>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</si>
  <si>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</si>
  <si>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</si>
  <si>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</si>
  <si>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市（区）町村コード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</si>
  <si>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</si>
  <si>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</si>
  <si>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</si>
  <si>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</si>
  <si>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</si>
  <si>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</si>
  <si>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</si>
  <si>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</si>
  <si>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</si>
  <si>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</si>
  <si>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</si>
  <si>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</si>
  <si>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</si>
  <si>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</si>
  <si>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</si>
  <si>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</si>
  <si>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</si>
  <si>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</si>
  <si>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調査票４－４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</si>
  <si>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</si>
  <si>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</si>
  <si>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</si>
  <si>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>目
標
値
（％）</t>
  </si>
  <si>
    <t xml:space="preserve">目標年度
</t>
  </si>
  <si>
    <t>女
性
比
率
（％）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</si>
  <si>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</si>
  <si>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</si>
  <si>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</si>
  <si>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</si>
  <si>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</si>
  <si>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</si>
  <si>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女
性
比
率 
（％）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</si>
  <si>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</si>
  <si>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</si>
  <si>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</si>
  <si>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</si>
  <si>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</si>
  <si>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</si>
  <si>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</si>
  <si>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</si>
  <si>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</si>
  <si>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</si>
  <si>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都道府県名</t>
  </si>
  <si>
    <t>市(区)町村名</t>
  </si>
  <si>
    <t>ＦＡＸ番号</t>
  </si>
  <si>
    <t>指定管理者</t>
  </si>
  <si>
    <t>庁内連絡会議の有無</t>
  </si>
  <si>
    <t>市(区)町村コード</t>
  </si>
  <si>
    <t>その他：平成　　年　  月　  日</t>
  </si>
  <si>
    <t>直　営</t>
  </si>
  <si>
    <t>男女共同参画に関する計画
（平成22年4月1日現在で有効なもの）</t>
  </si>
  <si>
    <t>男　女　共　同　参　画　・　女　性　の　た　め　の　総　合　的　な　施　設　　(平　成　22　年　４　月　１　日　現　在　で　開　設　済　の　施　設)</t>
  </si>
  <si>
    <t>　　等数
女性委員</t>
  </si>
  <si>
    <t>委員会等数</t>
  </si>
  <si>
    <t>愛知県</t>
  </si>
  <si>
    <t>岡崎市</t>
  </si>
  <si>
    <t>市民協働推進課</t>
  </si>
  <si>
    <t>企画政策課</t>
  </si>
  <si>
    <t>市民協働課</t>
  </si>
  <si>
    <t>生涯学習課</t>
  </si>
  <si>
    <t>江南市</t>
  </si>
  <si>
    <t>東海市</t>
  </si>
  <si>
    <t>東海市男女共同参画推進条例</t>
  </si>
  <si>
    <t/>
  </si>
  <si>
    <t>東海市男女共同参画基本計画</t>
  </si>
  <si>
    <t>弥富市</t>
  </si>
  <si>
    <t>東浦町</t>
  </si>
  <si>
    <t>愛知県</t>
  </si>
  <si>
    <t>一宮市</t>
  </si>
  <si>
    <t>半田市</t>
  </si>
  <si>
    <t>東海市</t>
  </si>
  <si>
    <t>西尾市</t>
  </si>
  <si>
    <t>尾張旭市</t>
  </si>
  <si>
    <t>岡崎市男女共同参画推進条例</t>
  </si>
  <si>
    <t>安城市</t>
  </si>
  <si>
    <t>岡崎市</t>
  </si>
  <si>
    <t>弥富市男女共同参画推進条例</t>
  </si>
  <si>
    <t>弥富市男女共同参画プラン</t>
  </si>
  <si>
    <t>弥富市</t>
  </si>
  <si>
    <t>Libra
(りぶら）</t>
  </si>
  <si>
    <t>444-0059</t>
  </si>
  <si>
    <t>○</t>
  </si>
  <si>
    <t>豊橋市</t>
  </si>
  <si>
    <t>男女共同参画課</t>
  </si>
  <si>
    <t>豊橋市男女共同参画推進条例</t>
  </si>
  <si>
    <t>豊橋市男女共同参画センター</t>
  </si>
  <si>
    <t>豊橋市</t>
  </si>
  <si>
    <t>設楽町</t>
  </si>
  <si>
    <t>企画課</t>
  </si>
  <si>
    <t>設楽町男女共同参画基本計画</t>
  </si>
  <si>
    <t>安城市</t>
  </si>
  <si>
    <t>市民活動課</t>
  </si>
  <si>
    <t>安城市男女共同参画推進条例</t>
  </si>
  <si>
    <t>東栄町</t>
  </si>
  <si>
    <t>教育課</t>
  </si>
  <si>
    <t>東栄町</t>
  </si>
  <si>
    <t>西尾市</t>
  </si>
  <si>
    <t>岩倉市</t>
  </si>
  <si>
    <t>岩倉市</t>
  </si>
  <si>
    <t>豊田市</t>
  </si>
  <si>
    <t>とよた男女共同参画センター</t>
  </si>
  <si>
    <t>豊田市</t>
  </si>
  <si>
    <t>日進市</t>
  </si>
  <si>
    <t>日進市男女平等推進条例</t>
  </si>
  <si>
    <t>日進市男女平等推進プラン</t>
  </si>
  <si>
    <t>日進市</t>
  </si>
  <si>
    <t>常滑市</t>
  </si>
  <si>
    <t>豊山町</t>
  </si>
  <si>
    <t>総務課</t>
  </si>
  <si>
    <t>豊山町</t>
  </si>
  <si>
    <t>幸田町</t>
  </si>
  <si>
    <t>田原市</t>
  </si>
  <si>
    <t>田原市男女共同参画推進プラン</t>
  </si>
  <si>
    <t>田原市</t>
  </si>
  <si>
    <t>飛島村</t>
  </si>
  <si>
    <t>飛島村男女共同参画推進プラン</t>
  </si>
  <si>
    <t>飛島村</t>
  </si>
  <si>
    <t>吉良町</t>
  </si>
  <si>
    <t>吉良町</t>
  </si>
  <si>
    <t>豊明市</t>
  </si>
  <si>
    <t>豊明市</t>
  </si>
  <si>
    <t>愛知県</t>
  </si>
  <si>
    <t>碧南市</t>
  </si>
  <si>
    <t>地域協働課</t>
  </si>
  <si>
    <t>碧南市</t>
  </si>
  <si>
    <t>大治町</t>
  </si>
  <si>
    <t>幸田町</t>
  </si>
  <si>
    <t>幸田町男女共同参画プラン</t>
  </si>
  <si>
    <t>北名古屋市</t>
  </si>
  <si>
    <t>北名古屋市男女共同参画推進条例</t>
  </si>
  <si>
    <t>北名古屋市男女共同参画プラン</t>
  </si>
  <si>
    <t>北名古屋市</t>
  </si>
  <si>
    <t>いなざわ男女共同参画プランⅡ</t>
  </si>
  <si>
    <t>稲沢市</t>
  </si>
  <si>
    <t>稲沢市</t>
  </si>
  <si>
    <t>南知多町</t>
  </si>
  <si>
    <t>企画情報課</t>
  </si>
  <si>
    <t>南知多町</t>
  </si>
  <si>
    <t>知立市</t>
  </si>
  <si>
    <t>知立市</t>
  </si>
  <si>
    <t>長久手町</t>
  </si>
  <si>
    <t>まちづくり協働課</t>
  </si>
  <si>
    <t>長久手町の男女共同参画を推進する条例</t>
  </si>
  <si>
    <t>長久手町</t>
  </si>
  <si>
    <t>津島市</t>
  </si>
  <si>
    <t>人権推進課</t>
  </si>
  <si>
    <t>津島市</t>
  </si>
  <si>
    <t>常滑市</t>
  </si>
  <si>
    <t>小牧市</t>
  </si>
  <si>
    <t>まなび創造館</t>
  </si>
  <si>
    <t>小牧市男女共同参画条例</t>
  </si>
  <si>
    <t>小牧市まなび創造館</t>
  </si>
  <si>
    <t>485-0041</t>
  </si>
  <si>
    <t>小牧市</t>
  </si>
  <si>
    <t>名古屋市</t>
  </si>
  <si>
    <t>男女平等参画推進室</t>
  </si>
  <si>
    <t>男女平等参画推進なごや条例</t>
  </si>
  <si>
    <t>男女平等参画推進センター</t>
  </si>
  <si>
    <t>460-0012</t>
  </si>
  <si>
    <t>名古屋市中区千代田五丁目18-24</t>
  </si>
  <si>
    <t>名古屋市</t>
  </si>
  <si>
    <t>知多市</t>
  </si>
  <si>
    <t>市民活動推進課</t>
  </si>
  <si>
    <t>知多市男女共同参画センター</t>
  </si>
  <si>
    <t>知多市新知東町2丁目7番地の2</t>
  </si>
  <si>
    <t>知多市</t>
  </si>
  <si>
    <t>みよし市</t>
  </si>
  <si>
    <t>市民活動支援課</t>
  </si>
  <si>
    <t>みよし市</t>
  </si>
  <si>
    <t>大治町</t>
  </si>
  <si>
    <t>社会教育課</t>
  </si>
  <si>
    <t>武豊町</t>
  </si>
  <si>
    <t>武豊町男女共同参画プラン</t>
  </si>
  <si>
    <t>武豊町</t>
  </si>
  <si>
    <t>半田市</t>
  </si>
  <si>
    <t>半田市男女共同参画推進条例</t>
  </si>
  <si>
    <t>春日井市</t>
  </si>
  <si>
    <t>春日井市男女共同参画推進条例</t>
  </si>
  <si>
    <t>486-0844</t>
  </si>
  <si>
    <t>春日井市</t>
  </si>
  <si>
    <t>愛西市</t>
  </si>
  <si>
    <t>愛西市男女共同参画プラン</t>
  </si>
  <si>
    <t>愛西市</t>
  </si>
  <si>
    <t>一色町</t>
  </si>
  <si>
    <t>一色町</t>
  </si>
  <si>
    <t>一色町</t>
  </si>
  <si>
    <t>一宮市</t>
  </si>
  <si>
    <t>いちのみやし男女共同参画計画</t>
  </si>
  <si>
    <t>地域活動推進課</t>
  </si>
  <si>
    <t>犬山市</t>
  </si>
  <si>
    <t>犬山市</t>
  </si>
  <si>
    <t>東郷町</t>
  </si>
  <si>
    <t>くらし協働課</t>
  </si>
  <si>
    <t>東郷町男女共同参画プラン</t>
  </si>
  <si>
    <t>東郷町</t>
  </si>
  <si>
    <t>瀬戸市</t>
  </si>
  <si>
    <t>交流学び課</t>
  </si>
  <si>
    <t>瀬戸市</t>
  </si>
  <si>
    <t>あま市</t>
  </si>
  <si>
    <t>あま市</t>
  </si>
  <si>
    <t>阿久比町</t>
  </si>
  <si>
    <t>阿久比町</t>
  </si>
  <si>
    <t>美浜町</t>
  </si>
  <si>
    <t>美浜町</t>
  </si>
  <si>
    <t>幡豆町</t>
  </si>
  <si>
    <t>生涯学習係</t>
  </si>
  <si>
    <t>幡豆町</t>
  </si>
  <si>
    <t>新城市</t>
  </si>
  <si>
    <t>秘書広報課</t>
  </si>
  <si>
    <t>新城市男女共同参画プラン</t>
  </si>
  <si>
    <t>新城市</t>
  </si>
  <si>
    <t>刈谷市</t>
  </si>
  <si>
    <t>刈谷市男女共同参画プラン</t>
  </si>
  <si>
    <t>刈谷市</t>
  </si>
  <si>
    <t>扶桑町</t>
  </si>
  <si>
    <t>政策調整課</t>
  </si>
  <si>
    <t>扶桑町</t>
  </si>
  <si>
    <t>江南市男女共同参画都市宣言</t>
  </si>
  <si>
    <t>江南市</t>
  </si>
  <si>
    <t>尾張旭市</t>
  </si>
  <si>
    <t>尾張旭市男女共同参画プラン</t>
  </si>
  <si>
    <t>高浜市</t>
  </si>
  <si>
    <t>文化スポーツグループ</t>
  </si>
  <si>
    <t>蟹江町</t>
  </si>
  <si>
    <t>蟹江町</t>
  </si>
  <si>
    <t>高浜市</t>
  </si>
  <si>
    <t>清須市</t>
  </si>
  <si>
    <t>清須市男女共同参画プラン</t>
  </si>
  <si>
    <t>清須市</t>
  </si>
  <si>
    <t>高浜市女性文化センター</t>
  </si>
  <si>
    <t>444-1332</t>
  </si>
  <si>
    <t>豊川市</t>
  </si>
  <si>
    <t>生活活性課</t>
  </si>
  <si>
    <t>豊川市男女共同参画推進条例</t>
  </si>
  <si>
    <t>とよかわ男女共同参画プラン（改訂版）</t>
  </si>
  <si>
    <t>豊川市</t>
  </si>
  <si>
    <t>企画広報課</t>
  </si>
  <si>
    <t>蒲郡市</t>
  </si>
  <si>
    <t>蒲郡市</t>
  </si>
  <si>
    <t>豊根村</t>
  </si>
  <si>
    <t>豊根村</t>
  </si>
  <si>
    <t>東浦町男女共同参画プラン</t>
  </si>
  <si>
    <t>東浦町</t>
  </si>
  <si>
    <t>青少年女性センター、勤労青少年ホーム</t>
  </si>
  <si>
    <t>岡崎市図書館交流プラザ　
市民活動総合支援センター　</t>
  </si>
  <si>
    <t>大口町</t>
  </si>
  <si>
    <t>地域振興課</t>
  </si>
  <si>
    <t>大口町</t>
  </si>
  <si>
    <t>大府市</t>
  </si>
  <si>
    <t>おおぶ男女共同参画推進条例</t>
  </si>
  <si>
    <t>大府市石ヶ瀬会館</t>
  </si>
  <si>
    <t>大府市</t>
  </si>
  <si>
    <t>ミューいしがせ</t>
  </si>
  <si>
    <t>474-0035</t>
  </si>
  <si>
    <t>大府市江端町四丁目1番地</t>
  </si>
  <si>
    <t>社会教育課</t>
  </si>
  <si>
    <t>478-0065</t>
  </si>
  <si>
    <t>ウイズ</t>
  </si>
  <si>
    <t>常滑市男女共同参画プラン（改訂版）</t>
  </si>
  <si>
    <t>管　理　・　運　営　主　体</t>
  </si>
  <si>
    <t>ホームページ</t>
  </si>
  <si>
    <t>http://www.tsunagalet.city.nagoya.jp/</t>
  </si>
  <si>
    <t>パルモ</t>
  </si>
  <si>
    <t>441-8075</t>
  </si>
  <si>
    <t>http://www.city.toyohashi.aichi.jp/danjocenter/</t>
  </si>
  <si>
    <t>○</t>
  </si>
  <si>
    <t>http://www.libra.okazaki.aichi.jp/</t>
  </si>
  <si>
    <t>http://www.city.kasugai.lg.jp/shisetsu/2811/index.html</t>
  </si>
  <si>
    <t>○</t>
  </si>
  <si>
    <t>471-0034</t>
  </si>
  <si>
    <t>http://www.hm4.aitai.ne.jp/~clover/</t>
  </si>
  <si>
    <t>http://www.city.komaki.aichi.jp/contents/11051010.html</t>
  </si>
  <si>
    <t>○</t>
  </si>
  <si>
    <t>http://www.city.obu.aichi.jp/contents_detail.php?co=kak&amp;frmId=3952</t>
  </si>
  <si>
    <t>http://www.medias.ne.jp/~fureai/with/station/station/</t>
  </si>
  <si>
    <t>○</t>
  </si>
  <si>
    <t>http://www.city.takahama.lg.jp/grpbetu/bunka/shisetsu/jobun.html</t>
  </si>
  <si>
    <t>豊橋市神野ふ頭町3－22</t>
  </si>
  <si>
    <t>岡崎市康生通西4丁目71番地</t>
  </si>
  <si>
    <t>春日井市鳥居松町2丁目247番地</t>
  </si>
  <si>
    <t>豊田市小坂本町1丁目25番地</t>
  </si>
  <si>
    <t>高浜市湯山町六丁目6番地4</t>
  </si>
  <si>
    <t>小牧市小牧3丁目555番地</t>
  </si>
  <si>
    <t>レディヤンかすがい</t>
  </si>
  <si>
    <t>キラッ☆とよた</t>
  </si>
  <si>
    <t>つながれっとNAGOYA</t>
  </si>
  <si>
    <t>宣　　言　　名　　称</t>
  </si>
  <si>
    <t>市　（区）　長</t>
  </si>
  <si>
    <t>うち</t>
  </si>
  <si>
    <t>女
性
比
率 
（％）</t>
  </si>
  <si>
    <t>うち</t>
  </si>
  <si>
    <t>　（区）長数
女性副市</t>
  </si>
  <si>
    <t>女性副町村長数　　</t>
  </si>
  <si>
    <t>女性自治会長数</t>
  </si>
  <si>
    <t>自治会長を市が把握していない</t>
  </si>
  <si>
    <t>自治会を市が把握していない</t>
  </si>
  <si>
    <t>自治会長を市が把握していない</t>
  </si>
  <si>
    <t xml:space="preserve">うち
　女理
　性職
　管数
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</si>
  <si>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</si>
  <si>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</si>
  <si>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</si>
  <si>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</si>
  <si>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</si>
  <si>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</si>
  <si>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</si>
  <si>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</si>
  <si>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</si>
  <si>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平成31年度</t>
  </si>
  <si>
    <t>平成32年度</t>
  </si>
  <si>
    <t>津島市男女共同参画プラン（見直し版）
明るく豊かな心を育む社会をめざして</t>
  </si>
  <si>
    <t>平成14年度～平成23年度</t>
  </si>
  <si>
    <t>平成10年度～平成22年度</t>
  </si>
  <si>
    <t>平成13年5月～平成23年3月</t>
  </si>
  <si>
    <t>平成15年4月～平成25年3月</t>
  </si>
  <si>
    <t>平成15年4月～平成23年3月</t>
  </si>
  <si>
    <t>平成12年4月～平成23年3月</t>
  </si>
  <si>
    <t>平成22年4月～平成31年3月
（平成26年に見直し）</t>
  </si>
  <si>
    <t>平成20年4月～平成24年3月</t>
  </si>
  <si>
    <t>平成16年4月～平成23年3月</t>
  </si>
  <si>
    <t>平成19年4月～平成23年3月</t>
  </si>
  <si>
    <t>平成15年4月～平成24年3月</t>
  </si>
  <si>
    <t>平成13年4月～平成23年3月</t>
  </si>
  <si>
    <t>平成22年4月～平成27年3月</t>
  </si>
  <si>
    <t>平成18年4月～平成25年3月</t>
  </si>
  <si>
    <t>平成21年4月～平成25年3月</t>
  </si>
  <si>
    <t>平成18年4月～平成28年3月</t>
  </si>
  <si>
    <t>平成18年4月～平成23年3月</t>
  </si>
  <si>
    <t>平成14年4月～平成24年3月</t>
  </si>
  <si>
    <t>平成16年4月～平成26年3月</t>
  </si>
  <si>
    <t>平成19年4月～平成33年3月</t>
  </si>
  <si>
    <t>平成21年4月～平成32年3月</t>
  </si>
  <si>
    <t>平成17年4月～平成23年3月</t>
  </si>
  <si>
    <t>平成21年4月～平成31年3月</t>
  </si>
  <si>
    <t>平成17年4月～平成27年3月</t>
  </si>
  <si>
    <t>平成19年4月～平成27年3月</t>
  </si>
  <si>
    <t>平成19年4月～平成29年3月</t>
  </si>
  <si>
    <t>平成19年4月～平成24年3月</t>
  </si>
  <si>
    <t>平成21年4月～平成30年3月</t>
  </si>
  <si>
    <t>平成20年4月～平成29年3月</t>
  </si>
  <si>
    <t>平成22年4月～平成32年3月</t>
  </si>
  <si>
    <t>平成21年4月～平成26年3月</t>
  </si>
  <si>
    <t>平成20年4月～平成30年3月</t>
  </si>
  <si>
    <t>平成20年4月～平成25年3月</t>
  </si>
  <si>
    <t>平成19年10月～平成23年3月</t>
  </si>
  <si>
    <t>平成22年～平成31年</t>
  </si>
  <si>
    <t>平成14年10月～平成23年3月</t>
  </si>
  <si>
    <t>施設管理</t>
  </si>
  <si>
    <t>事業運営</t>
  </si>
  <si>
    <t>そ　の　他</t>
  </si>
  <si>
    <t>(052)
241-0311</t>
  </si>
  <si>
    <t>(052)
241-0312</t>
  </si>
  <si>
    <t>(0532)
33-2800</t>
  </si>
  <si>
    <t>(0532)
33-2810</t>
  </si>
  <si>
    <t>(0564)
23-3241</t>
  </si>
  <si>
    <t>(0564)
23-3165</t>
  </si>
  <si>
    <t>(0568)
85-4188</t>
  </si>
  <si>
    <t>(0568)
85-7890</t>
  </si>
  <si>
    <t>(0565)
31-7780</t>
  </si>
  <si>
    <t>(0565)
31-3270</t>
  </si>
  <si>
    <t>(0568)
71-9848</t>
  </si>
  <si>
    <t>(0568)
71-9840</t>
  </si>
  <si>
    <t>(0562)
48-0588</t>
  </si>
  <si>
    <t>(0562)
44-9144</t>
  </si>
  <si>
    <t>(0562)
56-6305</t>
  </si>
  <si>
    <t>(0566)
52-5002</t>
  </si>
  <si>
    <t>(0566)
52-5003</t>
  </si>
  <si>
    <t xml:space="preserve"> </t>
  </si>
  <si>
    <t>協働促進課青少年女性室</t>
  </si>
  <si>
    <t>半田市</t>
  </si>
  <si>
    <t>岩倉市</t>
  </si>
  <si>
    <t>弥富市</t>
  </si>
  <si>
    <t>東浦町</t>
  </si>
  <si>
    <t>男女共同参画に関する条例（可決済のもの）</t>
  </si>
  <si>
    <t>男 女 共 同 参 画 に 関 す る 宣 言（注１）</t>
  </si>
  <si>
    <t>国との共催
　　　(注２)</t>
  </si>
  <si>
    <t>調査時点コード</t>
  </si>
  <si>
    <t>ウィズプランおかざき21
～男女共同参画社会をめざして～</t>
  </si>
  <si>
    <t>瀬戸市男女共同参画プラン（トライアングルプラン）</t>
  </si>
  <si>
    <t>かすがい男女共同参画プラン（改定版）</t>
  </si>
  <si>
    <t>碧南市男女共同参画プラン</t>
  </si>
  <si>
    <t>西尾市男女共同参画プラン（見直し版）</t>
  </si>
  <si>
    <t>犬山市男女共同参画プラン</t>
  </si>
  <si>
    <t>小牧市男女共同参画基本計画（ハーモニーⅡ）</t>
  </si>
  <si>
    <t>おおぶ男女共同参画プランⅢ
～エスポワールおおぶ～</t>
  </si>
  <si>
    <t>知多市男女共同参画行動計画「知多市ウイズプラン」</t>
  </si>
  <si>
    <t>岩倉市女性行動計画（いわくら女性プラン21）</t>
  </si>
  <si>
    <t>みよし男女共同参画プラン『パートナー』改訂版</t>
  </si>
  <si>
    <t>第二次長久手町男女共同参画プラン
～明日へ未来へ　Nプラン～</t>
  </si>
  <si>
    <t>豊山町男女共同参画社会計画
とよやまレインボープラン</t>
  </si>
  <si>
    <t>扶桑町男女共同参画プラン</t>
  </si>
  <si>
    <t>こうなん男女共同参画プラン  ～ライフスタイルの無限の可能性を求めて～</t>
  </si>
  <si>
    <t>第二次　共に生き共に輝くまち　おおぐち男女共同参画プラン</t>
  </si>
  <si>
    <t>蒲郡市男女共同参画プラン  ～男女いきいき蒲郡～</t>
  </si>
  <si>
    <t>豊橋市男女共同参画行動計画
「とよはしハーモニープラン21」</t>
  </si>
  <si>
    <t>男女共同参画プランなごや21</t>
  </si>
  <si>
    <t>第2次半田市男女共同参画推進計画
～誰もが生きる喜びにみちたまちに～</t>
  </si>
  <si>
    <t>第2次とよた男女共同参画プラン
（クローバープランⅡ）</t>
  </si>
  <si>
    <t>第2次安城市男女共同参画プラン
～みんなが主役　ともに輝く未来を！～</t>
  </si>
  <si>
    <t>第2次知立市男女共同参画プラン</t>
  </si>
  <si>
    <t>第2次とよあけ男女共同参画プラン</t>
  </si>
  <si>
    <t>第7次一色町総合計画（基本計画第5章第1節第3項「男女共同参画社会」として掲載）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</si>
</sst>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  <numFmt numFmtId="191" formatCode="0.0%"/>
    <numFmt numFmtId="192" formatCode="0.00_ "/>
    <numFmt numFmtId="193" formatCode="0.00_);[Red]\(0.00\)"/>
    <numFmt numFmtId="194" formatCode="0.000_);[Red]\(0.000\)"/>
    <numFmt numFmtId="195" formatCode="#,##0.00_);[Red]\(#,##0.00\)"/>
    <numFmt numFmtId="196" formatCode="#,##0.0;[Red]\-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Up="1">
      <left style="medium"/>
      <right style="thin"/>
      <top style="medium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medium"/>
      <right style="thin"/>
      <top>
        <color indexed="63"/>
      </top>
      <bottom style="medium"/>
      <diagonal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thin"/>
      <right style="medium"/>
      <top>
        <color indexed="63"/>
      </top>
      <bottom style="medium"/>
    </border>
    <border diagonalUp="1">
      <left style="thin"/>
      <right>
        <color indexed="63"/>
      </right>
      <top style="medium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7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359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center" shrinkToFit="1"/>
    </xf>
    <xf numFmtId="0" fontId="0" fillId="0" borderId="0" xfId="0" applyNumberForma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vertical="center" wrapText="1"/>
    </xf>
    <xf numFmtId="185" fontId="2" fillId="0" borderId="15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vertical="center" shrinkToFit="1"/>
    </xf>
    <xf numFmtId="0" fontId="2" fillId="0" borderId="16" xfId="0" applyNumberFormat="1" applyFont="1" applyFill="1" applyBorder="1" applyAlignment="1">
      <alignment vertical="center" wrapText="1"/>
    </xf>
    <xf numFmtId="190" fontId="2" fillId="0" borderId="15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57" fontId="2" fillId="0" borderId="15" xfId="0" applyNumberFormat="1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/>
    </xf>
    <xf numFmtId="185" fontId="4" fillId="0" borderId="15" xfId="0" applyNumberFormat="1" applyFont="1" applyFill="1" applyBorder="1" applyAlignment="1">
      <alignment vertical="center" shrinkToFit="1"/>
    </xf>
    <xf numFmtId="0" fontId="2" fillId="0" borderId="15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0" fontId="0" fillId="0" borderId="14" xfId="0" applyNumberFormat="1" applyFill="1" applyBorder="1" applyAlignment="1">
      <alignment vertical="center" wrapText="1"/>
    </xf>
    <xf numFmtId="184" fontId="0" fillId="0" borderId="15" xfId="0" applyNumberFormat="1" applyFill="1" applyBorder="1" applyAlignment="1">
      <alignment horizontal="left" vertical="center" shrinkToFit="1"/>
    </xf>
    <xf numFmtId="0" fontId="0" fillId="0" borderId="10" xfId="0" applyNumberFormat="1" applyFill="1" applyBorder="1" applyAlignment="1">
      <alignment horizontal="center" vertical="center" shrinkToFit="1"/>
    </xf>
    <xf numFmtId="185" fontId="2" fillId="0" borderId="15" xfId="0" applyNumberFormat="1" applyFont="1" applyFill="1" applyBorder="1" applyAlignment="1">
      <alignment horizontal="left" vertical="center" wrapText="1" shrinkToFit="1"/>
    </xf>
    <xf numFmtId="185" fontId="2" fillId="0" borderId="15" xfId="0" applyNumberFormat="1" applyFont="1" applyFill="1" applyBorder="1" applyAlignment="1">
      <alignment horizontal="left" vertical="center" shrinkToFit="1"/>
    </xf>
    <xf numFmtId="185" fontId="2" fillId="0" borderId="15" xfId="0" applyNumberFormat="1" applyFont="1" applyFill="1" applyBorder="1" applyAlignment="1">
      <alignment vertical="center" shrinkToFi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wrapText="1"/>
    </xf>
    <xf numFmtId="185" fontId="2" fillId="0" borderId="23" xfId="0" applyNumberFormat="1" applyFont="1" applyFill="1" applyBorder="1" applyAlignment="1">
      <alignment horizontal="left" vertical="center"/>
    </xf>
    <xf numFmtId="0" fontId="2" fillId="0" borderId="23" xfId="0" applyFont="1" applyFill="1" applyBorder="1" applyAlignment="1">
      <alignment vertical="center" shrinkToFit="1"/>
    </xf>
    <xf numFmtId="0" fontId="2" fillId="0" borderId="24" xfId="0" applyFont="1" applyFill="1" applyBorder="1" applyAlignment="1">
      <alignment vertical="center"/>
    </xf>
    <xf numFmtId="187" fontId="0" fillId="0" borderId="25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shrinkToFit="1"/>
    </xf>
    <xf numFmtId="0" fontId="2" fillId="0" borderId="2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3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2" fillId="0" borderId="35" xfId="0" applyFont="1" applyFill="1" applyBorder="1" applyAlignment="1">
      <alignment horizontal="center" vertical="distributed" textRotation="255"/>
    </xf>
    <xf numFmtId="0" fontId="4" fillId="0" borderId="35" xfId="0" applyFont="1" applyFill="1" applyBorder="1" applyAlignment="1">
      <alignment horizontal="center" vertical="center" textRotation="255" wrapText="1"/>
    </xf>
    <xf numFmtId="0" fontId="4" fillId="0" borderId="35" xfId="0" applyFont="1" applyFill="1" applyBorder="1" applyAlignment="1">
      <alignment horizontal="center" vertical="top" textRotation="255" wrapText="1"/>
    </xf>
    <xf numFmtId="57" fontId="2" fillId="0" borderId="1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36" xfId="0" applyNumberFormat="1" applyFont="1" applyFill="1" applyBorder="1" applyAlignment="1">
      <alignment vertical="center" shrinkToFit="1"/>
    </xf>
    <xf numFmtId="188" fontId="2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92" fontId="2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wrapText="1"/>
    </xf>
    <xf numFmtId="0" fontId="2" fillId="0" borderId="31" xfId="0" applyFont="1" applyFill="1" applyBorder="1" applyAlignment="1">
      <alignment vertical="top"/>
    </xf>
    <xf numFmtId="0" fontId="2" fillId="0" borderId="14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top" textRotation="255" wrapText="1"/>
    </xf>
    <xf numFmtId="0" fontId="2" fillId="0" borderId="15" xfId="0" applyFont="1" applyFill="1" applyBorder="1" applyAlignment="1">
      <alignment vertical="top" wrapText="1"/>
    </xf>
    <xf numFmtId="188" fontId="2" fillId="0" borderId="15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180" fontId="0" fillId="0" borderId="0" xfId="0" applyNumberFormat="1" applyFill="1" applyAlignment="1">
      <alignment vertical="center"/>
    </xf>
    <xf numFmtId="180" fontId="0" fillId="0" borderId="0" xfId="0" applyNumberForma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vertical="center" shrinkToFit="1"/>
    </xf>
    <xf numFmtId="188" fontId="2" fillId="0" borderId="42" xfId="0" applyNumberFormat="1" applyFont="1" applyFill="1" applyBorder="1" applyAlignment="1">
      <alignment horizontal="center" vertical="center"/>
    </xf>
    <xf numFmtId="188" fontId="2" fillId="0" borderId="43" xfId="0" applyNumberFormat="1" applyFont="1" applyFill="1" applyBorder="1" applyAlignment="1">
      <alignment horizontal="center" vertical="center"/>
    </xf>
    <xf numFmtId="188" fontId="2" fillId="0" borderId="44" xfId="0" applyNumberFormat="1" applyFont="1" applyFill="1" applyBorder="1" applyAlignment="1">
      <alignment horizontal="center" vertical="center"/>
    </xf>
    <xf numFmtId="188" fontId="2" fillId="0" borderId="45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188" fontId="2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90" fontId="2" fillId="0" borderId="15" xfId="0" applyNumberFormat="1" applyFont="1" applyFill="1" applyBorder="1" applyAlignment="1">
      <alignment horizontal="center" vertical="center" shrinkToFit="1"/>
    </xf>
    <xf numFmtId="188" fontId="2" fillId="0" borderId="23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vertical="center" wrapText="1"/>
    </xf>
    <xf numFmtId="0" fontId="2" fillId="0" borderId="29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textRotation="255"/>
    </xf>
    <xf numFmtId="185" fontId="0" fillId="0" borderId="13" xfId="0" applyNumberFormat="1" applyFont="1" applyFill="1" applyBorder="1" applyAlignment="1">
      <alignment horizontal="center" vertical="center" shrinkToFit="1"/>
    </xf>
    <xf numFmtId="57" fontId="2" fillId="0" borderId="15" xfId="0" applyNumberFormat="1" applyFont="1" applyFill="1" applyBorder="1" applyAlignment="1">
      <alignment vertical="center" shrinkToFi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right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57" fontId="0" fillId="0" borderId="13" xfId="0" applyNumberFormat="1" applyFill="1" applyBorder="1" applyAlignment="1">
      <alignment horizontal="center" vertical="center" shrinkToFit="1"/>
    </xf>
    <xf numFmtId="57" fontId="0" fillId="0" borderId="15" xfId="0" applyNumberFormat="1" applyFill="1" applyBorder="1" applyAlignment="1">
      <alignment vertical="center" shrinkToFit="1"/>
    </xf>
    <xf numFmtId="193" fontId="2" fillId="0" borderId="0" xfId="0" applyNumberFormat="1" applyFont="1" applyFill="1" applyAlignment="1">
      <alignment vertical="center"/>
    </xf>
    <xf numFmtId="195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193" fontId="2" fillId="0" borderId="0" xfId="0" applyNumberFormat="1" applyFont="1" applyFill="1" applyBorder="1" applyAlignment="1">
      <alignment vertical="center"/>
    </xf>
    <xf numFmtId="195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90" fontId="2" fillId="0" borderId="0" xfId="0" applyNumberFormat="1" applyFont="1" applyFill="1" applyBorder="1" applyAlignment="1">
      <alignment vertical="center"/>
    </xf>
    <xf numFmtId="186" fontId="2" fillId="0" borderId="15" xfId="0" applyNumberFormat="1" applyFont="1" applyFill="1" applyBorder="1" applyAlignment="1">
      <alignment horizontal="center" vertical="center" shrinkToFit="1"/>
    </xf>
    <xf numFmtId="0" fontId="2" fillId="0" borderId="37" xfId="0" applyNumberFormat="1" applyFont="1" applyFill="1" applyBorder="1" applyAlignment="1">
      <alignment horizontal="right" vertical="center"/>
    </xf>
    <xf numFmtId="0" fontId="2" fillId="0" borderId="38" xfId="0" applyNumberFormat="1" applyFont="1" applyFill="1" applyBorder="1" applyAlignment="1">
      <alignment horizontal="right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 textRotation="255"/>
    </xf>
    <xf numFmtId="0" fontId="4" fillId="0" borderId="10" xfId="0" applyNumberFormat="1" applyFont="1" applyFill="1" applyBorder="1" applyAlignment="1">
      <alignment horizontal="center" vertical="center" textRotation="255"/>
    </xf>
    <xf numFmtId="0" fontId="0" fillId="0" borderId="15" xfId="0" applyNumberFormat="1" applyFill="1" applyBorder="1" applyAlignment="1">
      <alignment horizontal="center" vertical="center" shrinkToFit="1"/>
    </xf>
    <xf numFmtId="0" fontId="2" fillId="0" borderId="37" xfId="0" applyNumberFormat="1" applyFont="1" applyFill="1" applyBorder="1" applyAlignment="1">
      <alignment vertical="center"/>
    </xf>
    <xf numFmtId="38" fontId="2" fillId="0" borderId="13" xfId="49" applyFont="1" applyFill="1" applyBorder="1" applyAlignment="1">
      <alignment horizontal="right" vertical="center"/>
    </xf>
    <xf numFmtId="38" fontId="2" fillId="0" borderId="12" xfId="49" applyFont="1" applyFill="1" applyBorder="1" applyAlignment="1">
      <alignment horizontal="right" vertical="center"/>
    </xf>
    <xf numFmtId="38" fontId="2" fillId="0" borderId="13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 shrinkToFit="1"/>
    </xf>
    <xf numFmtId="38" fontId="2" fillId="0" borderId="15" xfId="49" applyFont="1" applyFill="1" applyBorder="1" applyAlignment="1">
      <alignment vertical="center" shrinkToFit="1"/>
    </xf>
    <xf numFmtId="38" fontId="2" fillId="0" borderId="13" xfId="49" applyFont="1" applyFill="1" applyBorder="1" applyAlignment="1">
      <alignment horizontal="right" vertical="center" wrapText="1"/>
    </xf>
    <xf numFmtId="38" fontId="2" fillId="0" borderId="12" xfId="49" applyFont="1" applyFill="1" applyBorder="1" applyAlignment="1">
      <alignment horizontal="right" vertical="center" wrapText="1"/>
    </xf>
    <xf numFmtId="38" fontId="2" fillId="0" borderId="37" xfId="49" applyFont="1" applyFill="1" applyBorder="1" applyAlignment="1">
      <alignment vertical="center"/>
    </xf>
    <xf numFmtId="38" fontId="2" fillId="0" borderId="49" xfId="49" applyFont="1" applyFill="1" applyBorder="1" applyAlignment="1">
      <alignment vertical="center"/>
    </xf>
    <xf numFmtId="38" fontId="2" fillId="0" borderId="52" xfId="49" applyFont="1" applyFill="1" applyBorder="1" applyAlignment="1">
      <alignment horizontal="center" vertical="center" textRotation="255"/>
    </xf>
    <xf numFmtId="38" fontId="2" fillId="0" borderId="15" xfId="49" applyFont="1" applyFill="1" applyBorder="1" applyAlignment="1">
      <alignment horizontal="center" vertical="center" textRotation="255"/>
    </xf>
    <xf numFmtId="38" fontId="2" fillId="0" borderId="12" xfId="49" applyFont="1" applyFill="1" applyBorder="1" applyAlignment="1">
      <alignment horizontal="center" vertical="center" textRotation="255"/>
    </xf>
    <xf numFmtId="38" fontId="2" fillId="0" borderId="52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 shrinkToFit="1"/>
    </xf>
    <xf numFmtId="38" fontId="2" fillId="0" borderId="52" xfId="49" applyFont="1" applyFill="1" applyBorder="1" applyAlignment="1">
      <alignment horizontal="right" vertical="center" textRotation="255" wrapText="1"/>
    </xf>
    <xf numFmtId="38" fontId="2" fillId="0" borderId="15" xfId="49" applyFont="1" applyFill="1" applyBorder="1" applyAlignment="1">
      <alignment horizontal="right" vertical="center" wrapText="1"/>
    </xf>
    <xf numFmtId="38" fontId="2" fillId="0" borderId="53" xfId="49" applyFont="1" applyFill="1" applyBorder="1" applyAlignment="1">
      <alignment vertical="center"/>
    </xf>
    <xf numFmtId="38" fontId="2" fillId="0" borderId="15" xfId="49" applyFont="1" applyFill="1" applyBorder="1" applyAlignment="1">
      <alignment horizontal="right" vertical="center"/>
    </xf>
    <xf numFmtId="196" fontId="2" fillId="0" borderId="15" xfId="49" applyNumberFormat="1" applyFont="1" applyFill="1" applyBorder="1" applyAlignment="1">
      <alignment horizontal="right" vertical="center"/>
    </xf>
    <xf numFmtId="196" fontId="2" fillId="0" borderId="15" xfId="49" applyNumberFormat="1" applyFont="1" applyFill="1" applyBorder="1" applyAlignment="1">
      <alignment vertical="center"/>
    </xf>
    <xf numFmtId="196" fontId="2" fillId="0" borderId="49" xfId="49" applyNumberFormat="1" applyFont="1" applyFill="1" applyBorder="1" applyAlignment="1">
      <alignment vertical="center"/>
    </xf>
    <xf numFmtId="196" fontId="2" fillId="0" borderId="10" xfId="49" applyNumberFormat="1" applyFont="1" applyFill="1" applyBorder="1" applyAlignment="1">
      <alignment vertical="center"/>
    </xf>
    <xf numFmtId="196" fontId="2" fillId="0" borderId="38" xfId="49" applyNumberFormat="1" applyFont="1" applyFill="1" applyBorder="1" applyAlignment="1">
      <alignment vertical="center"/>
    </xf>
    <xf numFmtId="0" fontId="2" fillId="0" borderId="54" xfId="0" applyNumberFormat="1" applyFont="1" applyFill="1" applyBorder="1" applyAlignment="1">
      <alignment vertical="center"/>
    </xf>
    <xf numFmtId="0" fontId="2" fillId="0" borderId="55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56" xfId="0" applyNumberFormat="1" applyFont="1" applyFill="1" applyBorder="1" applyAlignment="1">
      <alignment horizontal="center" vertical="center"/>
    </xf>
    <xf numFmtId="0" fontId="2" fillId="0" borderId="57" xfId="0" applyNumberFormat="1" applyFont="1" applyFill="1" applyBorder="1" applyAlignment="1">
      <alignment horizontal="center" vertical="center"/>
    </xf>
    <xf numFmtId="0" fontId="2" fillId="0" borderId="58" xfId="0" applyNumberFormat="1" applyFont="1" applyFill="1" applyBorder="1" applyAlignment="1">
      <alignment horizontal="center" vertical="center"/>
    </xf>
    <xf numFmtId="0" fontId="2" fillId="0" borderId="59" xfId="0" applyNumberFormat="1" applyFont="1" applyFill="1" applyBorder="1" applyAlignment="1">
      <alignment horizontal="center" vertical="center"/>
    </xf>
    <xf numFmtId="38" fontId="2" fillId="0" borderId="23" xfId="49" applyFont="1" applyFill="1" applyBorder="1" applyAlignment="1">
      <alignment vertical="center"/>
    </xf>
    <xf numFmtId="38" fontId="2" fillId="0" borderId="25" xfId="49" applyFont="1" applyFill="1" applyBorder="1" applyAlignment="1">
      <alignment vertical="center"/>
    </xf>
    <xf numFmtId="38" fontId="2" fillId="0" borderId="42" xfId="49" applyFont="1" applyFill="1" applyBorder="1" applyAlignment="1">
      <alignment vertical="center"/>
    </xf>
    <xf numFmtId="38" fontId="2" fillId="0" borderId="43" xfId="49" applyFont="1" applyFill="1" applyBorder="1" applyAlignment="1">
      <alignment vertical="center"/>
    </xf>
    <xf numFmtId="38" fontId="2" fillId="0" borderId="44" xfId="49" applyFont="1" applyFill="1" applyBorder="1" applyAlignment="1">
      <alignment vertical="center"/>
    </xf>
    <xf numFmtId="38" fontId="2" fillId="0" borderId="45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2" fillId="0" borderId="60" xfId="49" applyFont="1" applyFill="1" applyBorder="1" applyAlignment="1">
      <alignment vertical="center"/>
    </xf>
    <xf numFmtId="38" fontId="2" fillId="0" borderId="61" xfId="49" applyFont="1" applyFill="1" applyBorder="1" applyAlignment="1">
      <alignment vertical="center"/>
    </xf>
    <xf numFmtId="38" fontId="2" fillId="0" borderId="62" xfId="49" applyFont="1" applyFill="1" applyBorder="1" applyAlignment="1">
      <alignment vertical="center"/>
    </xf>
    <xf numFmtId="38" fontId="2" fillId="0" borderId="63" xfId="49" applyFont="1" applyFill="1" applyBorder="1" applyAlignment="1">
      <alignment vertical="center"/>
    </xf>
    <xf numFmtId="38" fontId="2" fillId="0" borderId="14" xfId="49" applyFont="1" applyFill="1" applyBorder="1" applyAlignment="1">
      <alignment horizontal="right" vertical="center" wrapText="1"/>
    </xf>
    <xf numFmtId="38" fontId="2" fillId="0" borderId="15" xfId="49" applyFont="1" applyFill="1" applyBorder="1" applyAlignment="1">
      <alignment vertical="center" wrapText="1"/>
    </xf>
    <xf numFmtId="38" fontId="2" fillId="0" borderId="16" xfId="49" applyFont="1" applyFill="1" applyBorder="1" applyAlignment="1">
      <alignment vertical="center"/>
    </xf>
    <xf numFmtId="38" fontId="2" fillId="0" borderId="24" xfId="49" applyFont="1" applyFill="1" applyBorder="1" applyAlignment="1">
      <alignment vertical="center"/>
    </xf>
    <xf numFmtId="38" fontId="2" fillId="0" borderId="56" xfId="49" applyFont="1" applyFill="1" applyBorder="1" applyAlignment="1">
      <alignment vertical="center"/>
    </xf>
    <xf numFmtId="38" fontId="2" fillId="0" borderId="57" xfId="49" applyFont="1" applyFill="1" applyBorder="1" applyAlignment="1">
      <alignment vertical="center"/>
    </xf>
    <xf numFmtId="38" fontId="2" fillId="0" borderId="58" xfId="49" applyFont="1" applyFill="1" applyBorder="1" applyAlignment="1">
      <alignment vertical="center"/>
    </xf>
    <xf numFmtId="38" fontId="2" fillId="0" borderId="59" xfId="49" applyFont="1" applyFill="1" applyBorder="1" applyAlignment="1">
      <alignment vertical="center"/>
    </xf>
    <xf numFmtId="196" fontId="2" fillId="0" borderId="36" xfId="49" applyNumberFormat="1" applyFont="1" applyFill="1" applyBorder="1" applyAlignment="1">
      <alignment vertical="center"/>
    </xf>
    <xf numFmtId="196" fontId="2" fillId="0" borderId="34" xfId="49" applyNumberFormat="1" applyFont="1" applyFill="1" applyBorder="1" applyAlignment="1">
      <alignment vertical="center"/>
    </xf>
    <xf numFmtId="196" fontId="2" fillId="0" borderId="64" xfId="49" applyNumberFormat="1" applyFont="1" applyFill="1" applyBorder="1" applyAlignment="1">
      <alignment vertical="center"/>
    </xf>
    <xf numFmtId="196" fontId="2" fillId="0" borderId="65" xfId="49" applyNumberFormat="1" applyFont="1" applyFill="1" applyBorder="1" applyAlignment="1">
      <alignment vertical="center"/>
    </xf>
    <xf numFmtId="196" fontId="2" fillId="0" borderId="66" xfId="49" applyNumberFormat="1" applyFont="1" applyFill="1" applyBorder="1" applyAlignment="1">
      <alignment vertical="center"/>
    </xf>
    <xf numFmtId="196" fontId="2" fillId="0" borderId="67" xfId="49" applyNumberFormat="1" applyFont="1" applyFill="1" applyBorder="1" applyAlignment="1">
      <alignment vertical="center"/>
    </xf>
    <xf numFmtId="196" fontId="2" fillId="0" borderId="41" xfId="49" applyNumberFormat="1" applyFont="1" applyFill="1" applyBorder="1" applyAlignment="1">
      <alignment vertical="center"/>
    </xf>
    <xf numFmtId="196" fontId="2" fillId="0" borderId="68" xfId="49" applyNumberFormat="1" applyFont="1" applyFill="1" applyBorder="1" applyAlignment="1">
      <alignment vertical="center"/>
    </xf>
    <xf numFmtId="196" fontId="2" fillId="0" borderId="40" xfId="49" applyNumberFormat="1" applyFont="1" applyFill="1" applyBorder="1" applyAlignment="1">
      <alignment vertical="center"/>
    </xf>
    <xf numFmtId="196" fontId="2" fillId="0" borderId="12" xfId="49" applyNumberFormat="1" applyFont="1" applyFill="1" applyBorder="1" applyAlignment="1">
      <alignment vertical="center"/>
    </xf>
    <xf numFmtId="196" fontId="2" fillId="0" borderId="22" xfId="49" applyNumberFormat="1" applyFont="1" applyFill="1" applyBorder="1" applyAlignment="1">
      <alignment vertical="center"/>
    </xf>
    <xf numFmtId="196" fontId="2" fillId="0" borderId="33" xfId="49" applyNumberFormat="1" applyFont="1" applyFill="1" applyBorder="1" applyAlignment="1">
      <alignment vertical="center"/>
    </xf>
    <xf numFmtId="196" fontId="2" fillId="0" borderId="69" xfId="49" applyNumberFormat="1" applyFont="1" applyFill="1" applyBorder="1" applyAlignment="1">
      <alignment vertical="center"/>
    </xf>
    <xf numFmtId="196" fontId="2" fillId="0" borderId="70" xfId="49" applyNumberFormat="1" applyFont="1" applyFill="1" applyBorder="1" applyAlignment="1">
      <alignment vertical="center"/>
    </xf>
    <xf numFmtId="196" fontId="2" fillId="0" borderId="44" xfId="49" applyNumberFormat="1" applyFont="1" applyFill="1" applyBorder="1" applyAlignment="1">
      <alignment vertical="center"/>
    </xf>
    <xf numFmtId="196" fontId="2" fillId="0" borderId="71" xfId="49" applyNumberFormat="1" applyFont="1" applyFill="1" applyBorder="1" applyAlignment="1">
      <alignment vertical="center"/>
    </xf>
    <xf numFmtId="0" fontId="2" fillId="0" borderId="72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distributed" textRotation="255"/>
    </xf>
    <xf numFmtId="0" fontId="2" fillId="0" borderId="19" xfId="0" applyFont="1" applyFill="1" applyBorder="1" applyAlignment="1">
      <alignment horizontal="center" vertical="distributed" textRotation="255"/>
    </xf>
    <xf numFmtId="0" fontId="2" fillId="0" borderId="74" xfId="0" applyFont="1" applyFill="1" applyBorder="1" applyAlignment="1">
      <alignment horizontal="center" vertical="distributed" textRotation="255"/>
    </xf>
    <xf numFmtId="0" fontId="2" fillId="0" borderId="73" xfId="0" applyFont="1" applyFill="1" applyBorder="1" applyAlignment="1">
      <alignment horizontal="center" vertical="distributed" textRotation="255" shrinkToFit="1"/>
    </xf>
    <xf numFmtId="0" fontId="2" fillId="0" borderId="19" xfId="0" applyFont="1" applyFill="1" applyBorder="1" applyAlignment="1">
      <alignment horizontal="center" vertical="distributed" textRotation="255" shrinkToFit="1"/>
    </xf>
    <xf numFmtId="0" fontId="2" fillId="0" borderId="74" xfId="0" applyFont="1" applyFill="1" applyBorder="1" applyAlignment="1">
      <alignment horizontal="center" vertical="distributed" textRotation="255" shrinkToFit="1"/>
    </xf>
    <xf numFmtId="0" fontId="2" fillId="0" borderId="75" xfId="0" applyFont="1" applyFill="1" applyBorder="1" applyAlignment="1">
      <alignment horizontal="center" vertical="distributed" textRotation="255" shrinkToFit="1"/>
    </xf>
    <xf numFmtId="0" fontId="2" fillId="0" borderId="76" xfId="0" applyFont="1" applyFill="1" applyBorder="1" applyAlignment="1">
      <alignment horizontal="center" vertical="distributed" textRotation="255" shrinkToFit="1"/>
    </xf>
    <xf numFmtId="0" fontId="2" fillId="0" borderId="17" xfId="0" applyFont="1" applyFill="1" applyBorder="1" applyAlignment="1">
      <alignment horizontal="center" vertical="distributed" textRotation="255" shrinkToFit="1"/>
    </xf>
    <xf numFmtId="0" fontId="2" fillId="0" borderId="75" xfId="0" applyFont="1" applyFill="1" applyBorder="1" applyAlignment="1">
      <alignment horizontal="center" vertical="center" textRotation="255" shrinkToFit="1"/>
    </xf>
    <xf numFmtId="0" fontId="2" fillId="0" borderId="76" xfId="0" applyFont="1" applyFill="1" applyBorder="1" applyAlignment="1">
      <alignment horizontal="center" vertical="center" textRotation="255" shrinkToFit="1"/>
    </xf>
    <xf numFmtId="0" fontId="2" fillId="0" borderId="17" xfId="0" applyFont="1" applyFill="1" applyBorder="1" applyAlignment="1">
      <alignment horizontal="center" vertical="center" textRotation="255" shrinkToFit="1"/>
    </xf>
    <xf numFmtId="0" fontId="2" fillId="0" borderId="7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distributed" textRotation="255"/>
    </xf>
    <xf numFmtId="0" fontId="0" fillId="0" borderId="76" xfId="0" applyFill="1" applyBorder="1" applyAlignment="1">
      <alignment horizontal="center" vertical="distributed" textRotation="255"/>
    </xf>
    <xf numFmtId="0" fontId="0" fillId="0" borderId="17" xfId="0" applyFill="1" applyBorder="1" applyAlignment="1">
      <alignment horizontal="center" vertical="distributed" textRotation="255"/>
    </xf>
    <xf numFmtId="0" fontId="2" fillId="0" borderId="73" xfId="0" applyFont="1" applyFill="1" applyBorder="1" applyAlignment="1">
      <alignment horizontal="center" vertical="center" textRotation="255" shrinkToFit="1"/>
    </xf>
    <xf numFmtId="0" fontId="2" fillId="0" borderId="19" xfId="0" applyFont="1" applyFill="1" applyBorder="1" applyAlignment="1">
      <alignment horizontal="center" vertical="center" textRotation="255" shrinkToFit="1"/>
    </xf>
    <xf numFmtId="0" fontId="2" fillId="0" borderId="74" xfId="0" applyFont="1" applyFill="1" applyBorder="1" applyAlignment="1">
      <alignment horizontal="center" vertical="center" textRotation="255" shrinkToFi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distributed" textRotation="255"/>
    </xf>
    <xf numFmtId="0" fontId="2" fillId="0" borderId="35" xfId="0" applyFont="1" applyFill="1" applyBorder="1" applyAlignment="1">
      <alignment horizontal="center" vertical="distributed" textRotation="255"/>
    </xf>
    <xf numFmtId="0" fontId="2" fillId="0" borderId="20" xfId="0" applyFont="1" applyFill="1" applyBorder="1" applyAlignment="1">
      <alignment horizontal="center" vertical="distributed" textRotation="255"/>
    </xf>
    <xf numFmtId="0" fontId="5" fillId="0" borderId="46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distributed" textRotation="255"/>
    </xf>
    <xf numFmtId="0" fontId="2" fillId="0" borderId="17" xfId="0" applyFont="1" applyFill="1" applyBorder="1" applyAlignment="1">
      <alignment horizontal="center" vertical="distributed" textRotation="255"/>
    </xf>
    <xf numFmtId="0" fontId="5" fillId="0" borderId="72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distributed" textRotation="255"/>
    </xf>
    <xf numFmtId="0" fontId="2" fillId="0" borderId="35" xfId="0" applyFont="1" applyFill="1" applyBorder="1" applyAlignment="1">
      <alignment horizontal="center" vertical="distributed" textRotation="255"/>
    </xf>
    <xf numFmtId="0" fontId="2" fillId="0" borderId="86" xfId="0" applyFont="1" applyFill="1" applyBorder="1" applyAlignment="1">
      <alignment horizontal="center" vertical="distributed" textRotation="255"/>
    </xf>
    <xf numFmtId="0" fontId="2" fillId="0" borderId="87" xfId="0" applyFont="1" applyFill="1" applyBorder="1" applyAlignment="1">
      <alignment horizontal="center" vertical="distributed" textRotation="255"/>
    </xf>
    <xf numFmtId="0" fontId="2" fillId="0" borderId="88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8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distributed" textRotation="255" wrapText="1"/>
    </xf>
    <xf numFmtId="0" fontId="4" fillId="0" borderId="76" xfId="0" applyFont="1" applyFill="1" applyBorder="1" applyAlignment="1">
      <alignment horizontal="center" vertical="distributed" textRotation="255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distributed" textRotation="255"/>
    </xf>
    <xf numFmtId="0" fontId="4" fillId="0" borderId="35" xfId="0" applyFont="1" applyFill="1" applyBorder="1" applyAlignment="1">
      <alignment horizontal="center" vertical="distributed" textRotation="255"/>
    </xf>
    <xf numFmtId="0" fontId="2" fillId="0" borderId="50" xfId="0" applyFont="1" applyFill="1" applyBorder="1" applyAlignment="1">
      <alignment horizontal="center" vertical="center"/>
    </xf>
    <xf numFmtId="58" fontId="12" fillId="0" borderId="38" xfId="0" applyNumberFormat="1" applyFont="1" applyFill="1" applyBorder="1" applyAlignment="1">
      <alignment horizontal="center" vertical="center"/>
    </xf>
    <xf numFmtId="58" fontId="12" fillId="0" borderId="50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 textRotation="255"/>
    </xf>
    <xf numFmtId="0" fontId="2" fillId="0" borderId="89" xfId="0" applyFont="1" applyFill="1" applyBorder="1" applyAlignment="1">
      <alignment vertical="center" textRotation="255"/>
    </xf>
    <xf numFmtId="0" fontId="2" fillId="0" borderId="28" xfId="0" applyFont="1" applyFill="1" applyBorder="1" applyAlignment="1">
      <alignment vertical="center" textRotation="255"/>
    </xf>
    <xf numFmtId="0" fontId="2" fillId="0" borderId="1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85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textRotation="255" wrapText="1"/>
    </xf>
    <xf numFmtId="0" fontId="2" fillId="0" borderId="89" xfId="0" applyFont="1" applyFill="1" applyBorder="1" applyAlignment="1">
      <alignment vertical="center" textRotation="255" wrapText="1"/>
    </xf>
    <xf numFmtId="0" fontId="2" fillId="0" borderId="28" xfId="0" applyFont="1" applyFill="1" applyBorder="1" applyAlignment="1">
      <alignment vertical="center" textRotation="255" wrapText="1"/>
    </xf>
    <xf numFmtId="0" fontId="2" fillId="0" borderId="9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distributed" vertical="distributed" textRotation="255"/>
    </xf>
    <xf numFmtId="0" fontId="2" fillId="0" borderId="19" xfId="0" applyFont="1" applyFill="1" applyBorder="1" applyAlignment="1">
      <alignment horizontal="distributed" vertical="distributed" textRotation="255"/>
    </xf>
    <xf numFmtId="0" fontId="2" fillId="0" borderId="74" xfId="0" applyFont="1" applyFill="1" applyBorder="1" applyAlignment="1">
      <alignment horizontal="distributed" vertical="distributed" textRotation="255"/>
    </xf>
    <xf numFmtId="0" fontId="2" fillId="0" borderId="75" xfId="0" applyFont="1" applyFill="1" applyBorder="1" applyAlignment="1">
      <alignment horizontal="distributed" vertical="distributed" textRotation="255"/>
    </xf>
    <xf numFmtId="0" fontId="2" fillId="0" borderId="76" xfId="0" applyFont="1" applyFill="1" applyBorder="1" applyAlignment="1">
      <alignment horizontal="distributed" vertical="distributed" textRotation="255"/>
    </xf>
    <xf numFmtId="0" fontId="2" fillId="0" borderId="17" xfId="0" applyFont="1" applyFill="1" applyBorder="1" applyAlignment="1">
      <alignment horizontal="distributed" vertical="distributed" textRotation="255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35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textRotation="255"/>
    </xf>
    <xf numFmtId="0" fontId="2" fillId="0" borderId="26" xfId="0" applyFont="1" applyFill="1" applyBorder="1" applyAlignment="1">
      <alignment vertical="center" textRotation="255"/>
    </xf>
    <xf numFmtId="0" fontId="2" fillId="0" borderId="21" xfId="0" applyFont="1" applyFill="1" applyBorder="1" applyAlignment="1">
      <alignment vertical="center" textRotation="255"/>
    </xf>
    <xf numFmtId="0" fontId="2" fillId="0" borderId="47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0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="102" zoomScaleNormal="102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125" style="16" customWidth="1"/>
    <col min="2" max="2" width="3.625" style="16" customWidth="1"/>
    <col min="3" max="3" width="7.625" style="16" customWidth="1"/>
    <col min="4" max="4" width="10.625" style="16" customWidth="1"/>
    <col min="5" max="5" width="20.625" style="16" customWidth="1"/>
    <col min="6" max="9" width="3.375" style="17" customWidth="1"/>
    <col min="10" max="10" width="30.625" style="16" customWidth="1"/>
    <col min="11" max="12" width="8.625" style="16" customWidth="1"/>
    <col min="13" max="13" width="3.375" style="17" customWidth="1"/>
    <col min="14" max="14" width="32.625" style="16" customWidth="1"/>
    <col min="15" max="15" width="20.625" style="16" customWidth="1"/>
    <col min="16" max="16" width="3.375" style="17" customWidth="1"/>
    <col min="17" max="17" width="7.125" style="18" customWidth="1"/>
    <col min="18" max="22" width="9.00390625" style="18" customWidth="1"/>
    <col min="23" max="16384" width="9.00390625" style="16" customWidth="1"/>
  </cols>
  <sheetData>
    <row r="1" spans="1:4" ht="16.5" customHeight="1" thickBot="1">
      <c r="A1" s="15" t="s">
        <v>14</v>
      </c>
      <c r="B1" s="15"/>
      <c r="D1" s="16" t="s">
        <v>384</v>
      </c>
    </row>
    <row r="2" spans="1:16" ht="22.5" customHeight="1" thickBot="1">
      <c r="A2" s="19" t="s">
        <v>19</v>
      </c>
      <c r="O2" s="284" t="s">
        <v>139</v>
      </c>
      <c r="P2" s="285"/>
    </row>
    <row r="3" ht="9.75" customHeight="1" thickBot="1"/>
    <row r="4" spans="1:16" s="20" customFormat="1" ht="31.5" customHeight="1">
      <c r="A4" s="257" t="s">
        <v>27</v>
      </c>
      <c r="B4" s="266" t="s">
        <v>65</v>
      </c>
      <c r="C4" s="260" t="s">
        <v>52</v>
      </c>
      <c r="D4" s="263" t="s">
        <v>18</v>
      </c>
      <c r="E4" s="269" t="s">
        <v>53</v>
      </c>
      <c r="F4" s="281" t="s">
        <v>54</v>
      </c>
      <c r="G4" s="272" t="s">
        <v>55</v>
      </c>
      <c r="H4" s="275" t="s">
        <v>64</v>
      </c>
      <c r="I4" s="263" t="s">
        <v>56</v>
      </c>
      <c r="J4" s="286" t="s">
        <v>390</v>
      </c>
      <c r="K4" s="287"/>
      <c r="L4" s="287"/>
      <c r="M4" s="288"/>
      <c r="N4" s="286" t="s">
        <v>68</v>
      </c>
      <c r="O4" s="287"/>
      <c r="P4" s="288"/>
    </row>
    <row r="5" spans="1:16" s="23" customFormat="1" ht="18" customHeight="1">
      <c r="A5" s="258"/>
      <c r="B5" s="267"/>
      <c r="C5" s="261"/>
      <c r="D5" s="264"/>
      <c r="E5" s="270"/>
      <c r="F5" s="282"/>
      <c r="G5" s="273"/>
      <c r="H5" s="276"/>
      <c r="I5" s="264"/>
      <c r="J5" s="278" t="s">
        <v>7</v>
      </c>
      <c r="K5" s="279"/>
      <c r="L5" s="280"/>
      <c r="M5" s="22" t="s">
        <v>8</v>
      </c>
      <c r="N5" s="278" t="s">
        <v>9</v>
      </c>
      <c r="O5" s="280"/>
      <c r="P5" s="22" t="s">
        <v>8</v>
      </c>
    </row>
    <row r="6" spans="1:16" s="20" customFormat="1" ht="60" customHeight="1">
      <c r="A6" s="259"/>
      <c r="B6" s="268"/>
      <c r="C6" s="262"/>
      <c r="D6" s="265"/>
      <c r="E6" s="271"/>
      <c r="F6" s="283"/>
      <c r="G6" s="274"/>
      <c r="H6" s="277"/>
      <c r="I6" s="265"/>
      <c r="J6" s="24" t="s">
        <v>57</v>
      </c>
      <c r="K6" s="25" t="s">
        <v>3</v>
      </c>
      <c r="L6" s="25" t="s">
        <v>4</v>
      </c>
      <c r="M6" s="14" t="s">
        <v>58</v>
      </c>
      <c r="N6" s="26" t="s">
        <v>59</v>
      </c>
      <c r="O6" s="27" t="s">
        <v>26</v>
      </c>
      <c r="P6" s="14" t="s">
        <v>58</v>
      </c>
    </row>
    <row r="7" spans="1:22" s="35" customFormat="1" ht="13.5" customHeight="1">
      <c r="A7" s="6">
        <v>23</v>
      </c>
      <c r="B7" s="4">
        <v>100</v>
      </c>
      <c r="C7" s="6" t="s">
        <v>72</v>
      </c>
      <c r="D7" s="1" t="s">
        <v>172</v>
      </c>
      <c r="E7" s="7" t="s">
        <v>173</v>
      </c>
      <c r="F7" s="4">
        <v>1</v>
      </c>
      <c r="G7" s="5">
        <v>1</v>
      </c>
      <c r="H7" s="6">
        <v>1</v>
      </c>
      <c r="I7" s="5">
        <v>1</v>
      </c>
      <c r="J7" s="31" t="s">
        <v>174</v>
      </c>
      <c r="K7" s="32">
        <v>37344</v>
      </c>
      <c r="L7" s="32">
        <v>37347</v>
      </c>
      <c r="M7" s="5" t="s">
        <v>81</v>
      </c>
      <c r="N7" s="33" t="s">
        <v>412</v>
      </c>
      <c r="O7" s="11" t="s">
        <v>330</v>
      </c>
      <c r="P7" s="5" t="s">
        <v>81</v>
      </c>
      <c r="Q7" s="34"/>
      <c r="R7" s="34"/>
      <c r="S7" s="34"/>
      <c r="T7" s="34"/>
      <c r="U7" s="34"/>
      <c r="V7" s="34"/>
    </row>
    <row r="8" spans="1:22" s="35" customFormat="1" ht="24" customHeight="1">
      <c r="A8" s="6">
        <v>23</v>
      </c>
      <c r="B8" s="4">
        <v>201</v>
      </c>
      <c r="C8" s="6" t="s">
        <v>72</v>
      </c>
      <c r="D8" s="1" t="s">
        <v>100</v>
      </c>
      <c r="E8" s="7" t="s">
        <v>101</v>
      </c>
      <c r="F8" s="4">
        <v>1</v>
      </c>
      <c r="G8" s="5">
        <v>1</v>
      </c>
      <c r="H8" s="6">
        <v>1</v>
      </c>
      <c r="I8" s="5">
        <v>1</v>
      </c>
      <c r="J8" s="31" t="s">
        <v>102</v>
      </c>
      <c r="K8" s="32">
        <v>38077</v>
      </c>
      <c r="L8" s="32">
        <v>38078</v>
      </c>
      <c r="M8" s="5" t="s">
        <v>81</v>
      </c>
      <c r="N8" s="33" t="s">
        <v>411</v>
      </c>
      <c r="O8" s="11" t="s">
        <v>331</v>
      </c>
      <c r="P8" s="5" t="s">
        <v>81</v>
      </c>
      <c r="Q8" s="34"/>
      <c r="R8" s="34"/>
      <c r="S8" s="34"/>
      <c r="T8" s="34"/>
      <c r="U8" s="34"/>
      <c r="V8" s="34"/>
    </row>
    <row r="9" spans="1:22" s="35" customFormat="1" ht="24" customHeight="1">
      <c r="A9" s="6">
        <v>23</v>
      </c>
      <c r="B9" s="4">
        <v>202</v>
      </c>
      <c r="C9" s="6" t="s">
        <v>72</v>
      </c>
      <c r="D9" s="1" t="s">
        <v>73</v>
      </c>
      <c r="E9" s="7" t="s">
        <v>74</v>
      </c>
      <c r="F9" s="36">
        <v>1</v>
      </c>
      <c r="G9" s="4">
        <v>2</v>
      </c>
      <c r="H9" s="6">
        <v>1</v>
      </c>
      <c r="I9" s="5">
        <v>1</v>
      </c>
      <c r="J9" s="37" t="s">
        <v>91</v>
      </c>
      <c r="K9" s="32">
        <v>38440</v>
      </c>
      <c r="L9" s="32">
        <v>38443</v>
      </c>
      <c r="M9" s="4" t="s">
        <v>81</v>
      </c>
      <c r="N9" s="31" t="s">
        <v>394</v>
      </c>
      <c r="O9" s="38" t="s">
        <v>332</v>
      </c>
      <c r="P9" s="5" t="s">
        <v>81</v>
      </c>
      <c r="Q9" s="34"/>
      <c r="R9" s="34"/>
      <c r="S9" s="34"/>
      <c r="T9" s="34"/>
      <c r="U9" s="34"/>
      <c r="V9" s="34"/>
    </row>
    <row r="10" spans="1:22" s="35" customFormat="1" ht="13.5" customHeight="1">
      <c r="A10" s="6">
        <v>23</v>
      </c>
      <c r="B10" s="4">
        <v>203</v>
      </c>
      <c r="C10" s="6" t="s">
        <v>72</v>
      </c>
      <c r="D10" s="1" t="s">
        <v>204</v>
      </c>
      <c r="E10" s="7" t="s">
        <v>75</v>
      </c>
      <c r="F10" s="4">
        <v>1</v>
      </c>
      <c r="G10" s="5">
        <v>2</v>
      </c>
      <c r="H10" s="6">
        <v>1</v>
      </c>
      <c r="I10" s="5">
        <v>1</v>
      </c>
      <c r="J10" s="31"/>
      <c r="K10" s="10" t="s">
        <v>81</v>
      </c>
      <c r="L10" s="10" t="s">
        <v>81</v>
      </c>
      <c r="M10" s="5">
        <v>0</v>
      </c>
      <c r="N10" s="31" t="s">
        <v>205</v>
      </c>
      <c r="O10" s="38" t="s">
        <v>333</v>
      </c>
      <c r="P10" s="5" t="s">
        <v>81</v>
      </c>
      <c r="Q10" s="34"/>
      <c r="R10" s="34"/>
      <c r="S10" s="34"/>
      <c r="T10" s="34"/>
      <c r="U10" s="34"/>
      <c r="V10" s="34"/>
    </row>
    <row r="11" spans="1:22" s="35" customFormat="1" ht="24" customHeight="1">
      <c r="A11" s="6">
        <v>23</v>
      </c>
      <c r="B11" s="4">
        <v>204</v>
      </c>
      <c r="C11" s="6" t="s">
        <v>72</v>
      </c>
      <c r="D11" s="1" t="s">
        <v>213</v>
      </c>
      <c r="E11" s="7" t="s">
        <v>214</v>
      </c>
      <c r="F11" s="4">
        <v>1</v>
      </c>
      <c r="G11" s="5">
        <v>2</v>
      </c>
      <c r="H11" s="6">
        <v>1</v>
      </c>
      <c r="I11" s="5">
        <v>1</v>
      </c>
      <c r="J11" s="31"/>
      <c r="K11" s="10" t="s">
        <v>81</v>
      </c>
      <c r="L11" s="10" t="s">
        <v>81</v>
      </c>
      <c r="M11" s="5">
        <v>0</v>
      </c>
      <c r="N11" s="31" t="s">
        <v>395</v>
      </c>
      <c r="O11" s="38" t="s">
        <v>328</v>
      </c>
      <c r="P11" s="5" t="s">
        <v>81</v>
      </c>
      <c r="Q11" s="34"/>
      <c r="R11" s="34"/>
      <c r="S11" s="34"/>
      <c r="T11" s="34"/>
      <c r="U11" s="34"/>
      <c r="V11" s="34"/>
    </row>
    <row r="12" spans="1:22" s="35" customFormat="1" ht="24" customHeight="1">
      <c r="A12" s="6">
        <v>23</v>
      </c>
      <c r="B12" s="4">
        <v>205</v>
      </c>
      <c r="C12" s="6" t="s">
        <v>72</v>
      </c>
      <c r="D12" s="1" t="s">
        <v>192</v>
      </c>
      <c r="E12" s="7" t="s">
        <v>76</v>
      </c>
      <c r="F12" s="4">
        <v>1</v>
      </c>
      <c r="G12" s="5">
        <v>2</v>
      </c>
      <c r="H12" s="6">
        <v>0</v>
      </c>
      <c r="I12" s="5">
        <v>1</v>
      </c>
      <c r="J12" s="31" t="s">
        <v>193</v>
      </c>
      <c r="K12" s="10">
        <v>38545</v>
      </c>
      <c r="L12" s="10">
        <v>38545</v>
      </c>
      <c r="M12" s="5" t="s">
        <v>81</v>
      </c>
      <c r="N12" s="31" t="s">
        <v>413</v>
      </c>
      <c r="O12" s="39" t="s">
        <v>334</v>
      </c>
      <c r="P12" s="5" t="s">
        <v>81</v>
      </c>
      <c r="Q12" s="34"/>
      <c r="R12" s="34"/>
      <c r="S12" s="34"/>
      <c r="T12" s="34"/>
      <c r="U12" s="34"/>
      <c r="V12" s="34"/>
    </row>
    <row r="13" spans="1:22" s="35" customFormat="1" ht="13.5" customHeight="1">
      <c r="A13" s="6">
        <v>23</v>
      </c>
      <c r="B13" s="4">
        <v>206</v>
      </c>
      <c r="C13" s="6" t="s">
        <v>72</v>
      </c>
      <c r="D13" s="1" t="s">
        <v>194</v>
      </c>
      <c r="E13" s="7" t="s">
        <v>101</v>
      </c>
      <c r="F13" s="4">
        <v>1</v>
      </c>
      <c r="G13" s="5">
        <v>1</v>
      </c>
      <c r="H13" s="6">
        <v>1</v>
      </c>
      <c r="I13" s="5">
        <v>1</v>
      </c>
      <c r="J13" s="31" t="s">
        <v>195</v>
      </c>
      <c r="K13" s="10">
        <v>37700</v>
      </c>
      <c r="L13" s="10">
        <v>37712</v>
      </c>
      <c r="M13" s="5" t="s">
        <v>81</v>
      </c>
      <c r="N13" s="31" t="s">
        <v>396</v>
      </c>
      <c r="O13" s="38" t="s">
        <v>335</v>
      </c>
      <c r="P13" s="5" t="s">
        <v>81</v>
      </c>
      <c r="Q13" s="34"/>
      <c r="R13" s="34"/>
      <c r="S13" s="34"/>
      <c r="T13" s="34"/>
      <c r="U13" s="34"/>
      <c r="V13" s="34"/>
    </row>
    <row r="14" spans="1:22" s="35" customFormat="1" ht="13.5" customHeight="1">
      <c r="A14" s="6">
        <v>23</v>
      </c>
      <c r="B14" s="4">
        <v>207</v>
      </c>
      <c r="C14" s="6" t="s">
        <v>72</v>
      </c>
      <c r="D14" s="1" t="s">
        <v>249</v>
      </c>
      <c r="E14" s="7" t="s">
        <v>250</v>
      </c>
      <c r="F14" s="4">
        <v>1</v>
      </c>
      <c r="G14" s="5">
        <v>2</v>
      </c>
      <c r="H14" s="6">
        <v>1</v>
      </c>
      <c r="I14" s="5">
        <v>1</v>
      </c>
      <c r="J14" s="31" t="s">
        <v>251</v>
      </c>
      <c r="K14" s="10">
        <v>39895</v>
      </c>
      <c r="L14" s="10">
        <v>39904</v>
      </c>
      <c r="M14" s="5" t="s">
        <v>81</v>
      </c>
      <c r="N14" s="31" t="s">
        <v>252</v>
      </c>
      <c r="O14" s="38" t="s">
        <v>336</v>
      </c>
      <c r="P14" s="5" t="s">
        <v>81</v>
      </c>
      <c r="Q14" s="34"/>
      <c r="R14" s="34"/>
      <c r="S14" s="34"/>
      <c r="T14" s="34"/>
      <c r="U14" s="34"/>
      <c r="V14" s="34"/>
    </row>
    <row r="15" spans="1:22" s="35" customFormat="1" ht="24" customHeight="1">
      <c r="A15" s="6">
        <v>23</v>
      </c>
      <c r="B15" s="4">
        <v>208</v>
      </c>
      <c r="C15" s="6" t="s">
        <v>72</v>
      </c>
      <c r="D15" s="1" t="s">
        <v>162</v>
      </c>
      <c r="E15" s="7" t="s">
        <v>163</v>
      </c>
      <c r="F15" s="4">
        <v>1</v>
      </c>
      <c r="G15" s="5">
        <v>2</v>
      </c>
      <c r="H15" s="6">
        <v>1</v>
      </c>
      <c r="I15" s="5">
        <v>1</v>
      </c>
      <c r="J15" s="31"/>
      <c r="K15" s="40" t="s">
        <v>81</v>
      </c>
      <c r="L15" s="40" t="s">
        <v>81</v>
      </c>
      <c r="M15" s="5">
        <v>3</v>
      </c>
      <c r="N15" s="31" t="s">
        <v>327</v>
      </c>
      <c r="O15" s="38" t="s">
        <v>337</v>
      </c>
      <c r="P15" s="5" t="s">
        <v>81</v>
      </c>
      <c r="Q15" s="34"/>
      <c r="R15" s="34"/>
      <c r="S15" s="34"/>
      <c r="T15" s="34"/>
      <c r="U15" s="34"/>
      <c r="V15" s="34"/>
    </row>
    <row r="16" spans="1:22" s="35" customFormat="1" ht="13.5" customHeight="1">
      <c r="A16" s="6">
        <v>23</v>
      </c>
      <c r="B16" s="4">
        <v>209</v>
      </c>
      <c r="C16" s="6" t="s">
        <v>72</v>
      </c>
      <c r="D16" s="1" t="s">
        <v>140</v>
      </c>
      <c r="E16" s="7" t="s">
        <v>141</v>
      </c>
      <c r="F16" s="4">
        <v>1</v>
      </c>
      <c r="G16" s="5">
        <v>2</v>
      </c>
      <c r="H16" s="6">
        <v>0</v>
      </c>
      <c r="I16" s="5">
        <v>0</v>
      </c>
      <c r="J16" s="31"/>
      <c r="K16" s="40" t="s">
        <v>81</v>
      </c>
      <c r="L16" s="40" t="s">
        <v>81</v>
      </c>
      <c r="M16" s="5">
        <v>0</v>
      </c>
      <c r="N16" s="31" t="s">
        <v>397</v>
      </c>
      <c r="O16" s="38" t="s">
        <v>338</v>
      </c>
      <c r="P16" s="5" t="s">
        <v>81</v>
      </c>
      <c r="Q16" s="34"/>
      <c r="R16" s="34"/>
      <c r="S16" s="34"/>
      <c r="T16" s="34"/>
      <c r="U16" s="34"/>
      <c r="V16" s="34"/>
    </row>
    <row r="17" spans="1:22" s="35" customFormat="1" ht="13.5" customHeight="1">
      <c r="A17" s="6">
        <v>23</v>
      </c>
      <c r="B17" s="4">
        <v>210</v>
      </c>
      <c r="C17" s="6" t="s">
        <v>72</v>
      </c>
      <c r="D17" s="1" t="s">
        <v>229</v>
      </c>
      <c r="E17" s="7" t="s">
        <v>76</v>
      </c>
      <c r="F17" s="4">
        <v>1</v>
      </c>
      <c r="G17" s="5">
        <v>2</v>
      </c>
      <c r="H17" s="6">
        <v>1</v>
      </c>
      <c r="I17" s="5">
        <v>1</v>
      </c>
      <c r="J17" s="31"/>
      <c r="K17" s="40" t="s">
        <v>81</v>
      </c>
      <c r="L17" s="40" t="s">
        <v>81</v>
      </c>
      <c r="M17" s="5">
        <v>0</v>
      </c>
      <c r="N17" s="31" t="s">
        <v>230</v>
      </c>
      <c r="O17" s="38" t="s">
        <v>339</v>
      </c>
      <c r="P17" s="5" t="s">
        <v>81</v>
      </c>
      <c r="Q17" s="34"/>
      <c r="R17" s="34"/>
      <c r="S17" s="34"/>
      <c r="T17" s="34"/>
      <c r="U17" s="34"/>
      <c r="V17" s="34"/>
    </row>
    <row r="18" spans="1:22" s="35" customFormat="1" ht="24" customHeight="1">
      <c r="A18" s="6">
        <v>23</v>
      </c>
      <c r="B18" s="4">
        <v>211</v>
      </c>
      <c r="C18" s="6" t="s">
        <v>72</v>
      </c>
      <c r="D18" s="1" t="s">
        <v>117</v>
      </c>
      <c r="E18" s="7" t="s">
        <v>77</v>
      </c>
      <c r="F18" s="4">
        <v>1</v>
      </c>
      <c r="G18" s="5">
        <v>2</v>
      </c>
      <c r="H18" s="6">
        <v>1</v>
      </c>
      <c r="I18" s="5">
        <v>1</v>
      </c>
      <c r="J18" s="31"/>
      <c r="K18" s="40" t="s">
        <v>81</v>
      </c>
      <c r="L18" s="40" t="s">
        <v>81</v>
      </c>
      <c r="M18" s="5">
        <v>0</v>
      </c>
      <c r="N18" s="31" t="s">
        <v>414</v>
      </c>
      <c r="O18" s="38" t="s">
        <v>340</v>
      </c>
      <c r="P18" s="5" t="s">
        <v>81</v>
      </c>
      <c r="Q18" s="34"/>
      <c r="R18" s="34"/>
      <c r="S18" s="34"/>
      <c r="T18" s="34"/>
      <c r="U18" s="34"/>
      <c r="V18" s="34"/>
    </row>
    <row r="19" spans="1:22" s="35" customFormat="1" ht="24" customHeight="1">
      <c r="A19" s="6">
        <v>23</v>
      </c>
      <c r="B19" s="4">
        <v>212</v>
      </c>
      <c r="C19" s="6" t="s">
        <v>72</v>
      </c>
      <c r="D19" s="1" t="s">
        <v>108</v>
      </c>
      <c r="E19" s="7" t="s">
        <v>109</v>
      </c>
      <c r="F19" s="4">
        <v>1</v>
      </c>
      <c r="G19" s="5">
        <v>2</v>
      </c>
      <c r="H19" s="6">
        <v>1</v>
      </c>
      <c r="I19" s="5">
        <v>1</v>
      </c>
      <c r="J19" s="31" t="s">
        <v>110</v>
      </c>
      <c r="K19" s="10">
        <v>39533</v>
      </c>
      <c r="L19" s="10">
        <v>39539</v>
      </c>
      <c r="M19" s="5" t="s">
        <v>81</v>
      </c>
      <c r="N19" s="31" t="s">
        <v>415</v>
      </c>
      <c r="O19" s="41" t="s">
        <v>341</v>
      </c>
      <c r="P19" s="5" t="s">
        <v>81</v>
      </c>
      <c r="Q19" s="34"/>
      <c r="R19" s="34"/>
      <c r="S19" s="34"/>
      <c r="T19" s="34"/>
      <c r="U19" s="34"/>
      <c r="V19" s="34"/>
    </row>
    <row r="20" spans="1:22" s="35" customFormat="1" ht="13.5" customHeight="1">
      <c r="A20" s="6">
        <v>23</v>
      </c>
      <c r="B20" s="4">
        <v>213</v>
      </c>
      <c r="C20" s="6" t="s">
        <v>72</v>
      </c>
      <c r="D20" s="1" t="s">
        <v>114</v>
      </c>
      <c r="E20" s="7" t="s">
        <v>106</v>
      </c>
      <c r="F20" s="4">
        <v>1</v>
      </c>
      <c r="G20" s="5">
        <v>2</v>
      </c>
      <c r="H20" s="6">
        <v>1</v>
      </c>
      <c r="I20" s="5">
        <v>1</v>
      </c>
      <c r="J20" s="31"/>
      <c r="K20" s="40" t="s">
        <v>81</v>
      </c>
      <c r="L20" s="40" t="s">
        <v>81</v>
      </c>
      <c r="M20" s="5">
        <v>3</v>
      </c>
      <c r="N20" s="31" t="s">
        <v>398</v>
      </c>
      <c r="O20" s="38" t="s">
        <v>342</v>
      </c>
      <c r="P20" s="5" t="s">
        <v>81</v>
      </c>
      <c r="Q20" s="34"/>
      <c r="R20" s="34"/>
      <c r="S20" s="34"/>
      <c r="T20" s="34"/>
      <c r="U20" s="34"/>
      <c r="V20" s="34"/>
    </row>
    <row r="21" spans="1:22" s="35" customFormat="1" ht="24" customHeight="1">
      <c r="A21" s="6">
        <v>23</v>
      </c>
      <c r="B21" s="4">
        <v>214</v>
      </c>
      <c r="C21" s="6" t="s">
        <v>72</v>
      </c>
      <c r="D21" s="1" t="s">
        <v>256</v>
      </c>
      <c r="E21" s="7" t="s">
        <v>254</v>
      </c>
      <c r="F21" s="4">
        <v>1</v>
      </c>
      <c r="G21" s="5">
        <v>2</v>
      </c>
      <c r="H21" s="6">
        <v>1</v>
      </c>
      <c r="I21" s="5">
        <v>1</v>
      </c>
      <c r="J21" s="31"/>
      <c r="K21" s="40" t="s">
        <v>81</v>
      </c>
      <c r="L21" s="40" t="s">
        <v>81</v>
      </c>
      <c r="M21" s="5">
        <v>3</v>
      </c>
      <c r="N21" s="31" t="s">
        <v>410</v>
      </c>
      <c r="O21" s="38" t="s">
        <v>339</v>
      </c>
      <c r="P21" s="5" t="s">
        <v>81</v>
      </c>
      <c r="Q21" s="34"/>
      <c r="R21" s="34"/>
      <c r="S21" s="34"/>
      <c r="T21" s="34"/>
      <c r="U21" s="34"/>
      <c r="V21" s="34"/>
    </row>
    <row r="22" spans="1:22" s="35" customFormat="1" ht="13.5" customHeight="1">
      <c r="A22" s="6">
        <v>23</v>
      </c>
      <c r="B22" s="4">
        <v>215</v>
      </c>
      <c r="C22" s="6" t="s">
        <v>72</v>
      </c>
      <c r="D22" s="1" t="s">
        <v>208</v>
      </c>
      <c r="E22" s="7" t="s">
        <v>206</v>
      </c>
      <c r="F22" s="4">
        <v>1</v>
      </c>
      <c r="G22" s="5">
        <v>2</v>
      </c>
      <c r="H22" s="6">
        <v>0</v>
      </c>
      <c r="I22" s="5">
        <v>1</v>
      </c>
      <c r="J22" s="31"/>
      <c r="K22" s="40" t="s">
        <v>81</v>
      </c>
      <c r="L22" s="40" t="s">
        <v>81</v>
      </c>
      <c r="M22" s="5">
        <v>0</v>
      </c>
      <c r="N22" s="31" t="s">
        <v>399</v>
      </c>
      <c r="O22" s="38" t="s">
        <v>343</v>
      </c>
      <c r="P22" s="5" t="s">
        <v>81</v>
      </c>
      <c r="Q22" s="34"/>
      <c r="R22" s="34"/>
      <c r="S22" s="34"/>
      <c r="T22" s="34"/>
      <c r="U22" s="34"/>
      <c r="V22" s="34"/>
    </row>
    <row r="23" spans="1:22" s="35" customFormat="1" ht="13.5" customHeight="1">
      <c r="A23" s="6">
        <v>23</v>
      </c>
      <c r="B23" s="36">
        <v>216</v>
      </c>
      <c r="C23" s="6" t="s">
        <v>72</v>
      </c>
      <c r="D23" s="1" t="s">
        <v>165</v>
      </c>
      <c r="E23" s="7" t="s">
        <v>76</v>
      </c>
      <c r="F23" s="4">
        <v>1</v>
      </c>
      <c r="G23" s="5">
        <v>2</v>
      </c>
      <c r="H23" s="6">
        <v>1</v>
      </c>
      <c r="I23" s="5">
        <v>0</v>
      </c>
      <c r="J23" s="31"/>
      <c r="K23" s="40" t="s">
        <v>81</v>
      </c>
      <c r="L23" s="40" t="s">
        <v>81</v>
      </c>
      <c r="M23" s="5">
        <v>3</v>
      </c>
      <c r="N23" s="31" t="s">
        <v>276</v>
      </c>
      <c r="O23" s="38" t="s">
        <v>344</v>
      </c>
      <c r="P23" s="5" t="s">
        <v>81</v>
      </c>
      <c r="Q23" s="34"/>
      <c r="R23" s="34"/>
      <c r="S23" s="34"/>
      <c r="T23" s="34"/>
      <c r="U23" s="34"/>
      <c r="V23" s="34"/>
    </row>
    <row r="24" spans="1:22" s="35" customFormat="1" ht="24" customHeight="1">
      <c r="A24" s="6">
        <v>23</v>
      </c>
      <c r="B24" s="4">
        <v>217</v>
      </c>
      <c r="C24" s="6" t="s">
        <v>72</v>
      </c>
      <c r="D24" s="1" t="s">
        <v>78</v>
      </c>
      <c r="E24" s="7" t="s">
        <v>77</v>
      </c>
      <c r="F24" s="42">
        <v>2</v>
      </c>
      <c r="G24" s="43">
        <v>2</v>
      </c>
      <c r="H24" s="44">
        <v>1</v>
      </c>
      <c r="I24" s="43">
        <v>1</v>
      </c>
      <c r="J24" s="45"/>
      <c r="K24" s="46" t="s">
        <v>81</v>
      </c>
      <c r="L24" s="46" t="s">
        <v>81</v>
      </c>
      <c r="M24" s="43">
        <v>0</v>
      </c>
      <c r="N24" s="9" t="s">
        <v>408</v>
      </c>
      <c r="O24" s="11" t="s">
        <v>345</v>
      </c>
      <c r="P24" s="47" t="s">
        <v>81</v>
      </c>
      <c r="Q24" s="34"/>
      <c r="R24" s="34"/>
      <c r="S24" s="34"/>
      <c r="T24" s="34"/>
      <c r="U24" s="34"/>
      <c r="V24" s="34"/>
    </row>
    <row r="25" spans="1:22" s="35" customFormat="1" ht="24" customHeight="1">
      <c r="A25" s="6">
        <v>23</v>
      </c>
      <c r="B25" s="4">
        <v>219</v>
      </c>
      <c r="C25" s="6" t="s">
        <v>72</v>
      </c>
      <c r="D25" s="1" t="s">
        <v>166</v>
      </c>
      <c r="E25" s="7" t="s">
        <v>167</v>
      </c>
      <c r="F25" s="4">
        <v>2</v>
      </c>
      <c r="G25" s="5">
        <v>2</v>
      </c>
      <c r="H25" s="6">
        <v>1</v>
      </c>
      <c r="I25" s="5">
        <v>1</v>
      </c>
      <c r="J25" s="31" t="s">
        <v>168</v>
      </c>
      <c r="K25" s="48">
        <v>37708</v>
      </c>
      <c r="L25" s="48">
        <v>37712</v>
      </c>
      <c r="M25" s="5" t="s">
        <v>81</v>
      </c>
      <c r="N25" s="31" t="s">
        <v>400</v>
      </c>
      <c r="O25" s="38" t="s">
        <v>346</v>
      </c>
      <c r="P25" s="5" t="s">
        <v>81</v>
      </c>
      <c r="Q25" s="34"/>
      <c r="R25" s="34"/>
      <c r="S25" s="34"/>
      <c r="T25" s="34"/>
      <c r="U25" s="34"/>
      <c r="V25" s="34"/>
    </row>
    <row r="26" spans="1:22" s="35" customFormat="1" ht="13.5" customHeight="1">
      <c r="A26" s="6">
        <v>23</v>
      </c>
      <c r="B26" s="4">
        <v>220</v>
      </c>
      <c r="C26" s="6" t="s">
        <v>72</v>
      </c>
      <c r="D26" s="1" t="s">
        <v>152</v>
      </c>
      <c r="E26" s="7" t="s">
        <v>77</v>
      </c>
      <c r="F26" s="4">
        <v>2</v>
      </c>
      <c r="G26" s="5">
        <v>2</v>
      </c>
      <c r="H26" s="6">
        <v>1</v>
      </c>
      <c r="I26" s="5">
        <v>1</v>
      </c>
      <c r="J26" s="31"/>
      <c r="K26" s="40" t="s">
        <v>81</v>
      </c>
      <c r="L26" s="40" t="s">
        <v>81</v>
      </c>
      <c r="M26" s="5">
        <v>0</v>
      </c>
      <c r="N26" s="31" t="s">
        <v>150</v>
      </c>
      <c r="O26" s="38" t="s">
        <v>347</v>
      </c>
      <c r="P26" s="5" t="s">
        <v>81</v>
      </c>
      <c r="Q26" s="34"/>
      <c r="R26" s="34"/>
      <c r="S26" s="34"/>
      <c r="T26" s="34"/>
      <c r="U26" s="34"/>
      <c r="V26" s="34"/>
    </row>
    <row r="27" spans="1:22" s="35" customFormat="1" ht="13.5" customHeight="1">
      <c r="A27" s="6">
        <v>23</v>
      </c>
      <c r="B27" s="4">
        <v>221</v>
      </c>
      <c r="C27" s="6" t="s">
        <v>72</v>
      </c>
      <c r="D27" s="1" t="s">
        <v>225</v>
      </c>
      <c r="E27" s="7" t="s">
        <v>226</v>
      </c>
      <c r="F27" s="4">
        <v>1</v>
      </c>
      <c r="G27" s="5">
        <v>2</v>
      </c>
      <c r="H27" s="6">
        <v>1</v>
      </c>
      <c r="I27" s="5">
        <v>1</v>
      </c>
      <c r="J27" s="31"/>
      <c r="K27" s="40" t="s">
        <v>81</v>
      </c>
      <c r="L27" s="40" t="s">
        <v>81</v>
      </c>
      <c r="M27" s="5">
        <v>3</v>
      </c>
      <c r="N27" s="31" t="s">
        <v>227</v>
      </c>
      <c r="O27" s="38" t="s">
        <v>348</v>
      </c>
      <c r="P27" s="5" t="s">
        <v>81</v>
      </c>
      <c r="Q27" s="34"/>
      <c r="R27" s="34"/>
      <c r="S27" s="34"/>
      <c r="T27" s="34"/>
      <c r="U27" s="34"/>
      <c r="V27" s="34"/>
    </row>
    <row r="28" spans="1:16" s="2" customFormat="1" ht="13.5" customHeight="1">
      <c r="A28" s="6">
        <v>23</v>
      </c>
      <c r="B28" s="4">
        <v>222</v>
      </c>
      <c r="C28" s="6" t="s">
        <v>72</v>
      </c>
      <c r="D28" s="1" t="s">
        <v>79</v>
      </c>
      <c r="E28" s="7" t="s">
        <v>76</v>
      </c>
      <c r="F28" s="4">
        <v>1</v>
      </c>
      <c r="G28" s="5">
        <v>2</v>
      </c>
      <c r="H28" s="6">
        <v>1</v>
      </c>
      <c r="I28" s="5">
        <v>1</v>
      </c>
      <c r="J28" s="7" t="s">
        <v>80</v>
      </c>
      <c r="K28" s="10">
        <v>38259</v>
      </c>
      <c r="L28" s="10">
        <v>38292</v>
      </c>
      <c r="M28" s="5" t="s">
        <v>81</v>
      </c>
      <c r="N28" s="150" t="s">
        <v>82</v>
      </c>
      <c r="O28" s="11" t="s">
        <v>343</v>
      </c>
      <c r="P28" s="5" t="s">
        <v>81</v>
      </c>
    </row>
    <row r="29" spans="1:22" s="35" customFormat="1" ht="24" customHeight="1">
      <c r="A29" s="6">
        <v>23</v>
      </c>
      <c r="B29" s="4">
        <v>223</v>
      </c>
      <c r="C29" s="6" t="s">
        <v>72</v>
      </c>
      <c r="D29" s="1" t="s">
        <v>266</v>
      </c>
      <c r="E29" s="7" t="s">
        <v>385</v>
      </c>
      <c r="F29" s="4">
        <v>1</v>
      </c>
      <c r="G29" s="5">
        <v>1</v>
      </c>
      <c r="H29" s="6">
        <v>1</v>
      </c>
      <c r="I29" s="5">
        <v>1</v>
      </c>
      <c r="J29" s="31" t="s">
        <v>267</v>
      </c>
      <c r="K29" s="10">
        <v>37889</v>
      </c>
      <c r="L29" s="10">
        <v>37895</v>
      </c>
      <c r="M29" s="5" t="s">
        <v>81</v>
      </c>
      <c r="N29" s="31" t="s">
        <v>401</v>
      </c>
      <c r="O29" s="38" t="s">
        <v>349</v>
      </c>
      <c r="P29" s="5" t="s">
        <v>81</v>
      </c>
      <c r="Q29" s="34"/>
      <c r="R29" s="34"/>
      <c r="S29" s="34"/>
      <c r="T29" s="34"/>
      <c r="U29" s="34"/>
      <c r="V29" s="34"/>
    </row>
    <row r="30" spans="1:22" s="35" customFormat="1" ht="24" customHeight="1">
      <c r="A30" s="6">
        <v>23</v>
      </c>
      <c r="B30" s="4">
        <v>224</v>
      </c>
      <c r="C30" s="6" t="s">
        <v>72</v>
      </c>
      <c r="D30" s="1" t="s">
        <v>179</v>
      </c>
      <c r="E30" s="7" t="s">
        <v>180</v>
      </c>
      <c r="F30" s="4">
        <v>1</v>
      </c>
      <c r="G30" s="5">
        <v>2</v>
      </c>
      <c r="H30" s="6">
        <v>1</v>
      </c>
      <c r="I30" s="5">
        <v>0</v>
      </c>
      <c r="J30" s="31"/>
      <c r="K30" s="10" t="s">
        <v>81</v>
      </c>
      <c r="L30" s="10" t="s">
        <v>81</v>
      </c>
      <c r="M30" s="5">
        <v>0</v>
      </c>
      <c r="N30" s="31" t="s">
        <v>402</v>
      </c>
      <c r="O30" s="38" t="s">
        <v>339</v>
      </c>
      <c r="P30" s="5" t="s">
        <v>81</v>
      </c>
      <c r="Q30" s="34"/>
      <c r="R30" s="34"/>
      <c r="S30" s="34"/>
      <c r="T30" s="34"/>
      <c r="U30" s="34"/>
      <c r="V30" s="34"/>
    </row>
    <row r="31" spans="1:22" s="35" customFormat="1" ht="13.5" customHeight="1">
      <c r="A31" s="6">
        <v>23</v>
      </c>
      <c r="B31" s="4">
        <v>225</v>
      </c>
      <c r="C31" s="6" t="s">
        <v>72</v>
      </c>
      <c r="D31" s="1" t="s">
        <v>156</v>
      </c>
      <c r="E31" s="7" t="s">
        <v>76</v>
      </c>
      <c r="F31" s="4">
        <v>1</v>
      </c>
      <c r="G31" s="5">
        <v>2</v>
      </c>
      <c r="H31" s="6">
        <v>1</v>
      </c>
      <c r="I31" s="5">
        <v>1</v>
      </c>
      <c r="J31" s="31"/>
      <c r="K31" s="10" t="s">
        <v>81</v>
      </c>
      <c r="L31" s="10" t="s">
        <v>81</v>
      </c>
      <c r="M31" s="5">
        <v>0</v>
      </c>
      <c r="N31" s="31" t="s">
        <v>416</v>
      </c>
      <c r="O31" s="38" t="s">
        <v>350</v>
      </c>
      <c r="P31" s="5" t="s">
        <v>81</v>
      </c>
      <c r="Q31" s="34"/>
      <c r="R31" s="34"/>
      <c r="S31" s="34"/>
      <c r="T31" s="34"/>
      <c r="U31" s="34"/>
      <c r="V31" s="34"/>
    </row>
    <row r="32" spans="1:22" s="35" customFormat="1" ht="13.5" customHeight="1">
      <c r="A32" s="6">
        <v>23</v>
      </c>
      <c r="B32" s="4">
        <v>226</v>
      </c>
      <c r="C32" s="6" t="s">
        <v>72</v>
      </c>
      <c r="D32" s="1" t="s">
        <v>237</v>
      </c>
      <c r="E32" s="8" t="s">
        <v>109</v>
      </c>
      <c r="F32" s="4">
        <v>1</v>
      </c>
      <c r="G32" s="5">
        <v>2</v>
      </c>
      <c r="H32" s="6">
        <v>1</v>
      </c>
      <c r="I32" s="5">
        <v>1</v>
      </c>
      <c r="J32" s="31"/>
      <c r="K32" s="10" t="s">
        <v>81</v>
      </c>
      <c r="L32" s="10" t="s">
        <v>81</v>
      </c>
      <c r="M32" s="5">
        <v>0</v>
      </c>
      <c r="N32" s="31" t="s">
        <v>238</v>
      </c>
      <c r="O32" s="38" t="s">
        <v>351</v>
      </c>
      <c r="P32" s="5" t="s">
        <v>81</v>
      </c>
      <c r="Q32" s="34"/>
      <c r="R32" s="34"/>
      <c r="S32" s="34"/>
      <c r="T32" s="34"/>
      <c r="U32" s="34"/>
      <c r="V32" s="34"/>
    </row>
    <row r="33" spans="1:22" s="35" customFormat="1" ht="13.5" customHeight="1">
      <c r="A33" s="6">
        <v>23</v>
      </c>
      <c r="B33" s="4">
        <v>227</v>
      </c>
      <c r="C33" s="6" t="s">
        <v>72</v>
      </c>
      <c r="D33" s="1" t="s">
        <v>239</v>
      </c>
      <c r="E33" s="8" t="s">
        <v>240</v>
      </c>
      <c r="F33" s="4">
        <v>1</v>
      </c>
      <c r="G33" s="5">
        <v>2</v>
      </c>
      <c r="H33" s="6">
        <v>0</v>
      </c>
      <c r="I33" s="5">
        <v>0</v>
      </c>
      <c r="J33" s="31"/>
      <c r="K33" s="10" t="s">
        <v>81</v>
      </c>
      <c r="L33" s="10" t="s">
        <v>81</v>
      </c>
      <c r="M33" s="5">
        <v>0</v>
      </c>
      <c r="N33" s="31"/>
      <c r="O33" s="38" t="s">
        <v>81</v>
      </c>
      <c r="P33" s="5">
        <v>0</v>
      </c>
      <c r="Q33" s="34"/>
      <c r="R33" s="34"/>
      <c r="S33" s="34"/>
      <c r="T33" s="34"/>
      <c r="U33" s="34"/>
      <c r="V33" s="34"/>
    </row>
    <row r="34" spans="1:22" s="35" customFormat="1" ht="24" customHeight="1">
      <c r="A34" s="6">
        <v>23</v>
      </c>
      <c r="B34" s="4">
        <v>228</v>
      </c>
      <c r="C34" s="6" t="s">
        <v>72</v>
      </c>
      <c r="D34" s="1" t="s">
        <v>115</v>
      </c>
      <c r="E34" s="8" t="s">
        <v>77</v>
      </c>
      <c r="F34" s="4">
        <v>2</v>
      </c>
      <c r="G34" s="5">
        <v>2</v>
      </c>
      <c r="H34" s="6">
        <v>1</v>
      </c>
      <c r="I34" s="5">
        <v>0</v>
      </c>
      <c r="J34" s="31"/>
      <c r="K34" s="10" t="s">
        <v>81</v>
      </c>
      <c r="L34" s="10" t="s">
        <v>81</v>
      </c>
      <c r="M34" s="5">
        <v>0</v>
      </c>
      <c r="N34" s="31" t="s">
        <v>403</v>
      </c>
      <c r="O34" s="38" t="s">
        <v>329</v>
      </c>
      <c r="P34" s="5"/>
      <c r="Q34" s="34"/>
      <c r="R34" s="34"/>
      <c r="S34" s="34"/>
      <c r="T34" s="34"/>
      <c r="U34" s="34"/>
      <c r="V34" s="34"/>
    </row>
    <row r="35" spans="1:22" s="35" customFormat="1" ht="13.5" customHeight="1">
      <c r="A35" s="6">
        <v>23</v>
      </c>
      <c r="B35" s="4">
        <v>229</v>
      </c>
      <c r="C35" s="6" t="s">
        <v>72</v>
      </c>
      <c r="D35" s="1" t="s">
        <v>137</v>
      </c>
      <c r="E35" s="8" t="s">
        <v>76</v>
      </c>
      <c r="F35" s="4">
        <v>1</v>
      </c>
      <c r="G35" s="5">
        <v>2</v>
      </c>
      <c r="H35" s="6">
        <v>1</v>
      </c>
      <c r="I35" s="5">
        <v>1</v>
      </c>
      <c r="J35" s="31"/>
      <c r="K35" s="10" t="s">
        <v>81</v>
      </c>
      <c r="L35" s="10" t="s">
        <v>81</v>
      </c>
      <c r="M35" s="5">
        <v>2</v>
      </c>
      <c r="N35" s="31" t="s">
        <v>417</v>
      </c>
      <c r="O35" s="38" t="s">
        <v>352</v>
      </c>
      <c r="P35" s="5" t="s">
        <v>81</v>
      </c>
      <c r="Q35" s="34"/>
      <c r="R35" s="34"/>
      <c r="S35" s="34"/>
      <c r="T35" s="34"/>
      <c r="U35" s="34"/>
      <c r="V35" s="34"/>
    </row>
    <row r="36" spans="1:22" s="35" customFormat="1" ht="13.5" customHeight="1">
      <c r="A36" s="6">
        <v>23</v>
      </c>
      <c r="B36" s="4">
        <v>230</v>
      </c>
      <c r="C36" s="6" t="s">
        <v>72</v>
      </c>
      <c r="D36" s="1" t="s">
        <v>120</v>
      </c>
      <c r="E36" s="8" t="s">
        <v>76</v>
      </c>
      <c r="F36" s="4">
        <v>1</v>
      </c>
      <c r="G36" s="5">
        <v>2</v>
      </c>
      <c r="H36" s="6">
        <v>1</v>
      </c>
      <c r="I36" s="5">
        <v>1</v>
      </c>
      <c r="J36" s="31" t="s">
        <v>121</v>
      </c>
      <c r="K36" s="10">
        <v>39173</v>
      </c>
      <c r="L36" s="10">
        <v>39356</v>
      </c>
      <c r="M36" s="5" t="s">
        <v>81</v>
      </c>
      <c r="N36" s="31" t="s">
        <v>122</v>
      </c>
      <c r="O36" s="38" t="s">
        <v>361</v>
      </c>
      <c r="P36" s="5" t="s">
        <v>81</v>
      </c>
      <c r="Q36" s="34"/>
      <c r="R36" s="34"/>
      <c r="S36" s="34"/>
      <c r="T36" s="34"/>
      <c r="U36" s="34"/>
      <c r="V36" s="34"/>
    </row>
    <row r="37" spans="1:22" s="35" customFormat="1" ht="13.5" customHeight="1">
      <c r="A37" s="6">
        <v>23</v>
      </c>
      <c r="B37" s="4">
        <v>231</v>
      </c>
      <c r="C37" s="6" t="s">
        <v>72</v>
      </c>
      <c r="D37" s="1" t="s">
        <v>129</v>
      </c>
      <c r="E37" s="8" t="s">
        <v>76</v>
      </c>
      <c r="F37" s="4">
        <v>1</v>
      </c>
      <c r="G37" s="5">
        <v>2</v>
      </c>
      <c r="H37" s="6">
        <v>1</v>
      </c>
      <c r="I37" s="5">
        <v>1</v>
      </c>
      <c r="J37" s="31"/>
      <c r="K37" s="10" t="s">
        <v>81</v>
      </c>
      <c r="L37" s="10" t="s">
        <v>81</v>
      </c>
      <c r="M37" s="5">
        <v>3</v>
      </c>
      <c r="N37" s="31" t="s">
        <v>130</v>
      </c>
      <c r="O37" s="38" t="s">
        <v>353</v>
      </c>
      <c r="P37" s="5" t="s">
        <v>81</v>
      </c>
      <c r="Q37" s="34"/>
      <c r="R37" s="34"/>
      <c r="S37" s="34"/>
      <c r="T37" s="34"/>
      <c r="U37" s="34"/>
      <c r="V37" s="34"/>
    </row>
    <row r="38" spans="1:22" s="35" customFormat="1" ht="13.5" customHeight="1">
      <c r="A38" s="6">
        <v>23</v>
      </c>
      <c r="B38" s="4">
        <v>232</v>
      </c>
      <c r="C38" s="6" t="s">
        <v>72</v>
      </c>
      <c r="D38" s="1" t="s">
        <v>198</v>
      </c>
      <c r="E38" s="7" t="s">
        <v>126</v>
      </c>
      <c r="F38" s="4">
        <v>1</v>
      </c>
      <c r="G38" s="5">
        <v>2</v>
      </c>
      <c r="H38" s="6">
        <v>1</v>
      </c>
      <c r="I38" s="5">
        <v>1</v>
      </c>
      <c r="J38" s="31"/>
      <c r="K38" s="10" t="s">
        <v>81</v>
      </c>
      <c r="L38" s="10" t="s">
        <v>81</v>
      </c>
      <c r="M38" s="5">
        <v>3</v>
      </c>
      <c r="N38" s="31" t="s">
        <v>199</v>
      </c>
      <c r="O38" s="38" t="s">
        <v>354</v>
      </c>
      <c r="P38" s="5" t="s">
        <v>81</v>
      </c>
      <c r="Q38" s="34"/>
      <c r="R38" s="34"/>
      <c r="S38" s="34"/>
      <c r="T38" s="34"/>
      <c r="U38" s="34"/>
      <c r="V38" s="34"/>
    </row>
    <row r="39" spans="1:22" s="35" customFormat="1" ht="13.5" customHeight="1">
      <c r="A39" s="6">
        <v>23</v>
      </c>
      <c r="B39" s="4">
        <v>233</v>
      </c>
      <c r="C39" s="6" t="s">
        <v>72</v>
      </c>
      <c r="D39" s="1" t="s">
        <v>244</v>
      </c>
      <c r="E39" s="7" t="s">
        <v>77</v>
      </c>
      <c r="F39" s="4">
        <v>2</v>
      </c>
      <c r="G39" s="5">
        <v>2</v>
      </c>
      <c r="H39" s="6">
        <v>0</v>
      </c>
      <c r="I39" s="5">
        <v>0</v>
      </c>
      <c r="J39" s="31"/>
      <c r="K39" s="10" t="s">
        <v>81</v>
      </c>
      <c r="L39" s="10" t="s">
        <v>81</v>
      </c>
      <c r="M39" s="5">
        <v>2</v>
      </c>
      <c r="N39" s="31" t="s">
        <v>245</v>
      </c>
      <c r="O39" s="38" t="s">
        <v>355</v>
      </c>
      <c r="P39" s="5" t="s">
        <v>81</v>
      </c>
      <c r="Q39" s="34"/>
      <c r="R39" s="34"/>
      <c r="S39" s="34"/>
      <c r="T39" s="34"/>
      <c r="U39" s="34"/>
      <c r="V39" s="34"/>
    </row>
    <row r="40" spans="1:22" s="35" customFormat="1" ht="13.5" customHeight="1">
      <c r="A40" s="6">
        <v>23</v>
      </c>
      <c r="B40" s="4">
        <v>234</v>
      </c>
      <c r="C40" s="6" t="s">
        <v>72</v>
      </c>
      <c r="D40" s="1" t="s">
        <v>146</v>
      </c>
      <c r="E40" s="7" t="s">
        <v>77</v>
      </c>
      <c r="F40" s="4">
        <v>2</v>
      </c>
      <c r="G40" s="5">
        <v>2</v>
      </c>
      <c r="H40" s="6">
        <v>0</v>
      </c>
      <c r="I40" s="5">
        <v>1</v>
      </c>
      <c r="J40" s="31" t="s">
        <v>147</v>
      </c>
      <c r="K40" s="10">
        <v>38796</v>
      </c>
      <c r="L40" s="10">
        <v>38796</v>
      </c>
      <c r="M40" s="5" t="s">
        <v>81</v>
      </c>
      <c r="N40" s="31" t="s">
        <v>148</v>
      </c>
      <c r="O40" s="38" t="s">
        <v>356</v>
      </c>
      <c r="P40" s="5" t="s">
        <v>81</v>
      </c>
      <c r="Q40" s="34"/>
      <c r="R40" s="34"/>
      <c r="S40" s="34"/>
      <c r="T40" s="34"/>
      <c r="U40" s="34"/>
      <c r="V40" s="34"/>
    </row>
    <row r="41" spans="1:22" s="35" customFormat="1" ht="13.5" customHeight="1">
      <c r="A41" s="6">
        <v>23</v>
      </c>
      <c r="B41" s="4">
        <v>235</v>
      </c>
      <c r="C41" s="6" t="s">
        <v>72</v>
      </c>
      <c r="D41" s="1" t="s">
        <v>83</v>
      </c>
      <c r="E41" s="9" t="s">
        <v>75</v>
      </c>
      <c r="F41" s="42">
        <v>1</v>
      </c>
      <c r="G41" s="43">
        <v>2</v>
      </c>
      <c r="H41" s="44">
        <v>1</v>
      </c>
      <c r="I41" s="43">
        <v>1</v>
      </c>
      <c r="J41" s="9" t="s">
        <v>94</v>
      </c>
      <c r="K41" s="49">
        <v>39903</v>
      </c>
      <c r="L41" s="49">
        <v>39904</v>
      </c>
      <c r="M41" s="47" t="s">
        <v>81</v>
      </c>
      <c r="N41" s="9" t="s">
        <v>95</v>
      </c>
      <c r="O41" s="11" t="s">
        <v>357</v>
      </c>
      <c r="P41" s="47"/>
      <c r="Q41" s="34"/>
      <c r="R41" s="34"/>
      <c r="S41" s="34"/>
      <c r="T41" s="34"/>
      <c r="U41" s="34"/>
      <c r="V41" s="34"/>
    </row>
    <row r="42" spans="1:22" s="35" customFormat="1" ht="24" customHeight="1">
      <c r="A42" s="6">
        <v>23</v>
      </c>
      <c r="B42" s="4">
        <v>236</v>
      </c>
      <c r="C42" s="6" t="s">
        <v>72</v>
      </c>
      <c r="D42" s="1" t="s">
        <v>184</v>
      </c>
      <c r="E42" s="7" t="s">
        <v>185</v>
      </c>
      <c r="F42" s="4">
        <v>1</v>
      </c>
      <c r="G42" s="5">
        <v>2</v>
      </c>
      <c r="H42" s="6">
        <v>0</v>
      </c>
      <c r="I42" s="5">
        <v>0</v>
      </c>
      <c r="J42" s="31"/>
      <c r="K42" s="10" t="s">
        <v>81</v>
      </c>
      <c r="L42" s="10" t="s">
        <v>81</v>
      </c>
      <c r="M42" s="5">
        <v>0</v>
      </c>
      <c r="N42" s="31" t="s">
        <v>404</v>
      </c>
      <c r="O42" s="38" t="s">
        <v>358</v>
      </c>
      <c r="P42" s="5" t="s">
        <v>81</v>
      </c>
      <c r="Q42" s="34"/>
      <c r="R42" s="34"/>
      <c r="S42" s="34"/>
      <c r="T42" s="34"/>
      <c r="U42" s="34"/>
      <c r="V42" s="34"/>
    </row>
    <row r="43" spans="1:22" s="35" customFormat="1" ht="13.5" customHeight="1">
      <c r="A43" s="6">
        <v>23</v>
      </c>
      <c r="B43" s="4">
        <v>237</v>
      </c>
      <c r="C43" s="6" t="s">
        <v>72</v>
      </c>
      <c r="D43" s="1" t="s">
        <v>216</v>
      </c>
      <c r="E43" s="7" t="s">
        <v>163</v>
      </c>
      <c r="F43" s="4">
        <v>1</v>
      </c>
      <c r="G43" s="5">
        <v>2</v>
      </c>
      <c r="H43" s="6">
        <v>0</v>
      </c>
      <c r="I43" s="5">
        <v>0</v>
      </c>
      <c r="J43" s="31"/>
      <c r="K43" s="10" t="s">
        <v>81</v>
      </c>
      <c r="L43" s="10" t="s">
        <v>81</v>
      </c>
      <c r="M43" s="5">
        <v>0</v>
      </c>
      <c r="N43" s="31"/>
      <c r="O43" s="38" t="s">
        <v>81</v>
      </c>
      <c r="P43" s="5">
        <v>1</v>
      </c>
      <c r="Q43" s="34"/>
      <c r="R43" s="34"/>
      <c r="S43" s="34"/>
      <c r="T43" s="34"/>
      <c r="U43" s="34"/>
      <c r="V43" s="34"/>
    </row>
    <row r="44" spans="1:22" s="35" customFormat="1" ht="13.5" customHeight="1">
      <c r="A44" s="6">
        <v>23</v>
      </c>
      <c r="B44" s="4">
        <v>302</v>
      </c>
      <c r="C44" s="6" t="s">
        <v>72</v>
      </c>
      <c r="D44" s="1" t="s">
        <v>209</v>
      </c>
      <c r="E44" s="7" t="s">
        <v>210</v>
      </c>
      <c r="F44" s="4">
        <v>1</v>
      </c>
      <c r="G44" s="5">
        <v>2</v>
      </c>
      <c r="H44" s="6">
        <v>1</v>
      </c>
      <c r="I44" s="5">
        <v>1</v>
      </c>
      <c r="J44" s="31"/>
      <c r="K44" s="10" t="s">
        <v>81</v>
      </c>
      <c r="L44" s="10" t="s">
        <v>81</v>
      </c>
      <c r="M44" s="5">
        <v>1</v>
      </c>
      <c r="N44" s="31" t="s">
        <v>211</v>
      </c>
      <c r="O44" s="38" t="s">
        <v>359</v>
      </c>
      <c r="P44" s="5" t="s">
        <v>81</v>
      </c>
      <c r="Q44" s="34"/>
      <c r="R44" s="34"/>
      <c r="S44" s="34"/>
      <c r="T44" s="34"/>
      <c r="U44" s="34"/>
      <c r="V44" s="34"/>
    </row>
    <row r="45" spans="1:22" s="35" customFormat="1" ht="24" customHeight="1">
      <c r="A45" s="6">
        <v>23</v>
      </c>
      <c r="B45" s="4">
        <v>304</v>
      </c>
      <c r="C45" s="6" t="s">
        <v>72</v>
      </c>
      <c r="D45" s="1" t="s">
        <v>158</v>
      </c>
      <c r="E45" s="7" t="s">
        <v>159</v>
      </c>
      <c r="F45" s="4">
        <v>1</v>
      </c>
      <c r="G45" s="5">
        <v>2</v>
      </c>
      <c r="H45" s="6">
        <v>0</v>
      </c>
      <c r="I45" s="5">
        <v>1</v>
      </c>
      <c r="J45" s="31" t="s">
        <v>160</v>
      </c>
      <c r="K45" s="10">
        <v>39903</v>
      </c>
      <c r="L45" s="10">
        <v>39904</v>
      </c>
      <c r="M45" s="5" t="s">
        <v>81</v>
      </c>
      <c r="N45" s="31" t="s">
        <v>405</v>
      </c>
      <c r="O45" s="38" t="s">
        <v>360</v>
      </c>
      <c r="P45" s="5" t="s">
        <v>81</v>
      </c>
      <c r="Q45" s="34"/>
      <c r="R45" s="34"/>
      <c r="S45" s="34"/>
      <c r="T45" s="34"/>
      <c r="U45" s="34"/>
      <c r="V45" s="34"/>
    </row>
    <row r="46" spans="1:22" s="35" customFormat="1" ht="24" customHeight="1">
      <c r="A46" s="6">
        <v>23</v>
      </c>
      <c r="B46" s="4">
        <v>342</v>
      </c>
      <c r="C46" s="6" t="s">
        <v>72</v>
      </c>
      <c r="D46" s="1" t="s">
        <v>125</v>
      </c>
      <c r="E46" s="7" t="s">
        <v>126</v>
      </c>
      <c r="F46" s="4">
        <v>1</v>
      </c>
      <c r="G46" s="5">
        <v>2</v>
      </c>
      <c r="H46" s="6">
        <v>0</v>
      </c>
      <c r="I46" s="5">
        <v>0</v>
      </c>
      <c r="J46" s="31"/>
      <c r="K46" s="10" t="s">
        <v>81</v>
      </c>
      <c r="L46" s="10" t="s">
        <v>81</v>
      </c>
      <c r="M46" s="5">
        <v>3</v>
      </c>
      <c r="N46" s="31" t="s">
        <v>406</v>
      </c>
      <c r="O46" s="50" t="s">
        <v>345</v>
      </c>
      <c r="P46" s="5" t="s">
        <v>81</v>
      </c>
      <c r="Q46" s="34"/>
      <c r="R46" s="34"/>
      <c r="S46" s="34"/>
      <c r="T46" s="34"/>
      <c r="U46" s="34"/>
      <c r="V46" s="34"/>
    </row>
    <row r="47" spans="1:22" s="35" customFormat="1" ht="24" customHeight="1">
      <c r="A47" s="6">
        <v>23</v>
      </c>
      <c r="B47" s="4">
        <v>361</v>
      </c>
      <c r="C47" s="6" t="s">
        <v>72</v>
      </c>
      <c r="D47" s="1" t="s">
        <v>263</v>
      </c>
      <c r="E47" s="7" t="s">
        <v>264</v>
      </c>
      <c r="F47" s="4">
        <v>1</v>
      </c>
      <c r="G47" s="5">
        <v>2</v>
      </c>
      <c r="H47" s="6">
        <v>0</v>
      </c>
      <c r="I47" s="5">
        <v>1</v>
      </c>
      <c r="J47" s="31"/>
      <c r="K47" s="10" t="s">
        <v>81</v>
      </c>
      <c r="L47" s="10" t="s">
        <v>81</v>
      </c>
      <c r="M47" s="5">
        <v>0</v>
      </c>
      <c r="N47" s="31" t="s">
        <v>409</v>
      </c>
      <c r="O47" s="38" t="s">
        <v>360</v>
      </c>
      <c r="P47" s="5" t="s">
        <v>81</v>
      </c>
      <c r="Q47" s="34"/>
      <c r="R47" s="34"/>
      <c r="S47" s="34"/>
      <c r="T47" s="34"/>
      <c r="U47" s="34"/>
      <c r="V47" s="34"/>
    </row>
    <row r="48" spans="1:22" s="35" customFormat="1" ht="13.5" customHeight="1">
      <c r="A48" s="6">
        <v>23</v>
      </c>
      <c r="B48" s="4">
        <v>362</v>
      </c>
      <c r="C48" s="6" t="s">
        <v>72</v>
      </c>
      <c r="D48" s="1" t="s">
        <v>232</v>
      </c>
      <c r="E48" s="7" t="s">
        <v>233</v>
      </c>
      <c r="F48" s="4">
        <v>1</v>
      </c>
      <c r="G48" s="5">
        <v>2</v>
      </c>
      <c r="H48" s="6">
        <v>1</v>
      </c>
      <c r="I48" s="5">
        <v>1</v>
      </c>
      <c r="J48" s="31"/>
      <c r="K48" s="10"/>
      <c r="L48" s="10"/>
      <c r="M48" s="5">
        <v>0</v>
      </c>
      <c r="N48" s="31" t="s">
        <v>407</v>
      </c>
      <c r="O48" s="38" t="s">
        <v>362</v>
      </c>
      <c r="P48" s="5" t="s">
        <v>81</v>
      </c>
      <c r="Q48" s="34"/>
      <c r="R48" s="34"/>
      <c r="S48" s="34"/>
      <c r="T48" s="34"/>
      <c r="U48" s="34"/>
      <c r="V48" s="34"/>
    </row>
    <row r="49" spans="1:22" s="35" customFormat="1" ht="13.5" customHeight="1">
      <c r="A49" s="6">
        <v>23</v>
      </c>
      <c r="B49" s="4">
        <v>424</v>
      </c>
      <c r="C49" s="6" t="s">
        <v>72</v>
      </c>
      <c r="D49" s="1" t="s">
        <v>187</v>
      </c>
      <c r="E49" s="7" t="s">
        <v>188</v>
      </c>
      <c r="F49" s="4">
        <v>2</v>
      </c>
      <c r="G49" s="5">
        <v>2</v>
      </c>
      <c r="H49" s="6">
        <v>0</v>
      </c>
      <c r="I49" s="5">
        <v>0</v>
      </c>
      <c r="J49" s="31"/>
      <c r="K49" s="10" t="s">
        <v>81</v>
      </c>
      <c r="L49" s="10" t="s">
        <v>81</v>
      </c>
      <c r="M49" s="5">
        <v>0</v>
      </c>
      <c r="N49" s="31"/>
      <c r="O49" s="38" t="s">
        <v>81</v>
      </c>
      <c r="P49" s="5">
        <v>0</v>
      </c>
      <c r="Q49" s="34"/>
      <c r="R49" s="34"/>
      <c r="S49" s="34"/>
      <c r="T49" s="34"/>
      <c r="U49" s="34"/>
      <c r="V49" s="34"/>
    </row>
    <row r="50" spans="1:22" s="35" customFormat="1" ht="13.5" customHeight="1">
      <c r="A50" s="6">
        <v>23</v>
      </c>
      <c r="B50" s="4">
        <v>425</v>
      </c>
      <c r="C50" s="6" t="s">
        <v>72</v>
      </c>
      <c r="D50" s="1" t="s">
        <v>241</v>
      </c>
      <c r="E50" s="7" t="s">
        <v>77</v>
      </c>
      <c r="F50" s="4">
        <v>2</v>
      </c>
      <c r="G50" s="5">
        <v>2</v>
      </c>
      <c r="H50" s="6">
        <v>0</v>
      </c>
      <c r="I50" s="5">
        <v>0</v>
      </c>
      <c r="J50" s="31"/>
      <c r="K50" s="10" t="s">
        <v>81</v>
      </c>
      <c r="L50" s="10" t="s">
        <v>81</v>
      </c>
      <c r="M50" s="5">
        <v>0</v>
      </c>
      <c r="N50" s="31"/>
      <c r="O50" s="38" t="s">
        <v>81</v>
      </c>
      <c r="P50" s="5">
        <v>0</v>
      </c>
      <c r="Q50" s="34"/>
      <c r="R50" s="34"/>
      <c r="S50" s="34"/>
      <c r="T50" s="34"/>
      <c r="U50" s="34"/>
      <c r="V50" s="34"/>
    </row>
    <row r="51" spans="1:22" s="35" customFormat="1" ht="13.5" customHeight="1">
      <c r="A51" s="6">
        <v>23</v>
      </c>
      <c r="B51" s="4">
        <v>427</v>
      </c>
      <c r="C51" s="6" t="s">
        <v>72</v>
      </c>
      <c r="D51" s="1" t="s">
        <v>132</v>
      </c>
      <c r="E51" s="7" t="s">
        <v>106</v>
      </c>
      <c r="F51" s="4">
        <v>1</v>
      </c>
      <c r="G51" s="5">
        <v>2</v>
      </c>
      <c r="H51" s="6">
        <v>0</v>
      </c>
      <c r="I51" s="5">
        <v>0</v>
      </c>
      <c r="J51" s="31"/>
      <c r="K51" s="10" t="s">
        <v>81</v>
      </c>
      <c r="L51" s="10" t="s">
        <v>81</v>
      </c>
      <c r="M51" s="5">
        <v>0</v>
      </c>
      <c r="N51" s="31" t="s">
        <v>133</v>
      </c>
      <c r="O51" s="38" t="s">
        <v>358</v>
      </c>
      <c r="P51" s="5" t="s">
        <v>81</v>
      </c>
      <c r="Q51" s="34"/>
      <c r="R51" s="34"/>
      <c r="S51" s="34"/>
      <c r="T51" s="34"/>
      <c r="U51" s="34"/>
      <c r="V51" s="34"/>
    </row>
    <row r="52" spans="1:22" s="35" customFormat="1" ht="13.5" customHeight="1">
      <c r="A52" s="6">
        <v>23</v>
      </c>
      <c r="B52" s="4">
        <v>441</v>
      </c>
      <c r="C52" s="6" t="s">
        <v>72</v>
      </c>
      <c r="D52" s="1" t="s">
        <v>218</v>
      </c>
      <c r="E52" s="7" t="s">
        <v>188</v>
      </c>
      <c r="F52" s="4">
        <v>2</v>
      </c>
      <c r="G52" s="5">
        <v>2</v>
      </c>
      <c r="H52" s="6">
        <v>0</v>
      </c>
      <c r="I52" s="5">
        <v>0</v>
      </c>
      <c r="J52" s="31"/>
      <c r="K52" s="10" t="s">
        <v>81</v>
      </c>
      <c r="L52" s="10" t="s">
        <v>81</v>
      </c>
      <c r="M52" s="5">
        <v>3</v>
      </c>
      <c r="N52" s="31"/>
      <c r="O52" s="38" t="s">
        <v>81</v>
      </c>
      <c r="P52" s="5">
        <v>1</v>
      </c>
      <c r="Q52" s="34"/>
      <c r="R52" s="34"/>
      <c r="S52" s="34"/>
      <c r="T52" s="34"/>
      <c r="U52" s="34"/>
      <c r="V52" s="34"/>
    </row>
    <row r="53" spans="1:22" s="35" customFormat="1" ht="13.5" customHeight="1">
      <c r="A53" s="6">
        <v>23</v>
      </c>
      <c r="B53" s="4">
        <v>442</v>
      </c>
      <c r="C53" s="6" t="s">
        <v>72</v>
      </c>
      <c r="D53" s="1" t="s">
        <v>260</v>
      </c>
      <c r="E53" s="7" t="s">
        <v>77</v>
      </c>
      <c r="F53" s="4">
        <v>2</v>
      </c>
      <c r="G53" s="5">
        <v>2</v>
      </c>
      <c r="H53" s="6">
        <v>0</v>
      </c>
      <c r="I53" s="5">
        <v>1</v>
      </c>
      <c r="J53" s="31"/>
      <c r="K53" s="10" t="s">
        <v>81</v>
      </c>
      <c r="L53" s="10" t="s">
        <v>81</v>
      </c>
      <c r="M53" s="5">
        <v>0</v>
      </c>
      <c r="N53" s="31" t="s">
        <v>259</v>
      </c>
      <c r="O53" s="38" t="s">
        <v>336</v>
      </c>
      <c r="P53" s="5" t="s">
        <v>81</v>
      </c>
      <c r="Q53" s="34"/>
      <c r="R53" s="34"/>
      <c r="S53" s="34"/>
      <c r="T53" s="34"/>
      <c r="U53" s="34"/>
      <c r="V53" s="34"/>
    </row>
    <row r="54" spans="1:22" s="35" customFormat="1" ht="13.5" customHeight="1">
      <c r="A54" s="6">
        <v>23</v>
      </c>
      <c r="B54" s="4">
        <v>445</v>
      </c>
      <c r="C54" s="6" t="s">
        <v>72</v>
      </c>
      <c r="D54" s="1" t="s">
        <v>153</v>
      </c>
      <c r="E54" s="7" t="s">
        <v>154</v>
      </c>
      <c r="F54" s="4">
        <v>1</v>
      </c>
      <c r="G54" s="5">
        <v>2</v>
      </c>
      <c r="H54" s="6">
        <v>0</v>
      </c>
      <c r="I54" s="5">
        <v>0</v>
      </c>
      <c r="J54" s="31"/>
      <c r="K54" s="10" t="s">
        <v>81</v>
      </c>
      <c r="L54" s="10" t="s">
        <v>81</v>
      </c>
      <c r="M54" s="5">
        <v>0</v>
      </c>
      <c r="N54" s="31"/>
      <c r="O54" s="38" t="s">
        <v>81</v>
      </c>
      <c r="P54" s="5">
        <v>1</v>
      </c>
      <c r="Q54" s="34"/>
      <c r="R54" s="34"/>
      <c r="S54" s="34"/>
      <c r="T54" s="34"/>
      <c r="U54" s="34"/>
      <c r="V54" s="34"/>
    </row>
    <row r="55" spans="1:22" s="35" customFormat="1" ht="13.5" customHeight="1">
      <c r="A55" s="6">
        <v>23</v>
      </c>
      <c r="B55" s="4">
        <v>446</v>
      </c>
      <c r="C55" s="6" t="s">
        <v>72</v>
      </c>
      <c r="D55" s="1" t="s">
        <v>220</v>
      </c>
      <c r="E55" s="7" t="s">
        <v>273</v>
      </c>
      <c r="F55" s="4">
        <v>2</v>
      </c>
      <c r="G55" s="5">
        <v>2</v>
      </c>
      <c r="H55" s="6">
        <v>0</v>
      </c>
      <c r="I55" s="5">
        <v>0</v>
      </c>
      <c r="J55" s="31"/>
      <c r="K55" s="10" t="s">
        <v>81</v>
      </c>
      <c r="L55" s="10" t="s">
        <v>81</v>
      </c>
      <c r="M55" s="5">
        <v>0</v>
      </c>
      <c r="N55" s="31"/>
      <c r="O55" s="38" t="s">
        <v>81</v>
      </c>
      <c r="P55" s="5">
        <v>0</v>
      </c>
      <c r="Q55" s="34"/>
      <c r="R55" s="34"/>
      <c r="S55" s="34"/>
      <c r="T55" s="34"/>
      <c r="U55" s="34"/>
      <c r="V55" s="34"/>
    </row>
    <row r="56" spans="1:22" s="35" customFormat="1" ht="13.5" customHeight="1">
      <c r="A56" s="6">
        <v>23</v>
      </c>
      <c r="B56" s="4">
        <v>447</v>
      </c>
      <c r="C56" s="6" t="s">
        <v>72</v>
      </c>
      <c r="D56" s="1" t="s">
        <v>189</v>
      </c>
      <c r="E56" s="7" t="s">
        <v>126</v>
      </c>
      <c r="F56" s="4">
        <v>1</v>
      </c>
      <c r="G56" s="5">
        <v>2</v>
      </c>
      <c r="H56" s="6">
        <v>0</v>
      </c>
      <c r="I56" s="5">
        <v>1</v>
      </c>
      <c r="J56" s="31"/>
      <c r="K56" s="10" t="s">
        <v>81</v>
      </c>
      <c r="L56" s="10" t="s">
        <v>81</v>
      </c>
      <c r="M56" s="5">
        <v>0</v>
      </c>
      <c r="N56" s="31" t="s">
        <v>190</v>
      </c>
      <c r="O56" s="38" t="s">
        <v>363</v>
      </c>
      <c r="P56" s="5" t="s">
        <v>81</v>
      </c>
      <c r="Q56" s="34"/>
      <c r="R56" s="34"/>
      <c r="S56" s="34"/>
      <c r="T56" s="34"/>
      <c r="U56" s="34"/>
      <c r="V56" s="34"/>
    </row>
    <row r="57" spans="1:22" s="35" customFormat="1" ht="37.5" customHeight="1">
      <c r="A57" s="6">
        <v>23</v>
      </c>
      <c r="B57" s="4">
        <v>481</v>
      </c>
      <c r="C57" s="6" t="s">
        <v>72</v>
      </c>
      <c r="D57" s="1" t="s">
        <v>201</v>
      </c>
      <c r="E57" s="7" t="s">
        <v>77</v>
      </c>
      <c r="F57" s="4">
        <v>2</v>
      </c>
      <c r="G57" s="5">
        <v>2</v>
      </c>
      <c r="H57" s="6">
        <v>0</v>
      </c>
      <c r="I57" s="5">
        <v>0</v>
      </c>
      <c r="J57" s="31"/>
      <c r="K57" s="10" t="s">
        <v>81</v>
      </c>
      <c r="L57" s="10" t="s">
        <v>81</v>
      </c>
      <c r="M57" s="5">
        <v>3</v>
      </c>
      <c r="N57" s="31" t="s">
        <v>418</v>
      </c>
      <c r="O57" s="38" t="s">
        <v>350</v>
      </c>
      <c r="P57" s="5" t="s">
        <v>81</v>
      </c>
      <c r="Q57" s="34"/>
      <c r="R57" s="34"/>
      <c r="S57" s="34"/>
      <c r="T57" s="34"/>
      <c r="U57" s="34"/>
      <c r="V57" s="34"/>
    </row>
    <row r="58" spans="1:22" s="35" customFormat="1" ht="13.5" customHeight="1">
      <c r="A58" s="6">
        <v>23</v>
      </c>
      <c r="B58" s="4">
        <v>482</v>
      </c>
      <c r="C58" s="6" t="s">
        <v>72</v>
      </c>
      <c r="D58" s="1" t="s">
        <v>135</v>
      </c>
      <c r="E58" s="7" t="s">
        <v>77</v>
      </c>
      <c r="F58" s="4">
        <v>2</v>
      </c>
      <c r="G58" s="5">
        <v>2</v>
      </c>
      <c r="H58" s="6">
        <v>0</v>
      </c>
      <c r="I58" s="5">
        <v>0</v>
      </c>
      <c r="J58" s="31"/>
      <c r="K58" s="10" t="s">
        <v>81</v>
      </c>
      <c r="L58" s="10" t="s">
        <v>81</v>
      </c>
      <c r="M58" s="5">
        <v>0</v>
      </c>
      <c r="N58" s="31"/>
      <c r="O58" s="38" t="s">
        <v>81</v>
      </c>
      <c r="P58" s="5">
        <v>0</v>
      </c>
      <c r="Q58" s="34"/>
      <c r="R58" s="34"/>
      <c r="S58" s="34"/>
      <c r="T58" s="34"/>
      <c r="U58" s="34"/>
      <c r="V58" s="34"/>
    </row>
    <row r="59" spans="1:22" s="35" customFormat="1" ht="13.5" customHeight="1">
      <c r="A59" s="6">
        <v>23</v>
      </c>
      <c r="B59" s="4">
        <v>483</v>
      </c>
      <c r="C59" s="6" t="s">
        <v>72</v>
      </c>
      <c r="D59" s="1" t="s">
        <v>224</v>
      </c>
      <c r="E59" s="7" t="s">
        <v>223</v>
      </c>
      <c r="F59" s="4">
        <v>2</v>
      </c>
      <c r="G59" s="5">
        <v>2</v>
      </c>
      <c r="H59" s="6">
        <v>0</v>
      </c>
      <c r="I59" s="5">
        <v>0</v>
      </c>
      <c r="J59" s="31"/>
      <c r="K59" s="10" t="s">
        <v>81</v>
      </c>
      <c r="L59" s="10" t="s">
        <v>81</v>
      </c>
      <c r="M59" s="5">
        <v>2</v>
      </c>
      <c r="N59" s="31"/>
      <c r="O59" s="38" t="s">
        <v>81</v>
      </c>
      <c r="P59" s="5">
        <v>0</v>
      </c>
      <c r="Q59" s="34"/>
      <c r="R59" s="34"/>
      <c r="S59" s="34"/>
      <c r="T59" s="34"/>
      <c r="U59" s="34"/>
      <c r="V59" s="34"/>
    </row>
    <row r="60" spans="1:22" s="35" customFormat="1" ht="13.5" customHeight="1">
      <c r="A60" s="6">
        <v>23</v>
      </c>
      <c r="B60" s="4">
        <v>501</v>
      </c>
      <c r="C60" s="6" t="s">
        <v>72</v>
      </c>
      <c r="D60" s="1" t="s">
        <v>144</v>
      </c>
      <c r="E60" s="7" t="s">
        <v>77</v>
      </c>
      <c r="F60" s="4">
        <v>2</v>
      </c>
      <c r="G60" s="5">
        <v>2</v>
      </c>
      <c r="H60" s="6">
        <v>1</v>
      </c>
      <c r="I60" s="5">
        <v>0</v>
      </c>
      <c r="J60" s="31"/>
      <c r="K60" s="10" t="s">
        <v>81</v>
      </c>
      <c r="L60" s="10" t="s">
        <v>81</v>
      </c>
      <c r="M60" s="5">
        <v>0</v>
      </c>
      <c r="N60" s="31" t="s">
        <v>145</v>
      </c>
      <c r="O60" s="38" t="s">
        <v>355</v>
      </c>
      <c r="P60" s="5" t="s">
        <v>81</v>
      </c>
      <c r="Q60" s="34"/>
      <c r="R60" s="34"/>
      <c r="S60" s="34"/>
      <c r="T60" s="34"/>
      <c r="U60" s="34"/>
      <c r="V60" s="34"/>
    </row>
    <row r="61" spans="1:22" s="35" customFormat="1" ht="13.5" customHeight="1">
      <c r="A61" s="6">
        <v>23</v>
      </c>
      <c r="B61" s="4">
        <v>561</v>
      </c>
      <c r="C61" s="6" t="s">
        <v>72</v>
      </c>
      <c r="D61" s="1" t="s">
        <v>105</v>
      </c>
      <c r="E61" s="7" t="s">
        <v>106</v>
      </c>
      <c r="F61" s="4">
        <v>1</v>
      </c>
      <c r="G61" s="5">
        <v>2</v>
      </c>
      <c r="H61" s="6">
        <v>0</v>
      </c>
      <c r="I61" s="5">
        <v>0</v>
      </c>
      <c r="J61" s="31"/>
      <c r="K61" s="10" t="s">
        <v>81</v>
      </c>
      <c r="L61" s="10" t="s">
        <v>81</v>
      </c>
      <c r="M61" s="5">
        <v>1</v>
      </c>
      <c r="N61" s="31" t="s">
        <v>107</v>
      </c>
      <c r="O61" s="38" t="s">
        <v>355</v>
      </c>
      <c r="P61" s="5" t="s">
        <v>81</v>
      </c>
      <c r="Q61" s="34"/>
      <c r="R61" s="34"/>
      <c r="S61" s="34"/>
      <c r="T61" s="34"/>
      <c r="U61" s="34"/>
      <c r="V61" s="34"/>
    </row>
    <row r="62" spans="1:22" s="35" customFormat="1" ht="13.5" customHeight="1">
      <c r="A62" s="6">
        <v>23</v>
      </c>
      <c r="B62" s="4">
        <v>562</v>
      </c>
      <c r="C62" s="6" t="s">
        <v>72</v>
      </c>
      <c r="D62" s="1" t="s">
        <v>111</v>
      </c>
      <c r="E62" s="7" t="s">
        <v>112</v>
      </c>
      <c r="F62" s="4">
        <v>2</v>
      </c>
      <c r="G62" s="5">
        <v>2</v>
      </c>
      <c r="H62" s="6">
        <v>0</v>
      </c>
      <c r="I62" s="5">
        <v>0</v>
      </c>
      <c r="J62" s="31"/>
      <c r="K62" s="10" t="s">
        <v>81</v>
      </c>
      <c r="L62" s="10" t="s">
        <v>81</v>
      </c>
      <c r="M62" s="5">
        <v>3</v>
      </c>
      <c r="N62" s="31"/>
      <c r="O62" s="38" t="s">
        <v>81</v>
      </c>
      <c r="P62" s="5">
        <v>0</v>
      </c>
      <c r="Q62" s="34"/>
      <c r="R62" s="34"/>
      <c r="S62" s="34"/>
      <c r="T62" s="34"/>
      <c r="U62" s="34"/>
      <c r="V62" s="34"/>
    </row>
    <row r="63" spans="1:22" s="35" customFormat="1" ht="13.5" customHeight="1" thickBot="1">
      <c r="A63" s="51">
        <v>23</v>
      </c>
      <c r="B63" s="52">
        <v>563</v>
      </c>
      <c r="C63" s="51" t="s">
        <v>72</v>
      </c>
      <c r="D63" s="53" t="s">
        <v>257</v>
      </c>
      <c r="E63" s="12" t="s">
        <v>126</v>
      </c>
      <c r="F63" s="171">
        <v>1</v>
      </c>
      <c r="G63" s="172">
        <v>2</v>
      </c>
      <c r="H63" s="51">
        <v>0</v>
      </c>
      <c r="I63" s="172">
        <v>0</v>
      </c>
      <c r="J63" s="54"/>
      <c r="K63" s="55" t="s">
        <v>81</v>
      </c>
      <c r="L63" s="55" t="s">
        <v>81</v>
      </c>
      <c r="M63" s="172">
        <v>0</v>
      </c>
      <c r="N63" s="54"/>
      <c r="O63" s="56" t="s">
        <v>81</v>
      </c>
      <c r="P63" s="172">
        <v>0</v>
      </c>
      <c r="Q63" s="34"/>
      <c r="R63" s="34"/>
      <c r="S63" s="34"/>
      <c r="T63" s="34"/>
      <c r="U63" s="34"/>
      <c r="V63" s="34"/>
    </row>
    <row r="64" spans="1:22" s="35" customFormat="1" ht="18" customHeight="1" thickBot="1">
      <c r="A64" s="169"/>
      <c r="B64" s="170"/>
      <c r="C64" s="255" t="s">
        <v>5</v>
      </c>
      <c r="D64" s="256"/>
      <c r="E64" s="57"/>
      <c r="F64" s="173"/>
      <c r="G64" s="174"/>
      <c r="H64" s="175">
        <f>SUM(H7:H63)</f>
        <v>32</v>
      </c>
      <c r="I64" s="176">
        <f>SUM(I7:I63)</f>
        <v>35</v>
      </c>
      <c r="J64" s="175">
        <f>COUNTA(J7:J63)</f>
        <v>14</v>
      </c>
      <c r="K64" s="58"/>
      <c r="L64" s="58"/>
      <c r="M64" s="177"/>
      <c r="N64" s="175">
        <f>COUNTA(N7:N63)</f>
        <v>46</v>
      </c>
      <c r="O64" s="59"/>
      <c r="P64" s="177"/>
      <c r="Q64" s="34"/>
      <c r="R64" s="34"/>
      <c r="S64" s="34"/>
      <c r="T64" s="34"/>
      <c r="U64" s="34"/>
      <c r="V64" s="34"/>
    </row>
  </sheetData>
  <sheetProtection/>
  <mergeCells count="15">
    <mergeCell ref="J5:L5"/>
    <mergeCell ref="F4:F6"/>
    <mergeCell ref="O2:P2"/>
    <mergeCell ref="J4:M4"/>
    <mergeCell ref="N4:P4"/>
    <mergeCell ref="N5:O5"/>
    <mergeCell ref="C64:D64"/>
    <mergeCell ref="A4:A6"/>
    <mergeCell ref="C4:C6"/>
    <mergeCell ref="D4:D6"/>
    <mergeCell ref="B4:B6"/>
    <mergeCell ref="I4:I6"/>
    <mergeCell ref="E4:E6"/>
    <mergeCell ref="G4:G6"/>
    <mergeCell ref="H4:H6"/>
  </mergeCells>
  <printOptions horizontalCentered="1"/>
  <pageMargins left="0.3937007874015748" right="0.3937007874015748" top="0.5905511811023623" bottom="0.5905511811023623" header="0.5118110236220472" footer="0.31496062992125984"/>
  <pageSetup firstPageNumber="162" useFirstPageNumber="1"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5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16" customWidth="1"/>
    <col min="2" max="2" width="3.625" style="16" customWidth="1"/>
    <col min="3" max="3" width="7.625" style="16" customWidth="1"/>
    <col min="4" max="4" width="10.625" style="16" customWidth="1"/>
    <col min="5" max="5" width="23.625" style="16" customWidth="1"/>
    <col min="6" max="6" width="11.625" style="16" customWidth="1"/>
    <col min="7" max="7" width="8.125" style="16" customWidth="1"/>
    <col min="8" max="8" width="21.625" style="16" customWidth="1"/>
    <col min="9" max="10" width="9.125" style="16" customWidth="1"/>
    <col min="11" max="11" width="21.625" style="16" customWidth="1"/>
    <col min="12" max="20" width="3.375" style="16" customWidth="1"/>
    <col min="21" max="21" width="6.625" style="17" customWidth="1"/>
    <col min="22" max="16384" width="9.00390625" style="16" customWidth="1"/>
  </cols>
  <sheetData>
    <row r="1" spans="1:2" ht="12" thickBot="1">
      <c r="A1" s="15" t="s">
        <v>15</v>
      </c>
      <c r="B1" s="15"/>
    </row>
    <row r="2" spans="1:21" ht="22.5" customHeight="1" thickBot="1">
      <c r="A2" s="19" t="s">
        <v>35</v>
      </c>
      <c r="R2" s="284" t="s">
        <v>139</v>
      </c>
      <c r="S2" s="291"/>
      <c r="T2" s="291"/>
      <c r="U2" s="285"/>
    </row>
    <row r="3" ht="12" thickBot="1"/>
    <row r="4" spans="1:21" s="20" customFormat="1" ht="18" customHeight="1">
      <c r="A4" s="257" t="s">
        <v>27</v>
      </c>
      <c r="B4" s="266" t="s">
        <v>17</v>
      </c>
      <c r="C4" s="257" t="s">
        <v>60</v>
      </c>
      <c r="D4" s="272" t="s">
        <v>61</v>
      </c>
      <c r="E4" s="286" t="s">
        <v>69</v>
      </c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8"/>
      <c r="U4" s="292" t="s">
        <v>20</v>
      </c>
    </row>
    <row r="5" spans="1:21" s="20" customFormat="1" ht="18" customHeight="1">
      <c r="A5" s="258"/>
      <c r="B5" s="267"/>
      <c r="C5" s="258"/>
      <c r="D5" s="289"/>
      <c r="E5" s="60"/>
      <c r="F5" s="61"/>
      <c r="G5" s="62"/>
      <c r="H5" s="63"/>
      <c r="I5" s="63"/>
      <c r="J5" s="63"/>
      <c r="K5" s="63"/>
      <c r="L5" s="278" t="s">
        <v>277</v>
      </c>
      <c r="M5" s="279"/>
      <c r="N5" s="279"/>
      <c r="O5" s="279"/>
      <c r="P5" s="279"/>
      <c r="Q5" s="279"/>
      <c r="R5" s="279"/>
      <c r="S5" s="279"/>
      <c r="T5" s="298"/>
      <c r="U5" s="293"/>
    </row>
    <row r="6" spans="1:21" s="20" customFormat="1" ht="18" customHeight="1">
      <c r="A6" s="258"/>
      <c r="B6" s="267"/>
      <c r="C6" s="258"/>
      <c r="D6" s="289"/>
      <c r="E6" s="295" t="s">
        <v>33</v>
      </c>
      <c r="F6" s="64"/>
      <c r="G6" s="299" t="s">
        <v>32</v>
      </c>
      <c r="H6" s="299"/>
      <c r="I6" s="299"/>
      <c r="J6" s="297"/>
      <c r="K6" s="297"/>
      <c r="L6" s="278" t="s">
        <v>364</v>
      </c>
      <c r="M6" s="279"/>
      <c r="N6" s="280"/>
      <c r="O6" s="297" t="s">
        <v>365</v>
      </c>
      <c r="P6" s="279"/>
      <c r="Q6" s="280"/>
      <c r="R6" s="297" t="s">
        <v>366</v>
      </c>
      <c r="S6" s="279"/>
      <c r="T6" s="298"/>
      <c r="U6" s="293"/>
    </row>
    <row r="7" spans="1:21" ht="55.5" customHeight="1">
      <c r="A7" s="259"/>
      <c r="B7" s="268"/>
      <c r="C7" s="259"/>
      <c r="D7" s="290"/>
      <c r="E7" s="296"/>
      <c r="F7" s="28" t="s">
        <v>28</v>
      </c>
      <c r="G7" s="65" t="s">
        <v>29</v>
      </c>
      <c r="H7" s="66" t="s">
        <v>31</v>
      </c>
      <c r="I7" s="66" t="s">
        <v>30</v>
      </c>
      <c r="J7" s="67" t="s">
        <v>62</v>
      </c>
      <c r="K7" s="67" t="s">
        <v>278</v>
      </c>
      <c r="L7" s="68" t="s">
        <v>67</v>
      </c>
      <c r="M7" s="69" t="s">
        <v>63</v>
      </c>
      <c r="N7" s="70" t="s">
        <v>34</v>
      </c>
      <c r="O7" s="71" t="s">
        <v>67</v>
      </c>
      <c r="P7" s="69" t="s">
        <v>63</v>
      </c>
      <c r="Q7" s="72" t="s">
        <v>34</v>
      </c>
      <c r="R7" s="70" t="s">
        <v>67</v>
      </c>
      <c r="S7" s="69" t="s">
        <v>63</v>
      </c>
      <c r="T7" s="70" t="s">
        <v>34</v>
      </c>
      <c r="U7" s="294"/>
    </row>
    <row r="8" spans="1:21" s="35" customFormat="1" ht="27.75" customHeight="1">
      <c r="A8" s="73">
        <v>23</v>
      </c>
      <c r="B8" s="5">
        <v>100</v>
      </c>
      <c r="C8" s="73" t="s">
        <v>139</v>
      </c>
      <c r="D8" s="1" t="s">
        <v>172</v>
      </c>
      <c r="E8" s="33" t="s">
        <v>175</v>
      </c>
      <c r="F8" s="74" t="s">
        <v>303</v>
      </c>
      <c r="G8" s="75" t="s">
        <v>176</v>
      </c>
      <c r="H8" s="76" t="s">
        <v>177</v>
      </c>
      <c r="I8" s="76" t="s">
        <v>367</v>
      </c>
      <c r="J8" s="77" t="s">
        <v>368</v>
      </c>
      <c r="K8" s="78" t="s">
        <v>279</v>
      </c>
      <c r="L8" s="79"/>
      <c r="M8" s="80" t="s">
        <v>99</v>
      </c>
      <c r="N8" s="80"/>
      <c r="O8" s="80"/>
      <c r="P8" s="81" t="s">
        <v>99</v>
      </c>
      <c r="Q8" s="80"/>
      <c r="R8" s="80"/>
      <c r="S8" s="80"/>
      <c r="T8" s="29"/>
      <c r="U8" s="89">
        <v>1</v>
      </c>
    </row>
    <row r="9" spans="1:21" s="35" customFormat="1" ht="27.75" customHeight="1">
      <c r="A9" s="73">
        <v>23</v>
      </c>
      <c r="B9" s="5">
        <v>201</v>
      </c>
      <c r="C9" s="73" t="s">
        <v>139</v>
      </c>
      <c r="D9" s="1" t="s">
        <v>100</v>
      </c>
      <c r="E9" s="33" t="s">
        <v>103</v>
      </c>
      <c r="F9" s="74" t="s">
        <v>280</v>
      </c>
      <c r="G9" s="82" t="s">
        <v>281</v>
      </c>
      <c r="H9" s="83" t="s">
        <v>295</v>
      </c>
      <c r="I9" s="83" t="s">
        <v>369</v>
      </c>
      <c r="J9" s="84" t="s">
        <v>370</v>
      </c>
      <c r="K9" s="78" t="s">
        <v>282</v>
      </c>
      <c r="L9" s="85"/>
      <c r="M9" s="80" t="s">
        <v>99</v>
      </c>
      <c r="N9" s="86"/>
      <c r="O9" s="87" t="s">
        <v>283</v>
      </c>
      <c r="P9" s="86"/>
      <c r="Q9" s="87"/>
      <c r="R9" s="87"/>
      <c r="S9" s="88"/>
      <c r="T9" s="29"/>
      <c r="U9" s="89">
        <v>0</v>
      </c>
    </row>
    <row r="10" spans="1:21" s="35" customFormat="1" ht="27.75" customHeight="1">
      <c r="A10" s="73">
        <v>23</v>
      </c>
      <c r="B10" s="5">
        <v>202</v>
      </c>
      <c r="C10" s="73" t="s">
        <v>139</v>
      </c>
      <c r="D10" s="1" t="s">
        <v>73</v>
      </c>
      <c r="E10" s="33" t="s">
        <v>262</v>
      </c>
      <c r="F10" s="74" t="s">
        <v>97</v>
      </c>
      <c r="G10" s="75" t="s">
        <v>98</v>
      </c>
      <c r="H10" s="76" t="s">
        <v>296</v>
      </c>
      <c r="I10" s="76" t="s">
        <v>371</v>
      </c>
      <c r="J10" s="77" t="s">
        <v>372</v>
      </c>
      <c r="K10" s="78" t="s">
        <v>284</v>
      </c>
      <c r="L10" s="79" t="s">
        <v>99</v>
      </c>
      <c r="M10" s="27"/>
      <c r="N10" s="80"/>
      <c r="O10" s="80" t="s">
        <v>99</v>
      </c>
      <c r="P10" s="81"/>
      <c r="Q10" s="80"/>
      <c r="R10" s="80"/>
      <c r="S10" s="80"/>
      <c r="T10" s="29"/>
      <c r="U10" s="89">
        <v>0</v>
      </c>
    </row>
    <row r="11" spans="1:21" s="35" customFormat="1" ht="14.25" customHeight="1">
      <c r="A11" s="73">
        <v>23</v>
      </c>
      <c r="B11" s="5">
        <v>203</v>
      </c>
      <c r="C11" s="73" t="s">
        <v>139</v>
      </c>
      <c r="D11" s="1" t="s">
        <v>204</v>
      </c>
      <c r="E11" s="33"/>
      <c r="F11" s="74"/>
      <c r="G11" s="75"/>
      <c r="H11" s="76"/>
      <c r="I11" s="76"/>
      <c r="J11" s="77"/>
      <c r="K11" s="78"/>
      <c r="L11" s="79"/>
      <c r="M11" s="80"/>
      <c r="N11" s="80"/>
      <c r="O11" s="80"/>
      <c r="P11" s="81"/>
      <c r="Q11" s="80"/>
      <c r="R11" s="80"/>
      <c r="S11" s="80"/>
      <c r="T11" s="29"/>
      <c r="U11" s="89">
        <v>0</v>
      </c>
    </row>
    <row r="12" spans="1:21" s="35" customFormat="1" ht="14.25" customHeight="1">
      <c r="A12" s="73">
        <v>23</v>
      </c>
      <c r="B12" s="5">
        <v>204</v>
      </c>
      <c r="C12" s="73" t="s">
        <v>139</v>
      </c>
      <c r="D12" s="1" t="s">
        <v>213</v>
      </c>
      <c r="E12" s="33"/>
      <c r="F12" s="74"/>
      <c r="G12" s="75"/>
      <c r="H12" s="76"/>
      <c r="I12" s="76"/>
      <c r="J12" s="77"/>
      <c r="K12" s="78"/>
      <c r="L12" s="79"/>
      <c r="M12" s="80"/>
      <c r="N12" s="80"/>
      <c r="O12" s="80"/>
      <c r="P12" s="81"/>
      <c r="Q12" s="80"/>
      <c r="R12" s="80"/>
      <c r="S12" s="80"/>
      <c r="T12" s="29"/>
      <c r="U12" s="89">
        <v>0</v>
      </c>
    </row>
    <row r="13" spans="1:21" s="35" customFormat="1" ht="14.25" customHeight="1">
      <c r="A13" s="73">
        <v>23</v>
      </c>
      <c r="B13" s="5">
        <v>205</v>
      </c>
      <c r="C13" s="73" t="s">
        <v>139</v>
      </c>
      <c r="D13" s="1" t="s">
        <v>192</v>
      </c>
      <c r="E13" s="33"/>
      <c r="F13" s="74"/>
      <c r="G13" s="75"/>
      <c r="H13" s="76"/>
      <c r="I13" s="76"/>
      <c r="J13" s="77"/>
      <c r="K13" s="78"/>
      <c r="L13" s="79"/>
      <c r="M13" s="80"/>
      <c r="N13" s="80"/>
      <c r="O13" s="80"/>
      <c r="P13" s="81"/>
      <c r="Q13" s="80"/>
      <c r="R13" s="80"/>
      <c r="S13" s="80"/>
      <c r="T13" s="29"/>
      <c r="U13" s="89">
        <v>1</v>
      </c>
    </row>
    <row r="14" spans="1:21" s="35" customFormat="1" ht="37.5" customHeight="1">
      <c r="A14" s="73">
        <v>23</v>
      </c>
      <c r="B14" s="5">
        <v>206</v>
      </c>
      <c r="C14" s="73" t="s">
        <v>139</v>
      </c>
      <c r="D14" s="1" t="s">
        <v>194</v>
      </c>
      <c r="E14" s="33" t="s">
        <v>261</v>
      </c>
      <c r="F14" s="74" t="s">
        <v>301</v>
      </c>
      <c r="G14" s="75" t="s">
        <v>196</v>
      </c>
      <c r="H14" s="76" t="s">
        <v>297</v>
      </c>
      <c r="I14" s="76" t="s">
        <v>373</v>
      </c>
      <c r="J14" s="77" t="s">
        <v>374</v>
      </c>
      <c r="K14" s="78" t="s">
        <v>285</v>
      </c>
      <c r="L14" s="79" t="s">
        <v>286</v>
      </c>
      <c r="M14" s="80"/>
      <c r="N14" s="80"/>
      <c r="O14" s="80" t="s">
        <v>286</v>
      </c>
      <c r="P14" s="81"/>
      <c r="Q14" s="80"/>
      <c r="R14" s="80"/>
      <c r="S14" s="80"/>
      <c r="T14" s="29"/>
      <c r="U14" s="89">
        <v>1</v>
      </c>
    </row>
    <row r="15" spans="1:21" s="35" customFormat="1" ht="14.25" customHeight="1">
      <c r="A15" s="73">
        <v>23</v>
      </c>
      <c r="B15" s="5">
        <v>207</v>
      </c>
      <c r="C15" s="73" t="s">
        <v>139</v>
      </c>
      <c r="D15" s="1" t="s">
        <v>249</v>
      </c>
      <c r="E15" s="33"/>
      <c r="F15" s="74"/>
      <c r="G15" s="75"/>
      <c r="H15" s="76"/>
      <c r="I15" s="76"/>
      <c r="J15" s="77"/>
      <c r="K15" s="78"/>
      <c r="L15" s="79"/>
      <c r="M15" s="80"/>
      <c r="N15" s="80"/>
      <c r="O15" s="80"/>
      <c r="P15" s="81"/>
      <c r="Q15" s="80"/>
      <c r="R15" s="80"/>
      <c r="S15" s="80"/>
      <c r="T15" s="29"/>
      <c r="U15" s="89">
        <v>0</v>
      </c>
    </row>
    <row r="16" spans="1:21" s="35" customFormat="1" ht="14.25" customHeight="1">
      <c r="A16" s="73">
        <v>23</v>
      </c>
      <c r="B16" s="5">
        <v>208</v>
      </c>
      <c r="C16" s="73" t="s">
        <v>139</v>
      </c>
      <c r="D16" s="1" t="s">
        <v>164</v>
      </c>
      <c r="E16" s="33"/>
      <c r="F16" s="74"/>
      <c r="G16" s="75"/>
      <c r="H16" s="76"/>
      <c r="I16" s="76"/>
      <c r="J16" s="77"/>
      <c r="K16" s="78"/>
      <c r="L16" s="79"/>
      <c r="M16" s="80"/>
      <c r="N16" s="80"/>
      <c r="O16" s="80"/>
      <c r="P16" s="81"/>
      <c r="Q16" s="80"/>
      <c r="R16" s="80"/>
      <c r="S16" s="80"/>
      <c r="T16" s="29"/>
      <c r="U16" s="89">
        <v>0</v>
      </c>
    </row>
    <row r="17" spans="1:21" s="35" customFormat="1" ht="14.25" customHeight="1">
      <c r="A17" s="73">
        <v>23</v>
      </c>
      <c r="B17" s="5">
        <v>209</v>
      </c>
      <c r="C17" s="73" t="s">
        <v>139</v>
      </c>
      <c r="D17" s="1" t="s">
        <v>140</v>
      </c>
      <c r="E17" s="33"/>
      <c r="F17" s="74"/>
      <c r="G17" s="75"/>
      <c r="H17" s="76"/>
      <c r="I17" s="76"/>
      <c r="J17" s="77"/>
      <c r="K17" s="78"/>
      <c r="L17" s="79"/>
      <c r="M17" s="80"/>
      <c r="N17" s="80"/>
      <c r="O17" s="80"/>
      <c r="P17" s="81"/>
      <c r="Q17" s="80"/>
      <c r="R17" s="80"/>
      <c r="S17" s="80"/>
      <c r="T17" s="29"/>
      <c r="U17" s="89">
        <v>0</v>
      </c>
    </row>
    <row r="18" spans="1:21" s="35" customFormat="1" ht="14.25" customHeight="1">
      <c r="A18" s="73">
        <v>23</v>
      </c>
      <c r="B18" s="5">
        <v>210</v>
      </c>
      <c r="C18" s="73" t="s">
        <v>139</v>
      </c>
      <c r="D18" s="1" t="s">
        <v>229</v>
      </c>
      <c r="E18" s="33"/>
      <c r="F18" s="74"/>
      <c r="G18" s="75"/>
      <c r="H18" s="76"/>
      <c r="I18" s="76"/>
      <c r="J18" s="77"/>
      <c r="K18" s="78"/>
      <c r="L18" s="79"/>
      <c r="M18" s="80"/>
      <c r="N18" s="80"/>
      <c r="O18" s="80"/>
      <c r="P18" s="81"/>
      <c r="Q18" s="80"/>
      <c r="R18" s="80"/>
      <c r="S18" s="80"/>
      <c r="T18" s="29"/>
      <c r="U18" s="89">
        <v>0</v>
      </c>
    </row>
    <row r="19" spans="1:21" s="35" customFormat="1" ht="27.75" customHeight="1">
      <c r="A19" s="73">
        <v>23</v>
      </c>
      <c r="B19" s="5">
        <v>211</v>
      </c>
      <c r="C19" s="73" t="s">
        <v>139</v>
      </c>
      <c r="D19" s="1" t="s">
        <v>117</v>
      </c>
      <c r="E19" s="33" t="s">
        <v>118</v>
      </c>
      <c r="F19" s="74" t="s">
        <v>302</v>
      </c>
      <c r="G19" s="75" t="s">
        <v>287</v>
      </c>
      <c r="H19" s="76" t="s">
        <v>298</v>
      </c>
      <c r="I19" s="76" t="s">
        <v>375</v>
      </c>
      <c r="J19" s="77" t="s">
        <v>376</v>
      </c>
      <c r="K19" s="78" t="s">
        <v>288</v>
      </c>
      <c r="L19" s="79" t="s">
        <v>99</v>
      </c>
      <c r="M19" s="80"/>
      <c r="N19" s="80"/>
      <c r="O19" s="80" t="s">
        <v>99</v>
      </c>
      <c r="P19" s="81"/>
      <c r="Q19" s="80"/>
      <c r="R19" s="80"/>
      <c r="S19" s="80"/>
      <c r="T19" s="29"/>
      <c r="U19" s="89">
        <v>0</v>
      </c>
    </row>
    <row r="20" spans="1:21" s="35" customFormat="1" ht="14.25" customHeight="1">
      <c r="A20" s="73">
        <v>23</v>
      </c>
      <c r="B20" s="5">
        <v>212</v>
      </c>
      <c r="C20" s="73" t="s">
        <v>139</v>
      </c>
      <c r="D20" s="1" t="s">
        <v>108</v>
      </c>
      <c r="E20" s="33"/>
      <c r="F20" s="74"/>
      <c r="G20" s="75"/>
      <c r="H20" s="76"/>
      <c r="I20" s="76"/>
      <c r="J20" s="77"/>
      <c r="K20" s="78"/>
      <c r="L20" s="79"/>
      <c r="M20" s="80"/>
      <c r="N20" s="80"/>
      <c r="O20" s="80"/>
      <c r="P20" s="81"/>
      <c r="Q20" s="80"/>
      <c r="R20" s="80"/>
      <c r="S20" s="80"/>
      <c r="T20" s="29"/>
      <c r="U20" s="89">
        <v>0</v>
      </c>
    </row>
    <row r="21" spans="1:21" s="35" customFormat="1" ht="14.25" customHeight="1">
      <c r="A21" s="73">
        <v>23</v>
      </c>
      <c r="B21" s="5">
        <v>213</v>
      </c>
      <c r="C21" s="73" t="s">
        <v>139</v>
      </c>
      <c r="D21" s="1" t="s">
        <v>114</v>
      </c>
      <c r="E21" s="33"/>
      <c r="F21" s="74"/>
      <c r="G21" s="75"/>
      <c r="H21" s="76"/>
      <c r="I21" s="76"/>
      <c r="J21" s="77"/>
      <c r="K21" s="78"/>
      <c r="L21" s="79"/>
      <c r="M21" s="80"/>
      <c r="N21" s="80"/>
      <c r="O21" s="80"/>
      <c r="P21" s="81"/>
      <c r="Q21" s="80"/>
      <c r="R21" s="80"/>
      <c r="S21" s="80"/>
      <c r="T21" s="29"/>
      <c r="U21" s="89">
        <v>0</v>
      </c>
    </row>
    <row r="22" spans="1:21" s="35" customFormat="1" ht="14.25" customHeight="1">
      <c r="A22" s="73">
        <v>23</v>
      </c>
      <c r="B22" s="5">
        <v>214</v>
      </c>
      <c r="C22" s="73" t="s">
        <v>139</v>
      </c>
      <c r="D22" s="1" t="s">
        <v>255</v>
      </c>
      <c r="E22" s="33"/>
      <c r="F22" s="74"/>
      <c r="G22" s="75"/>
      <c r="H22" s="76"/>
      <c r="I22" s="76"/>
      <c r="J22" s="77"/>
      <c r="K22" s="78"/>
      <c r="L22" s="79"/>
      <c r="M22" s="80"/>
      <c r="N22" s="80"/>
      <c r="O22" s="80"/>
      <c r="P22" s="81"/>
      <c r="Q22" s="80"/>
      <c r="R22" s="80"/>
      <c r="S22" s="80"/>
      <c r="T22" s="29"/>
      <c r="U22" s="89">
        <v>0</v>
      </c>
    </row>
    <row r="23" spans="1:21" s="35" customFormat="1" ht="14.25" customHeight="1">
      <c r="A23" s="73">
        <v>23</v>
      </c>
      <c r="B23" s="5">
        <v>215</v>
      </c>
      <c r="C23" s="73" t="s">
        <v>139</v>
      </c>
      <c r="D23" s="1" t="s">
        <v>207</v>
      </c>
      <c r="E23" s="33"/>
      <c r="F23" s="74"/>
      <c r="G23" s="75"/>
      <c r="H23" s="76"/>
      <c r="I23" s="76"/>
      <c r="J23" s="77"/>
      <c r="K23" s="78"/>
      <c r="L23" s="79"/>
      <c r="M23" s="80"/>
      <c r="N23" s="80"/>
      <c r="O23" s="80"/>
      <c r="P23" s="81"/>
      <c r="Q23" s="80"/>
      <c r="R23" s="80"/>
      <c r="S23" s="80"/>
      <c r="T23" s="29"/>
      <c r="U23" s="89">
        <v>0</v>
      </c>
    </row>
    <row r="24" spans="1:21" s="35" customFormat="1" ht="14.25" customHeight="1">
      <c r="A24" s="73">
        <v>23</v>
      </c>
      <c r="B24" s="5">
        <v>216</v>
      </c>
      <c r="C24" s="73" t="s">
        <v>139</v>
      </c>
      <c r="D24" s="1" t="s">
        <v>165</v>
      </c>
      <c r="E24" s="33"/>
      <c r="F24" s="74"/>
      <c r="G24" s="75"/>
      <c r="H24" s="76"/>
      <c r="I24" s="76"/>
      <c r="J24" s="77"/>
      <c r="K24" s="78"/>
      <c r="L24" s="79"/>
      <c r="M24" s="80"/>
      <c r="N24" s="80"/>
      <c r="O24" s="80"/>
      <c r="P24" s="81"/>
      <c r="Q24" s="80"/>
      <c r="R24" s="80"/>
      <c r="S24" s="80"/>
      <c r="T24" s="29"/>
      <c r="U24" s="89">
        <v>0</v>
      </c>
    </row>
    <row r="25" spans="1:21" s="35" customFormat="1" ht="14.25" customHeight="1">
      <c r="A25" s="73">
        <v>23</v>
      </c>
      <c r="B25" s="5">
        <v>217</v>
      </c>
      <c r="C25" s="73" t="s">
        <v>139</v>
      </c>
      <c r="D25" s="1" t="s">
        <v>78</v>
      </c>
      <c r="E25" s="7"/>
      <c r="F25" s="74"/>
      <c r="G25" s="75"/>
      <c r="H25" s="76"/>
      <c r="I25" s="76"/>
      <c r="J25" s="77"/>
      <c r="K25" s="78"/>
      <c r="L25" s="79"/>
      <c r="M25" s="80"/>
      <c r="N25" s="80"/>
      <c r="O25" s="80"/>
      <c r="P25" s="81"/>
      <c r="Q25" s="80"/>
      <c r="R25" s="80"/>
      <c r="S25" s="80"/>
      <c r="T25" s="29"/>
      <c r="U25" s="151">
        <v>0</v>
      </c>
    </row>
    <row r="26" spans="1:21" s="35" customFormat="1" ht="37.5" customHeight="1">
      <c r="A26" s="73">
        <v>23</v>
      </c>
      <c r="B26" s="5">
        <v>219</v>
      </c>
      <c r="C26" s="73" t="s">
        <v>139</v>
      </c>
      <c r="D26" s="1" t="s">
        <v>166</v>
      </c>
      <c r="E26" s="33" t="s">
        <v>169</v>
      </c>
      <c r="F26" s="74"/>
      <c r="G26" s="75" t="s">
        <v>170</v>
      </c>
      <c r="H26" s="76" t="s">
        <v>300</v>
      </c>
      <c r="I26" s="76" t="s">
        <v>377</v>
      </c>
      <c r="J26" s="77" t="s">
        <v>378</v>
      </c>
      <c r="K26" s="78" t="s">
        <v>289</v>
      </c>
      <c r="L26" s="79" t="s">
        <v>290</v>
      </c>
      <c r="M26" s="80"/>
      <c r="N26" s="80"/>
      <c r="O26" s="80" t="s">
        <v>290</v>
      </c>
      <c r="P26" s="81"/>
      <c r="Q26" s="80"/>
      <c r="R26" s="80"/>
      <c r="S26" s="80"/>
      <c r="T26" s="29"/>
      <c r="U26" s="89">
        <v>0</v>
      </c>
    </row>
    <row r="27" spans="1:21" s="35" customFormat="1" ht="14.25" customHeight="1">
      <c r="A27" s="73">
        <v>23</v>
      </c>
      <c r="B27" s="5">
        <v>220</v>
      </c>
      <c r="C27" s="73" t="s">
        <v>139</v>
      </c>
      <c r="D27" s="1" t="s">
        <v>151</v>
      </c>
      <c r="E27" s="33"/>
      <c r="F27" s="74"/>
      <c r="G27" s="75"/>
      <c r="H27" s="74"/>
      <c r="I27" s="76"/>
      <c r="J27" s="77"/>
      <c r="K27" s="78"/>
      <c r="L27" s="79"/>
      <c r="M27" s="80"/>
      <c r="N27" s="80"/>
      <c r="O27" s="80"/>
      <c r="P27" s="81"/>
      <c r="Q27" s="80"/>
      <c r="R27" s="80"/>
      <c r="S27" s="80"/>
      <c r="T27" s="29"/>
      <c r="U27" s="89">
        <v>0</v>
      </c>
    </row>
    <row r="28" spans="1:21" s="35" customFormat="1" ht="14.25" customHeight="1">
      <c r="A28" s="73">
        <v>23</v>
      </c>
      <c r="B28" s="5">
        <v>221</v>
      </c>
      <c r="C28" s="73" t="s">
        <v>139</v>
      </c>
      <c r="D28" s="1" t="s">
        <v>225</v>
      </c>
      <c r="E28" s="33"/>
      <c r="F28" s="74"/>
      <c r="G28" s="75"/>
      <c r="H28" s="74"/>
      <c r="I28" s="76"/>
      <c r="J28" s="77"/>
      <c r="K28" s="78"/>
      <c r="L28" s="79"/>
      <c r="M28" s="80"/>
      <c r="N28" s="80"/>
      <c r="O28" s="80"/>
      <c r="P28" s="81"/>
      <c r="Q28" s="80"/>
      <c r="R28" s="80"/>
      <c r="S28" s="80"/>
      <c r="T28" s="29"/>
      <c r="U28" s="89">
        <v>1</v>
      </c>
    </row>
    <row r="29" spans="1:21" s="35" customFormat="1" ht="14.25" customHeight="1">
      <c r="A29" s="73">
        <v>23</v>
      </c>
      <c r="B29" s="5">
        <v>222</v>
      </c>
      <c r="C29" s="73" t="s">
        <v>139</v>
      </c>
      <c r="D29" s="1" t="s">
        <v>79</v>
      </c>
      <c r="E29" s="33"/>
      <c r="F29" s="74"/>
      <c r="G29" s="75"/>
      <c r="H29" s="74"/>
      <c r="I29" s="76"/>
      <c r="J29" s="77"/>
      <c r="K29" s="78"/>
      <c r="L29" s="79"/>
      <c r="M29" s="80"/>
      <c r="N29" s="80"/>
      <c r="O29" s="80"/>
      <c r="P29" s="81"/>
      <c r="Q29" s="80"/>
      <c r="R29" s="80"/>
      <c r="S29" s="80"/>
      <c r="T29" s="29"/>
      <c r="U29" s="89">
        <v>1</v>
      </c>
    </row>
    <row r="30" spans="1:21" s="35" customFormat="1" ht="37.5" customHeight="1">
      <c r="A30" s="73">
        <v>23</v>
      </c>
      <c r="B30" s="5">
        <v>223</v>
      </c>
      <c r="C30" s="73" t="s">
        <v>139</v>
      </c>
      <c r="D30" s="1" t="s">
        <v>266</v>
      </c>
      <c r="E30" s="33" t="s">
        <v>268</v>
      </c>
      <c r="F30" s="74" t="s">
        <v>270</v>
      </c>
      <c r="G30" s="75" t="s">
        <v>271</v>
      </c>
      <c r="H30" s="74" t="s">
        <v>272</v>
      </c>
      <c r="I30" s="76" t="s">
        <v>379</v>
      </c>
      <c r="J30" s="77" t="s">
        <v>380</v>
      </c>
      <c r="K30" s="78" t="s">
        <v>291</v>
      </c>
      <c r="L30" s="79"/>
      <c r="M30" s="80" t="s">
        <v>99</v>
      </c>
      <c r="N30" s="80"/>
      <c r="O30" s="80"/>
      <c r="P30" s="81" t="s">
        <v>99</v>
      </c>
      <c r="Q30" s="80"/>
      <c r="R30" s="80"/>
      <c r="S30" s="80"/>
      <c r="T30" s="29"/>
      <c r="U30" s="89">
        <v>1</v>
      </c>
    </row>
    <row r="31" spans="1:21" s="35" customFormat="1" ht="27.75" customHeight="1">
      <c r="A31" s="73">
        <v>23</v>
      </c>
      <c r="B31" s="5">
        <v>224</v>
      </c>
      <c r="C31" s="73" t="s">
        <v>139</v>
      </c>
      <c r="D31" s="1" t="s">
        <v>179</v>
      </c>
      <c r="E31" s="33" t="s">
        <v>181</v>
      </c>
      <c r="F31" s="74" t="s">
        <v>275</v>
      </c>
      <c r="G31" s="75" t="s">
        <v>274</v>
      </c>
      <c r="H31" s="74" t="s">
        <v>182</v>
      </c>
      <c r="I31" s="76" t="s">
        <v>381</v>
      </c>
      <c r="J31" s="77" t="s">
        <v>381</v>
      </c>
      <c r="K31" s="78" t="s">
        <v>292</v>
      </c>
      <c r="L31" s="79" t="s">
        <v>293</v>
      </c>
      <c r="M31" s="80"/>
      <c r="N31" s="80"/>
      <c r="O31" s="80" t="s">
        <v>293</v>
      </c>
      <c r="P31" s="81"/>
      <c r="Q31" s="80"/>
      <c r="R31" s="80"/>
      <c r="S31" s="80"/>
      <c r="T31" s="29"/>
      <c r="U31" s="89">
        <v>0</v>
      </c>
    </row>
    <row r="32" spans="1:21" s="35" customFormat="1" ht="14.25" customHeight="1">
      <c r="A32" s="73">
        <v>23</v>
      </c>
      <c r="B32" s="5">
        <v>225</v>
      </c>
      <c r="C32" s="73" t="s">
        <v>139</v>
      </c>
      <c r="D32" s="1" t="s">
        <v>156</v>
      </c>
      <c r="E32" s="33"/>
      <c r="F32" s="74"/>
      <c r="G32" s="75"/>
      <c r="H32" s="74"/>
      <c r="I32" s="76"/>
      <c r="J32" s="77"/>
      <c r="K32" s="78"/>
      <c r="L32" s="79"/>
      <c r="M32" s="80"/>
      <c r="N32" s="80"/>
      <c r="O32" s="80"/>
      <c r="P32" s="81"/>
      <c r="Q32" s="80"/>
      <c r="R32" s="80"/>
      <c r="S32" s="80"/>
      <c r="T32" s="29"/>
      <c r="U32" s="89">
        <v>0</v>
      </c>
    </row>
    <row r="33" spans="1:21" s="35" customFormat="1" ht="14.25" customHeight="1">
      <c r="A33" s="73">
        <v>23</v>
      </c>
      <c r="B33" s="5">
        <v>226</v>
      </c>
      <c r="C33" s="73" t="s">
        <v>139</v>
      </c>
      <c r="D33" s="1" t="s">
        <v>237</v>
      </c>
      <c r="E33" s="33"/>
      <c r="F33" s="74"/>
      <c r="G33" s="75"/>
      <c r="H33" s="74"/>
      <c r="I33" s="76"/>
      <c r="J33" s="77"/>
      <c r="K33" s="78"/>
      <c r="L33" s="79"/>
      <c r="M33" s="80"/>
      <c r="N33" s="80"/>
      <c r="O33" s="80"/>
      <c r="P33" s="81"/>
      <c r="Q33" s="80"/>
      <c r="R33" s="80"/>
      <c r="S33" s="80"/>
      <c r="T33" s="29"/>
      <c r="U33" s="89">
        <v>0</v>
      </c>
    </row>
    <row r="34" spans="1:21" s="35" customFormat="1" ht="37.5" customHeight="1">
      <c r="A34" s="73">
        <v>23</v>
      </c>
      <c r="B34" s="5">
        <v>227</v>
      </c>
      <c r="C34" s="73" t="s">
        <v>139</v>
      </c>
      <c r="D34" s="1" t="s">
        <v>239</v>
      </c>
      <c r="E34" s="33" t="s">
        <v>247</v>
      </c>
      <c r="F34" s="74"/>
      <c r="G34" s="75" t="s">
        <v>248</v>
      </c>
      <c r="H34" s="74" t="s">
        <v>299</v>
      </c>
      <c r="I34" s="76" t="s">
        <v>382</v>
      </c>
      <c r="J34" s="77" t="s">
        <v>383</v>
      </c>
      <c r="K34" s="78" t="s">
        <v>294</v>
      </c>
      <c r="L34" s="21"/>
      <c r="M34" s="80" t="s">
        <v>99</v>
      </c>
      <c r="N34" s="80"/>
      <c r="O34" s="27"/>
      <c r="P34" s="81" t="s">
        <v>99</v>
      </c>
      <c r="Q34" s="80"/>
      <c r="R34" s="80"/>
      <c r="S34" s="80"/>
      <c r="T34" s="29"/>
      <c r="U34" s="89">
        <v>0</v>
      </c>
    </row>
    <row r="35" spans="1:21" s="35" customFormat="1" ht="14.25" customHeight="1">
      <c r="A35" s="73">
        <v>23</v>
      </c>
      <c r="B35" s="5">
        <v>228</v>
      </c>
      <c r="C35" s="73" t="s">
        <v>139</v>
      </c>
      <c r="D35" s="1" t="s">
        <v>115</v>
      </c>
      <c r="E35" s="33"/>
      <c r="F35" s="74"/>
      <c r="G35" s="75"/>
      <c r="H35" s="74"/>
      <c r="I35" s="76"/>
      <c r="J35" s="77"/>
      <c r="K35" s="78"/>
      <c r="L35" s="30"/>
      <c r="M35" s="80"/>
      <c r="N35" s="80"/>
      <c r="O35" s="80"/>
      <c r="P35" s="80"/>
      <c r="Q35" s="80"/>
      <c r="R35" s="80"/>
      <c r="S35" s="80"/>
      <c r="T35" s="29"/>
      <c r="U35" s="89">
        <v>0</v>
      </c>
    </row>
    <row r="36" spans="1:21" s="35" customFormat="1" ht="14.25" customHeight="1">
      <c r="A36" s="73">
        <v>23</v>
      </c>
      <c r="B36" s="5">
        <v>229</v>
      </c>
      <c r="C36" s="73" t="s">
        <v>139</v>
      </c>
      <c r="D36" s="1" t="s">
        <v>137</v>
      </c>
      <c r="E36" s="33"/>
      <c r="F36" s="74"/>
      <c r="G36" s="75"/>
      <c r="H36" s="74"/>
      <c r="I36" s="76"/>
      <c r="J36" s="77"/>
      <c r="K36" s="78"/>
      <c r="L36" s="30"/>
      <c r="M36" s="80"/>
      <c r="N36" s="80"/>
      <c r="O36" s="80"/>
      <c r="P36" s="80"/>
      <c r="Q36" s="80"/>
      <c r="R36" s="80"/>
      <c r="S36" s="80"/>
      <c r="T36" s="29"/>
      <c r="U36" s="89">
        <v>0</v>
      </c>
    </row>
    <row r="37" spans="1:21" s="35" customFormat="1" ht="14.25" customHeight="1">
      <c r="A37" s="73">
        <v>23</v>
      </c>
      <c r="B37" s="5">
        <v>230</v>
      </c>
      <c r="C37" s="73" t="s">
        <v>139</v>
      </c>
      <c r="D37" s="1" t="s">
        <v>120</v>
      </c>
      <c r="E37" s="33"/>
      <c r="F37" s="74"/>
      <c r="G37" s="75"/>
      <c r="H37" s="74"/>
      <c r="I37" s="76"/>
      <c r="J37" s="77"/>
      <c r="K37" s="78"/>
      <c r="L37" s="30"/>
      <c r="M37" s="80"/>
      <c r="N37" s="80"/>
      <c r="O37" s="80"/>
      <c r="P37" s="80"/>
      <c r="Q37" s="80"/>
      <c r="R37" s="80"/>
      <c r="S37" s="80"/>
      <c r="T37" s="29"/>
      <c r="U37" s="89">
        <v>1</v>
      </c>
    </row>
    <row r="38" spans="1:21" s="35" customFormat="1" ht="14.25" customHeight="1">
      <c r="A38" s="73">
        <v>23</v>
      </c>
      <c r="B38" s="5">
        <v>231</v>
      </c>
      <c r="C38" s="73" t="s">
        <v>139</v>
      </c>
      <c r="D38" s="1" t="s">
        <v>129</v>
      </c>
      <c r="E38" s="33"/>
      <c r="F38" s="74"/>
      <c r="G38" s="75"/>
      <c r="H38" s="74"/>
      <c r="I38" s="76"/>
      <c r="J38" s="77"/>
      <c r="K38" s="78"/>
      <c r="L38" s="30"/>
      <c r="M38" s="80"/>
      <c r="N38" s="80"/>
      <c r="O38" s="80"/>
      <c r="P38" s="80"/>
      <c r="Q38" s="80"/>
      <c r="R38" s="80"/>
      <c r="S38" s="80"/>
      <c r="T38" s="29"/>
      <c r="U38" s="89">
        <v>0</v>
      </c>
    </row>
    <row r="39" spans="1:21" s="35" customFormat="1" ht="14.25" customHeight="1">
      <c r="A39" s="73">
        <v>23</v>
      </c>
      <c r="B39" s="5">
        <v>232</v>
      </c>
      <c r="C39" s="73" t="s">
        <v>139</v>
      </c>
      <c r="D39" s="1" t="s">
        <v>198</v>
      </c>
      <c r="E39" s="33"/>
      <c r="F39" s="74"/>
      <c r="G39" s="75"/>
      <c r="H39" s="74"/>
      <c r="I39" s="76"/>
      <c r="J39" s="77"/>
      <c r="K39" s="78"/>
      <c r="L39" s="30"/>
      <c r="M39" s="80"/>
      <c r="N39" s="80"/>
      <c r="O39" s="80"/>
      <c r="P39" s="80"/>
      <c r="Q39" s="80"/>
      <c r="R39" s="80"/>
      <c r="S39" s="80"/>
      <c r="T39" s="29"/>
      <c r="U39" s="89">
        <v>0</v>
      </c>
    </row>
    <row r="40" spans="1:21" s="35" customFormat="1" ht="14.25" customHeight="1">
      <c r="A40" s="73">
        <v>23</v>
      </c>
      <c r="B40" s="5">
        <v>233</v>
      </c>
      <c r="C40" s="73" t="s">
        <v>139</v>
      </c>
      <c r="D40" s="1" t="s">
        <v>244</v>
      </c>
      <c r="E40" s="33"/>
      <c r="F40" s="74"/>
      <c r="G40" s="75"/>
      <c r="H40" s="74"/>
      <c r="I40" s="76"/>
      <c r="J40" s="77"/>
      <c r="K40" s="78"/>
      <c r="L40" s="30"/>
      <c r="M40" s="80"/>
      <c r="N40" s="80"/>
      <c r="O40" s="80"/>
      <c r="P40" s="80"/>
      <c r="Q40" s="80"/>
      <c r="R40" s="80"/>
      <c r="S40" s="80"/>
      <c r="T40" s="29"/>
      <c r="U40" s="89">
        <v>0</v>
      </c>
    </row>
    <row r="41" spans="1:21" s="35" customFormat="1" ht="14.25" customHeight="1">
      <c r="A41" s="73">
        <v>23</v>
      </c>
      <c r="B41" s="5">
        <v>234</v>
      </c>
      <c r="C41" s="73" t="s">
        <v>139</v>
      </c>
      <c r="D41" s="1" t="s">
        <v>146</v>
      </c>
      <c r="E41" s="33"/>
      <c r="F41" s="74"/>
      <c r="G41" s="75"/>
      <c r="H41" s="74"/>
      <c r="I41" s="76"/>
      <c r="J41" s="77"/>
      <c r="K41" s="78"/>
      <c r="L41" s="30"/>
      <c r="M41" s="80"/>
      <c r="N41" s="80"/>
      <c r="O41" s="80"/>
      <c r="P41" s="80"/>
      <c r="Q41" s="80"/>
      <c r="R41" s="80"/>
      <c r="S41" s="80"/>
      <c r="T41" s="29"/>
      <c r="U41" s="89">
        <v>1</v>
      </c>
    </row>
    <row r="42" spans="1:21" s="35" customFormat="1" ht="14.25" customHeight="1">
      <c r="A42" s="73">
        <v>23</v>
      </c>
      <c r="B42" s="5">
        <v>235</v>
      </c>
      <c r="C42" s="73" t="s">
        <v>139</v>
      </c>
      <c r="D42" s="1" t="s">
        <v>83</v>
      </c>
      <c r="E42" s="7"/>
      <c r="F42" s="74"/>
      <c r="G42" s="75"/>
      <c r="H42" s="74"/>
      <c r="I42" s="76"/>
      <c r="J42" s="77"/>
      <c r="K42" s="78"/>
      <c r="L42" s="30"/>
      <c r="M42" s="80"/>
      <c r="N42" s="80"/>
      <c r="O42" s="80"/>
      <c r="P42" s="80"/>
      <c r="Q42" s="80"/>
      <c r="R42" s="80"/>
      <c r="S42" s="80"/>
      <c r="T42" s="29"/>
      <c r="U42" s="151">
        <v>0</v>
      </c>
    </row>
    <row r="43" spans="1:21" s="35" customFormat="1" ht="14.25" customHeight="1">
      <c r="A43" s="73">
        <v>23</v>
      </c>
      <c r="B43" s="5">
        <v>236</v>
      </c>
      <c r="C43" s="73" t="s">
        <v>139</v>
      </c>
      <c r="D43" s="1" t="s">
        <v>184</v>
      </c>
      <c r="E43" s="33"/>
      <c r="F43" s="74"/>
      <c r="G43" s="75"/>
      <c r="H43" s="74"/>
      <c r="I43" s="76"/>
      <c r="J43" s="77"/>
      <c r="K43" s="78"/>
      <c r="L43" s="30"/>
      <c r="M43" s="80"/>
      <c r="N43" s="80"/>
      <c r="O43" s="80"/>
      <c r="P43" s="80"/>
      <c r="Q43" s="80"/>
      <c r="R43" s="80"/>
      <c r="S43" s="80"/>
      <c r="T43" s="29"/>
      <c r="U43" s="89">
        <v>0</v>
      </c>
    </row>
    <row r="44" spans="1:21" s="35" customFormat="1" ht="14.25" customHeight="1">
      <c r="A44" s="73">
        <v>23</v>
      </c>
      <c r="B44" s="5">
        <v>237</v>
      </c>
      <c r="C44" s="73" t="s">
        <v>139</v>
      </c>
      <c r="D44" s="1" t="s">
        <v>216</v>
      </c>
      <c r="E44" s="33"/>
      <c r="F44" s="74"/>
      <c r="G44" s="75"/>
      <c r="H44" s="74"/>
      <c r="I44" s="76"/>
      <c r="J44" s="77"/>
      <c r="K44" s="78"/>
      <c r="L44" s="30"/>
      <c r="M44" s="80"/>
      <c r="N44" s="80"/>
      <c r="O44" s="80"/>
      <c r="P44" s="80"/>
      <c r="Q44" s="80"/>
      <c r="R44" s="80"/>
      <c r="S44" s="80"/>
      <c r="T44" s="29"/>
      <c r="U44" s="89">
        <v>0</v>
      </c>
    </row>
    <row r="45" spans="1:21" s="35" customFormat="1" ht="14.25" customHeight="1">
      <c r="A45" s="73">
        <v>23</v>
      </c>
      <c r="B45" s="5">
        <v>302</v>
      </c>
      <c r="C45" s="73" t="s">
        <v>139</v>
      </c>
      <c r="D45" s="1" t="s">
        <v>209</v>
      </c>
      <c r="E45" s="33"/>
      <c r="F45" s="74"/>
      <c r="G45" s="75"/>
      <c r="H45" s="74"/>
      <c r="I45" s="76"/>
      <c r="J45" s="77"/>
      <c r="K45" s="78"/>
      <c r="L45" s="30"/>
      <c r="M45" s="80"/>
      <c r="N45" s="80"/>
      <c r="O45" s="80"/>
      <c r="P45" s="80"/>
      <c r="Q45" s="80"/>
      <c r="R45" s="80"/>
      <c r="S45" s="80"/>
      <c r="T45" s="29"/>
      <c r="U45" s="89">
        <v>0</v>
      </c>
    </row>
    <row r="46" spans="1:21" s="35" customFormat="1" ht="14.25" customHeight="1">
      <c r="A46" s="73">
        <v>23</v>
      </c>
      <c r="B46" s="5">
        <v>304</v>
      </c>
      <c r="C46" s="73" t="s">
        <v>139</v>
      </c>
      <c r="D46" s="1" t="s">
        <v>158</v>
      </c>
      <c r="E46" s="33"/>
      <c r="F46" s="74"/>
      <c r="G46" s="75"/>
      <c r="H46" s="74"/>
      <c r="I46" s="76"/>
      <c r="J46" s="77"/>
      <c r="K46" s="78"/>
      <c r="L46" s="30"/>
      <c r="M46" s="80"/>
      <c r="N46" s="80"/>
      <c r="O46" s="80"/>
      <c r="P46" s="80"/>
      <c r="Q46" s="80"/>
      <c r="R46" s="80"/>
      <c r="S46" s="80"/>
      <c r="T46" s="29"/>
      <c r="U46" s="89">
        <v>1</v>
      </c>
    </row>
    <row r="47" spans="1:21" s="35" customFormat="1" ht="14.25" customHeight="1">
      <c r="A47" s="73">
        <v>23</v>
      </c>
      <c r="B47" s="5">
        <v>342</v>
      </c>
      <c r="C47" s="73" t="s">
        <v>139</v>
      </c>
      <c r="D47" s="1" t="s">
        <v>125</v>
      </c>
      <c r="E47" s="33"/>
      <c r="F47" s="74"/>
      <c r="G47" s="75"/>
      <c r="H47" s="74"/>
      <c r="I47" s="76"/>
      <c r="J47" s="77"/>
      <c r="K47" s="78"/>
      <c r="L47" s="30"/>
      <c r="M47" s="80"/>
      <c r="N47" s="80"/>
      <c r="O47" s="80"/>
      <c r="P47" s="80"/>
      <c r="Q47" s="80"/>
      <c r="R47" s="80"/>
      <c r="S47" s="80"/>
      <c r="T47" s="29"/>
      <c r="U47" s="89">
        <v>0</v>
      </c>
    </row>
    <row r="48" spans="1:21" s="35" customFormat="1" ht="14.25" customHeight="1">
      <c r="A48" s="73">
        <v>23</v>
      </c>
      <c r="B48" s="5">
        <v>361</v>
      </c>
      <c r="C48" s="73" t="s">
        <v>139</v>
      </c>
      <c r="D48" s="1" t="s">
        <v>263</v>
      </c>
      <c r="E48" s="33"/>
      <c r="F48" s="74"/>
      <c r="G48" s="75"/>
      <c r="H48" s="74"/>
      <c r="I48" s="76"/>
      <c r="J48" s="77"/>
      <c r="K48" s="90"/>
      <c r="L48" s="30"/>
      <c r="M48" s="80"/>
      <c r="N48" s="80"/>
      <c r="O48" s="80"/>
      <c r="P48" s="80"/>
      <c r="Q48" s="80"/>
      <c r="R48" s="80"/>
      <c r="S48" s="80"/>
      <c r="T48" s="29"/>
      <c r="U48" s="89">
        <v>0</v>
      </c>
    </row>
    <row r="49" spans="1:21" s="35" customFormat="1" ht="14.25" customHeight="1">
      <c r="A49" s="73">
        <v>23</v>
      </c>
      <c r="B49" s="5">
        <v>362</v>
      </c>
      <c r="C49" s="73" t="s">
        <v>139</v>
      </c>
      <c r="D49" s="1" t="s">
        <v>232</v>
      </c>
      <c r="E49" s="33"/>
      <c r="F49" s="74"/>
      <c r="G49" s="75"/>
      <c r="H49" s="74"/>
      <c r="I49" s="76"/>
      <c r="J49" s="77"/>
      <c r="K49" s="90"/>
      <c r="L49" s="30"/>
      <c r="M49" s="80"/>
      <c r="N49" s="80"/>
      <c r="O49" s="80"/>
      <c r="P49" s="80"/>
      <c r="Q49" s="80"/>
      <c r="R49" s="80"/>
      <c r="S49" s="80"/>
      <c r="T49" s="29"/>
      <c r="U49" s="89">
        <v>0</v>
      </c>
    </row>
    <row r="50" spans="1:21" s="35" customFormat="1" ht="14.25" customHeight="1">
      <c r="A50" s="73">
        <v>23</v>
      </c>
      <c r="B50" s="5">
        <v>424</v>
      </c>
      <c r="C50" s="73" t="s">
        <v>139</v>
      </c>
      <c r="D50" s="1" t="s">
        <v>143</v>
      </c>
      <c r="E50" s="33"/>
      <c r="F50" s="74" t="s">
        <v>81</v>
      </c>
      <c r="G50" s="75"/>
      <c r="H50" s="74"/>
      <c r="I50" s="76"/>
      <c r="J50" s="77"/>
      <c r="K50" s="90"/>
      <c r="L50" s="30"/>
      <c r="M50" s="80"/>
      <c r="N50" s="80"/>
      <c r="O50" s="80"/>
      <c r="P50" s="80"/>
      <c r="Q50" s="80"/>
      <c r="R50" s="80"/>
      <c r="S50" s="80"/>
      <c r="T50" s="29"/>
      <c r="U50" s="89">
        <v>0</v>
      </c>
    </row>
    <row r="51" spans="1:21" s="35" customFormat="1" ht="14.25" customHeight="1">
      <c r="A51" s="73">
        <v>23</v>
      </c>
      <c r="B51" s="5">
        <v>425</v>
      </c>
      <c r="C51" s="73" t="s">
        <v>139</v>
      </c>
      <c r="D51" s="1" t="s">
        <v>241</v>
      </c>
      <c r="E51" s="33"/>
      <c r="F51" s="74"/>
      <c r="G51" s="75"/>
      <c r="H51" s="74"/>
      <c r="I51" s="76"/>
      <c r="J51" s="77"/>
      <c r="K51" s="90"/>
      <c r="L51" s="30"/>
      <c r="M51" s="80"/>
      <c r="N51" s="80"/>
      <c r="O51" s="80"/>
      <c r="P51" s="80"/>
      <c r="Q51" s="80"/>
      <c r="R51" s="80"/>
      <c r="S51" s="80"/>
      <c r="T51" s="29"/>
      <c r="U51" s="89">
        <v>0</v>
      </c>
    </row>
    <row r="52" spans="1:21" s="35" customFormat="1" ht="14.25" customHeight="1">
      <c r="A52" s="73">
        <v>23</v>
      </c>
      <c r="B52" s="5">
        <v>427</v>
      </c>
      <c r="C52" s="73" t="s">
        <v>139</v>
      </c>
      <c r="D52" s="1" t="s">
        <v>132</v>
      </c>
      <c r="E52" s="33"/>
      <c r="F52" s="74"/>
      <c r="G52" s="75"/>
      <c r="H52" s="74"/>
      <c r="I52" s="76"/>
      <c r="J52" s="77"/>
      <c r="K52" s="90"/>
      <c r="L52" s="30"/>
      <c r="M52" s="80"/>
      <c r="N52" s="80"/>
      <c r="O52" s="80"/>
      <c r="P52" s="80"/>
      <c r="Q52" s="80"/>
      <c r="R52" s="80"/>
      <c r="S52" s="80"/>
      <c r="T52" s="29"/>
      <c r="U52" s="89">
        <v>1</v>
      </c>
    </row>
    <row r="53" spans="1:21" s="35" customFormat="1" ht="14.25" customHeight="1">
      <c r="A53" s="73">
        <v>23</v>
      </c>
      <c r="B53" s="5">
        <v>441</v>
      </c>
      <c r="C53" s="73" t="s">
        <v>139</v>
      </c>
      <c r="D53" s="1" t="s">
        <v>218</v>
      </c>
      <c r="E53" s="33"/>
      <c r="F53" s="74"/>
      <c r="G53" s="75"/>
      <c r="H53" s="74"/>
      <c r="I53" s="76"/>
      <c r="J53" s="77"/>
      <c r="K53" s="90"/>
      <c r="L53" s="30"/>
      <c r="M53" s="80"/>
      <c r="N53" s="80"/>
      <c r="O53" s="80"/>
      <c r="P53" s="80"/>
      <c r="Q53" s="80"/>
      <c r="R53" s="80"/>
      <c r="S53" s="80"/>
      <c r="T53" s="29"/>
      <c r="U53" s="89">
        <v>0</v>
      </c>
    </row>
    <row r="54" spans="1:21" s="35" customFormat="1" ht="14.25" customHeight="1">
      <c r="A54" s="73">
        <v>23</v>
      </c>
      <c r="B54" s="5">
        <v>442</v>
      </c>
      <c r="C54" s="73" t="s">
        <v>139</v>
      </c>
      <c r="D54" s="1" t="s">
        <v>84</v>
      </c>
      <c r="E54" s="33"/>
      <c r="F54" s="74"/>
      <c r="G54" s="75"/>
      <c r="H54" s="74"/>
      <c r="I54" s="76"/>
      <c r="J54" s="77"/>
      <c r="K54" s="90"/>
      <c r="L54" s="30"/>
      <c r="M54" s="80"/>
      <c r="N54" s="80"/>
      <c r="O54" s="80"/>
      <c r="P54" s="80"/>
      <c r="Q54" s="80"/>
      <c r="R54" s="80"/>
      <c r="S54" s="80"/>
      <c r="T54" s="29"/>
      <c r="U54" s="89">
        <v>0</v>
      </c>
    </row>
    <row r="55" spans="1:21" s="35" customFormat="1" ht="14.25" customHeight="1">
      <c r="A55" s="73">
        <v>23</v>
      </c>
      <c r="B55" s="5">
        <v>445</v>
      </c>
      <c r="C55" s="73" t="s">
        <v>139</v>
      </c>
      <c r="D55" s="1" t="s">
        <v>153</v>
      </c>
      <c r="E55" s="33"/>
      <c r="F55" s="74"/>
      <c r="G55" s="75"/>
      <c r="H55" s="74"/>
      <c r="I55" s="76"/>
      <c r="J55" s="77"/>
      <c r="K55" s="90"/>
      <c r="L55" s="30"/>
      <c r="M55" s="80"/>
      <c r="N55" s="80"/>
      <c r="O55" s="80"/>
      <c r="P55" s="80"/>
      <c r="Q55" s="80"/>
      <c r="R55" s="80"/>
      <c r="S55" s="80"/>
      <c r="T55" s="29"/>
      <c r="U55" s="89">
        <v>0</v>
      </c>
    </row>
    <row r="56" spans="1:21" s="35" customFormat="1" ht="14.25" customHeight="1">
      <c r="A56" s="73">
        <v>23</v>
      </c>
      <c r="B56" s="5">
        <v>446</v>
      </c>
      <c r="C56" s="73" t="s">
        <v>139</v>
      </c>
      <c r="D56" s="1" t="s">
        <v>220</v>
      </c>
      <c r="E56" s="33"/>
      <c r="F56" s="74"/>
      <c r="G56" s="75"/>
      <c r="H56" s="74"/>
      <c r="I56" s="76"/>
      <c r="J56" s="77"/>
      <c r="K56" s="90"/>
      <c r="L56" s="30"/>
      <c r="M56" s="80"/>
      <c r="N56" s="80"/>
      <c r="O56" s="80"/>
      <c r="P56" s="80"/>
      <c r="Q56" s="80"/>
      <c r="R56" s="80"/>
      <c r="S56" s="80"/>
      <c r="T56" s="29"/>
      <c r="U56" s="89">
        <v>0</v>
      </c>
    </row>
    <row r="57" spans="1:21" s="35" customFormat="1" ht="14.25" customHeight="1">
      <c r="A57" s="73">
        <v>23</v>
      </c>
      <c r="B57" s="5">
        <v>447</v>
      </c>
      <c r="C57" s="73" t="s">
        <v>139</v>
      </c>
      <c r="D57" s="1" t="s">
        <v>189</v>
      </c>
      <c r="E57" s="33"/>
      <c r="F57" s="74"/>
      <c r="G57" s="75"/>
      <c r="H57" s="74"/>
      <c r="I57" s="76"/>
      <c r="J57" s="77"/>
      <c r="K57" s="90"/>
      <c r="L57" s="30"/>
      <c r="M57" s="80"/>
      <c r="N57" s="80"/>
      <c r="O57" s="80"/>
      <c r="P57" s="80"/>
      <c r="Q57" s="80"/>
      <c r="R57" s="80"/>
      <c r="S57" s="80"/>
      <c r="T57" s="29"/>
      <c r="U57" s="89">
        <v>0</v>
      </c>
    </row>
    <row r="58" spans="1:21" s="35" customFormat="1" ht="14.25" customHeight="1">
      <c r="A58" s="73">
        <v>23</v>
      </c>
      <c r="B58" s="5">
        <v>481</v>
      </c>
      <c r="C58" s="73" t="s">
        <v>139</v>
      </c>
      <c r="D58" s="1" t="s">
        <v>201</v>
      </c>
      <c r="E58" s="33"/>
      <c r="F58" s="74"/>
      <c r="G58" s="75"/>
      <c r="H58" s="74"/>
      <c r="I58" s="76"/>
      <c r="J58" s="77"/>
      <c r="K58" s="90"/>
      <c r="L58" s="30"/>
      <c r="M58" s="80"/>
      <c r="N58" s="80"/>
      <c r="O58" s="80"/>
      <c r="P58" s="80"/>
      <c r="Q58" s="80"/>
      <c r="R58" s="80"/>
      <c r="S58" s="80"/>
      <c r="T58" s="29"/>
      <c r="U58" s="89">
        <v>0</v>
      </c>
    </row>
    <row r="59" spans="1:21" s="35" customFormat="1" ht="14.25" customHeight="1">
      <c r="A59" s="73">
        <v>23</v>
      </c>
      <c r="B59" s="5">
        <v>482</v>
      </c>
      <c r="C59" s="73" t="s">
        <v>139</v>
      </c>
      <c r="D59" s="1" t="s">
        <v>135</v>
      </c>
      <c r="E59" s="33"/>
      <c r="F59" s="74"/>
      <c r="G59" s="75"/>
      <c r="H59" s="74"/>
      <c r="I59" s="76"/>
      <c r="J59" s="77"/>
      <c r="K59" s="90"/>
      <c r="L59" s="30"/>
      <c r="M59" s="80"/>
      <c r="N59" s="80"/>
      <c r="O59" s="80"/>
      <c r="P59" s="80"/>
      <c r="Q59" s="80"/>
      <c r="R59" s="80"/>
      <c r="S59" s="80"/>
      <c r="T59" s="29"/>
      <c r="U59" s="89">
        <v>0</v>
      </c>
    </row>
    <row r="60" spans="1:21" s="35" customFormat="1" ht="14.25" customHeight="1">
      <c r="A60" s="73">
        <v>23</v>
      </c>
      <c r="B60" s="5">
        <v>483</v>
      </c>
      <c r="C60" s="73" t="s">
        <v>139</v>
      </c>
      <c r="D60" s="1" t="s">
        <v>222</v>
      </c>
      <c r="E60" s="33"/>
      <c r="F60" s="74"/>
      <c r="G60" s="75"/>
      <c r="H60" s="74"/>
      <c r="I60" s="76"/>
      <c r="J60" s="77"/>
      <c r="K60" s="90"/>
      <c r="L60" s="30"/>
      <c r="M60" s="80"/>
      <c r="N60" s="80"/>
      <c r="O60" s="80"/>
      <c r="P60" s="80"/>
      <c r="Q60" s="80"/>
      <c r="R60" s="80"/>
      <c r="S60" s="80"/>
      <c r="T60" s="29"/>
      <c r="U60" s="89">
        <v>1</v>
      </c>
    </row>
    <row r="61" spans="1:21" s="35" customFormat="1" ht="14.25" customHeight="1">
      <c r="A61" s="73">
        <v>23</v>
      </c>
      <c r="B61" s="5">
        <v>501</v>
      </c>
      <c r="C61" s="73" t="s">
        <v>139</v>
      </c>
      <c r="D61" s="1" t="s">
        <v>144</v>
      </c>
      <c r="E61" s="33"/>
      <c r="F61" s="74"/>
      <c r="G61" s="75"/>
      <c r="H61" s="74"/>
      <c r="I61" s="76"/>
      <c r="J61" s="77"/>
      <c r="K61" s="90"/>
      <c r="L61" s="30"/>
      <c r="M61" s="80"/>
      <c r="N61" s="80"/>
      <c r="O61" s="80"/>
      <c r="P61" s="80"/>
      <c r="Q61" s="80"/>
      <c r="R61" s="80"/>
      <c r="S61" s="80"/>
      <c r="T61" s="29"/>
      <c r="U61" s="89">
        <v>0</v>
      </c>
    </row>
    <row r="62" spans="1:21" s="35" customFormat="1" ht="14.25" customHeight="1">
      <c r="A62" s="73">
        <v>23</v>
      </c>
      <c r="B62" s="5">
        <v>561</v>
      </c>
      <c r="C62" s="73" t="s">
        <v>139</v>
      </c>
      <c r="D62" s="1" t="s">
        <v>105</v>
      </c>
      <c r="E62" s="33"/>
      <c r="F62" s="74"/>
      <c r="G62" s="75"/>
      <c r="H62" s="74"/>
      <c r="I62" s="76"/>
      <c r="J62" s="77"/>
      <c r="K62" s="90"/>
      <c r="L62" s="30"/>
      <c r="M62" s="80"/>
      <c r="N62" s="80"/>
      <c r="O62" s="80"/>
      <c r="P62" s="80"/>
      <c r="Q62" s="80"/>
      <c r="R62" s="80"/>
      <c r="S62" s="80"/>
      <c r="T62" s="29"/>
      <c r="U62" s="89">
        <v>0</v>
      </c>
    </row>
    <row r="63" spans="1:21" s="35" customFormat="1" ht="14.25" customHeight="1">
      <c r="A63" s="73">
        <v>23</v>
      </c>
      <c r="B63" s="5">
        <v>562</v>
      </c>
      <c r="C63" s="73" t="s">
        <v>139</v>
      </c>
      <c r="D63" s="1" t="s">
        <v>111</v>
      </c>
      <c r="E63" s="33"/>
      <c r="F63" s="74"/>
      <c r="G63" s="75"/>
      <c r="H63" s="74"/>
      <c r="I63" s="76"/>
      <c r="J63" s="77"/>
      <c r="K63" s="90"/>
      <c r="L63" s="30"/>
      <c r="M63" s="80"/>
      <c r="N63" s="80"/>
      <c r="O63" s="80"/>
      <c r="P63" s="80"/>
      <c r="Q63" s="80"/>
      <c r="R63" s="80"/>
      <c r="S63" s="80"/>
      <c r="T63" s="29"/>
      <c r="U63" s="89">
        <v>0</v>
      </c>
    </row>
    <row r="64" spans="1:21" s="35" customFormat="1" ht="14.25" customHeight="1" thickBot="1">
      <c r="A64" s="73">
        <v>23</v>
      </c>
      <c r="B64" s="91">
        <v>563</v>
      </c>
      <c r="C64" s="73" t="s">
        <v>139</v>
      </c>
      <c r="D64" s="3" t="s">
        <v>257</v>
      </c>
      <c r="E64" s="92"/>
      <c r="F64" s="93"/>
      <c r="G64" s="94"/>
      <c r="H64" s="93"/>
      <c r="I64" s="95"/>
      <c r="J64" s="96"/>
      <c r="K64" s="97"/>
      <c r="L64" s="30"/>
      <c r="M64" s="80"/>
      <c r="N64" s="80"/>
      <c r="O64" s="80"/>
      <c r="P64" s="80"/>
      <c r="Q64" s="80"/>
      <c r="R64" s="80"/>
      <c r="S64" s="80"/>
      <c r="T64" s="29"/>
      <c r="U64" s="89">
        <v>0</v>
      </c>
    </row>
    <row r="65" spans="1:22" s="35" customFormat="1" ht="18" customHeight="1" thickBot="1">
      <c r="A65" s="169"/>
      <c r="B65" s="170"/>
      <c r="C65" s="255" t="s">
        <v>5</v>
      </c>
      <c r="D65" s="255"/>
      <c r="E65" s="178">
        <f>COUNTA(E8:E64)</f>
        <v>9</v>
      </c>
      <c r="F65" s="98"/>
      <c r="G65" s="98"/>
      <c r="H65" s="98"/>
      <c r="I65" s="98"/>
      <c r="J65" s="99"/>
      <c r="K65" s="100"/>
      <c r="L65" s="178">
        <f>COUNTA(L8:L64)</f>
        <v>5</v>
      </c>
      <c r="M65" s="179">
        <f aca="true" t="shared" si="0" ref="M65:T65">COUNTA(M8:M64)</f>
        <v>4</v>
      </c>
      <c r="N65" s="179">
        <f t="shared" si="0"/>
        <v>0</v>
      </c>
      <c r="O65" s="179">
        <f t="shared" si="0"/>
        <v>6</v>
      </c>
      <c r="P65" s="179">
        <f t="shared" si="0"/>
        <v>3</v>
      </c>
      <c r="Q65" s="179">
        <f t="shared" si="0"/>
        <v>0</v>
      </c>
      <c r="R65" s="179">
        <f t="shared" si="0"/>
        <v>0</v>
      </c>
      <c r="S65" s="179">
        <f t="shared" si="0"/>
        <v>0</v>
      </c>
      <c r="T65" s="180">
        <f t="shared" si="0"/>
        <v>0</v>
      </c>
      <c r="U65" s="181">
        <f>SUM(U8:U64)</f>
        <v>11</v>
      </c>
      <c r="V65" s="106"/>
    </row>
  </sheetData>
  <sheetProtection/>
  <mergeCells count="14">
    <mergeCell ref="L5:T5"/>
    <mergeCell ref="E4:T4"/>
    <mergeCell ref="G6:K6"/>
    <mergeCell ref="L6:N6"/>
    <mergeCell ref="A4:A7"/>
    <mergeCell ref="B4:B7"/>
    <mergeCell ref="C4:C7"/>
    <mergeCell ref="D4:D7"/>
    <mergeCell ref="R2:U2"/>
    <mergeCell ref="C65:D65"/>
    <mergeCell ref="U4:U7"/>
    <mergeCell ref="E6:E7"/>
    <mergeCell ref="O6:Q6"/>
    <mergeCell ref="R6:T6"/>
  </mergeCells>
  <printOptions horizontalCentered="1"/>
  <pageMargins left="0.3937007874015748" right="0.3937007874015748" top="0.5905511811023623" bottom="0.5905511811023623" header="0.5118110236220472" footer="0.31496062992125984"/>
  <pageSetup firstPageNumber="164" useFirstPageNumber="1" fitToHeight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="102" zoomScaleNormal="102" zoomScaleSheetLayoutView="100" zoomScalePageLayoutView="0" workbookViewId="0" topLeftCell="A46">
      <selection activeCell="A64" sqref="A64:IV64"/>
    </sheetView>
  </sheetViews>
  <sheetFormatPr defaultColWidth="9.00390625" defaultRowHeight="13.5"/>
  <cols>
    <col min="1" max="1" width="3.125" style="16" customWidth="1"/>
    <col min="2" max="2" width="3.625" style="16" customWidth="1"/>
    <col min="3" max="3" width="7.625" style="16" customWidth="1"/>
    <col min="4" max="4" width="10.625" style="16" customWidth="1"/>
    <col min="5" max="5" width="11.75390625" style="16" customWidth="1"/>
    <col min="6" max="6" width="45.625" style="16" customWidth="1"/>
    <col min="7" max="8" width="5.125" style="17" customWidth="1"/>
    <col min="9" max="19" width="6.625" style="16" customWidth="1"/>
    <col min="20" max="16384" width="9.00390625" style="16" customWidth="1"/>
  </cols>
  <sheetData>
    <row r="1" ht="12" thickBot="1">
      <c r="A1" s="16" t="s">
        <v>22</v>
      </c>
    </row>
    <row r="2" spans="1:19" ht="19.5" customHeight="1" thickBot="1">
      <c r="A2" s="19" t="s">
        <v>38</v>
      </c>
      <c r="E2" s="101"/>
      <c r="Q2" s="284" t="s">
        <v>139</v>
      </c>
      <c r="R2" s="291"/>
      <c r="S2" s="285"/>
    </row>
    <row r="3" ht="12" thickBot="1"/>
    <row r="4" spans="1:19" s="20" customFormat="1" ht="13.5" customHeight="1">
      <c r="A4" s="257" t="s">
        <v>27</v>
      </c>
      <c r="B4" s="266" t="s">
        <v>17</v>
      </c>
      <c r="C4" s="257" t="s">
        <v>0</v>
      </c>
      <c r="D4" s="272" t="s">
        <v>18</v>
      </c>
      <c r="E4" s="310" t="s">
        <v>391</v>
      </c>
      <c r="F4" s="311"/>
      <c r="G4" s="311"/>
      <c r="H4" s="312"/>
      <c r="I4" s="310" t="s">
        <v>37</v>
      </c>
      <c r="J4" s="311"/>
      <c r="K4" s="311"/>
      <c r="L4" s="311"/>
      <c r="M4" s="311"/>
      <c r="N4" s="311"/>
      <c r="O4" s="311"/>
      <c r="P4" s="311"/>
      <c r="Q4" s="311"/>
      <c r="R4" s="311"/>
      <c r="S4" s="312"/>
    </row>
    <row r="5" spans="1:19" s="15" customFormat="1" ht="12" customHeight="1">
      <c r="A5" s="258"/>
      <c r="B5" s="267"/>
      <c r="C5" s="258"/>
      <c r="D5" s="289"/>
      <c r="E5" s="304" t="s">
        <v>51</v>
      </c>
      <c r="F5" s="315" t="s">
        <v>304</v>
      </c>
      <c r="G5" s="319" t="s">
        <v>6</v>
      </c>
      <c r="H5" s="308" t="s">
        <v>392</v>
      </c>
      <c r="I5" s="304" t="s">
        <v>305</v>
      </c>
      <c r="J5" s="300" t="s">
        <v>23</v>
      </c>
      <c r="K5" s="94" t="s">
        <v>306</v>
      </c>
      <c r="L5" s="317" t="s">
        <v>307</v>
      </c>
      <c r="M5" s="302" t="s">
        <v>25</v>
      </c>
      <c r="N5" s="300" t="s">
        <v>50</v>
      </c>
      <c r="O5" s="94" t="s">
        <v>308</v>
      </c>
      <c r="P5" s="317" t="s">
        <v>307</v>
      </c>
      <c r="Q5" s="300" t="s">
        <v>24</v>
      </c>
      <c r="R5" s="94" t="s">
        <v>306</v>
      </c>
      <c r="S5" s="313" t="s">
        <v>307</v>
      </c>
    </row>
    <row r="6" spans="1:19" s="20" customFormat="1" ht="84" customHeight="1">
      <c r="A6" s="258"/>
      <c r="B6" s="267"/>
      <c r="C6" s="258"/>
      <c r="D6" s="289"/>
      <c r="E6" s="258"/>
      <c r="F6" s="316"/>
      <c r="G6" s="320"/>
      <c r="H6" s="309"/>
      <c r="I6" s="258"/>
      <c r="J6" s="301"/>
      <c r="K6" s="102" t="s">
        <v>309</v>
      </c>
      <c r="L6" s="318"/>
      <c r="M6" s="303"/>
      <c r="N6" s="301"/>
      <c r="O6" s="103" t="s">
        <v>310</v>
      </c>
      <c r="P6" s="318"/>
      <c r="Q6" s="301"/>
      <c r="R6" s="104" t="s">
        <v>311</v>
      </c>
      <c r="S6" s="314"/>
    </row>
    <row r="7" spans="1:19" s="35" customFormat="1" ht="15" customHeight="1">
      <c r="A7" s="73">
        <v>23</v>
      </c>
      <c r="B7" s="5">
        <v>100</v>
      </c>
      <c r="C7" s="73" t="s">
        <v>139</v>
      </c>
      <c r="D7" s="1" t="s">
        <v>178</v>
      </c>
      <c r="E7" s="152" t="s">
        <v>81</v>
      </c>
      <c r="F7" s="80"/>
      <c r="G7" s="184" t="s">
        <v>81</v>
      </c>
      <c r="H7" s="185"/>
      <c r="I7" s="188">
        <v>1</v>
      </c>
      <c r="J7" s="189">
        <v>3</v>
      </c>
      <c r="K7" s="189">
        <v>0</v>
      </c>
      <c r="L7" s="208">
        <v>0</v>
      </c>
      <c r="M7" s="198"/>
      <c r="N7" s="199" t="s">
        <v>81</v>
      </c>
      <c r="O7" s="200" t="s">
        <v>81</v>
      </c>
      <c r="P7" s="209" t="s">
        <v>81</v>
      </c>
      <c r="Q7" s="305" t="s">
        <v>312</v>
      </c>
      <c r="R7" s="306"/>
      <c r="S7" s="307"/>
    </row>
    <row r="8" spans="1:19" s="35" customFormat="1" ht="15" customHeight="1">
      <c r="A8" s="73">
        <v>23</v>
      </c>
      <c r="B8" s="5">
        <v>201</v>
      </c>
      <c r="C8" s="73" t="s">
        <v>139</v>
      </c>
      <c r="D8" s="1" t="s">
        <v>104</v>
      </c>
      <c r="E8" s="105"/>
      <c r="F8" s="75"/>
      <c r="G8" s="36"/>
      <c r="H8" s="5"/>
      <c r="I8" s="190">
        <v>1</v>
      </c>
      <c r="J8" s="191">
        <v>2</v>
      </c>
      <c r="K8" s="191">
        <v>0</v>
      </c>
      <c r="L8" s="209">
        <v>0</v>
      </c>
      <c r="M8" s="201" t="s">
        <v>81</v>
      </c>
      <c r="N8" s="202" t="s">
        <v>81</v>
      </c>
      <c r="O8" s="191" t="s">
        <v>81</v>
      </c>
      <c r="P8" s="209" t="s">
        <v>81</v>
      </c>
      <c r="Q8" s="201">
        <v>51</v>
      </c>
      <c r="R8" s="191">
        <v>0</v>
      </c>
      <c r="S8" s="211">
        <v>0</v>
      </c>
    </row>
    <row r="9" spans="1:19" s="35" customFormat="1" ht="15" customHeight="1">
      <c r="A9" s="73">
        <v>23</v>
      </c>
      <c r="B9" s="5">
        <v>202</v>
      </c>
      <c r="C9" s="73" t="s">
        <v>139</v>
      </c>
      <c r="D9" s="1" t="s">
        <v>93</v>
      </c>
      <c r="E9" s="105" t="s">
        <v>81</v>
      </c>
      <c r="F9" s="75"/>
      <c r="G9" s="36" t="s">
        <v>81</v>
      </c>
      <c r="H9" s="5" t="s">
        <v>81</v>
      </c>
      <c r="I9" s="190">
        <v>1</v>
      </c>
      <c r="J9" s="191">
        <v>2</v>
      </c>
      <c r="K9" s="191">
        <v>0</v>
      </c>
      <c r="L9" s="209">
        <v>0</v>
      </c>
      <c r="M9" s="201"/>
      <c r="N9" s="202"/>
      <c r="O9" s="191" t="s">
        <v>81</v>
      </c>
      <c r="P9" s="209" t="s">
        <v>81</v>
      </c>
      <c r="Q9" s="201">
        <v>553</v>
      </c>
      <c r="R9" s="191">
        <v>5</v>
      </c>
      <c r="S9" s="211">
        <v>0.9</v>
      </c>
    </row>
    <row r="10" spans="1:19" s="35" customFormat="1" ht="15" customHeight="1">
      <c r="A10" s="73">
        <v>23</v>
      </c>
      <c r="B10" s="5">
        <v>203</v>
      </c>
      <c r="C10" s="73" t="s">
        <v>139</v>
      </c>
      <c r="D10" s="1" t="s">
        <v>86</v>
      </c>
      <c r="E10" s="30" t="s">
        <v>81</v>
      </c>
      <c r="F10" s="75"/>
      <c r="G10" s="36" t="s">
        <v>81</v>
      </c>
      <c r="H10" s="5" t="s">
        <v>81</v>
      </c>
      <c r="I10" s="190">
        <v>1</v>
      </c>
      <c r="J10" s="191">
        <v>1</v>
      </c>
      <c r="K10" s="191">
        <v>0</v>
      </c>
      <c r="L10" s="209">
        <v>0</v>
      </c>
      <c r="M10" s="201" t="s">
        <v>81</v>
      </c>
      <c r="N10" s="202" t="s">
        <v>81</v>
      </c>
      <c r="O10" s="191" t="s">
        <v>81</v>
      </c>
      <c r="P10" s="209" t="s">
        <v>81</v>
      </c>
      <c r="Q10" s="305" t="s">
        <v>313</v>
      </c>
      <c r="R10" s="306"/>
      <c r="S10" s="307"/>
    </row>
    <row r="11" spans="1:19" s="35" customFormat="1" ht="15" customHeight="1">
      <c r="A11" s="73">
        <v>23</v>
      </c>
      <c r="B11" s="5">
        <v>204</v>
      </c>
      <c r="C11" s="73" t="s">
        <v>139</v>
      </c>
      <c r="D11" s="1" t="s">
        <v>215</v>
      </c>
      <c r="E11" s="30" t="s">
        <v>81</v>
      </c>
      <c r="F11" s="75"/>
      <c r="G11" s="36" t="s">
        <v>81</v>
      </c>
      <c r="H11" s="5" t="s">
        <v>81</v>
      </c>
      <c r="I11" s="190">
        <v>1</v>
      </c>
      <c r="J11" s="191">
        <v>1</v>
      </c>
      <c r="K11" s="191">
        <v>0</v>
      </c>
      <c r="L11" s="209">
        <v>0</v>
      </c>
      <c r="M11" s="201" t="s">
        <v>81</v>
      </c>
      <c r="N11" s="202" t="s">
        <v>81</v>
      </c>
      <c r="O11" s="191" t="s">
        <v>81</v>
      </c>
      <c r="P11" s="209" t="s">
        <v>81</v>
      </c>
      <c r="Q11" s="201">
        <v>18</v>
      </c>
      <c r="R11" s="191">
        <v>0</v>
      </c>
      <c r="S11" s="211">
        <v>0</v>
      </c>
    </row>
    <row r="12" spans="1:19" s="35" customFormat="1" ht="15" customHeight="1">
      <c r="A12" s="73">
        <v>23</v>
      </c>
      <c r="B12" s="5">
        <v>205</v>
      </c>
      <c r="C12" s="73" t="s">
        <v>139</v>
      </c>
      <c r="D12" s="1" t="s">
        <v>87</v>
      </c>
      <c r="E12" s="30" t="s">
        <v>81</v>
      </c>
      <c r="F12" s="75"/>
      <c r="G12" s="36" t="s">
        <v>81</v>
      </c>
      <c r="H12" s="5" t="s">
        <v>81</v>
      </c>
      <c r="I12" s="190">
        <v>1</v>
      </c>
      <c r="J12" s="191">
        <v>1</v>
      </c>
      <c r="K12" s="191">
        <v>0</v>
      </c>
      <c r="L12" s="209">
        <v>0</v>
      </c>
      <c r="M12" s="201" t="s">
        <v>81</v>
      </c>
      <c r="N12" s="202" t="s">
        <v>81</v>
      </c>
      <c r="O12" s="191" t="s">
        <v>81</v>
      </c>
      <c r="P12" s="209" t="s">
        <v>81</v>
      </c>
      <c r="Q12" s="201">
        <v>42</v>
      </c>
      <c r="R12" s="191">
        <v>0</v>
      </c>
      <c r="S12" s="211">
        <v>0</v>
      </c>
    </row>
    <row r="13" spans="1:19" s="35" customFormat="1" ht="15" customHeight="1">
      <c r="A13" s="73">
        <v>23</v>
      </c>
      <c r="B13" s="5">
        <v>206</v>
      </c>
      <c r="C13" s="73" t="s">
        <v>139</v>
      </c>
      <c r="D13" s="1" t="s">
        <v>197</v>
      </c>
      <c r="E13" s="30" t="s">
        <v>81</v>
      </c>
      <c r="F13" s="75"/>
      <c r="G13" s="36" t="s">
        <v>81</v>
      </c>
      <c r="H13" s="5" t="s">
        <v>81</v>
      </c>
      <c r="I13" s="190">
        <v>1</v>
      </c>
      <c r="J13" s="191">
        <v>2</v>
      </c>
      <c r="K13" s="191">
        <v>1</v>
      </c>
      <c r="L13" s="209">
        <v>50</v>
      </c>
      <c r="M13" s="201" t="s">
        <v>81</v>
      </c>
      <c r="N13" s="202" t="s">
        <v>81</v>
      </c>
      <c r="O13" s="191" t="s">
        <v>81</v>
      </c>
      <c r="P13" s="209" t="s">
        <v>81</v>
      </c>
      <c r="Q13" s="201">
        <v>562</v>
      </c>
      <c r="R13" s="191">
        <v>46</v>
      </c>
      <c r="S13" s="211">
        <v>8.2</v>
      </c>
    </row>
    <row r="14" spans="1:19" s="35" customFormat="1" ht="15" customHeight="1">
      <c r="A14" s="73">
        <v>23</v>
      </c>
      <c r="B14" s="5">
        <v>207</v>
      </c>
      <c r="C14" s="73" t="s">
        <v>139</v>
      </c>
      <c r="D14" s="1" t="s">
        <v>253</v>
      </c>
      <c r="E14" s="30" t="s">
        <v>81</v>
      </c>
      <c r="F14" s="75"/>
      <c r="G14" s="36" t="s">
        <v>81</v>
      </c>
      <c r="H14" s="5" t="s">
        <v>81</v>
      </c>
      <c r="I14" s="190">
        <v>1</v>
      </c>
      <c r="J14" s="191">
        <v>1</v>
      </c>
      <c r="K14" s="191">
        <v>0</v>
      </c>
      <c r="L14" s="209">
        <v>0</v>
      </c>
      <c r="M14" s="201" t="s">
        <v>81</v>
      </c>
      <c r="N14" s="202" t="s">
        <v>81</v>
      </c>
      <c r="O14" s="191" t="s">
        <v>81</v>
      </c>
      <c r="P14" s="209" t="s">
        <v>81</v>
      </c>
      <c r="Q14" s="201">
        <v>222</v>
      </c>
      <c r="R14" s="191">
        <v>1</v>
      </c>
      <c r="S14" s="211">
        <v>0.5</v>
      </c>
    </row>
    <row r="15" spans="1:19" s="35" customFormat="1" ht="15" customHeight="1">
      <c r="A15" s="73">
        <v>23</v>
      </c>
      <c r="B15" s="5">
        <v>208</v>
      </c>
      <c r="C15" s="73" t="s">
        <v>139</v>
      </c>
      <c r="D15" s="1" t="s">
        <v>164</v>
      </c>
      <c r="E15" s="30"/>
      <c r="F15" s="75"/>
      <c r="G15" s="36"/>
      <c r="H15" s="5"/>
      <c r="I15" s="190">
        <v>1</v>
      </c>
      <c r="J15" s="191">
        <v>1</v>
      </c>
      <c r="K15" s="191">
        <v>0</v>
      </c>
      <c r="L15" s="209">
        <v>0</v>
      </c>
      <c r="M15" s="201" t="s">
        <v>81</v>
      </c>
      <c r="N15" s="202" t="s">
        <v>81</v>
      </c>
      <c r="O15" s="191" t="s">
        <v>81</v>
      </c>
      <c r="P15" s="209" t="s">
        <v>81</v>
      </c>
      <c r="Q15" s="305" t="s">
        <v>314</v>
      </c>
      <c r="R15" s="306"/>
      <c r="S15" s="307"/>
    </row>
    <row r="16" spans="1:19" s="35" customFormat="1" ht="15" customHeight="1">
      <c r="A16" s="73">
        <v>23</v>
      </c>
      <c r="B16" s="5">
        <v>209</v>
      </c>
      <c r="C16" s="73" t="s">
        <v>139</v>
      </c>
      <c r="D16" s="1" t="s">
        <v>142</v>
      </c>
      <c r="E16" s="30" t="s">
        <v>81</v>
      </c>
      <c r="F16" s="75"/>
      <c r="G16" s="36" t="s">
        <v>81</v>
      </c>
      <c r="H16" s="5" t="s">
        <v>81</v>
      </c>
      <c r="I16" s="190">
        <v>1</v>
      </c>
      <c r="J16" s="191">
        <v>2</v>
      </c>
      <c r="K16" s="191">
        <v>0</v>
      </c>
      <c r="L16" s="209">
        <v>0</v>
      </c>
      <c r="M16" s="201" t="s">
        <v>81</v>
      </c>
      <c r="N16" s="202" t="s">
        <v>81</v>
      </c>
      <c r="O16" s="191" t="s">
        <v>81</v>
      </c>
      <c r="P16" s="209" t="s">
        <v>81</v>
      </c>
      <c r="Q16" s="201">
        <v>121</v>
      </c>
      <c r="R16" s="191">
        <v>0</v>
      </c>
      <c r="S16" s="211">
        <v>0</v>
      </c>
    </row>
    <row r="17" spans="1:19" s="35" customFormat="1" ht="15" customHeight="1">
      <c r="A17" s="73">
        <v>23</v>
      </c>
      <c r="B17" s="5">
        <v>210</v>
      </c>
      <c r="C17" s="73" t="s">
        <v>139</v>
      </c>
      <c r="D17" s="1" t="s">
        <v>231</v>
      </c>
      <c r="E17" s="30" t="s">
        <v>81</v>
      </c>
      <c r="F17" s="75"/>
      <c r="G17" s="36" t="s">
        <v>81</v>
      </c>
      <c r="H17" s="5" t="s">
        <v>81</v>
      </c>
      <c r="I17" s="190">
        <v>1</v>
      </c>
      <c r="J17" s="191">
        <v>2</v>
      </c>
      <c r="K17" s="191">
        <v>0</v>
      </c>
      <c r="L17" s="209">
        <v>0</v>
      </c>
      <c r="M17" s="201" t="s">
        <v>81</v>
      </c>
      <c r="N17" s="202" t="s">
        <v>81</v>
      </c>
      <c r="O17" s="191" t="s">
        <v>81</v>
      </c>
      <c r="P17" s="209" t="s">
        <v>81</v>
      </c>
      <c r="Q17" s="201">
        <v>22</v>
      </c>
      <c r="R17" s="191">
        <v>0</v>
      </c>
      <c r="S17" s="211">
        <v>0</v>
      </c>
    </row>
    <row r="18" spans="1:19" s="35" customFormat="1" ht="15" customHeight="1">
      <c r="A18" s="73">
        <v>23</v>
      </c>
      <c r="B18" s="5">
        <v>211</v>
      </c>
      <c r="C18" s="73" t="s">
        <v>139</v>
      </c>
      <c r="D18" s="1" t="s">
        <v>119</v>
      </c>
      <c r="E18" s="30" t="s">
        <v>81</v>
      </c>
      <c r="F18" s="75"/>
      <c r="G18" s="36" t="s">
        <v>81</v>
      </c>
      <c r="H18" s="5" t="s">
        <v>81</v>
      </c>
      <c r="I18" s="190">
        <v>1</v>
      </c>
      <c r="J18" s="191">
        <v>2</v>
      </c>
      <c r="K18" s="191">
        <v>0</v>
      </c>
      <c r="L18" s="209">
        <v>0</v>
      </c>
      <c r="M18" s="201" t="s">
        <v>81</v>
      </c>
      <c r="N18" s="202" t="s">
        <v>81</v>
      </c>
      <c r="O18" s="191" t="s">
        <v>81</v>
      </c>
      <c r="P18" s="209" t="s">
        <v>81</v>
      </c>
      <c r="Q18" s="201">
        <v>304</v>
      </c>
      <c r="R18" s="191">
        <v>2</v>
      </c>
      <c r="S18" s="211">
        <v>0.7</v>
      </c>
    </row>
    <row r="19" spans="1:19" s="35" customFormat="1" ht="15" customHeight="1">
      <c r="A19" s="73">
        <v>23</v>
      </c>
      <c r="B19" s="5">
        <v>212</v>
      </c>
      <c r="C19" s="73" t="s">
        <v>139</v>
      </c>
      <c r="D19" s="1" t="s">
        <v>92</v>
      </c>
      <c r="E19" s="30" t="s">
        <v>81</v>
      </c>
      <c r="F19" s="75"/>
      <c r="G19" s="36" t="s">
        <v>81</v>
      </c>
      <c r="H19" s="5" t="s">
        <v>81</v>
      </c>
      <c r="I19" s="190">
        <v>1</v>
      </c>
      <c r="J19" s="191">
        <v>2</v>
      </c>
      <c r="K19" s="191">
        <v>0</v>
      </c>
      <c r="L19" s="209">
        <v>0</v>
      </c>
      <c r="M19" s="201" t="s">
        <v>81</v>
      </c>
      <c r="N19" s="202" t="s">
        <v>81</v>
      </c>
      <c r="O19" s="191" t="s">
        <v>81</v>
      </c>
      <c r="P19" s="209" t="s">
        <v>81</v>
      </c>
      <c r="Q19" s="201">
        <v>79</v>
      </c>
      <c r="R19" s="191">
        <v>1</v>
      </c>
      <c r="S19" s="211">
        <v>1.3</v>
      </c>
    </row>
    <row r="20" spans="1:19" s="35" customFormat="1" ht="15" customHeight="1">
      <c r="A20" s="73">
        <v>23</v>
      </c>
      <c r="B20" s="5">
        <v>213</v>
      </c>
      <c r="C20" s="73" t="s">
        <v>139</v>
      </c>
      <c r="D20" s="1" t="s">
        <v>89</v>
      </c>
      <c r="E20" s="30" t="s">
        <v>81</v>
      </c>
      <c r="F20" s="75"/>
      <c r="G20" s="36" t="s">
        <v>81</v>
      </c>
      <c r="H20" s="5" t="s">
        <v>81</v>
      </c>
      <c r="I20" s="190">
        <v>1</v>
      </c>
      <c r="J20" s="191">
        <v>2</v>
      </c>
      <c r="K20" s="191">
        <v>0</v>
      </c>
      <c r="L20" s="209">
        <v>0</v>
      </c>
      <c r="M20" s="201" t="s">
        <v>81</v>
      </c>
      <c r="N20" s="202" t="s">
        <v>81</v>
      </c>
      <c r="O20" s="191" t="s">
        <v>81</v>
      </c>
      <c r="P20" s="209" t="s">
        <v>81</v>
      </c>
      <c r="Q20" s="201">
        <v>309</v>
      </c>
      <c r="R20" s="191">
        <v>2</v>
      </c>
      <c r="S20" s="211">
        <v>0.6</v>
      </c>
    </row>
    <row r="21" spans="1:19" s="35" customFormat="1" ht="15" customHeight="1">
      <c r="A21" s="73">
        <v>23</v>
      </c>
      <c r="B21" s="5">
        <v>214</v>
      </c>
      <c r="C21" s="73" t="s">
        <v>139</v>
      </c>
      <c r="D21" s="1" t="s">
        <v>256</v>
      </c>
      <c r="E21" s="30" t="s">
        <v>81</v>
      </c>
      <c r="F21" s="75"/>
      <c r="G21" s="36" t="s">
        <v>81</v>
      </c>
      <c r="H21" s="5" t="s">
        <v>81</v>
      </c>
      <c r="I21" s="190">
        <v>1</v>
      </c>
      <c r="J21" s="191">
        <v>1</v>
      </c>
      <c r="K21" s="191">
        <v>0</v>
      </c>
      <c r="L21" s="209">
        <v>0</v>
      </c>
      <c r="M21" s="201" t="s">
        <v>81</v>
      </c>
      <c r="N21" s="202" t="s">
        <v>81</v>
      </c>
      <c r="O21" s="191" t="s">
        <v>81</v>
      </c>
      <c r="P21" s="209" t="s">
        <v>81</v>
      </c>
      <c r="Q21" s="201">
        <v>48</v>
      </c>
      <c r="R21" s="191">
        <v>0</v>
      </c>
      <c r="S21" s="211">
        <v>0</v>
      </c>
    </row>
    <row r="22" spans="1:19" s="35" customFormat="1" ht="15" customHeight="1">
      <c r="A22" s="73">
        <v>23</v>
      </c>
      <c r="B22" s="5">
        <v>215</v>
      </c>
      <c r="C22" s="73" t="s">
        <v>139</v>
      </c>
      <c r="D22" s="1" t="s">
        <v>208</v>
      </c>
      <c r="E22" s="30" t="s">
        <v>81</v>
      </c>
      <c r="F22" s="75"/>
      <c r="G22" s="36" t="s">
        <v>81</v>
      </c>
      <c r="H22" s="5" t="s">
        <v>81</v>
      </c>
      <c r="I22" s="190">
        <v>1</v>
      </c>
      <c r="J22" s="191">
        <v>1</v>
      </c>
      <c r="K22" s="191">
        <v>0</v>
      </c>
      <c r="L22" s="209">
        <v>0</v>
      </c>
      <c r="M22" s="201" t="s">
        <v>81</v>
      </c>
      <c r="N22" s="202" t="s">
        <v>81</v>
      </c>
      <c r="O22" s="191" t="s">
        <v>81</v>
      </c>
      <c r="P22" s="209" t="s">
        <v>81</v>
      </c>
      <c r="Q22" s="201">
        <v>316</v>
      </c>
      <c r="R22" s="191">
        <v>11</v>
      </c>
      <c r="S22" s="211">
        <v>3.5</v>
      </c>
    </row>
    <row r="23" spans="1:19" s="35" customFormat="1" ht="15" customHeight="1">
      <c r="A23" s="73">
        <v>23</v>
      </c>
      <c r="B23" s="5">
        <v>216</v>
      </c>
      <c r="C23" s="73" t="s">
        <v>139</v>
      </c>
      <c r="D23" s="1" t="s">
        <v>124</v>
      </c>
      <c r="E23" s="30" t="s">
        <v>81</v>
      </c>
      <c r="F23" s="75"/>
      <c r="G23" s="36" t="s">
        <v>81</v>
      </c>
      <c r="H23" s="5" t="s">
        <v>81</v>
      </c>
      <c r="I23" s="190">
        <v>1</v>
      </c>
      <c r="J23" s="191">
        <v>1</v>
      </c>
      <c r="K23" s="191">
        <v>0</v>
      </c>
      <c r="L23" s="209">
        <v>0</v>
      </c>
      <c r="M23" s="201" t="s">
        <v>81</v>
      </c>
      <c r="N23" s="202" t="s">
        <v>81</v>
      </c>
      <c r="O23" s="191" t="s">
        <v>81</v>
      </c>
      <c r="P23" s="209" t="s">
        <v>81</v>
      </c>
      <c r="Q23" s="201">
        <v>28</v>
      </c>
      <c r="R23" s="191">
        <v>0</v>
      </c>
      <c r="S23" s="211">
        <v>0</v>
      </c>
    </row>
    <row r="24" spans="1:19" s="35" customFormat="1" ht="15" customHeight="1">
      <c r="A24" s="73">
        <v>23</v>
      </c>
      <c r="B24" s="5">
        <v>217</v>
      </c>
      <c r="C24" s="73" t="s">
        <v>139</v>
      </c>
      <c r="D24" s="1" t="s">
        <v>236</v>
      </c>
      <c r="E24" s="153">
        <v>40229</v>
      </c>
      <c r="F24" s="154" t="s">
        <v>235</v>
      </c>
      <c r="G24" s="42">
        <v>2</v>
      </c>
      <c r="H24" s="43">
        <v>1</v>
      </c>
      <c r="I24" s="192">
        <v>1</v>
      </c>
      <c r="J24" s="193">
        <v>1</v>
      </c>
      <c r="K24" s="193">
        <v>0</v>
      </c>
      <c r="L24" s="209">
        <v>0</v>
      </c>
      <c r="M24" s="203" t="s">
        <v>81</v>
      </c>
      <c r="N24" s="203" t="s">
        <v>81</v>
      </c>
      <c r="O24" s="203" t="s">
        <v>81</v>
      </c>
      <c r="P24" s="209" t="s">
        <v>81</v>
      </c>
      <c r="Q24" s="193">
        <v>129</v>
      </c>
      <c r="R24" s="193">
        <v>6</v>
      </c>
      <c r="S24" s="211">
        <v>4.7</v>
      </c>
    </row>
    <row r="25" spans="1:19" s="35" customFormat="1" ht="15" customHeight="1">
      <c r="A25" s="73">
        <v>23</v>
      </c>
      <c r="B25" s="5">
        <v>219</v>
      </c>
      <c r="C25" s="73" t="s">
        <v>139</v>
      </c>
      <c r="D25" s="1" t="s">
        <v>171</v>
      </c>
      <c r="E25" s="30" t="s">
        <v>81</v>
      </c>
      <c r="F25" s="75"/>
      <c r="G25" s="36" t="s">
        <v>81</v>
      </c>
      <c r="H25" s="5" t="s">
        <v>81</v>
      </c>
      <c r="I25" s="190">
        <v>1</v>
      </c>
      <c r="J25" s="191">
        <v>2</v>
      </c>
      <c r="K25" s="191">
        <v>0</v>
      </c>
      <c r="L25" s="209">
        <v>0</v>
      </c>
      <c r="M25" s="201" t="s">
        <v>81</v>
      </c>
      <c r="N25" s="202" t="s">
        <v>81</v>
      </c>
      <c r="O25" s="191" t="s">
        <v>81</v>
      </c>
      <c r="P25" s="209" t="s">
        <v>81</v>
      </c>
      <c r="Q25" s="201">
        <v>128</v>
      </c>
      <c r="R25" s="191">
        <v>4</v>
      </c>
      <c r="S25" s="211">
        <v>3.1</v>
      </c>
    </row>
    <row r="26" spans="1:19" s="35" customFormat="1" ht="15" customHeight="1">
      <c r="A26" s="73">
        <v>23</v>
      </c>
      <c r="B26" s="5">
        <v>220</v>
      </c>
      <c r="C26" s="73" t="s">
        <v>139</v>
      </c>
      <c r="D26" s="1" t="s">
        <v>152</v>
      </c>
      <c r="E26" s="30" t="s">
        <v>81</v>
      </c>
      <c r="F26" s="75"/>
      <c r="G26" s="36" t="s">
        <v>81</v>
      </c>
      <c r="H26" s="5" t="s">
        <v>81</v>
      </c>
      <c r="I26" s="190">
        <v>1</v>
      </c>
      <c r="J26" s="191">
        <v>1</v>
      </c>
      <c r="K26" s="191">
        <v>0</v>
      </c>
      <c r="L26" s="209">
        <v>0</v>
      </c>
      <c r="M26" s="201" t="s">
        <v>81</v>
      </c>
      <c r="N26" s="202" t="s">
        <v>81</v>
      </c>
      <c r="O26" s="191" t="s">
        <v>81</v>
      </c>
      <c r="P26" s="209" t="s">
        <v>81</v>
      </c>
      <c r="Q26" s="201">
        <v>311</v>
      </c>
      <c r="R26" s="191">
        <v>7</v>
      </c>
      <c r="S26" s="211">
        <v>2.3</v>
      </c>
    </row>
    <row r="27" spans="1:19" s="35" customFormat="1" ht="15" customHeight="1">
      <c r="A27" s="73">
        <v>23</v>
      </c>
      <c r="B27" s="5">
        <v>221</v>
      </c>
      <c r="C27" s="73" t="s">
        <v>139</v>
      </c>
      <c r="D27" s="1" t="s">
        <v>228</v>
      </c>
      <c r="E27" s="30" t="s">
        <v>81</v>
      </c>
      <c r="F27" s="75"/>
      <c r="G27" s="36" t="s">
        <v>81</v>
      </c>
      <c r="H27" s="5" t="s">
        <v>81</v>
      </c>
      <c r="I27" s="190">
        <v>1</v>
      </c>
      <c r="J27" s="191">
        <v>1</v>
      </c>
      <c r="K27" s="191">
        <v>0</v>
      </c>
      <c r="L27" s="209">
        <v>0</v>
      </c>
      <c r="M27" s="201" t="s">
        <v>81</v>
      </c>
      <c r="N27" s="202" t="s">
        <v>81</v>
      </c>
      <c r="O27" s="191" t="s">
        <v>81</v>
      </c>
      <c r="P27" s="209" t="s">
        <v>81</v>
      </c>
      <c r="Q27" s="201">
        <v>159</v>
      </c>
      <c r="R27" s="191">
        <v>0</v>
      </c>
      <c r="S27" s="211">
        <v>0</v>
      </c>
    </row>
    <row r="28" spans="1:19" s="106" customFormat="1" ht="15" customHeight="1">
      <c r="A28" s="73">
        <v>23</v>
      </c>
      <c r="B28" s="5">
        <v>222</v>
      </c>
      <c r="C28" s="73" t="s">
        <v>139</v>
      </c>
      <c r="D28" s="1" t="s">
        <v>88</v>
      </c>
      <c r="E28" s="155" t="s">
        <v>81</v>
      </c>
      <c r="F28" s="156"/>
      <c r="G28" s="157" t="s">
        <v>81</v>
      </c>
      <c r="H28" s="158" t="s">
        <v>81</v>
      </c>
      <c r="I28" s="194">
        <v>1</v>
      </c>
      <c r="J28" s="195">
        <v>2</v>
      </c>
      <c r="K28" s="195">
        <v>0</v>
      </c>
      <c r="L28" s="209">
        <v>0</v>
      </c>
      <c r="M28" s="204" t="s">
        <v>81</v>
      </c>
      <c r="N28" s="205" t="s">
        <v>81</v>
      </c>
      <c r="O28" s="195" t="s">
        <v>81</v>
      </c>
      <c r="P28" s="209" t="s">
        <v>81</v>
      </c>
      <c r="Q28" s="201">
        <v>107</v>
      </c>
      <c r="R28" s="191">
        <v>2</v>
      </c>
      <c r="S28" s="211">
        <v>1.9</v>
      </c>
    </row>
    <row r="29" spans="1:19" s="35" customFormat="1" ht="15" customHeight="1">
      <c r="A29" s="73">
        <v>23</v>
      </c>
      <c r="B29" s="5">
        <v>223</v>
      </c>
      <c r="C29" s="73" t="s">
        <v>139</v>
      </c>
      <c r="D29" s="1" t="s">
        <v>269</v>
      </c>
      <c r="E29" s="30" t="s">
        <v>81</v>
      </c>
      <c r="F29" s="75"/>
      <c r="G29" s="36" t="s">
        <v>81</v>
      </c>
      <c r="H29" s="5" t="s">
        <v>81</v>
      </c>
      <c r="I29" s="190">
        <v>1</v>
      </c>
      <c r="J29" s="191">
        <v>1</v>
      </c>
      <c r="K29" s="191">
        <v>0</v>
      </c>
      <c r="L29" s="209">
        <v>0</v>
      </c>
      <c r="M29" s="201" t="s">
        <v>81</v>
      </c>
      <c r="N29" s="202" t="s">
        <v>81</v>
      </c>
      <c r="O29" s="191" t="s">
        <v>81</v>
      </c>
      <c r="P29" s="209" t="s">
        <v>81</v>
      </c>
      <c r="Q29" s="201">
        <v>310</v>
      </c>
      <c r="R29" s="191">
        <v>18</v>
      </c>
      <c r="S29" s="211">
        <v>5.8</v>
      </c>
    </row>
    <row r="30" spans="1:19" s="35" customFormat="1" ht="15" customHeight="1">
      <c r="A30" s="73">
        <v>23</v>
      </c>
      <c r="B30" s="5">
        <v>224</v>
      </c>
      <c r="C30" s="73" t="s">
        <v>139</v>
      </c>
      <c r="D30" s="1" t="s">
        <v>183</v>
      </c>
      <c r="E30" s="30" t="s">
        <v>81</v>
      </c>
      <c r="F30" s="75"/>
      <c r="G30" s="36" t="s">
        <v>81</v>
      </c>
      <c r="H30" s="5" t="s">
        <v>81</v>
      </c>
      <c r="I30" s="190">
        <v>1</v>
      </c>
      <c r="J30" s="191">
        <v>1</v>
      </c>
      <c r="K30" s="191">
        <v>0</v>
      </c>
      <c r="L30" s="209">
        <v>0</v>
      </c>
      <c r="M30" s="201" t="s">
        <v>81</v>
      </c>
      <c r="N30" s="202" t="s">
        <v>81</v>
      </c>
      <c r="O30" s="191" t="s">
        <v>81</v>
      </c>
      <c r="P30" s="209" t="s">
        <v>81</v>
      </c>
      <c r="Q30" s="201">
        <v>68</v>
      </c>
      <c r="R30" s="191">
        <v>1</v>
      </c>
      <c r="S30" s="211">
        <v>1.5</v>
      </c>
    </row>
    <row r="31" spans="1:19" s="35" customFormat="1" ht="15" customHeight="1">
      <c r="A31" s="73">
        <v>23</v>
      </c>
      <c r="B31" s="5">
        <v>225</v>
      </c>
      <c r="C31" s="73" t="s">
        <v>139</v>
      </c>
      <c r="D31" s="1" t="s">
        <v>157</v>
      </c>
      <c r="E31" s="30" t="s">
        <v>81</v>
      </c>
      <c r="F31" s="75"/>
      <c r="G31" s="36" t="s">
        <v>81</v>
      </c>
      <c r="H31" s="5" t="s">
        <v>81</v>
      </c>
      <c r="I31" s="190">
        <v>1</v>
      </c>
      <c r="J31" s="191">
        <v>1</v>
      </c>
      <c r="K31" s="191">
        <v>0</v>
      </c>
      <c r="L31" s="209">
        <v>0</v>
      </c>
      <c r="M31" s="201" t="s">
        <v>81</v>
      </c>
      <c r="N31" s="202" t="s">
        <v>81</v>
      </c>
      <c r="O31" s="191" t="s">
        <v>81</v>
      </c>
      <c r="P31" s="209" t="s">
        <v>81</v>
      </c>
      <c r="Q31" s="201">
        <v>31</v>
      </c>
      <c r="R31" s="191">
        <v>2</v>
      </c>
      <c r="S31" s="211">
        <v>6.5</v>
      </c>
    </row>
    <row r="32" spans="1:19" s="35" customFormat="1" ht="15" customHeight="1">
      <c r="A32" s="73">
        <v>23</v>
      </c>
      <c r="B32" s="5">
        <v>226</v>
      </c>
      <c r="C32" s="73" t="s">
        <v>139</v>
      </c>
      <c r="D32" s="1" t="s">
        <v>90</v>
      </c>
      <c r="E32" s="30" t="s">
        <v>81</v>
      </c>
      <c r="F32" s="75"/>
      <c r="G32" s="36" t="s">
        <v>81</v>
      </c>
      <c r="H32" s="5" t="s">
        <v>81</v>
      </c>
      <c r="I32" s="190">
        <v>1</v>
      </c>
      <c r="J32" s="191">
        <v>1</v>
      </c>
      <c r="K32" s="191">
        <v>0</v>
      </c>
      <c r="L32" s="209">
        <v>0</v>
      </c>
      <c r="M32" s="201" t="s">
        <v>81</v>
      </c>
      <c r="N32" s="202" t="s">
        <v>81</v>
      </c>
      <c r="O32" s="191" t="s">
        <v>81</v>
      </c>
      <c r="P32" s="209" t="s">
        <v>81</v>
      </c>
      <c r="Q32" s="201">
        <v>245</v>
      </c>
      <c r="R32" s="191">
        <v>26</v>
      </c>
      <c r="S32" s="211">
        <v>10.6</v>
      </c>
    </row>
    <row r="33" spans="1:19" s="35" customFormat="1" ht="15" customHeight="1">
      <c r="A33" s="73">
        <v>23</v>
      </c>
      <c r="B33" s="5">
        <v>227</v>
      </c>
      <c r="C33" s="73" t="s">
        <v>139</v>
      </c>
      <c r="D33" s="1" t="s">
        <v>243</v>
      </c>
      <c r="E33" s="30" t="s">
        <v>81</v>
      </c>
      <c r="F33" s="75"/>
      <c r="G33" s="36" t="s">
        <v>81</v>
      </c>
      <c r="H33" s="5" t="s">
        <v>81</v>
      </c>
      <c r="I33" s="190">
        <v>1</v>
      </c>
      <c r="J33" s="191">
        <v>2</v>
      </c>
      <c r="K33" s="191">
        <v>0</v>
      </c>
      <c r="L33" s="209">
        <v>0</v>
      </c>
      <c r="M33" s="201" t="s">
        <v>81</v>
      </c>
      <c r="N33" s="202" t="s">
        <v>81</v>
      </c>
      <c r="O33" s="191" t="s">
        <v>81</v>
      </c>
      <c r="P33" s="209" t="s">
        <v>81</v>
      </c>
      <c r="Q33" s="201">
        <v>18</v>
      </c>
      <c r="R33" s="191">
        <v>0</v>
      </c>
      <c r="S33" s="211">
        <v>0</v>
      </c>
    </row>
    <row r="34" spans="1:19" s="35" customFormat="1" ht="15" customHeight="1">
      <c r="A34" s="73">
        <v>23</v>
      </c>
      <c r="B34" s="5">
        <v>228</v>
      </c>
      <c r="C34" s="73" t="s">
        <v>139</v>
      </c>
      <c r="D34" s="1" t="s">
        <v>116</v>
      </c>
      <c r="E34" s="30" t="s">
        <v>81</v>
      </c>
      <c r="F34" s="75"/>
      <c r="G34" s="36" t="s">
        <v>81</v>
      </c>
      <c r="H34" s="5" t="s">
        <v>81</v>
      </c>
      <c r="I34" s="190">
        <v>1</v>
      </c>
      <c r="J34" s="191">
        <v>1</v>
      </c>
      <c r="K34" s="191">
        <v>0</v>
      </c>
      <c r="L34" s="209">
        <v>0</v>
      </c>
      <c r="M34" s="201" t="s">
        <v>81</v>
      </c>
      <c r="N34" s="202" t="s">
        <v>81</v>
      </c>
      <c r="O34" s="191" t="s">
        <v>81</v>
      </c>
      <c r="P34" s="209" t="s">
        <v>81</v>
      </c>
      <c r="Q34" s="201">
        <v>30</v>
      </c>
      <c r="R34" s="191">
        <v>0</v>
      </c>
      <c r="S34" s="211">
        <v>0</v>
      </c>
    </row>
    <row r="35" spans="1:19" s="35" customFormat="1" ht="15" customHeight="1">
      <c r="A35" s="73">
        <v>23</v>
      </c>
      <c r="B35" s="5">
        <v>229</v>
      </c>
      <c r="C35" s="73" t="s">
        <v>139</v>
      </c>
      <c r="D35" s="1" t="s">
        <v>138</v>
      </c>
      <c r="E35" s="30" t="s">
        <v>81</v>
      </c>
      <c r="F35" s="75"/>
      <c r="G35" s="36" t="s">
        <v>81</v>
      </c>
      <c r="H35" s="5" t="s">
        <v>81</v>
      </c>
      <c r="I35" s="190">
        <v>1</v>
      </c>
      <c r="J35" s="191">
        <v>1</v>
      </c>
      <c r="K35" s="191">
        <v>0</v>
      </c>
      <c r="L35" s="209">
        <v>0</v>
      </c>
      <c r="M35" s="201" t="s">
        <v>81</v>
      </c>
      <c r="N35" s="202" t="s">
        <v>81</v>
      </c>
      <c r="O35" s="191" t="s">
        <v>81</v>
      </c>
      <c r="P35" s="209" t="s">
        <v>81</v>
      </c>
      <c r="Q35" s="201">
        <v>181</v>
      </c>
      <c r="R35" s="191">
        <v>16</v>
      </c>
      <c r="S35" s="211">
        <v>8.8</v>
      </c>
    </row>
    <row r="36" spans="1:19" s="35" customFormat="1" ht="15" customHeight="1">
      <c r="A36" s="73">
        <v>23</v>
      </c>
      <c r="B36" s="5">
        <v>230</v>
      </c>
      <c r="C36" s="73" t="s">
        <v>139</v>
      </c>
      <c r="D36" s="1" t="s">
        <v>123</v>
      </c>
      <c r="E36" s="30" t="s">
        <v>81</v>
      </c>
      <c r="F36" s="75"/>
      <c r="G36" s="36" t="s">
        <v>81</v>
      </c>
      <c r="H36" s="5" t="s">
        <v>81</v>
      </c>
      <c r="I36" s="190">
        <v>1</v>
      </c>
      <c r="J36" s="191">
        <v>1</v>
      </c>
      <c r="K36" s="191">
        <v>0</v>
      </c>
      <c r="L36" s="209">
        <v>0</v>
      </c>
      <c r="M36" s="201" t="s">
        <v>81</v>
      </c>
      <c r="N36" s="202" t="s">
        <v>81</v>
      </c>
      <c r="O36" s="191" t="s">
        <v>81</v>
      </c>
      <c r="P36" s="209" t="s">
        <v>81</v>
      </c>
      <c r="Q36" s="201">
        <v>53</v>
      </c>
      <c r="R36" s="191">
        <v>5</v>
      </c>
      <c r="S36" s="211">
        <v>9.4</v>
      </c>
    </row>
    <row r="37" spans="1:19" s="35" customFormat="1" ht="15" customHeight="1">
      <c r="A37" s="73">
        <v>23</v>
      </c>
      <c r="B37" s="5">
        <v>231</v>
      </c>
      <c r="C37" s="73" t="s">
        <v>139</v>
      </c>
      <c r="D37" s="1" t="s">
        <v>131</v>
      </c>
      <c r="E37" s="30" t="s">
        <v>81</v>
      </c>
      <c r="F37" s="75"/>
      <c r="G37" s="36" t="s">
        <v>81</v>
      </c>
      <c r="H37" s="5" t="s">
        <v>81</v>
      </c>
      <c r="I37" s="190">
        <v>1</v>
      </c>
      <c r="J37" s="191">
        <v>1</v>
      </c>
      <c r="K37" s="191">
        <v>0</v>
      </c>
      <c r="L37" s="209">
        <v>0</v>
      </c>
      <c r="M37" s="201" t="s">
        <v>81</v>
      </c>
      <c r="N37" s="202" t="s">
        <v>81</v>
      </c>
      <c r="O37" s="191" t="s">
        <v>81</v>
      </c>
      <c r="P37" s="209" t="s">
        <v>81</v>
      </c>
      <c r="Q37" s="201">
        <v>124</v>
      </c>
      <c r="R37" s="191">
        <v>0</v>
      </c>
      <c r="S37" s="211">
        <v>0</v>
      </c>
    </row>
    <row r="38" spans="1:19" s="35" customFormat="1" ht="15" customHeight="1">
      <c r="A38" s="73">
        <v>23</v>
      </c>
      <c r="B38" s="5">
        <v>232</v>
      </c>
      <c r="C38" s="73" t="s">
        <v>139</v>
      </c>
      <c r="D38" s="1" t="s">
        <v>200</v>
      </c>
      <c r="E38" s="30" t="s">
        <v>81</v>
      </c>
      <c r="F38" s="75"/>
      <c r="G38" s="36" t="s">
        <v>81</v>
      </c>
      <c r="H38" s="5" t="s">
        <v>81</v>
      </c>
      <c r="I38" s="190">
        <v>1</v>
      </c>
      <c r="J38" s="191">
        <v>1</v>
      </c>
      <c r="K38" s="191">
        <v>0</v>
      </c>
      <c r="L38" s="209">
        <v>0</v>
      </c>
      <c r="M38" s="201" t="s">
        <v>81</v>
      </c>
      <c r="N38" s="202" t="s">
        <v>81</v>
      </c>
      <c r="O38" s="191" t="s">
        <v>81</v>
      </c>
      <c r="P38" s="209" t="s">
        <v>81</v>
      </c>
      <c r="Q38" s="201">
        <v>67</v>
      </c>
      <c r="R38" s="191">
        <v>0</v>
      </c>
      <c r="S38" s="211">
        <v>0</v>
      </c>
    </row>
    <row r="39" spans="1:19" s="35" customFormat="1" ht="15" customHeight="1">
      <c r="A39" s="73">
        <v>23</v>
      </c>
      <c r="B39" s="5">
        <v>233</v>
      </c>
      <c r="C39" s="73" t="s">
        <v>139</v>
      </c>
      <c r="D39" s="1" t="s">
        <v>246</v>
      </c>
      <c r="E39" s="30" t="s">
        <v>81</v>
      </c>
      <c r="F39" s="75"/>
      <c r="G39" s="36" t="s">
        <v>81</v>
      </c>
      <c r="H39" s="5" t="s">
        <v>81</v>
      </c>
      <c r="I39" s="190">
        <v>1</v>
      </c>
      <c r="J39" s="191">
        <v>1</v>
      </c>
      <c r="K39" s="191">
        <v>0</v>
      </c>
      <c r="L39" s="209">
        <v>0</v>
      </c>
      <c r="M39" s="201" t="s">
        <v>81</v>
      </c>
      <c r="N39" s="202" t="s">
        <v>81</v>
      </c>
      <c r="O39" s="191" t="s">
        <v>81</v>
      </c>
      <c r="P39" s="209" t="s">
        <v>81</v>
      </c>
      <c r="Q39" s="305" t="s">
        <v>313</v>
      </c>
      <c r="R39" s="306"/>
      <c r="S39" s="307"/>
    </row>
    <row r="40" spans="1:19" s="35" customFormat="1" ht="15" customHeight="1">
      <c r="A40" s="73">
        <v>23</v>
      </c>
      <c r="B40" s="5">
        <v>234</v>
      </c>
      <c r="C40" s="73" t="s">
        <v>139</v>
      </c>
      <c r="D40" s="1" t="s">
        <v>149</v>
      </c>
      <c r="E40" s="30" t="s">
        <v>81</v>
      </c>
      <c r="F40" s="75"/>
      <c r="G40" s="36" t="s">
        <v>81</v>
      </c>
      <c r="H40" s="5" t="s">
        <v>81</v>
      </c>
      <c r="I40" s="190">
        <v>1</v>
      </c>
      <c r="J40" s="191">
        <v>1</v>
      </c>
      <c r="K40" s="191">
        <v>0</v>
      </c>
      <c r="L40" s="209">
        <v>0</v>
      </c>
      <c r="M40" s="201" t="s">
        <v>81</v>
      </c>
      <c r="N40" s="202" t="s">
        <v>81</v>
      </c>
      <c r="O40" s="191" t="s">
        <v>81</v>
      </c>
      <c r="P40" s="209" t="s">
        <v>81</v>
      </c>
      <c r="Q40" s="201">
        <v>31</v>
      </c>
      <c r="R40" s="191">
        <v>0</v>
      </c>
      <c r="S40" s="211">
        <v>0</v>
      </c>
    </row>
    <row r="41" spans="1:19" s="35" customFormat="1" ht="15" customHeight="1">
      <c r="A41" s="73">
        <v>23</v>
      </c>
      <c r="B41" s="5">
        <v>235</v>
      </c>
      <c r="C41" s="73" t="s">
        <v>139</v>
      </c>
      <c r="D41" s="1" t="s">
        <v>96</v>
      </c>
      <c r="E41" s="159" t="s">
        <v>81</v>
      </c>
      <c r="F41" s="160"/>
      <c r="G41" s="186" t="s">
        <v>81</v>
      </c>
      <c r="H41" s="47" t="s">
        <v>81</v>
      </c>
      <c r="I41" s="192">
        <v>1</v>
      </c>
      <c r="J41" s="193">
        <v>1</v>
      </c>
      <c r="K41" s="193">
        <v>0</v>
      </c>
      <c r="L41" s="209">
        <v>0</v>
      </c>
      <c r="M41" s="203" t="s">
        <v>81</v>
      </c>
      <c r="N41" s="203" t="s">
        <v>81</v>
      </c>
      <c r="O41" s="203" t="s">
        <v>81</v>
      </c>
      <c r="P41" s="209" t="s">
        <v>81</v>
      </c>
      <c r="Q41" s="193">
        <v>44</v>
      </c>
      <c r="R41" s="193">
        <v>1</v>
      </c>
      <c r="S41" s="211">
        <v>2.3</v>
      </c>
    </row>
    <row r="42" spans="1:19" s="35" customFormat="1" ht="15" customHeight="1">
      <c r="A42" s="73">
        <v>23</v>
      </c>
      <c r="B42" s="5">
        <v>236</v>
      </c>
      <c r="C42" s="73" t="s">
        <v>139</v>
      </c>
      <c r="D42" s="1" t="s">
        <v>186</v>
      </c>
      <c r="E42" s="30" t="s">
        <v>81</v>
      </c>
      <c r="F42" s="75"/>
      <c r="G42" s="36" t="s">
        <v>81</v>
      </c>
      <c r="H42" s="5" t="s">
        <v>81</v>
      </c>
      <c r="I42" s="190">
        <v>1</v>
      </c>
      <c r="J42" s="191">
        <v>1</v>
      </c>
      <c r="K42" s="191">
        <v>0</v>
      </c>
      <c r="L42" s="209">
        <v>0</v>
      </c>
      <c r="M42" s="201" t="s">
        <v>81</v>
      </c>
      <c r="N42" s="202" t="s">
        <v>81</v>
      </c>
      <c r="O42" s="191" t="s">
        <v>81</v>
      </c>
      <c r="P42" s="209" t="s">
        <v>81</v>
      </c>
      <c r="Q42" s="201">
        <v>25</v>
      </c>
      <c r="R42" s="191">
        <v>0</v>
      </c>
      <c r="S42" s="211">
        <v>0</v>
      </c>
    </row>
    <row r="43" spans="1:19" s="35" customFormat="1" ht="15" customHeight="1">
      <c r="A43" s="73">
        <v>23</v>
      </c>
      <c r="B43" s="5">
        <v>237</v>
      </c>
      <c r="C43" s="73" t="s">
        <v>139</v>
      </c>
      <c r="D43" s="1" t="s">
        <v>217</v>
      </c>
      <c r="E43" s="30" t="s">
        <v>81</v>
      </c>
      <c r="F43" s="75"/>
      <c r="G43" s="36" t="s">
        <v>81</v>
      </c>
      <c r="H43" s="5" t="s">
        <v>81</v>
      </c>
      <c r="I43" s="190">
        <v>1</v>
      </c>
      <c r="J43" s="191">
        <v>0</v>
      </c>
      <c r="K43" s="191">
        <v>0</v>
      </c>
      <c r="L43" s="209">
        <v>0</v>
      </c>
      <c r="M43" s="201" t="s">
        <v>81</v>
      </c>
      <c r="N43" s="202" t="s">
        <v>81</v>
      </c>
      <c r="O43" s="191" t="s">
        <v>81</v>
      </c>
      <c r="P43" s="209" t="s">
        <v>81</v>
      </c>
      <c r="Q43" s="201">
        <v>49</v>
      </c>
      <c r="R43" s="191">
        <v>2</v>
      </c>
      <c r="S43" s="211">
        <v>4.1</v>
      </c>
    </row>
    <row r="44" spans="1:19" s="35" customFormat="1" ht="15" customHeight="1">
      <c r="A44" s="73">
        <v>23</v>
      </c>
      <c r="B44" s="5">
        <v>302</v>
      </c>
      <c r="C44" s="73" t="s">
        <v>139</v>
      </c>
      <c r="D44" s="1" t="s">
        <v>212</v>
      </c>
      <c r="E44" s="30" t="s">
        <v>81</v>
      </c>
      <c r="F44" s="75"/>
      <c r="G44" s="36" t="s">
        <v>81</v>
      </c>
      <c r="H44" s="5" t="s">
        <v>81</v>
      </c>
      <c r="I44" s="190"/>
      <c r="J44" s="191"/>
      <c r="K44" s="191" t="s">
        <v>81</v>
      </c>
      <c r="L44" s="209" t="s">
        <v>81</v>
      </c>
      <c r="M44" s="201">
        <v>1</v>
      </c>
      <c r="N44" s="202">
        <v>1</v>
      </c>
      <c r="O44" s="191">
        <v>0</v>
      </c>
      <c r="P44" s="209">
        <v>0</v>
      </c>
      <c r="Q44" s="201">
        <v>16</v>
      </c>
      <c r="R44" s="191">
        <v>1</v>
      </c>
      <c r="S44" s="211">
        <v>6.3</v>
      </c>
    </row>
    <row r="45" spans="1:19" s="35" customFormat="1" ht="15" customHeight="1">
      <c r="A45" s="73">
        <v>23</v>
      </c>
      <c r="B45" s="5">
        <v>304</v>
      </c>
      <c r="C45" s="73" t="s">
        <v>139</v>
      </c>
      <c r="D45" s="1" t="s">
        <v>161</v>
      </c>
      <c r="E45" s="30" t="s">
        <v>81</v>
      </c>
      <c r="F45" s="75"/>
      <c r="G45" s="36" t="s">
        <v>81</v>
      </c>
      <c r="H45" s="5" t="s">
        <v>81</v>
      </c>
      <c r="I45" s="190"/>
      <c r="J45" s="191"/>
      <c r="K45" s="191" t="s">
        <v>81</v>
      </c>
      <c r="L45" s="209" t="s">
        <v>81</v>
      </c>
      <c r="M45" s="201">
        <v>1</v>
      </c>
      <c r="N45" s="202">
        <v>1</v>
      </c>
      <c r="O45" s="191">
        <v>0</v>
      </c>
      <c r="P45" s="209">
        <v>0</v>
      </c>
      <c r="Q45" s="201">
        <v>9</v>
      </c>
      <c r="R45" s="191">
        <v>0</v>
      </c>
      <c r="S45" s="211">
        <v>0</v>
      </c>
    </row>
    <row r="46" spans="1:19" s="35" customFormat="1" ht="15" customHeight="1">
      <c r="A46" s="73">
        <v>23</v>
      </c>
      <c r="B46" s="5">
        <v>342</v>
      </c>
      <c r="C46" s="73" t="s">
        <v>139</v>
      </c>
      <c r="D46" s="1" t="s">
        <v>127</v>
      </c>
      <c r="E46" s="30" t="s">
        <v>81</v>
      </c>
      <c r="F46" s="75"/>
      <c r="G46" s="36" t="s">
        <v>81</v>
      </c>
      <c r="H46" s="5" t="s">
        <v>81</v>
      </c>
      <c r="I46" s="190"/>
      <c r="J46" s="191"/>
      <c r="K46" s="191" t="s">
        <v>81</v>
      </c>
      <c r="L46" s="209" t="s">
        <v>81</v>
      </c>
      <c r="M46" s="201">
        <v>1</v>
      </c>
      <c r="N46" s="202">
        <v>1</v>
      </c>
      <c r="O46" s="191">
        <v>0</v>
      </c>
      <c r="P46" s="209">
        <v>0</v>
      </c>
      <c r="Q46" s="201">
        <v>28</v>
      </c>
      <c r="R46" s="191">
        <v>3</v>
      </c>
      <c r="S46" s="211">
        <v>10.7</v>
      </c>
    </row>
    <row r="47" spans="1:19" s="35" customFormat="1" ht="15" customHeight="1">
      <c r="A47" s="73">
        <v>23</v>
      </c>
      <c r="B47" s="5">
        <v>361</v>
      </c>
      <c r="C47" s="73" t="s">
        <v>139</v>
      </c>
      <c r="D47" s="1" t="s">
        <v>265</v>
      </c>
      <c r="E47" s="30" t="s">
        <v>81</v>
      </c>
      <c r="F47" s="75"/>
      <c r="G47" s="36" t="s">
        <v>81</v>
      </c>
      <c r="H47" s="5" t="s">
        <v>81</v>
      </c>
      <c r="I47" s="190"/>
      <c r="J47" s="191"/>
      <c r="K47" s="191" t="s">
        <v>81</v>
      </c>
      <c r="L47" s="209" t="s">
        <v>81</v>
      </c>
      <c r="M47" s="201">
        <v>1</v>
      </c>
      <c r="N47" s="202">
        <v>1</v>
      </c>
      <c r="O47" s="191">
        <v>0</v>
      </c>
      <c r="P47" s="209">
        <v>0</v>
      </c>
      <c r="Q47" s="201">
        <v>11</v>
      </c>
      <c r="R47" s="191">
        <v>0</v>
      </c>
      <c r="S47" s="211">
        <v>0</v>
      </c>
    </row>
    <row r="48" spans="1:19" s="35" customFormat="1" ht="15" customHeight="1">
      <c r="A48" s="73">
        <v>23</v>
      </c>
      <c r="B48" s="5">
        <v>362</v>
      </c>
      <c r="C48" s="73" t="s">
        <v>139</v>
      </c>
      <c r="D48" s="1" t="s">
        <v>234</v>
      </c>
      <c r="E48" s="30" t="s">
        <v>81</v>
      </c>
      <c r="F48" s="75"/>
      <c r="G48" s="36" t="s">
        <v>81</v>
      </c>
      <c r="H48" s="5" t="s">
        <v>81</v>
      </c>
      <c r="I48" s="190"/>
      <c r="J48" s="191"/>
      <c r="K48" s="191" t="s">
        <v>81</v>
      </c>
      <c r="L48" s="209" t="s">
        <v>81</v>
      </c>
      <c r="M48" s="201">
        <v>1</v>
      </c>
      <c r="N48" s="202">
        <v>1</v>
      </c>
      <c r="O48" s="191">
        <v>0</v>
      </c>
      <c r="P48" s="209">
        <v>0</v>
      </c>
      <c r="Q48" s="201">
        <v>18</v>
      </c>
      <c r="R48" s="191">
        <v>0</v>
      </c>
      <c r="S48" s="211">
        <v>0</v>
      </c>
    </row>
    <row r="49" spans="1:19" s="35" customFormat="1" ht="15" customHeight="1">
      <c r="A49" s="73">
        <v>23</v>
      </c>
      <c r="B49" s="5">
        <v>424</v>
      </c>
      <c r="C49" s="73" t="s">
        <v>139</v>
      </c>
      <c r="D49" s="1" t="s">
        <v>143</v>
      </c>
      <c r="E49" s="30" t="s">
        <v>81</v>
      </c>
      <c r="F49" s="75"/>
      <c r="G49" s="36" t="s">
        <v>81</v>
      </c>
      <c r="H49" s="5" t="s">
        <v>81</v>
      </c>
      <c r="I49" s="190"/>
      <c r="J49" s="191"/>
      <c r="K49" s="191" t="s">
        <v>81</v>
      </c>
      <c r="L49" s="209" t="s">
        <v>81</v>
      </c>
      <c r="M49" s="201">
        <v>1</v>
      </c>
      <c r="N49" s="202">
        <v>1</v>
      </c>
      <c r="O49" s="191">
        <v>0</v>
      </c>
      <c r="P49" s="209">
        <v>0</v>
      </c>
      <c r="Q49" s="201">
        <v>48</v>
      </c>
      <c r="R49" s="191">
        <v>2</v>
      </c>
      <c r="S49" s="211">
        <v>4.2</v>
      </c>
    </row>
    <row r="50" spans="1:19" s="35" customFormat="1" ht="15" customHeight="1">
      <c r="A50" s="73">
        <v>23</v>
      </c>
      <c r="B50" s="5">
        <v>425</v>
      </c>
      <c r="C50" s="73" t="s">
        <v>139</v>
      </c>
      <c r="D50" s="1" t="s">
        <v>242</v>
      </c>
      <c r="E50" s="30" t="s">
        <v>81</v>
      </c>
      <c r="F50" s="75"/>
      <c r="G50" s="36" t="s">
        <v>81</v>
      </c>
      <c r="H50" s="5" t="s">
        <v>81</v>
      </c>
      <c r="I50" s="190"/>
      <c r="J50" s="191"/>
      <c r="K50" s="191" t="s">
        <v>81</v>
      </c>
      <c r="L50" s="209" t="s">
        <v>81</v>
      </c>
      <c r="M50" s="201">
        <v>1</v>
      </c>
      <c r="N50" s="202">
        <v>1</v>
      </c>
      <c r="O50" s="191">
        <v>0</v>
      </c>
      <c r="P50" s="209">
        <v>0</v>
      </c>
      <c r="Q50" s="201">
        <v>30</v>
      </c>
      <c r="R50" s="191">
        <v>1</v>
      </c>
      <c r="S50" s="211">
        <v>3.3</v>
      </c>
    </row>
    <row r="51" spans="1:19" s="35" customFormat="1" ht="15" customHeight="1">
      <c r="A51" s="73">
        <v>23</v>
      </c>
      <c r="B51" s="5">
        <v>427</v>
      </c>
      <c r="C51" s="73" t="s">
        <v>139</v>
      </c>
      <c r="D51" s="1" t="s">
        <v>134</v>
      </c>
      <c r="E51" s="30" t="s">
        <v>81</v>
      </c>
      <c r="F51" s="75"/>
      <c r="G51" s="36" t="s">
        <v>81</v>
      </c>
      <c r="H51" s="5" t="s">
        <v>81</v>
      </c>
      <c r="I51" s="190"/>
      <c r="J51" s="191"/>
      <c r="K51" s="191" t="s">
        <v>81</v>
      </c>
      <c r="L51" s="209" t="s">
        <v>81</v>
      </c>
      <c r="M51" s="201">
        <v>1</v>
      </c>
      <c r="N51" s="202">
        <v>1</v>
      </c>
      <c r="O51" s="191">
        <v>0</v>
      </c>
      <c r="P51" s="209">
        <v>0</v>
      </c>
      <c r="Q51" s="201">
        <v>1</v>
      </c>
      <c r="R51" s="191">
        <v>0</v>
      </c>
      <c r="S51" s="211">
        <v>0</v>
      </c>
    </row>
    <row r="52" spans="1:19" s="35" customFormat="1" ht="15" customHeight="1">
      <c r="A52" s="73">
        <v>23</v>
      </c>
      <c r="B52" s="5">
        <v>441</v>
      </c>
      <c r="C52" s="73" t="s">
        <v>139</v>
      </c>
      <c r="D52" s="1" t="s">
        <v>219</v>
      </c>
      <c r="E52" s="30" t="s">
        <v>81</v>
      </c>
      <c r="F52" s="75"/>
      <c r="G52" s="36" t="s">
        <v>81</v>
      </c>
      <c r="H52" s="5" t="s">
        <v>81</v>
      </c>
      <c r="I52" s="190"/>
      <c r="J52" s="191"/>
      <c r="K52" s="191" t="s">
        <v>81</v>
      </c>
      <c r="L52" s="209" t="s">
        <v>81</v>
      </c>
      <c r="M52" s="201">
        <v>1</v>
      </c>
      <c r="N52" s="202">
        <v>1</v>
      </c>
      <c r="O52" s="191">
        <v>0</v>
      </c>
      <c r="P52" s="209">
        <v>0</v>
      </c>
      <c r="Q52" s="201">
        <v>22</v>
      </c>
      <c r="R52" s="191">
        <v>0</v>
      </c>
      <c r="S52" s="211">
        <v>0</v>
      </c>
    </row>
    <row r="53" spans="1:19" s="35" customFormat="1" ht="15" customHeight="1">
      <c r="A53" s="73">
        <v>23</v>
      </c>
      <c r="B53" s="5">
        <v>442</v>
      </c>
      <c r="C53" s="73" t="s">
        <v>139</v>
      </c>
      <c r="D53" s="1" t="s">
        <v>260</v>
      </c>
      <c r="E53" s="30" t="s">
        <v>81</v>
      </c>
      <c r="F53" s="75"/>
      <c r="G53" s="36" t="s">
        <v>81</v>
      </c>
      <c r="H53" s="5" t="s">
        <v>81</v>
      </c>
      <c r="I53" s="190"/>
      <c r="J53" s="191"/>
      <c r="K53" s="191" t="s">
        <v>81</v>
      </c>
      <c r="L53" s="209" t="s">
        <v>81</v>
      </c>
      <c r="M53" s="201">
        <v>1</v>
      </c>
      <c r="N53" s="202">
        <v>1</v>
      </c>
      <c r="O53" s="191">
        <v>0</v>
      </c>
      <c r="P53" s="209">
        <v>0</v>
      </c>
      <c r="Q53" s="201">
        <v>8</v>
      </c>
      <c r="R53" s="191">
        <v>0</v>
      </c>
      <c r="S53" s="211">
        <v>0</v>
      </c>
    </row>
    <row r="54" spans="1:19" s="35" customFormat="1" ht="15" customHeight="1">
      <c r="A54" s="73">
        <v>23</v>
      </c>
      <c r="B54" s="5">
        <v>445</v>
      </c>
      <c r="C54" s="73" t="s">
        <v>139</v>
      </c>
      <c r="D54" s="1" t="s">
        <v>155</v>
      </c>
      <c r="E54" s="30" t="s">
        <v>81</v>
      </c>
      <c r="F54" s="75"/>
      <c r="G54" s="36" t="s">
        <v>81</v>
      </c>
      <c r="H54" s="5" t="s">
        <v>81</v>
      </c>
      <c r="I54" s="190"/>
      <c r="J54" s="191"/>
      <c r="K54" s="191" t="s">
        <v>81</v>
      </c>
      <c r="L54" s="209" t="s">
        <v>81</v>
      </c>
      <c r="M54" s="201">
        <v>1</v>
      </c>
      <c r="N54" s="202">
        <v>0</v>
      </c>
      <c r="O54" s="191">
        <v>0</v>
      </c>
      <c r="P54" s="209">
        <v>0</v>
      </c>
      <c r="Q54" s="201">
        <v>33</v>
      </c>
      <c r="R54" s="191">
        <v>0</v>
      </c>
      <c r="S54" s="211">
        <v>0</v>
      </c>
    </row>
    <row r="55" spans="1:19" s="35" customFormat="1" ht="15" customHeight="1">
      <c r="A55" s="73">
        <v>23</v>
      </c>
      <c r="B55" s="5">
        <v>446</v>
      </c>
      <c r="C55" s="73" t="s">
        <v>139</v>
      </c>
      <c r="D55" s="1" t="s">
        <v>221</v>
      </c>
      <c r="E55" s="30" t="s">
        <v>81</v>
      </c>
      <c r="F55" s="75"/>
      <c r="G55" s="36" t="s">
        <v>81</v>
      </c>
      <c r="H55" s="5" t="s">
        <v>81</v>
      </c>
      <c r="I55" s="190"/>
      <c r="J55" s="191"/>
      <c r="K55" s="191" t="s">
        <v>81</v>
      </c>
      <c r="L55" s="209" t="s">
        <v>81</v>
      </c>
      <c r="M55" s="201">
        <v>1</v>
      </c>
      <c r="N55" s="202">
        <v>1</v>
      </c>
      <c r="O55" s="191">
        <v>0</v>
      </c>
      <c r="P55" s="209">
        <v>0</v>
      </c>
      <c r="Q55" s="201">
        <v>18</v>
      </c>
      <c r="R55" s="191">
        <v>0</v>
      </c>
      <c r="S55" s="211">
        <v>0</v>
      </c>
    </row>
    <row r="56" spans="1:19" s="35" customFormat="1" ht="15" customHeight="1">
      <c r="A56" s="73">
        <v>23</v>
      </c>
      <c r="B56" s="5">
        <v>447</v>
      </c>
      <c r="C56" s="73" t="s">
        <v>139</v>
      </c>
      <c r="D56" s="1" t="s">
        <v>191</v>
      </c>
      <c r="E56" s="30" t="s">
        <v>81</v>
      </c>
      <c r="F56" s="75"/>
      <c r="G56" s="36" t="s">
        <v>81</v>
      </c>
      <c r="H56" s="5" t="s">
        <v>81</v>
      </c>
      <c r="I56" s="190"/>
      <c r="J56" s="191"/>
      <c r="K56" s="191" t="s">
        <v>81</v>
      </c>
      <c r="L56" s="209" t="s">
        <v>81</v>
      </c>
      <c r="M56" s="201">
        <v>1</v>
      </c>
      <c r="N56" s="202">
        <v>1</v>
      </c>
      <c r="O56" s="191">
        <v>0</v>
      </c>
      <c r="P56" s="209">
        <v>0</v>
      </c>
      <c r="Q56" s="201">
        <v>18</v>
      </c>
      <c r="R56" s="191">
        <v>0</v>
      </c>
      <c r="S56" s="211">
        <v>0</v>
      </c>
    </row>
    <row r="57" spans="1:19" s="35" customFormat="1" ht="15" customHeight="1">
      <c r="A57" s="73">
        <v>23</v>
      </c>
      <c r="B57" s="5">
        <v>481</v>
      </c>
      <c r="C57" s="73" t="s">
        <v>139</v>
      </c>
      <c r="D57" s="1" t="s">
        <v>202</v>
      </c>
      <c r="E57" s="30" t="s">
        <v>81</v>
      </c>
      <c r="F57" s="75"/>
      <c r="G57" s="36" t="s">
        <v>81</v>
      </c>
      <c r="H57" s="5" t="s">
        <v>81</v>
      </c>
      <c r="I57" s="190"/>
      <c r="J57" s="191"/>
      <c r="K57" s="191" t="s">
        <v>81</v>
      </c>
      <c r="L57" s="209" t="s">
        <v>81</v>
      </c>
      <c r="M57" s="201">
        <v>1</v>
      </c>
      <c r="N57" s="202">
        <v>1</v>
      </c>
      <c r="O57" s="191">
        <v>0</v>
      </c>
      <c r="P57" s="209">
        <v>0</v>
      </c>
      <c r="Q57" s="201">
        <v>32</v>
      </c>
      <c r="R57" s="191">
        <v>0</v>
      </c>
      <c r="S57" s="211">
        <v>0</v>
      </c>
    </row>
    <row r="58" spans="1:19" s="35" customFormat="1" ht="15" customHeight="1">
      <c r="A58" s="73">
        <v>23</v>
      </c>
      <c r="B58" s="5">
        <v>482</v>
      </c>
      <c r="C58" s="73" t="s">
        <v>139</v>
      </c>
      <c r="D58" s="1" t="s">
        <v>136</v>
      </c>
      <c r="E58" s="30" t="s">
        <v>81</v>
      </c>
      <c r="F58" s="75"/>
      <c r="G58" s="36" t="s">
        <v>81</v>
      </c>
      <c r="H58" s="5" t="s">
        <v>81</v>
      </c>
      <c r="I58" s="190"/>
      <c r="J58" s="191"/>
      <c r="K58" s="191" t="s">
        <v>81</v>
      </c>
      <c r="L58" s="209" t="s">
        <v>81</v>
      </c>
      <c r="M58" s="201">
        <v>1</v>
      </c>
      <c r="N58" s="202">
        <v>1</v>
      </c>
      <c r="O58" s="191">
        <v>0</v>
      </c>
      <c r="P58" s="209">
        <v>0</v>
      </c>
      <c r="Q58" s="201">
        <v>27</v>
      </c>
      <c r="R58" s="191">
        <v>0</v>
      </c>
      <c r="S58" s="211">
        <v>0</v>
      </c>
    </row>
    <row r="59" spans="1:19" s="35" customFormat="1" ht="15" customHeight="1">
      <c r="A59" s="73">
        <v>23</v>
      </c>
      <c r="B59" s="5">
        <v>483</v>
      </c>
      <c r="C59" s="73" t="s">
        <v>139</v>
      </c>
      <c r="D59" s="1" t="s">
        <v>224</v>
      </c>
      <c r="E59" s="30" t="s">
        <v>81</v>
      </c>
      <c r="F59" s="75"/>
      <c r="G59" s="36" t="s">
        <v>81</v>
      </c>
      <c r="H59" s="5" t="s">
        <v>81</v>
      </c>
      <c r="I59" s="190"/>
      <c r="J59" s="191"/>
      <c r="K59" s="191" t="s">
        <v>81</v>
      </c>
      <c r="L59" s="209" t="s">
        <v>81</v>
      </c>
      <c r="M59" s="201">
        <v>1</v>
      </c>
      <c r="N59" s="202">
        <v>1</v>
      </c>
      <c r="O59" s="191">
        <v>0</v>
      </c>
      <c r="P59" s="209">
        <v>0</v>
      </c>
      <c r="Q59" s="201">
        <v>34</v>
      </c>
      <c r="R59" s="191">
        <v>1</v>
      </c>
      <c r="S59" s="211">
        <v>2.9</v>
      </c>
    </row>
    <row r="60" spans="1:19" s="35" customFormat="1" ht="15" customHeight="1">
      <c r="A60" s="73">
        <v>23</v>
      </c>
      <c r="B60" s="5">
        <v>501</v>
      </c>
      <c r="C60" s="73" t="s">
        <v>139</v>
      </c>
      <c r="D60" s="1" t="s">
        <v>128</v>
      </c>
      <c r="E60" s="30" t="s">
        <v>81</v>
      </c>
      <c r="F60" s="75"/>
      <c r="G60" s="36" t="s">
        <v>81</v>
      </c>
      <c r="H60" s="5" t="s">
        <v>81</v>
      </c>
      <c r="I60" s="190"/>
      <c r="J60" s="191"/>
      <c r="K60" s="191" t="s">
        <v>81</v>
      </c>
      <c r="L60" s="209" t="s">
        <v>81</v>
      </c>
      <c r="M60" s="201">
        <v>1</v>
      </c>
      <c r="N60" s="202">
        <v>0</v>
      </c>
      <c r="O60" s="191">
        <v>0</v>
      </c>
      <c r="P60" s="209">
        <v>0</v>
      </c>
      <c r="Q60" s="201">
        <v>23</v>
      </c>
      <c r="R60" s="191">
        <v>0</v>
      </c>
      <c r="S60" s="211">
        <v>0</v>
      </c>
    </row>
    <row r="61" spans="1:19" s="35" customFormat="1" ht="15" customHeight="1">
      <c r="A61" s="73">
        <v>23</v>
      </c>
      <c r="B61" s="5">
        <v>561</v>
      </c>
      <c r="C61" s="73" t="s">
        <v>139</v>
      </c>
      <c r="D61" s="1" t="s">
        <v>105</v>
      </c>
      <c r="E61" s="30" t="s">
        <v>81</v>
      </c>
      <c r="F61" s="75"/>
      <c r="G61" s="36" t="s">
        <v>81</v>
      </c>
      <c r="H61" s="5" t="s">
        <v>81</v>
      </c>
      <c r="I61" s="190"/>
      <c r="J61" s="191"/>
      <c r="K61" s="191" t="s">
        <v>81</v>
      </c>
      <c r="L61" s="209" t="s">
        <v>81</v>
      </c>
      <c r="M61" s="201">
        <v>1</v>
      </c>
      <c r="N61" s="202">
        <v>1</v>
      </c>
      <c r="O61" s="191">
        <v>0</v>
      </c>
      <c r="P61" s="209">
        <v>0</v>
      </c>
      <c r="Q61" s="201">
        <v>35</v>
      </c>
      <c r="R61" s="191">
        <v>0</v>
      </c>
      <c r="S61" s="211">
        <v>0</v>
      </c>
    </row>
    <row r="62" spans="1:19" s="35" customFormat="1" ht="15" customHeight="1">
      <c r="A62" s="73">
        <v>23</v>
      </c>
      <c r="B62" s="5">
        <v>562</v>
      </c>
      <c r="C62" s="73" t="s">
        <v>139</v>
      </c>
      <c r="D62" s="1" t="s">
        <v>113</v>
      </c>
      <c r="E62" s="30"/>
      <c r="F62" s="75"/>
      <c r="G62" s="36"/>
      <c r="H62" s="5"/>
      <c r="I62" s="190"/>
      <c r="J62" s="191"/>
      <c r="K62" s="191" t="s">
        <v>81</v>
      </c>
      <c r="L62" s="209" t="s">
        <v>81</v>
      </c>
      <c r="M62" s="201">
        <v>1</v>
      </c>
      <c r="N62" s="202">
        <v>1</v>
      </c>
      <c r="O62" s="191">
        <v>0</v>
      </c>
      <c r="P62" s="209">
        <v>0</v>
      </c>
      <c r="Q62" s="201">
        <v>6</v>
      </c>
      <c r="R62" s="191">
        <v>0</v>
      </c>
      <c r="S62" s="211">
        <v>0</v>
      </c>
    </row>
    <row r="63" spans="1:19" s="35" customFormat="1" ht="15" customHeight="1" thickBot="1">
      <c r="A63" s="73">
        <v>23</v>
      </c>
      <c r="B63" s="5">
        <v>563</v>
      </c>
      <c r="C63" s="73" t="s">
        <v>139</v>
      </c>
      <c r="D63" s="107" t="s">
        <v>258</v>
      </c>
      <c r="E63" s="30" t="s">
        <v>81</v>
      </c>
      <c r="F63" s="75"/>
      <c r="G63" s="36" t="s">
        <v>81</v>
      </c>
      <c r="H63" s="5" t="s">
        <v>81</v>
      </c>
      <c r="I63" s="190"/>
      <c r="J63" s="191"/>
      <c r="K63" s="191" t="s">
        <v>81</v>
      </c>
      <c r="L63" s="209" t="s">
        <v>81</v>
      </c>
      <c r="M63" s="201">
        <v>1</v>
      </c>
      <c r="N63" s="202">
        <v>1</v>
      </c>
      <c r="O63" s="191">
        <v>0</v>
      </c>
      <c r="P63" s="209">
        <v>0</v>
      </c>
      <c r="Q63" s="201">
        <v>5</v>
      </c>
      <c r="R63" s="191">
        <v>0</v>
      </c>
      <c r="S63" s="211">
        <v>0</v>
      </c>
    </row>
    <row r="64" spans="1:19" s="35" customFormat="1" ht="18" customHeight="1" thickBot="1">
      <c r="A64" s="169"/>
      <c r="B64" s="170"/>
      <c r="C64" s="255" t="s">
        <v>5</v>
      </c>
      <c r="D64" s="255"/>
      <c r="E64" s="57"/>
      <c r="F64" s="182">
        <f>COUNTA(F7:F63)</f>
        <v>1</v>
      </c>
      <c r="G64" s="183"/>
      <c r="H64" s="180">
        <f>SUM(H7:H63)</f>
        <v>1</v>
      </c>
      <c r="I64" s="196">
        <f>COUNTA(I7:I63)</f>
        <v>37</v>
      </c>
      <c r="J64" s="197">
        <f>SUM(J7:J63)</f>
        <v>49</v>
      </c>
      <c r="K64" s="197">
        <f>SUM(K7:K63)</f>
        <v>1</v>
      </c>
      <c r="L64" s="210">
        <f>IF(J64=""," ",ROUND(K64/J64*100,1))</f>
        <v>2</v>
      </c>
      <c r="M64" s="197">
        <f>SUM(M7:M63)</f>
        <v>20</v>
      </c>
      <c r="N64" s="197">
        <f>SUM(N7:N63)</f>
        <v>18</v>
      </c>
      <c r="O64" s="197">
        <f>SUM(O7:O63)</f>
        <v>0</v>
      </c>
      <c r="P64" s="210">
        <f>IF(N64=""," ",ROUND(O64/N64*100,1))</f>
        <v>0</v>
      </c>
      <c r="Q64" s="206">
        <f>SUM(Q7:Q63)</f>
        <v>5207</v>
      </c>
      <c r="R64" s="197">
        <f>SUM(R7:R63)</f>
        <v>166</v>
      </c>
      <c r="S64" s="212">
        <f>IF(Q64=""," ",ROUND(R64/Q64*100,1))</f>
        <v>3.2</v>
      </c>
    </row>
  </sheetData>
  <sheetProtection/>
  <mergeCells count="24">
    <mergeCell ref="P5:P6"/>
    <mergeCell ref="N5:N6"/>
    <mergeCell ref="G5:G6"/>
    <mergeCell ref="L5:L6"/>
    <mergeCell ref="Q7:S7"/>
    <mergeCell ref="Q10:S10"/>
    <mergeCell ref="Q15:S15"/>
    <mergeCell ref="Q39:S39"/>
    <mergeCell ref="Q2:S2"/>
    <mergeCell ref="H5:H6"/>
    <mergeCell ref="E4:H4"/>
    <mergeCell ref="I4:S4"/>
    <mergeCell ref="S5:S6"/>
    <mergeCell ref="F5:F6"/>
    <mergeCell ref="A4:A6"/>
    <mergeCell ref="B4:B6"/>
    <mergeCell ref="C4:C6"/>
    <mergeCell ref="D4:D6"/>
    <mergeCell ref="C64:D64"/>
    <mergeCell ref="Q5:Q6"/>
    <mergeCell ref="M5:M6"/>
    <mergeCell ref="E5:E6"/>
    <mergeCell ref="I5:I6"/>
    <mergeCell ref="J5:J6"/>
  </mergeCells>
  <printOptions horizontalCentered="1"/>
  <pageMargins left="0.3937007874015748" right="0.3937007874015748" top="0.5905511811023623" bottom="0.5905511811023623" header="0.5118110236220472" footer="0.31496062992125984"/>
  <pageSetup firstPageNumber="166" useFirstPageNumber="1" fitToHeight="0" horizontalDpi="600" verticalDpi="600" orientation="landscape" paperSize="9" scale="85" r:id="rId1"/>
  <ignoredErrors>
    <ignoredError sqref="I64" formula="1"/>
    <ignoredError sqref="L64" evalError="1"/>
    <ignoredError sqref="P64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L82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16" customWidth="1"/>
    <col min="2" max="2" width="3.625" style="16" customWidth="1"/>
    <col min="3" max="3" width="7.625" style="16" customWidth="1"/>
    <col min="4" max="4" width="10.625" style="16" customWidth="1"/>
    <col min="5" max="5" width="5.625" style="17" customWidth="1"/>
    <col min="6" max="6" width="10.75390625" style="17" customWidth="1"/>
    <col min="7" max="7" width="5.625" style="16" customWidth="1"/>
    <col min="8" max="10" width="6.125" style="16" customWidth="1"/>
    <col min="11" max="12" width="5.625" style="16" customWidth="1"/>
    <col min="13" max="15" width="6.125" style="16" customWidth="1"/>
    <col min="16" max="17" width="5.625" style="16" customWidth="1"/>
    <col min="18" max="20" width="6.125" style="16" customWidth="1"/>
    <col min="21" max="21" width="5.625" style="16" customWidth="1"/>
    <col min="22" max="23" width="6.125" style="16" customWidth="1"/>
    <col min="24" max="24" width="5.625" style="16" customWidth="1"/>
    <col min="25" max="26" width="6.125" style="16" customWidth="1"/>
    <col min="27" max="27" width="5.625" style="16" customWidth="1"/>
    <col min="28" max="16384" width="9.00390625" style="16" customWidth="1"/>
  </cols>
  <sheetData>
    <row r="1" spans="1:13" ht="13.5" thickBot="1">
      <c r="A1" s="109" t="s">
        <v>36</v>
      </c>
      <c r="B1" s="109"/>
      <c r="K1" s="110"/>
      <c r="L1" s="111"/>
      <c r="M1" s="111"/>
    </row>
    <row r="2" spans="1:27" ht="21" customHeight="1" thickBot="1">
      <c r="A2" s="19" t="s">
        <v>16</v>
      </c>
      <c r="B2" s="112"/>
      <c r="K2" s="111"/>
      <c r="X2" s="284" t="s">
        <v>139</v>
      </c>
      <c r="Y2" s="291"/>
      <c r="Z2" s="291"/>
      <c r="AA2" s="285"/>
    </row>
    <row r="3" ht="16.5" customHeight="1" thickBot="1">
      <c r="A3" s="113"/>
    </row>
    <row r="4" spans="5:26" s="34" customFormat="1" ht="18.75" customHeight="1" thickBot="1">
      <c r="E4" s="321" t="s">
        <v>393</v>
      </c>
      <c r="F4" s="321"/>
      <c r="G4" s="321"/>
      <c r="H4" s="135">
        <v>1</v>
      </c>
      <c r="I4" s="322">
        <v>40269</v>
      </c>
      <c r="J4" s="323"/>
      <c r="K4" s="323"/>
      <c r="L4" s="135">
        <v>2</v>
      </c>
      <c r="M4" s="322">
        <v>40299</v>
      </c>
      <c r="N4" s="323"/>
      <c r="O4" s="323"/>
      <c r="P4" s="135">
        <v>3</v>
      </c>
      <c r="Q4" s="322" t="s">
        <v>66</v>
      </c>
      <c r="R4" s="323"/>
      <c r="S4" s="323"/>
      <c r="T4" s="323"/>
      <c r="U4" s="137"/>
      <c r="V4" s="137"/>
      <c r="W4" s="137"/>
      <c r="X4" s="137"/>
      <c r="Y4" s="137"/>
      <c r="Z4" s="35"/>
    </row>
    <row r="5" spans="1:27" ht="9.75" customHeight="1" thickBot="1">
      <c r="A5" s="18"/>
      <c r="B5" s="114"/>
      <c r="C5" s="114"/>
      <c r="D5" s="114"/>
      <c r="E5" s="138"/>
      <c r="F5" s="139"/>
      <c r="G5" s="140"/>
      <c r="H5" s="141"/>
      <c r="I5" s="142"/>
      <c r="J5" s="143"/>
      <c r="K5" s="143"/>
      <c r="L5" s="140"/>
      <c r="M5" s="140"/>
      <c r="N5" s="140"/>
      <c r="O5" s="141"/>
      <c r="P5" s="141"/>
      <c r="Q5" s="140"/>
      <c r="R5" s="140"/>
      <c r="S5" s="144"/>
      <c r="T5" s="143"/>
      <c r="U5" s="143"/>
      <c r="V5" s="141"/>
      <c r="W5" s="141"/>
      <c r="X5" s="143"/>
      <c r="Y5" s="143"/>
      <c r="Z5" s="115"/>
      <c r="AA5" s="18"/>
    </row>
    <row r="6" spans="1:27" s="35" customFormat="1" ht="16.5" customHeight="1" thickBot="1">
      <c r="A6" s="34"/>
      <c r="B6" s="116"/>
      <c r="C6" s="116"/>
      <c r="D6" s="116"/>
      <c r="E6" s="333" t="s">
        <v>21</v>
      </c>
      <c r="F6" s="255"/>
      <c r="G6" s="358"/>
      <c r="H6" s="145">
        <v>1</v>
      </c>
      <c r="I6" s="146"/>
      <c r="J6" s="146"/>
      <c r="K6" s="146"/>
      <c r="L6" s="341" t="s">
        <v>21</v>
      </c>
      <c r="M6" s="356"/>
      <c r="N6" s="357"/>
      <c r="O6" s="145">
        <v>1</v>
      </c>
      <c r="P6" s="147"/>
      <c r="Q6" s="341" t="s">
        <v>21</v>
      </c>
      <c r="R6" s="356"/>
      <c r="S6" s="357"/>
      <c r="T6" s="145">
        <v>1</v>
      </c>
      <c r="U6" s="143"/>
      <c r="V6" s="333" t="s">
        <v>21</v>
      </c>
      <c r="W6" s="255"/>
      <c r="X6" s="358"/>
      <c r="Y6" s="145">
        <v>1</v>
      </c>
      <c r="Z6" s="115"/>
      <c r="AA6" s="34"/>
    </row>
    <row r="7" spans="1:27" ht="27.75" customHeight="1">
      <c r="A7" s="343" t="s">
        <v>27</v>
      </c>
      <c r="B7" s="266" t="s">
        <v>17</v>
      </c>
      <c r="C7" s="343" t="s">
        <v>0</v>
      </c>
      <c r="D7" s="346" t="s">
        <v>18</v>
      </c>
      <c r="E7" s="286" t="s">
        <v>39</v>
      </c>
      <c r="F7" s="287"/>
      <c r="G7" s="287"/>
      <c r="H7" s="287"/>
      <c r="I7" s="287"/>
      <c r="J7" s="287"/>
      <c r="K7" s="288"/>
      <c r="L7" s="286" t="s">
        <v>47</v>
      </c>
      <c r="M7" s="287"/>
      <c r="N7" s="287"/>
      <c r="O7" s="287"/>
      <c r="P7" s="288"/>
      <c r="Q7" s="286" t="s">
        <v>48</v>
      </c>
      <c r="R7" s="287"/>
      <c r="S7" s="287"/>
      <c r="T7" s="287"/>
      <c r="U7" s="288"/>
      <c r="V7" s="310" t="s">
        <v>46</v>
      </c>
      <c r="W7" s="311"/>
      <c r="X7" s="311"/>
      <c r="Y7" s="311"/>
      <c r="Z7" s="311"/>
      <c r="AA7" s="312"/>
    </row>
    <row r="8" spans="1:27" ht="13.5" customHeight="1">
      <c r="A8" s="344"/>
      <c r="B8" s="267"/>
      <c r="C8" s="344"/>
      <c r="D8" s="347"/>
      <c r="E8" s="336" t="s">
        <v>40</v>
      </c>
      <c r="F8" s="349" t="s">
        <v>41</v>
      </c>
      <c r="G8" s="338" t="s">
        <v>2</v>
      </c>
      <c r="H8" s="117"/>
      <c r="I8" s="324" t="s">
        <v>1</v>
      </c>
      <c r="J8" s="117"/>
      <c r="K8" s="313" t="s">
        <v>49</v>
      </c>
      <c r="L8" s="338" t="s">
        <v>2</v>
      </c>
      <c r="M8" s="117"/>
      <c r="N8" s="324" t="s">
        <v>1</v>
      </c>
      <c r="O8" s="117"/>
      <c r="P8" s="313" t="s">
        <v>49</v>
      </c>
      <c r="Q8" s="338" t="s">
        <v>71</v>
      </c>
      <c r="R8" s="117"/>
      <c r="S8" s="324" t="s">
        <v>1</v>
      </c>
      <c r="T8" s="117"/>
      <c r="U8" s="313" t="s">
        <v>49</v>
      </c>
      <c r="V8" s="353" t="s">
        <v>10</v>
      </c>
      <c r="W8" s="117"/>
      <c r="X8" s="317" t="s">
        <v>42</v>
      </c>
      <c r="Y8" s="330" t="s">
        <v>11</v>
      </c>
      <c r="Z8" s="331"/>
      <c r="AA8" s="332"/>
    </row>
    <row r="9" spans="1:27" ht="13.5" customHeight="1">
      <c r="A9" s="344"/>
      <c r="B9" s="267"/>
      <c r="C9" s="344"/>
      <c r="D9" s="347"/>
      <c r="E9" s="337"/>
      <c r="F9" s="350"/>
      <c r="G9" s="339"/>
      <c r="H9" s="118" t="s">
        <v>306</v>
      </c>
      <c r="I9" s="325"/>
      <c r="J9" s="118" t="s">
        <v>306</v>
      </c>
      <c r="K9" s="314"/>
      <c r="L9" s="339"/>
      <c r="M9" s="118" t="s">
        <v>306</v>
      </c>
      <c r="N9" s="325"/>
      <c r="O9" s="118" t="s">
        <v>306</v>
      </c>
      <c r="P9" s="314"/>
      <c r="Q9" s="339"/>
      <c r="R9" s="118" t="s">
        <v>306</v>
      </c>
      <c r="S9" s="325"/>
      <c r="T9" s="118" t="s">
        <v>306</v>
      </c>
      <c r="U9" s="314"/>
      <c r="V9" s="354"/>
      <c r="W9" s="118" t="s">
        <v>306</v>
      </c>
      <c r="X9" s="318"/>
      <c r="Y9" s="328" t="s">
        <v>43</v>
      </c>
      <c r="Z9" s="119"/>
      <c r="AA9" s="313" t="s">
        <v>42</v>
      </c>
    </row>
    <row r="10" spans="1:27" ht="54" customHeight="1">
      <c r="A10" s="345"/>
      <c r="B10" s="268"/>
      <c r="C10" s="345"/>
      <c r="D10" s="348"/>
      <c r="E10" s="271"/>
      <c r="F10" s="351"/>
      <c r="G10" s="340"/>
      <c r="H10" s="120" t="s">
        <v>44</v>
      </c>
      <c r="I10" s="326"/>
      <c r="J10" s="120" t="s">
        <v>70</v>
      </c>
      <c r="K10" s="335"/>
      <c r="L10" s="340"/>
      <c r="M10" s="120" t="s">
        <v>44</v>
      </c>
      <c r="N10" s="326"/>
      <c r="O10" s="120" t="s">
        <v>70</v>
      </c>
      <c r="P10" s="335"/>
      <c r="Q10" s="340"/>
      <c r="R10" s="120" t="s">
        <v>44</v>
      </c>
      <c r="S10" s="326"/>
      <c r="T10" s="120" t="s">
        <v>70</v>
      </c>
      <c r="U10" s="335"/>
      <c r="V10" s="355"/>
      <c r="W10" s="120" t="s">
        <v>45</v>
      </c>
      <c r="X10" s="352"/>
      <c r="Y10" s="329"/>
      <c r="Z10" s="121" t="s">
        <v>315</v>
      </c>
      <c r="AA10" s="327"/>
    </row>
    <row r="11" spans="1:38" s="35" customFormat="1" ht="13.5" customHeight="1">
      <c r="A11" s="6">
        <v>23</v>
      </c>
      <c r="B11" s="4">
        <v>100</v>
      </c>
      <c r="C11" s="6" t="s">
        <v>72</v>
      </c>
      <c r="D11" s="1" t="s">
        <v>172</v>
      </c>
      <c r="E11" s="155">
        <v>40</v>
      </c>
      <c r="F11" s="122" t="s">
        <v>316</v>
      </c>
      <c r="G11" s="202">
        <v>95</v>
      </c>
      <c r="H11" s="202">
        <v>88</v>
      </c>
      <c r="I11" s="202">
        <v>2294</v>
      </c>
      <c r="J11" s="202">
        <v>798</v>
      </c>
      <c r="K11" s="211">
        <f>IF(G11=""," ",ROUND(J11/I11*100,1))</f>
        <v>34.8</v>
      </c>
      <c r="L11" s="226">
        <v>58</v>
      </c>
      <c r="M11" s="202">
        <v>57</v>
      </c>
      <c r="N11" s="202">
        <v>2294</v>
      </c>
      <c r="O11" s="202">
        <v>798</v>
      </c>
      <c r="P11" s="211">
        <f>IF(L11=""," ",ROUND(O11/N11*100,1))</f>
        <v>34.8</v>
      </c>
      <c r="Q11" s="226">
        <v>6</v>
      </c>
      <c r="R11" s="202">
        <v>4</v>
      </c>
      <c r="S11" s="202">
        <v>66</v>
      </c>
      <c r="T11" s="202">
        <v>10</v>
      </c>
      <c r="U11" s="211">
        <f aca="true" t="shared" si="0" ref="U11:U20">IF(Q11=""," ",ROUND(T11/S11*100,1))</f>
        <v>15.2</v>
      </c>
      <c r="V11" s="190">
        <v>1301</v>
      </c>
      <c r="W11" s="202">
        <v>126</v>
      </c>
      <c r="X11" s="248">
        <f>IF(V11=""," ",ROUND(W11/V11*100,1))</f>
        <v>9.7</v>
      </c>
      <c r="Y11" s="202">
        <v>1008</v>
      </c>
      <c r="Z11" s="202">
        <v>50</v>
      </c>
      <c r="AA11" s="211">
        <f aca="true" t="shared" si="1" ref="AA11:AA42">IF(Y11=""," ",ROUND(Z11/Y11*100,1))</f>
        <v>5</v>
      </c>
      <c r="AD11" s="161"/>
      <c r="AF11" s="162"/>
      <c r="AG11" s="163"/>
      <c r="AH11" s="161"/>
      <c r="AJ11" s="162"/>
      <c r="AK11" s="163"/>
      <c r="AL11" s="162"/>
    </row>
    <row r="12" spans="1:38" s="35" customFormat="1" ht="13.5" customHeight="1">
      <c r="A12" s="6">
        <v>23</v>
      </c>
      <c r="B12" s="4">
        <v>201</v>
      </c>
      <c r="C12" s="6" t="s">
        <v>72</v>
      </c>
      <c r="D12" s="1" t="s">
        <v>100</v>
      </c>
      <c r="E12" s="6">
        <v>35</v>
      </c>
      <c r="F12" s="122" t="s">
        <v>318</v>
      </c>
      <c r="G12" s="202">
        <v>33</v>
      </c>
      <c r="H12" s="202">
        <v>28</v>
      </c>
      <c r="I12" s="202">
        <v>470</v>
      </c>
      <c r="J12" s="202">
        <v>121</v>
      </c>
      <c r="K12" s="211">
        <f aca="true" t="shared" si="2" ref="K12:K18">IF(G12=""," ",ROUND(J12/I12*100,1))</f>
        <v>25.7</v>
      </c>
      <c r="L12" s="226">
        <v>33</v>
      </c>
      <c r="M12" s="202">
        <v>28</v>
      </c>
      <c r="N12" s="202">
        <v>470</v>
      </c>
      <c r="O12" s="202">
        <v>121</v>
      </c>
      <c r="P12" s="211">
        <f aca="true" t="shared" si="3" ref="P12:P66">IF(L12=""," ",ROUND(O12/N12*100,1))</f>
        <v>25.7</v>
      </c>
      <c r="Q12" s="231">
        <v>6</v>
      </c>
      <c r="R12" s="232">
        <v>4</v>
      </c>
      <c r="S12" s="232">
        <v>62</v>
      </c>
      <c r="T12" s="232">
        <v>9</v>
      </c>
      <c r="U12" s="211">
        <f t="shared" si="0"/>
        <v>14.5</v>
      </c>
      <c r="V12" s="190">
        <v>459</v>
      </c>
      <c r="W12" s="202">
        <v>52</v>
      </c>
      <c r="X12" s="248">
        <f aca="true" t="shared" si="4" ref="X12:X66">IF(V12=""," ",ROUND(W12/V12*100,1))</f>
        <v>11.3</v>
      </c>
      <c r="Y12" s="202">
        <v>320</v>
      </c>
      <c r="Z12" s="202">
        <v>16</v>
      </c>
      <c r="AA12" s="211">
        <f t="shared" si="1"/>
        <v>5</v>
      </c>
      <c r="AD12" s="161"/>
      <c r="AF12" s="162"/>
      <c r="AG12" s="163"/>
      <c r="AH12" s="161"/>
      <c r="AJ12" s="162"/>
      <c r="AK12" s="163"/>
      <c r="AL12" s="162"/>
    </row>
    <row r="13" spans="1:38" s="35" customFormat="1" ht="13.5" customHeight="1">
      <c r="A13" s="6">
        <v>23</v>
      </c>
      <c r="B13" s="4">
        <v>202</v>
      </c>
      <c r="C13" s="6" t="s">
        <v>72</v>
      </c>
      <c r="D13" s="1" t="s">
        <v>73</v>
      </c>
      <c r="E13" s="6">
        <v>40</v>
      </c>
      <c r="F13" s="122" t="s">
        <v>316</v>
      </c>
      <c r="G13" s="202">
        <v>29</v>
      </c>
      <c r="H13" s="202">
        <v>26</v>
      </c>
      <c r="I13" s="202">
        <v>530</v>
      </c>
      <c r="J13" s="202">
        <v>134</v>
      </c>
      <c r="K13" s="211">
        <f t="shared" si="2"/>
        <v>25.3</v>
      </c>
      <c r="L13" s="226">
        <v>29</v>
      </c>
      <c r="M13" s="202">
        <v>26</v>
      </c>
      <c r="N13" s="202">
        <v>530</v>
      </c>
      <c r="O13" s="202">
        <v>134</v>
      </c>
      <c r="P13" s="211">
        <f t="shared" si="3"/>
        <v>25.3</v>
      </c>
      <c r="Q13" s="226">
        <v>6</v>
      </c>
      <c r="R13" s="202">
        <v>3</v>
      </c>
      <c r="S13" s="202">
        <v>59</v>
      </c>
      <c r="T13" s="202">
        <v>4</v>
      </c>
      <c r="U13" s="211">
        <f t="shared" si="0"/>
        <v>6.8</v>
      </c>
      <c r="V13" s="190">
        <v>371</v>
      </c>
      <c r="W13" s="202">
        <v>39</v>
      </c>
      <c r="X13" s="248">
        <f t="shared" si="4"/>
        <v>10.5</v>
      </c>
      <c r="Y13" s="202">
        <v>300</v>
      </c>
      <c r="Z13" s="202">
        <v>19</v>
      </c>
      <c r="AA13" s="211">
        <f t="shared" si="1"/>
        <v>6.3</v>
      </c>
      <c r="AD13" s="161"/>
      <c r="AF13" s="162"/>
      <c r="AG13" s="163"/>
      <c r="AH13" s="161"/>
      <c r="AJ13" s="162"/>
      <c r="AK13" s="163"/>
      <c r="AL13" s="162"/>
    </row>
    <row r="14" spans="1:38" s="35" customFormat="1" ht="13.5" customHeight="1">
      <c r="A14" s="6">
        <v>23</v>
      </c>
      <c r="B14" s="4">
        <v>203</v>
      </c>
      <c r="C14" s="6" t="s">
        <v>72</v>
      </c>
      <c r="D14" s="1" t="s">
        <v>204</v>
      </c>
      <c r="E14" s="6">
        <v>30</v>
      </c>
      <c r="F14" s="122" t="s">
        <v>316</v>
      </c>
      <c r="G14" s="202">
        <v>29</v>
      </c>
      <c r="H14" s="202">
        <v>29</v>
      </c>
      <c r="I14" s="202">
        <v>573</v>
      </c>
      <c r="J14" s="202">
        <v>166</v>
      </c>
      <c r="K14" s="211">
        <f t="shared" si="2"/>
        <v>29</v>
      </c>
      <c r="L14" s="226">
        <v>29</v>
      </c>
      <c r="M14" s="202">
        <v>29</v>
      </c>
      <c r="N14" s="202">
        <v>573</v>
      </c>
      <c r="O14" s="202">
        <v>166</v>
      </c>
      <c r="P14" s="211">
        <f t="shared" si="3"/>
        <v>29</v>
      </c>
      <c r="Q14" s="226">
        <v>6</v>
      </c>
      <c r="R14" s="202">
        <v>4</v>
      </c>
      <c r="S14" s="202">
        <v>58</v>
      </c>
      <c r="T14" s="202">
        <v>5</v>
      </c>
      <c r="U14" s="211">
        <f t="shared" si="0"/>
        <v>8.6</v>
      </c>
      <c r="V14" s="190">
        <v>422</v>
      </c>
      <c r="W14" s="202">
        <v>48</v>
      </c>
      <c r="X14" s="248">
        <f t="shared" si="4"/>
        <v>11.4</v>
      </c>
      <c r="Y14" s="202">
        <v>228</v>
      </c>
      <c r="Z14" s="202">
        <v>21</v>
      </c>
      <c r="AA14" s="211">
        <f t="shared" si="1"/>
        <v>9.2</v>
      </c>
      <c r="AD14" s="161"/>
      <c r="AF14" s="162"/>
      <c r="AG14" s="163"/>
      <c r="AH14" s="161"/>
      <c r="AJ14" s="162"/>
      <c r="AK14" s="163"/>
      <c r="AL14" s="162"/>
    </row>
    <row r="15" spans="1:38" s="35" customFormat="1" ht="13.5" customHeight="1">
      <c r="A15" s="6">
        <v>23</v>
      </c>
      <c r="B15" s="4">
        <v>204</v>
      </c>
      <c r="C15" s="6" t="s">
        <v>72</v>
      </c>
      <c r="D15" s="1" t="s">
        <v>213</v>
      </c>
      <c r="E15" s="6">
        <v>30</v>
      </c>
      <c r="F15" s="122" t="s">
        <v>317</v>
      </c>
      <c r="G15" s="202">
        <v>27</v>
      </c>
      <c r="H15" s="202">
        <v>23</v>
      </c>
      <c r="I15" s="202">
        <v>382</v>
      </c>
      <c r="J15" s="202">
        <v>75</v>
      </c>
      <c r="K15" s="211">
        <f t="shared" si="2"/>
        <v>19.6</v>
      </c>
      <c r="L15" s="226">
        <v>27</v>
      </c>
      <c r="M15" s="202">
        <v>23</v>
      </c>
      <c r="N15" s="202">
        <v>382</v>
      </c>
      <c r="O15" s="202">
        <v>75</v>
      </c>
      <c r="P15" s="211">
        <f t="shared" si="3"/>
        <v>19.6</v>
      </c>
      <c r="Q15" s="226">
        <v>6</v>
      </c>
      <c r="R15" s="202">
        <v>4</v>
      </c>
      <c r="S15" s="202">
        <v>44</v>
      </c>
      <c r="T15" s="202">
        <v>6</v>
      </c>
      <c r="U15" s="211">
        <f t="shared" si="0"/>
        <v>13.6</v>
      </c>
      <c r="V15" s="190">
        <v>87</v>
      </c>
      <c r="W15" s="202">
        <v>5</v>
      </c>
      <c r="X15" s="248">
        <f>IF(V15=""," ",ROUND(W15/V15*100,1))</f>
        <v>5.7</v>
      </c>
      <c r="Y15" s="202">
        <v>74</v>
      </c>
      <c r="Z15" s="202">
        <v>4</v>
      </c>
      <c r="AA15" s="211">
        <f t="shared" si="1"/>
        <v>5.4</v>
      </c>
      <c r="AD15" s="161"/>
      <c r="AF15" s="162"/>
      <c r="AG15" s="163"/>
      <c r="AH15" s="161"/>
      <c r="AJ15" s="162"/>
      <c r="AK15" s="163"/>
      <c r="AL15" s="162"/>
    </row>
    <row r="16" spans="1:38" s="35" customFormat="1" ht="13.5" customHeight="1">
      <c r="A16" s="6">
        <v>23</v>
      </c>
      <c r="B16" s="4">
        <v>205</v>
      </c>
      <c r="C16" s="6" t="s">
        <v>72</v>
      </c>
      <c r="D16" s="1" t="s">
        <v>192</v>
      </c>
      <c r="E16" s="6">
        <v>30</v>
      </c>
      <c r="F16" s="122" t="s">
        <v>320</v>
      </c>
      <c r="G16" s="202">
        <v>54</v>
      </c>
      <c r="H16" s="202">
        <v>48</v>
      </c>
      <c r="I16" s="202">
        <v>681</v>
      </c>
      <c r="J16" s="202">
        <v>161</v>
      </c>
      <c r="K16" s="211">
        <f t="shared" si="2"/>
        <v>23.6</v>
      </c>
      <c r="L16" s="226">
        <v>23</v>
      </c>
      <c r="M16" s="202">
        <v>19</v>
      </c>
      <c r="N16" s="202">
        <v>313</v>
      </c>
      <c r="O16" s="202">
        <v>70</v>
      </c>
      <c r="P16" s="211">
        <f t="shared" si="3"/>
        <v>22.4</v>
      </c>
      <c r="Q16" s="226">
        <v>6</v>
      </c>
      <c r="R16" s="202">
        <v>3</v>
      </c>
      <c r="S16" s="202">
        <v>34</v>
      </c>
      <c r="T16" s="202">
        <v>6</v>
      </c>
      <c r="U16" s="211">
        <f t="shared" si="0"/>
        <v>17.6</v>
      </c>
      <c r="V16" s="190">
        <v>143</v>
      </c>
      <c r="W16" s="202">
        <v>32</v>
      </c>
      <c r="X16" s="209">
        <f t="shared" si="4"/>
        <v>22.4</v>
      </c>
      <c r="Y16" s="201">
        <v>66</v>
      </c>
      <c r="Z16" s="202">
        <v>6</v>
      </c>
      <c r="AA16" s="211">
        <f t="shared" si="1"/>
        <v>9.1</v>
      </c>
      <c r="AC16" s="146"/>
      <c r="AD16" s="164"/>
      <c r="AE16" s="146"/>
      <c r="AF16" s="162"/>
      <c r="AG16" s="163"/>
      <c r="AH16" s="161"/>
      <c r="AJ16" s="162"/>
      <c r="AK16" s="163"/>
      <c r="AL16" s="162"/>
    </row>
    <row r="17" spans="1:38" s="35" customFormat="1" ht="13.5" customHeight="1">
      <c r="A17" s="6">
        <v>23</v>
      </c>
      <c r="B17" s="4">
        <v>206</v>
      </c>
      <c r="C17" s="6" t="s">
        <v>72</v>
      </c>
      <c r="D17" s="1" t="s">
        <v>194</v>
      </c>
      <c r="E17" s="6">
        <v>30</v>
      </c>
      <c r="F17" s="122" t="s">
        <v>317</v>
      </c>
      <c r="G17" s="202">
        <v>30</v>
      </c>
      <c r="H17" s="202">
        <v>27</v>
      </c>
      <c r="I17" s="202">
        <v>394</v>
      </c>
      <c r="J17" s="202">
        <v>93</v>
      </c>
      <c r="K17" s="211">
        <f t="shared" si="2"/>
        <v>23.6</v>
      </c>
      <c r="L17" s="226">
        <v>29</v>
      </c>
      <c r="M17" s="202">
        <v>27</v>
      </c>
      <c r="N17" s="202">
        <v>394</v>
      </c>
      <c r="O17" s="202">
        <v>93</v>
      </c>
      <c r="P17" s="211">
        <f t="shared" si="3"/>
        <v>23.6</v>
      </c>
      <c r="Q17" s="226">
        <v>6</v>
      </c>
      <c r="R17" s="202">
        <v>6</v>
      </c>
      <c r="S17" s="202">
        <v>45</v>
      </c>
      <c r="T17" s="202">
        <v>9</v>
      </c>
      <c r="U17" s="211">
        <f t="shared" si="0"/>
        <v>20</v>
      </c>
      <c r="V17" s="190">
        <v>186</v>
      </c>
      <c r="W17" s="202">
        <v>12</v>
      </c>
      <c r="X17" s="248">
        <f t="shared" si="4"/>
        <v>6.5</v>
      </c>
      <c r="Y17" s="202">
        <v>109</v>
      </c>
      <c r="Z17" s="202">
        <v>3</v>
      </c>
      <c r="AA17" s="211">
        <f t="shared" si="1"/>
        <v>2.8</v>
      </c>
      <c r="AC17" s="146"/>
      <c r="AD17" s="164"/>
      <c r="AE17" s="146"/>
      <c r="AF17" s="162"/>
      <c r="AG17" s="163"/>
      <c r="AH17" s="161"/>
      <c r="AJ17" s="162"/>
      <c r="AK17" s="163"/>
      <c r="AL17" s="162"/>
    </row>
    <row r="18" spans="1:38" s="35" customFormat="1" ht="13.5" customHeight="1">
      <c r="A18" s="6">
        <v>23</v>
      </c>
      <c r="B18" s="4">
        <v>207</v>
      </c>
      <c r="C18" s="6" t="s">
        <v>72</v>
      </c>
      <c r="D18" s="1" t="s">
        <v>249</v>
      </c>
      <c r="E18" s="6">
        <v>30</v>
      </c>
      <c r="F18" s="122" t="s">
        <v>316</v>
      </c>
      <c r="G18" s="202">
        <v>46</v>
      </c>
      <c r="H18" s="202">
        <v>42</v>
      </c>
      <c r="I18" s="202">
        <v>718</v>
      </c>
      <c r="J18" s="202">
        <v>178</v>
      </c>
      <c r="K18" s="211">
        <f t="shared" si="2"/>
        <v>24.8</v>
      </c>
      <c r="L18" s="226">
        <v>23</v>
      </c>
      <c r="M18" s="202">
        <v>22</v>
      </c>
      <c r="N18" s="202">
        <v>479</v>
      </c>
      <c r="O18" s="202">
        <v>114</v>
      </c>
      <c r="P18" s="211">
        <f t="shared" si="3"/>
        <v>23.8</v>
      </c>
      <c r="Q18" s="226">
        <v>6</v>
      </c>
      <c r="R18" s="202">
        <v>5</v>
      </c>
      <c r="S18" s="202">
        <v>53</v>
      </c>
      <c r="T18" s="202">
        <v>7</v>
      </c>
      <c r="U18" s="211">
        <f t="shared" si="0"/>
        <v>13.2</v>
      </c>
      <c r="V18" s="190">
        <v>187</v>
      </c>
      <c r="W18" s="202">
        <v>14</v>
      </c>
      <c r="X18" s="248">
        <f t="shared" si="4"/>
        <v>7.5</v>
      </c>
      <c r="Y18" s="202">
        <v>120</v>
      </c>
      <c r="Z18" s="202">
        <v>5</v>
      </c>
      <c r="AA18" s="211">
        <f t="shared" si="1"/>
        <v>4.2</v>
      </c>
      <c r="AD18" s="161"/>
      <c r="AF18" s="162"/>
      <c r="AG18" s="163"/>
      <c r="AH18" s="161"/>
      <c r="AJ18" s="162"/>
      <c r="AK18" s="163"/>
      <c r="AL18" s="162"/>
    </row>
    <row r="19" spans="1:38" s="35" customFormat="1" ht="13.5" customHeight="1">
      <c r="A19" s="6">
        <v>23</v>
      </c>
      <c r="B19" s="4">
        <v>208</v>
      </c>
      <c r="C19" s="6" t="s">
        <v>72</v>
      </c>
      <c r="D19" s="1" t="s">
        <v>162</v>
      </c>
      <c r="E19" s="6">
        <v>35</v>
      </c>
      <c r="F19" s="122" t="s">
        <v>321</v>
      </c>
      <c r="G19" s="202">
        <v>42</v>
      </c>
      <c r="H19" s="202">
        <v>36</v>
      </c>
      <c r="I19" s="202">
        <v>654</v>
      </c>
      <c r="J19" s="202">
        <v>205</v>
      </c>
      <c r="K19" s="211">
        <f>IF(G19=""," ",ROUND(J19/I19*100,1))</f>
        <v>31.3</v>
      </c>
      <c r="L19" s="226">
        <v>21</v>
      </c>
      <c r="M19" s="202">
        <v>17</v>
      </c>
      <c r="N19" s="202">
        <v>302</v>
      </c>
      <c r="O19" s="202">
        <v>61</v>
      </c>
      <c r="P19" s="211">
        <f t="shared" si="3"/>
        <v>20.2</v>
      </c>
      <c r="Q19" s="226">
        <v>6</v>
      </c>
      <c r="R19" s="202">
        <v>4</v>
      </c>
      <c r="S19" s="202">
        <v>49</v>
      </c>
      <c r="T19" s="202">
        <v>7</v>
      </c>
      <c r="U19" s="211">
        <f t="shared" si="0"/>
        <v>14.3</v>
      </c>
      <c r="V19" s="190">
        <v>134</v>
      </c>
      <c r="W19" s="202">
        <v>26</v>
      </c>
      <c r="X19" s="248">
        <f t="shared" si="4"/>
        <v>19.4</v>
      </c>
      <c r="Y19" s="202">
        <v>67</v>
      </c>
      <c r="Z19" s="202">
        <v>2</v>
      </c>
      <c r="AA19" s="211">
        <f t="shared" si="1"/>
        <v>3</v>
      </c>
      <c r="AD19" s="161"/>
      <c r="AF19" s="162"/>
      <c r="AG19" s="163"/>
      <c r="AH19" s="161"/>
      <c r="AJ19" s="162"/>
      <c r="AK19" s="163"/>
      <c r="AL19" s="162"/>
    </row>
    <row r="20" spans="1:38" s="35" customFormat="1" ht="13.5" customHeight="1">
      <c r="A20" s="6">
        <v>23</v>
      </c>
      <c r="B20" s="4">
        <v>209</v>
      </c>
      <c r="C20" s="6" t="s">
        <v>72</v>
      </c>
      <c r="D20" s="1" t="s">
        <v>140</v>
      </c>
      <c r="E20" s="6" t="s">
        <v>81</v>
      </c>
      <c r="F20" s="122" t="s">
        <v>81</v>
      </c>
      <c r="G20" s="202" t="s">
        <v>81</v>
      </c>
      <c r="H20" s="202" t="s">
        <v>81</v>
      </c>
      <c r="I20" s="202" t="s">
        <v>81</v>
      </c>
      <c r="J20" s="202" t="s">
        <v>81</v>
      </c>
      <c r="K20" s="211" t="s">
        <v>81</v>
      </c>
      <c r="L20" s="226">
        <v>34</v>
      </c>
      <c r="M20" s="202">
        <v>32</v>
      </c>
      <c r="N20" s="202">
        <v>718</v>
      </c>
      <c r="O20" s="202">
        <v>188</v>
      </c>
      <c r="P20" s="211">
        <f t="shared" si="3"/>
        <v>26.2</v>
      </c>
      <c r="Q20" s="226">
        <v>6</v>
      </c>
      <c r="R20" s="202">
        <v>3</v>
      </c>
      <c r="S20" s="202">
        <v>40</v>
      </c>
      <c r="T20" s="202">
        <v>4</v>
      </c>
      <c r="U20" s="211">
        <f t="shared" si="0"/>
        <v>10</v>
      </c>
      <c r="V20" s="190">
        <v>99</v>
      </c>
      <c r="W20" s="202">
        <v>7</v>
      </c>
      <c r="X20" s="248">
        <f t="shared" si="4"/>
        <v>7.1</v>
      </c>
      <c r="Y20" s="202">
        <v>50</v>
      </c>
      <c r="Z20" s="202">
        <v>1</v>
      </c>
      <c r="AA20" s="211">
        <f t="shared" si="1"/>
        <v>2</v>
      </c>
      <c r="AD20" s="161"/>
      <c r="AF20" s="162"/>
      <c r="AG20" s="163"/>
      <c r="AH20" s="161"/>
      <c r="AJ20" s="162"/>
      <c r="AK20" s="163"/>
      <c r="AL20" s="162"/>
    </row>
    <row r="21" spans="1:38" s="35" customFormat="1" ht="13.5" customHeight="1">
      <c r="A21" s="6">
        <v>23</v>
      </c>
      <c r="B21" s="4">
        <v>210</v>
      </c>
      <c r="C21" s="6" t="s">
        <v>72</v>
      </c>
      <c r="D21" s="1" t="s">
        <v>229</v>
      </c>
      <c r="E21" s="6">
        <v>30</v>
      </c>
      <c r="F21" s="122" t="s">
        <v>318</v>
      </c>
      <c r="G21" s="202">
        <v>21</v>
      </c>
      <c r="H21" s="202">
        <v>18</v>
      </c>
      <c r="I21" s="202">
        <v>390</v>
      </c>
      <c r="J21" s="202">
        <v>60</v>
      </c>
      <c r="K21" s="211">
        <f aca="true" t="shared" si="5" ref="K21:K33">IF(G21=""," ",ROUND(J21/I21*100,1))</f>
        <v>15.4</v>
      </c>
      <c r="L21" s="226">
        <v>21</v>
      </c>
      <c r="M21" s="202">
        <v>18</v>
      </c>
      <c r="N21" s="202">
        <v>390</v>
      </c>
      <c r="O21" s="202">
        <v>60</v>
      </c>
      <c r="P21" s="211">
        <f t="shared" si="3"/>
        <v>15.4</v>
      </c>
      <c r="Q21" s="226">
        <v>6</v>
      </c>
      <c r="R21" s="202">
        <v>4</v>
      </c>
      <c r="S21" s="202">
        <v>45</v>
      </c>
      <c r="T21" s="202">
        <v>6</v>
      </c>
      <c r="U21" s="211">
        <f aca="true" t="shared" si="6" ref="U21:U66">IF(Q21=""," ",ROUND(T21/S21*100,1))</f>
        <v>13.3</v>
      </c>
      <c r="V21" s="190">
        <v>68</v>
      </c>
      <c r="W21" s="202">
        <v>3</v>
      </c>
      <c r="X21" s="248">
        <f t="shared" si="4"/>
        <v>4.4</v>
      </c>
      <c r="Y21" s="202">
        <v>64</v>
      </c>
      <c r="Z21" s="202">
        <v>3</v>
      </c>
      <c r="AA21" s="211">
        <f t="shared" si="1"/>
        <v>4.7</v>
      </c>
      <c r="AD21" s="161"/>
      <c r="AF21" s="162"/>
      <c r="AG21" s="163"/>
      <c r="AH21" s="161"/>
      <c r="AJ21" s="162"/>
      <c r="AK21" s="163"/>
      <c r="AL21" s="162"/>
    </row>
    <row r="22" spans="1:38" s="35" customFormat="1" ht="13.5" customHeight="1">
      <c r="A22" s="6">
        <v>23</v>
      </c>
      <c r="B22" s="4">
        <v>211</v>
      </c>
      <c r="C22" s="6" t="s">
        <v>72</v>
      </c>
      <c r="D22" s="1" t="s">
        <v>117</v>
      </c>
      <c r="E22" s="6">
        <v>30</v>
      </c>
      <c r="F22" s="122" t="s">
        <v>320</v>
      </c>
      <c r="G22" s="202">
        <v>53</v>
      </c>
      <c r="H22" s="202">
        <v>33</v>
      </c>
      <c r="I22" s="202">
        <v>681</v>
      </c>
      <c r="J22" s="202">
        <v>151</v>
      </c>
      <c r="K22" s="211">
        <f t="shared" si="5"/>
        <v>22.2</v>
      </c>
      <c r="L22" s="226">
        <v>42</v>
      </c>
      <c r="M22" s="202">
        <v>33</v>
      </c>
      <c r="N22" s="202">
        <v>681</v>
      </c>
      <c r="O22" s="202">
        <v>151</v>
      </c>
      <c r="P22" s="211">
        <f t="shared" si="3"/>
        <v>22.2</v>
      </c>
      <c r="Q22" s="226">
        <v>6</v>
      </c>
      <c r="R22" s="202">
        <v>4</v>
      </c>
      <c r="S22" s="202">
        <v>67</v>
      </c>
      <c r="T22" s="202">
        <v>7</v>
      </c>
      <c r="U22" s="211">
        <f t="shared" si="6"/>
        <v>10.4</v>
      </c>
      <c r="V22" s="190">
        <v>277</v>
      </c>
      <c r="W22" s="202">
        <v>12</v>
      </c>
      <c r="X22" s="248">
        <f t="shared" si="4"/>
        <v>4.3</v>
      </c>
      <c r="Y22" s="202">
        <v>232</v>
      </c>
      <c r="Z22" s="202">
        <v>10</v>
      </c>
      <c r="AA22" s="211">
        <f t="shared" si="1"/>
        <v>4.3</v>
      </c>
      <c r="AC22" s="146"/>
      <c r="AD22" s="164"/>
      <c r="AE22" s="146"/>
      <c r="AF22" s="165"/>
      <c r="AG22" s="166"/>
      <c r="AH22" s="167"/>
      <c r="AJ22" s="162"/>
      <c r="AK22" s="163"/>
      <c r="AL22" s="162"/>
    </row>
    <row r="23" spans="1:38" s="35" customFormat="1" ht="13.5" customHeight="1">
      <c r="A23" s="6">
        <v>23</v>
      </c>
      <c r="B23" s="4">
        <v>212</v>
      </c>
      <c r="C23" s="6" t="s">
        <v>72</v>
      </c>
      <c r="D23" s="1" t="s">
        <v>108</v>
      </c>
      <c r="E23" s="6">
        <v>31</v>
      </c>
      <c r="F23" s="122" t="s">
        <v>318</v>
      </c>
      <c r="G23" s="202">
        <v>39</v>
      </c>
      <c r="H23" s="202">
        <v>36</v>
      </c>
      <c r="I23" s="202">
        <v>556</v>
      </c>
      <c r="J23" s="202">
        <v>150</v>
      </c>
      <c r="K23" s="211">
        <f t="shared" si="5"/>
        <v>27</v>
      </c>
      <c r="L23" s="226">
        <v>39</v>
      </c>
      <c r="M23" s="202">
        <v>36</v>
      </c>
      <c r="N23" s="202">
        <v>556</v>
      </c>
      <c r="O23" s="202">
        <v>150</v>
      </c>
      <c r="P23" s="211">
        <f t="shared" si="3"/>
        <v>27</v>
      </c>
      <c r="Q23" s="226">
        <v>6</v>
      </c>
      <c r="R23" s="202">
        <v>5</v>
      </c>
      <c r="S23" s="202">
        <v>50</v>
      </c>
      <c r="T23" s="202">
        <v>9</v>
      </c>
      <c r="U23" s="211">
        <f t="shared" si="6"/>
        <v>18</v>
      </c>
      <c r="V23" s="190">
        <v>81</v>
      </c>
      <c r="W23" s="202">
        <v>4</v>
      </c>
      <c r="X23" s="248">
        <f t="shared" si="4"/>
        <v>4.9</v>
      </c>
      <c r="Y23" s="202">
        <v>71</v>
      </c>
      <c r="Z23" s="202">
        <v>1</v>
      </c>
      <c r="AA23" s="211">
        <f t="shared" si="1"/>
        <v>1.4</v>
      </c>
      <c r="AC23" s="146"/>
      <c r="AD23" s="164"/>
      <c r="AE23" s="146"/>
      <c r="AF23" s="165"/>
      <c r="AG23" s="166"/>
      <c r="AH23" s="167"/>
      <c r="AJ23" s="162"/>
      <c r="AK23" s="163"/>
      <c r="AL23" s="162"/>
    </row>
    <row r="24" spans="1:38" s="35" customFormat="1" ht="13.5" customHeight="1">
      <c r="A24" s="6">
        <v>23</v>
      </c>
      <c r="B24" s="4">
        <v>213</v>
      </c>
      <c r="C24" s="6" t="s">
        <v>72</v>
      </c>
      <c r="D24" s="1" t="s">
        <v>114</v>
      </c>
      <c r="E24" s="6">
        <v>40</v>
      </c>
      <c r="F24" s="122" t="s">
        <v>319</v>
      </c>
      <c r="G24" s="202">
        <v>13</v>
      </c>
      <c r="H24" s="202">
        <v>13</v>
      </c>
      <c r="I24" s="202">
        <v>183</v>
      </c>
      <c r="J24" s="202">
        <v>40</v>
      </c>
      <c r="K24" s="211">
        <f t="shared" si="5"/>
        <v>21.9</v>
      </c>
      <c r="L24" s="226">
        <v>13</v>
      </c>
      <c r="M24" s="202">
        <v>13</v>
      </c>
      <c r="N24" s="202">
        <v>183</v>
      </c>
      <c r="O24" s="202">
        <v>40</v>
      </c>
      <c r="P24" s="211">
        <f t="shared" si="3"/>
        <v>21.9</v>
      </c>
      <c r="Q24" s="226">
        <v>6</v>
      </c>
      <c r="R24" s="202">
        <v>4</v>
      </c>
      <c r="S24" s="202">
        <v>40</v>
      </c>
      <c r="T24" s="202">
        <v>5</v>
      </c>
      <c r="U24" s="211">
        <f t="shared" si="6"/>
        <v>12.5</v>
      </c>
      <c r="V24" s="190">
        <v>110</v>
      </c>
      <c r="W24" s="202">
        <v>17</v>
      </c>
      <c r="X24" s="248">
        <f t="shared" si="4"/>
        <v>15.5</v>
      </c>
      <c r="Y24" s="202">
        <v>58</v>
      </c>
      <c r="Z24" s="202">
        <v>7</v>
      </c>
      <c r="AA24" s="211">
        <f t="shared" si="1"/>
        <v>12.1</v>
      </c>
      <c r="AC24" s="146"/>
      <c r="AD24" s="164"/>
      <c r="AE24" s="146"/>
      <c r="AF24" s="165"/>
      <c r="AG24" s="166"/>
      <c r="AH24" s="167"/>
      <c r="AJ24" s="162"/>
      <c r="AK24" s="163"/>
      <c r="AL24" s="162"/>
    </row>
    <row r="25" spans="1:38" s="35" customFormat="1" ht="13.5" customHeight="1">
      <c r="A25" s="6">
        <v>23</v>
      </c>
      <c r="B25" s="4">
        <v>214</v>
      </c>
      <c r="C25" s="6" t="s">
        <v>72</v>
      </c>
      <c r="D25" s="1" t="s">
        <v>255</v>
      </c>
      <c r="E25" s="6">
        <v>30</v>
      </c>
      <c r="F25" s="122" t="s">
        <v>316</v>
      </c>
      <c r="G25" s="202">
        <v>19</v>
      </c>
      <c r="H25" s="202">
        <v>17</v>
      </c>
      <c r="I25" s="202">
        <v>595</v>
      </c>
      <c r="J25" s="202">
        <v>98</v>
      </c>
      <c r="K25" s="211">
        <f t="shared" si="5"/>
        <v>16.5</v>
      </c>
      <c r="L25" s="226">
        <v>19</v>
      </c>
      <c r="M25" s="202">
        <v>17</v>
      </c>
      <c r="N25" s="202">
        <v>595</v>
      </c>
      <c r="O25" s="202">
        <v>98</v>
      </c>
      <c r="P25" s="211">
        <f t="shared" si="3"/>
        <v>16.5</v>
      </c>
      <c r="Q25" s="226">
        <v>6</v>
      </c>
      <c r="R25" s="202">
        <v>3</v>
      </c>
      <c r="S25" s="202">
        <v>38</v>
      </c>
      <c r="T25" s="202">
        <v>5</v>
      </c>
      <c r="U25" s="211">
        <f t="shared" si="6"/>
        <v>13.2</v>
      </c>
      <c r="V25" s="190">
        <v>124</v>
      </c>
      <c r="W25" s="202">
        <v>15</v>
      </c>
      <c r="X25" s="248">
        <f t="shared" si="4"/>
        <v>12.1</v>
      </c>
      <c r="Y25" s="202">
        <v>81</v>
      </c>
      <c r="Z25" s="202">
        <v>7</v>
      </c>
      <c r="AA25" s="211">
        <f t="shared" si="1"/>
        <v>8.6</v>
      </c>
      <c r="AC25" s="146"/>
      <c r="AD25" s="164"/>
      <c r="AE25" s="146"/>
      <c r="AF25" s="165"/>
      <c r="AG25" s="166"/>
      <c r="AH25" s="167"/>
      <c r="AJ25" s="162"/>
      <c r="AK25" s="163"/>
      <c r="AL25" s="162"/>
    </row>
    <row r="26" spans="1:38" s="35" customFormat="1" ht="13.5" customHeight="1">
      <c r="A26" s="6">
        <v>23</v>
      </c>
      <c r="B26" s="4">
        <v>215</v>
      </c>
      <c r="C26" s="6" t="s">
        <v>72</v>
      </c>
      <c r="D26" s="1" t="s">
        <v>207</v>
      </c>
      <c r="E26" s="6">
        <v>30</v>
      </c>
      <c r="F26" s="122" t="s">
        <v>316</v>
      </c>
      <c r="G26" s="202">
        <v>28</v>
      </c>
      <c r="H26" s="202">
        <v>24</v>
      </c>
      <c r="I26" s="202">
        <v>462</v>
      </c>
      <c r="J26" s="202">
        <v>93</v>
      </c>
      <c r="K26" s="211">
        <f t="shared" si="5"/>
        <v>20.1</v>
      </c>
      <c r="L26" s="226">
        <v>28</v>
      </c>
      <c r="M26" s="202">
        <v>24</v>
      </c>
      <c r="N26" s="202">
        <v>462</v>
      </c>
      <c r="O26" s="202">
        <v>93</v>
      </c>
      <c r="P26" s="211">
        <f t="shared" si="3"/>
        <v>20.1</v>
      </c>
      <c r="Q26" s="226">
        <v>6</v>
      </c>
      <c r="R26" s="202">
        <v>5</v>
      </c>
      <c r="S26" s="202">
        <v>36</v>
      </c>
      <c r="T26" s="202">
        <v>6</v>
      </c>
      <c r="U26" s="211">
        <f t="shared" si="6"/>
        <v>16.7</v>
      </c>
      <c r="V26" s="190">
        <v>52</v>
      </c>
      <c r="W26" s="202">
        <v>4</v>
      </c>
      <c r="X26" s="248">
        <f t="shared" si="4"/>
        <v>7.7</v>
      </c>
      <c r="Y26" s="202">
        <v>45</v>
      </c>
      <c r="Z26" s="202">
        <v>4</v>
      </c>
      <c r="AA26" s="211">
        <f t="shared" si="1"/>
        <v>8.9</v>
      </c>
      <c r="AC26" s="146"/>
      <c r="AD26" s="164"/>
      <c r="AE26" s="146"/>
      <c r="AF26" s="165"/>
      <c r="AG26" s="166"/>
      <c r="AH26" s="167"/>
      <c r="AJ26" s="162"/>
      <c r="AK26" s="163"/>
      <c r="AL26" s="162"/>
    </row>
    <row r="27" spans="1:38" s="146" customFormat="1" ht="13.5" customHeight="1">
      <c r="A27" s="6">
        <v>23</v>
      </c>
      <c r="B27" s="36">
        <v>216</v>
      </c>
      <c r="C27" s="6" t="s">
        <v>72</v>
      </c>
      <c r="D27" s="1" t="s">
        <v>165</v>
      </c>
      <c r="E27" s="44">
        <v>30</v>
      </c>
      <c r="F27" s="168" t="s">
        <v>316</v>
      </c>
      <c r="G27" s="193">
        <v>46</v>
      </c>
      <c r="H27" s="193">
        <v>30</v>
      </c>
      <c r="I27" s="193">
        <v>591</v>
      </c>
      <c r="J27" s="193">
        <v>126</v>
      </c>
      <c r="K27" s="211">
        <f t="shared" si="5"/>
        <v>21.3</v>
      </c>
      <c r="L27" s="226">
        <v>16</v>
      </c>
      <c r="M27" s="193">
        <v>14</v>
      </c>
      <c r="N27" s="193">
        <v>291</v>
      </c>
      <c r="O27" s="193">
        <v>58</v>
      </c>
      <c r="P27" s="211">
        <f t="shared" si="3"/>
        <v>19.9</v>
      </c>
      <c r="Q27" s="192">
        <v>6</v>
      </c>
      <c r="R27" s="193">
        <v>3</v>
      </c>
      <c r="S27" s="193">
        <v>45</v>
      </c>
      <c r="T27" s="193">
        <v>3</v>
      </c>
      <c r="U27" s="211">
        <f t="shared" si="6"/>
        <v>6.7</v>
      </c>
      <c r="V27" s="192">
        <v>116</v>
      </c>
      <c r="W27" s="193">
        <v>23</v>
      </c>
      <c r="X27" s="248">
        <f t="shared" si="4"/>
        <v>19.8</v>
      </c>
      <c r="Y27" s="193">
        <v>60</v>
      </c>
      <c r="Z27" s="193">
        <v>3</v>
      </c>
      <c r="AA27" s="211">
        <f t="shared" si="1"/>
        <v>5</v>
      </c>
      <c r="AD27" s="164"/>
      <c r="AF27" s="165"/>
      <c r="AG27" s="166"/>
      <c r="AH27" s="167"/>
      <c r="AJ27" s="162"/>
      <c r="AK27" s="166"/>
      <c r="AL27" s="162"/>
    </row>
    <row r="28" spans="1:38" s="35" customFormat="1" ht="13.5" customHeight="1">
      <c r="A28" s="6">
        <v>23</v>
      </c>
      <c r="B28" s="4">
        <v>217</v>
      </c>
      <c r="C28" s="6" t="s">
        <v>72</v>
      </c>
      <c r="D28" s="1" t="s">
        <v>78</v>
      </c>
      <c r="E28" s="6">
        <v>30</v>
      </c>
      <c r="F28" s="122" t="s">
        <v>317</v>
      </c>
      <c r="G28" s="202">
        <v>28</v>
      </c>
      <c r="H28" s="202">
        <v>25</v>
      </c>
      <c r="I28" s="202">
        <v>418</v>
      </c>
      <c r="J28" s="202">
        <v>109</v>
      </c>
      <c r="K28" s="211">
        <f t="shared" si="5"/>
        <v>26.1</v>
      </c>
      <c r="L28" s="226">
        <v>28</v>
      </c>
      <c r="M28" s="202">
        <v>25</v>
      </c>
      <c r="N28" s="202">
        <v>418</v>
      </c>
      <c r="O28" s="202">
        <v>109</v>
      </c>
      <c r="P28" s="211">
        <f t="shared" si="3"/>
        <v>26.1</v>
      </c>
      <c r="Q28" s="226">
        <v>6</v>
      </c>
      <c r="R28" s="202">
        <v>3</v>
      </c>
      <c r="S28" s="202">
        <v>35</v>
      </c>
      <c r="T28" s="202">
        <v>4</v>
      </c>
      <c r="U28" s="211">
        <f t="shared" si="6"/>
        <v>11.4</v>
      </c>
      <c r="V28" s="190">
        <v>42</v>
      </c>
      <c r="W28" s="202">
        <v>3</v>
      </c>
      <c r="X28" s="248">
        <f t="shared" si="4"/>
        <v>7.1</v>
      </c>
      <c r="Y28" s="202">
        <v>35</v>
      </c>
      <c r="Z28" s="202">
        <v>0</v>
      </c>
      <c r="AA28" s="211">
        <f t="shared" si="1"/>
        <v>0</v>
      </c>
      <c r="AC28" s="146"/>
      <c r="AD28" s="164"/>
      <c r="AE28" s="146"/>
      <c r="AF28" s="165"/>
      <c r="AG28" s="166"/>
      <c r="AH28" s="167"/>
      <c r="AJ28" s="162"/>
      <c r="AK28" s="163"/>
      <c r="AL28" s="162"/>
    </row>
    <row r="29" spans="1:38" s="35" customFormat="1" ht="13.5" customHeight="1">
      <c r="A29" s="6">
        <v>23</v>
      </c>
      <c r="B29" s="4">
        <v>219</v>
      </c>
      <c r="C29" s="6" t="s">
        <v>72</v>
      </c>
      <c r="D29" s="1" t="s">
        <v>166</v>
      </c>
      <c r="E29" s="6">
        <v>35</v>
      </c>
      <c r="F29" s="122" t="s">
        <v>319</v>
      </c>
      <c r="G29" s="202">
        <v>34</v>
      </c>
      <c r="H29" s="202">
        <v>28</v>
      </c>
      <c r="I29" s="202">
        <v>469</v>
      </c>
      <c r="J29" s="202">
        <v>110</v>
      </c>
      <c r="K29" s="211">
        <f t="shared" si="5"/>
        <v>23.5</v>
      </c>
      <c r="L29" s="226">
        <v>31</v>
      </c>
      <c r="M29" s="202">
        <v>28</v>
      </c>
      <c r="N29" s="202">
        <v>469</v>
      </c>
      <c r="O29" s="202">
        <v>110</v>
      </c>
      <c r="P29" s="211">
        <f t="shared" si="3"/>
        <v>23.5</v>
      </c>
      <c r="Q29" s="226">
        <v>6</v>
      </c>
      <c r="R29" s="202">
        <v>4</v>
      </c>
      <c r="S29" s="202">
        <v>38</v>
      </c>
      <c r="T29" s="202">
        <v>6</v>
      </c>
      <c r="U29" s="211">
        <f t="shared" si="6"/>
        <v>15.8</v>
      </c>
      <c r="V29" s="190">
        <v>184</v>
      </c>
      <c r="W29" s="202">
        <v>19</v>
      </c>
      <c r="X29" s="248">
        <f t="shared" si="4"/>
        <v>10.3</v>
      </c>
      <c r="Y29" s="202">
        <v>94</v>
      </c>
      <c r="Z29" s="202">
        <v>5</v>
      </c>
      <c r="AA29" s="211">
        <f t="shared" si="1"/>
        <v>5.3</v>
      </c>
      <c r="AC29" s="146"/>
      <c r="AD29" s="164"/>
      <c r="AE29" s="146"/>
      <c r="AF29" s="165"/>
      <c r="AG29" s="166"/>
      <c r="AH29" s="167"/>
      <c r="AJ29" s="162"/>
      <c r="AK29" s="163"/>
      <c r="AL29" s="162"/>
    </row>
    <row r="30" spans="1:38" s="123" customFormat="1" ht="13.5" customHeight="1">
      <c r="A30" s="6">
        <v>23</v>
      </c>
      <c r="B30" s="4">
        <v>220</v>
      </c>
      <c r="C30" s="6" t="s">
        <v>72</v>
      </c>
      <c r="D30" s="1" t="s">
        <v>151</v>
      </c>
      <c r="E30" s="6">
        <v>30</v>
      </c>
      <c r="F30" s="13" t="s">
        <v>316</v>
      </c>
      <c r="G30" s="202">
        <v>26</v>
      </c>
      <c r="H30" s="202">
        <v>25</v>
      </c>
      <c r="I30" s="207">
        <v>462</v>
      </c>
      <c r="J30" s="202">
        <v>111</v>
      </c>
      <c r="K30" s="211">
        <f t="shared" si="5"/>
        <v>24</v>
      </c>
      <c r="L30" s="226">
        <v>26</v>
      </c>
      <c r="M30" s="202">
        <v>25</v>
      </c>
      <c r="N30" s="202">
        <v>462</v>
      </c>
      <c r="O30" s="202">
        <v>111</v>
      </c>
      <c r="P30" s="211">
        <f t="shared" si="3"/>
        <v>24</v>
      </c>
      <c r="Q30" s="226">
        <v>6</v>
      </c>
      <c r="R30" s="202">
        <v>2</v>
      </c>
      <c r="S30" s="202">
        <v>55</v>
      </c>
      <c r="T30" s="202">
        <v>2</v>
      </c>
      <c r="U30" s="211">
        <f t="shared" si="6"/>
        <v>3.6</v>
      </c>
      <c r="V30" s="190">
        <v>109</v>
      </c>
      <c r="W30" s="202">
        <v>9</v>
      </c>
      <c r="X30" s="248">
        <f t="shared" si="4"/>
        <v>8.3</v>
      </c>
      <c r="Y30" s="202">
        <v>60</v>
      </c>
      <c r="Z30" s="202">
        <v>3</v>
      </c>
      <c r="AA30" s="211">
        <f t="shared" si="1"/>
        <v>5</v>
      </c>
      <c r="AC30" s="146"/>
      <c r="AD30" s="164"/>
      <c r="AE30" s="2"/>
      <c r="AF30" s="165"/>
      <c r="AG30" s="166"/>
      <c r="AH30" s="167"/>
      <c r="AJ30" s="162"/>
      <c r="AK30" s="124"/>
      <c r="AL30" s="162"/>
    </row>
    <row r="31" spans="1:38" s="35" customFormat="1" ht="13.5" customHeight="1">
      <c r="A31" s="6">
        <v>23</v>
      </c>
      <c r="B31" s="4">
        <v>221</v>
      </c>
      <c r="C31" s="6" t="s">
        <v>72</v>
      </c>
      <c r="D31" s="1" t="s">
        <v>225</v>
      </c>
      <c r="E31" s="6">
        <v>30</v>
      </c>
      <c r="F31" s="122" t="s">
        <v>317</v>
      </c>
      <c r="G31" s="202">
        <v>45</v>
      </c>
      <c r="H31" s="202">
        <v>34</v>
      </c>
      <c r="I31" s="202">
        <v>1055</v>
      </c>
      <c r="J31" s="202">
        <v>262</v>
      </c>
      <c r="K31" s="211">
        <f t="shared" si="5"/>
        <v>24.8</v>
      </c>
      <c r="L31" s="226">
        <v>26</v>
      </c>
      <c r="M31" s="202">
        <v>19</v>
      </c>
      <c r="N31" s="202">
        <v>687</v>
      </c>
      <c r="O31" s="202">
        <v>171</v>
      </c>
      <c r="P31" s="211">
        <f t="shared" si="3"/>
        <v>24.9</v>
      </c>
      <c r="Q31" s="226">
        <v>6</v>
      </c>
      <c r="R31" s="202">
        <v>3</v>
      </c>
      <c r="S31" s="202">
        <v>44</v>
      </c>
      <c r="T31" s="202">
        <v>6</v>
      </c>
      <c r="U31" s="211">
        <f t="shared" si="6"/>
        <v>13.6</v>
      </c>
      <c r="V31" s="190">
        <v>114</v>
      </c>
      <c r="W31" s="202">
        <v>13</v>
      </c>
      <c r="X31" s="248">
        <f t="shared" si="4"/>
        <v>11.4</v>
      </c>
      <c r="Y31" s="202">
        <v>72</v>
      </c>
      <c r="Z31" s="202">
        <v>3</v>
      </c>
      <c r="AA31" s="211">
        <f t="shared" si="1"/>
        <v>4.2</v>
      </c>
      <c r="AC31" s="146"/>
      <c r="AD31" s="164"/>
      <c r="AE31" s="146"/>
      <c r="AF31" s="165"/>
      <c r="AG31" s="166"/>
      <c r="AH31" s="167"/>
      <c r="AJ31" s="162"/>
      <c r="AK31" s="163"/>
      <c r="AL31" s="162"/>
    </row>
    <row r="32" spans="1:38" s="35" customFormat="1" ht="13.5" customHeight="1">
      <c r="A32" s="6">
        <v>23</v>
      </c>
      <c r="B32" s="4">
        <v>222</v>
      </c>
      <c r="C32" s="6" t="s">
        <v>72</v>
      </c>
      <c r="D32" s="1" t="s">
        <v>79</v>
      </c>
      <c r="E32" s="6">
        <v>36</v>
      </c>
      <c r="F32" s="122" t="s">
        <v>316</v>
      </c>
      <c r="G32" s="202">
        <v>51</v>
      </c>
      <c r="H32" s="202">
        <v>43</v>
      </c>
      <c r="I32" s="202">
        <v>722</v>
      </c>
      <c r="J32" s="202">
        <v>218</v>
      </c>
      <c r="K32" s="211">
        <f t="shared" si="5"/>
        <v>30.2</v>
      </c>
      <c r="L32" s="226">
        <v>32</v>
      </c>
      <c r="M32" s="202">
        <v>27</v>
      </c>
      <c r="N32" s="202">
        <v>382</v>
      </c>
      <c r="O32" s="202">
        <v>104</v>
      </c>
      <c r="P32" s="211">
        <f t="shared" si="3"/>
        <v>27.2</v>
      </c>
      <c r="Q32" s="226">
        <v>6</v>
      </c>
      <c r="R32" s="202">
        <v>3</v>
      </c>
      <c r="S32" s="202">
        <v>43</v>
      </c>
      <c r="T32" s="202">
        <v>5</v>
      </c>
      <c r="U32" s="211">
        <f t="shared" si="6"/>
        <v>11.6</v>
      </c>
      <c r="V32" s="190">
        <v>110</v>
      </c>
      <c r="W32" s="202">
        <v>11</v>
      </c>
      <c r="X32" s="248">
        <f t="shared" si="4"/>
        <v>10</v>
      </c>
      <c r="Y32" s="202">
        <v>99</v>
      </c>
      <c r="Z32" s="202">
        <v>11</v>
      </c>
      <c r="AA32" s="211">
        <f t="shared" si="1"/>
        <v>11.1</v>
      </c>
      <c r="AC32" s="146"/>
      <c r="AD32" s="164"/>
      <c r="AE32" s="146"/>
      <c r="AF32" s="165"/>
      <c r="AG32" s="166"/>
      <c r="AH32" s="167"/>
      <c r="AJ32" s="162"/>
      <c r="AK32" s="163"/>
      <c r="AL32" s="162"/>
    </row>
    <row r="33" spans="1:38" s="35" customFormat="1" ht="13.5" customHeight="1">
      <c r="A33" s="6">
        <v>23</v>
      </c>
      <c r="B33" s="4">
        <v>223</v>
      </c>
      <c r="C33" s="6" t="s">
        <v>72</v>
      </c>
      <c r="D33" s="1" t="s">
        <v>266</v>
      </c>
      <c r="E33" s="6">
        <v>40</v>
      </c>
      <c r="F33" s="122" t="s">
        <v>316</v>
      </c>
      <c r="G33" s="202">
        <v>24</v>
      </c>
      <c r="H33" s="202">
        <v>24</v>
      </c>
      <c r="I33" s="202">
        <v>286</v>
      </c>
      <c r="J33" s="202">
        <v>95</v>
      </c>
      <c r="K33" s="211">
        <f t="shared" si="5"/>
        <v>33.2</v>
      </c>
      <c r="L33" s="226">
        <v>26</v>
      </c>
      <c r="M33" s="202">
        <v>25</v>
      </c>
      <c r="N33" s="202">
        <v>297</v>
      </c>
      <c r="O33" s="202">
        <v>96</v>
      </c>
      <c r="P33" s="211">
        <f t="shared" si="3"/>
        <v>32.3</v>
      </c>
      <c r="Q33" s="226">
        <v>6</v>
      </c>
      <c r="R33" s="202">
        <v>4</v>
      </c>
      <c r="S33" s="202">
        <v>37</v>
      </c>
      <c r="T33" s="202">
        <v>7</v>
      </c>
      <c r="U33" s="211">
        <f t="shared" si="6"/>
        <v>18.9</v>
      </c>
      <c r="V33" s="190">
        <v>72</v>
      </c>
      <c r="W33" s="202">
        <v>2</v>
      </c>
      <c r="X33" s="248">
        <f t="shared" si="4"/>
        <v>2.8</v>
      </c>
      <c r="Y33" s="202">
        <v>64</v>
      </c>
      <c r="Z33" s="202">
        <v>2</v>
      </c>
      <c r="AA33" s="211">
        <f t="shared" si="1"/>
        <v>3.1</v>
      </c>
      <c r="AC33" s="146"/>
      <c r="AD33" s="164"/>
      <c r="AE33" s="146"/>
      <c r="AF33" s="165"/>
      <c r="AG33" s="166"/>
      <c r="AH33" s="167"/>
      <c r="AJ33" s="162"/>
      <c r="AK33" s="163"/>
      <c r="AL33" s="162"/>
    </row>
    <row r="34" spans="1:38" s="35" customFormat="1" ht="13.5" customHeight="1">
      <c r="A34" s="6">
        <v>23</v>
      </c>
      <c r="B34" s="4">
        <v>224</v>
      </c>
      <c r="C34" s="6" t="s">
        <v>72</v>
      </c>
      <c r="D34" s="1" t="s">
        <v>179</v>
      </c>
      <c r="E34" s="6" t="s">
        <v>81</v>
      </c>
      <c r="F34" s="122" t="s">
        <v>81</v>
      </c>
      <c r="G34" s="202" t="s">
        <v>81</v>
      </c>
      <c r="H34" s="202" t="s">
        <v>81</v>
      </c>
      <c r="I34" s="202" t="s">
        <v>81</v>
      </c>
      <c r="J34" s="202" t="s">
        <v>81</v>
      </c>
      <c r="K34" s="211" t="s">
        <v>81</v>
      </c>
      <c r="L34" s="226">
        <v>22</v>
      </c>
      <c r="M34" s="202">
        <v>19</v>
      </c>
      <c r="N34" s="202">
        <v>327</v>
      </c>
      <c r="O34" s="202">
        <v>79</v>
      </c>
      <c r="P34" s="211">
        <f t="shared" si="3"/>
        <v>24.2</v>
      </c>
      <c r="Q34" s="226">
        <v>6</v>
      </c>
      <c r="R34" s="202">
        <v>1</v>
      </c>
      <c r="S34" s="202">
        <v>42</v>
      </c>
      <c r="T34" s="202">
        <v>2</v>
      </c>
      <c r="U34" s="211">
        <f t="shared" si="6"/>
        <v>4.8</v>
      </c>
      <c r="V34" s="190">
        <v>50</v>
      </c>
      <c r="W34" s="202">
        <v>3</v>
      </c>
      <c r="X34" s="248">
        <f t="shared" si="4"/>
        <v>6</v>
      </c>
      <c r="Y34" s="202">
        <v>42</v>
      </c>
      <c r="Z34" s="202">
        <v>1</v>
      </c>
      <c r="AA34" s="211">
        <f t="shared" si="1"/>
        <v>2.4</v>
      </c>
      <c r="AC34" s="146"/>
      <c r="AD34" s="164"/>
      <c r="AE34" s="146"/>
      <c r="AF34" s="165"/>
      <c r="AG34" s="166"/>
      <c r="AH34" s="167"/>
      <c r="AJ34" s="162"/>
      <c r="AK34" s="163"/>
      <c r="AL34" s="162"/>
    </row>
    <row r="35" spans="1:38" s="35" customFormat="1" ht="13.5" customHeight="1">
      <c r="A35" s="6">
        <v>23</v>
      </c>
      <c r="B35" s="4">
        <v>225</v>
      </c>
      <c r="C35" s="6" t="s">
        <v>72</v>
      </c>
      <c r="D35" s="1" t="s">
        <v>156</v>
      </c>
      <c r="E35" s="6">
        <v>30</v>
      </c>
      <c r="F35" s="122" t="s">
        <v>324</v>
      </c>
      <c r="G35" s="202">
        <v>24</v>
      </c>
      <c r="H35" s="202">
        <v>19</v>
      </c>
      <c r="I35" s="202">
        <v>307</v>
      </c>
      <c r="J35" s="202">
        <v>80</v>
      </c>
      <c r="K35" s="211">
        <f>IF(G35=""," ",ROUND(J35/I35*100,1))</f>
        <v>26.1</v>
      </c>
      <c r="L35" s="226">
        <v>24</v>
      </c>
      <c r="M35" s="202">
        <v>19</v>
      </c>
      <c r="N35" s="202">
        <v>307</v>
      </c>
      <c r="O35" s="202">
        <v>80</v>
      </c>
      <c r="P35" s="211">
        <f t="shared" si="3"/>
        <v>26.1</v>
      </c>
      <c r="Q35" s="226">
        <v>6</v>
      </c>
      <c r="R35" s="202">
        <v>4</v>
      </c>
      <c r="S35" s="202">
        <v>36</v>
      </c>
      <c r="T35" s="202">
        <v>7</v>
      </c>
      <c r="U35" s="211">
        <f t="shared" si="6"/>
        <v>19.4</v>
      </c>
      <c r="V35" s="190">
        <v>72</v>
      </c>
      <c r="W35" s="202">
        <v>15</v>
      </c>
      <c r="X35" s="248">
        <f t="shared" si="4"/>
        <v>20.8</v>
      </c>
      <c r="Y35" s="202">
        <v>72</v>
      </c>
      <c r="Z35" s="202">
        <v>15</v>
      </c>
      <c r="AA35" s="211">
        <f t="shared" si="1"/>
        <v>20.8</v>
      </c>
      <c r="AC35" s="146"/>
      <c r="AD35" s="164"/>
      <c r="AE35" s="146"/>
      <c r="AF35" s="165"/>
      <c r="AG35" s="166"/>
      <c r="AH35" s="167"/>
      <c r="AJ35" s="162"/>
      <c r="AK35" s="163"/>
      <c r="AL35" s="162"/>
    </row>
    <row r="36" spans="1:38" s="35" customFormat="1" ht="13.5" customHeight="1">
      <c r="A36" s="6">
        <v>23</v>
      </c>
      <c r="B36" s="4">
        <v>226</v>
      </c>
      <c r="C36" s="6" t="s">
        <v>72</v>
      </c>
      <c r="D36" s="1" t="s">
        <v>237</v>
      </c>
      <c r="E36" s="6">
        <v>35</v>
      </c>
      <c r="F36" s="122" t="s">
        <v>319</v>
      </c>
      <c r="G36" s="202">
        <v>25</v>
      </c>
      <c r="H36" s="202">
        <v>25</v>
      </c>
      <c r="I36" s="202">
        <v>299</v>
      </c>
      <c r="J36" s="202">
        <v>100</v>
      </c>
      <c r="K36" s="211">
        <f>IF(G36=""," ",ROUND(J36/I36*100,1))</f>
        <v>33.4</v>
      </c>
      <c r="L36" s="226">
        <v>25</v>
      </c>
      <c r="M36" s="202">
        <v>25</v>
      </c>
      <c r="N36" s="202">
        <v>299</v>
      </c>
      <c r="O36" s="202">
        <v>100</v>
      </c>
      <c r="P36" s="211">
        <f t="shared" si="3"/>
        <v>33.4</v>
      </c>
      <c r="Q36" s="226">
        <v>6</v>
      </c>
      <c r="R36" s="202">
        <v>3</v>
      </c>
      <c r="S36" s="202">
        <v>29</v>
      </c>
      <c r="T36" s="202">
        <v>3</v>
      </c>
      <c r="U36" s="211">
        <f t="shared" si="6"/>
        <v>10.3</v>
      </c>
      <c r="V36" s="190">
        <v>72</v>
      </c>
      <c r="W36" s="202">
        <v>4</v>
      </c>
      <c r="X36" s="248">
        <f t="shared" si="4"/>
        <v>5.6</v>
      </c>
      <c r="Y36" s="202">
        <v>58</v>
      </c>
      <c r="Z36" s="202">
        <v>4</v>
      </c>
      <c r="AA36" s="211">
        <f t="shared" si="1"/>
        <v>6.9</v>
      </c>
      <c r="AC36" s="146"/>
      <c r="AD36" s="164"/>
      <c r="AE36" s="146"/>
      <c r="AF36" s="165"/>
      <c r="AG36" s="166"/>
      <c r="AH36" s="167"/>
      <c r="AJ36" s="162"/>
      <c r="AK36" s="163"/>
      <c r="AL36" s="162"/>
    </row>
    <row r="37" spans="1:38" s="35" customFormat="1" ht="13.5" customHeight="1">
      <c r="A37" s="6">
        <v>23</v>
      </c>
      <c r="B37" s="4">
        <v>227</v>
      </c>
      <c r="C37" s="6" t="s">
        <v>72</v>
      </c>
      <c r="D37" s="1" t="s">
        <v>239</v>
      </c>
      <c r="E37" s="6" t="s">
        <v>81</v>
      </c>
      <c r="F37" s="122" t="s">
        <v>81</v>
      </c>
      <c r="G37" s="202" t="s">
        <v>81</v>
      </c>
      <c r="H37" s="202" t="s">
        <v>81</v>
      </c>
      <c r="I37" s="202" t="s">
        <v>81</v>
      </c>
      <c r="J37" s="202" t="s">
        <v>81</v>
      </c>
      <c r="K37" s="211" t="s">
        <v>81</v>
      </c>
      <c r="L37" s="226">
        <v>22</v>
      </c>
      <c r="M37" s="202">
        <v>22</v>
      </c>
      <c r="N37" s="202">
        <v>300</v>
      </c>
      <c r="O37" s="202">
        <v>73</v>
      </c>
      <c r="P37" s="211">
        <f t="shared" si="3"/>
        <v>24.3</v>
      </c>
      <c r="Q37" s="226">
        <v>6</v>
      </c>
      <c r="R37" s="202">
        <v>4</v>
      </c>
      <c r="S37" s="202">
        <v>31</v>
      </c>
      <c r="T37" s="202">
        <v>7</v>
      </c>
      <c r="U37" s="211">
        <f t="shared" si="6"/>
        <v>22.6</v>
      </c>
      <c r="V37" s="190">
        <v>42</v>
      </c>
      <c r="W37" s="202">
        <v>3</v>
      </c>
      <c r="X37" s="248">
        <f t="shared" si="4"/>
        <v>7.1</v>
      </c>
      <c r="Y37" s="202">
        <v>41</v>
      </c>
      <c r="Z37" s="202">
        <v>2</v>
      </c>
      <c r="AA37" s="211">
        <f t="shared" si="1"/>
        <v>4.9</v>
      </c>
      <c r="AC37" s="146"/>
      <c r="AD37" s="164"/>
      <c r="AE37" s="146"/>
      <c r="AF37" s="165"/>
      <c r="AG37" s="166"/>
      <c r="AH37" s="167"/>
      <c r="AJ37" s="162"/>
      <c r="AK37" s="163"/>
      <c r="AL37" s="162"/>
    </row>
    <row r="38" spans="1:38" s="35" customFormat="1" ht="13.5" customHeight="1">
      <c r="A38" s="6">
        <v>23</v>
      </c>
      <c r="B38" s="4">
        <v>228</v>
      </c>
      <c r="C38" s="6" t="s">
        <v>72</v>
      </c>
      <c r="D38" s="1" t="s">
        <v>115</v>
      </c>
      <c r="E38" s="6">
        <v>30</v>
      </c>
      <c r="F38" s="122" t="s">
        <v>316</v>
      </c>
      <c r="G38" s="202">
        <v>21</v>
      </c>
      <c r="H38" s="202">
        <v>21</v>
      </c>
      <c r="I38" s="202">
        <v>345</v>
      </c>
      <c r="J38" s="202">
        <v>93</v>
      </c>
      <c r="K38" s="211">
        <f>IF(G38=""," ",ROUND(J38/I38*100,1))</f>
        <v>27</v>
      </c>
      <c r="L38" s="226">
        <v>21</v>
      </c>
      <c r="M38" s="202">
        <v>21</v>
      </c>
      <c r="N38" s="202">
        <v>345</v>
      </c>
      <c r="O38" s="202">
        <v>93</v>
      </c>
      <c r="P38" s="211">
        <f t="shared" si="3"/>
        <v>27</v>
      </c>
      <c r="Q38" s="226">
        <v>6</v>
      </c>
      <c r="R38" s="202">
        <v>3</v>
      </c>
      <c r="S38" s="202">
        <v>33</v>
      </c>
      <c r="T38" s="202">
        <v>4</v>
      </c>
      <c r="U38" s="211">
        <f t="shared" si="6"/>
        <v>12.1</v>
      </c>
      <c r="V38" s="190">
        <v>29</v>
      </c>
      <c r="W38" s="202">
        <v>2</v>
      </c>
      <c r="X38" s="248">
        <f t="shared" si="4"/>
        <v>6.9</v>
      </c>
      <c r="Y38" s="202">
        <v>20</v>
      </c>
      <c r="Z38" s="202">
        <v>0</v>
      </c>
      <c r="AA38" s="211">
        <f t="shared" si="1"/>
        <v>0</v>
      </c>
      <c r="AC38" s="146"/>
      <c r="AD38" s="164"/>
      <c r="AE38" s="146"/>
      <c r="AF38" s="165"/>
      <c r="AG38" s="166"/>
      <c r="AH38" s="167"/>
      <c r="AJ38" s="162"/>
      <c r="AK38" s="163"/>
      <c r="AL38" s="162"/>
    </row>
    <row r="39" spans="1:38" s="35" customFormat="1" ht="13.5" customHeight="1">
      <c r="A39" s="6">
        <v>23</v>
      </c>
      <c r="B39" s="4">
        <v>229</v>
      </c>
      <c r="C39" s="6" t="s">
        <v>72</v>
      </c>
      <c r="D39" s="1" t="s">
        <v>137</v>
      </c>
      <c r="E39" s="6">
        <v>35</v>
      </c>
      <c r="F39" s="122" t="s">
        <v>321</v>
      </c>
      <c r="G39" s="202">
        <v>36</v>
      </c>
      <c r="H39" s="202">
        <v>32</v>
      </c>
      <c r="I39" s="202">
        <v>754</v>
      </c>
      <c r="J39" s="202">
        <v>172</v>
      </c>
      <c r="K39" s="211">
        <f>IF(G39=""," ",ROUND(J39/I39*100,1))</f>
        <v>22.8</v>
      </c>
      <c r="L39" s="226">
        <v>36</v>
      </c>
      <c r="M39" s="202">
        <v>32</v>
      </c>
      <c r="N39" s="202">
        <v>754</v>
      </c>
      <c r="O39" s="202">
        <v>172</v>
      </c>
      <c r="P39" s="211">
        <f t="shared" si="3"/>
        <v>22.8</v>
      </c>
      <c r="Q39" s="226">
        <v>6</v>
      </c>
      <c r="R39" s="202">
        <v>5</v>
      </c>
      <c r="S39" s="202">
        <v>38</v>
      </c>
      <c r="T39" s="202">
        <v>7</v>
      </c>
      <c r="U39" s="211">
        <f t="shared" si="6"/>
        <v>18.4</v>
      </c>
      <c r="V39" s="190">
        <v>47</v>
      </c>
      <c r="W39" s="202">
        <v>4</v>
      </c>
      <c r="X39" s="248">
        <f t="shared" si="4"/>
        <v>8.5</v>
      </c>
      <c r="Y39" s="202">
        <v>32</v>
      </c>
      <c r="Z39" s="202">
        <v>4</v>
      </c>
      <c r="AA39" s="211">
        <f t="shared" si="1"/>
        <v>12.5</v>
      </c>
      <c r="AC39" s="146"/>
      <c r="AD39" s="164"/>
      <c r="AE39" s="146"/>
      <c r="AF39" s="165"/>
      <c r="AG39" s="166"/>
      <c r="AH39" s="167"/>
      <c r="AJ39" s="162"/>
      <c r="AK39" s="163"/>
      <c r="AL39" s="162"/>
    </row>
    <row r="40" spans="1:38" s="35" customFormat="1" ht="13.5" customHeight="1">
      <c r="A40" s="6">
        <v>23</v>
      </c>
      <c r="B40" s="4">
        <v>230</v>
      </c>
      <c r="C40" s="6" t="s">
        <v>72</v>
      </c>
      <c r="D40" s="1" t="s">
        <v>120</v>
      </c>
      <c r="E40" s="6">
        <v>35</v>
      </c>
      <c r="F40" s="122" t="s">
        <v>316</v>
      </c>
      <c r="G40" s="202">
        <v>65</v>
      </c>
      <c r="H40" s="202">
        <v>55</v>
      </c>
      <c r="I40" s="202">
        <v>755</v>
      </c>
      <c r="J40" s="202">
        <v>193</v>
      </c>
      <c r="K40" s="211">
        <f>IF(G40=""," ",ROUND(J40/I40*100,1))</f>
        <v>25.6</v>
      </c>
      <c r="L40" s="226">
        <v>32</v>
      </c>
      <c r="M40" s="202">
        <v>28</v>
      </c>
      <c r="N40" s="202">
        <v>399</v>
      </c>
      <c r="O40" s="202">
        <v>100</v>
      </c>
      <c r="P40" s="211">
        <f t="shared" si="3"/>
        <v>25.1</v>
      </c>
      <c r="Q40" s="226">
        <v>6</v>
      </c>
      <c r="R40" s="202">
        <v>3</v>
      </c>
      <c r="S40" s="202">
        <v>38</v>
      </c>
      <c r="T40" s="202">
        <v>7</v>
      </c>
      <c r="U40" s="211">
        <f t="shared" si="6"/>
        <v>18.4</v>
      </c>
      <c r="V40" s="190">
        <v>81</v>
      </c>
      <c r="W40" s="202">
        <v>13</v>
      </c>
      <c r="X40" s="248">
        <f>IF(V40=""," ",ROUND(W40/V40*100,1))</f>
        <v>16</v>
      </c>
      <c r="Y40" s="202">
        <v>70</v>
      </c>
      <c r="Z40" s="202">
        <v>3</v>
      </c>
      <c r="AA40" s="211">
        <f t="shared" si="1"/>
        <v>4.3</v>
      </c>
      <c r="AC40" s="146"/>
      <c r="AD40" s="164"/>
      <c r="AE40" s="146"/>
      <c r="AF40" s="165"/>
      <c r="AG40" s="166"/>
      <c r="AH40" s="167"/>
      <c r="AJ40" s="162"/>
      <c r="AK40" s="163"/>
      <c r="AL40" s="162"/>
    </row>
    <row r="41" spans="1:38" s="35" customFormat="1" ht="13.5" customHeight="1">
      <c r="A41" s="6">
        <v>23</v>
      </c>
      <c r="B41" s="4">
        <v>231</v>
      </c>
      <c r="C41" s="6" t="s">
        <v>72</v>
      </c>
      <c r="D41" s="1" t="s">
        <v>129</v>
      </c>
      <c r="E41" s="6">
        <v>30</v>
      </c>
      <c r="F41" s="122" t="s">
        <v>322</v>
      </c>
      <c r="G41" s="202">
        <v>20</v>
      </c>
      <c r="H41" s="202">
        <v>17</v>
      </c>
      <c r="I41" s="202">
        <v>275</v>
      </c>
      <c r="J41" s="202">
        <v>46</v>
      </c>
      <c r="K41" s="211">
        <f>IF(G41=""," ",ROUND(J41/I41*100,1))</f>
        <v>16.7</v>
      </c>
      <c r="L41" s="226">
        <v>20</v>
      </c>
      <c r="M41" s="202">
        <v>17</v>
      </c>
      <c r="N41" s="202">
        <v>275</v>
      </c>
      <c r="O41" s="202">
        <v>46</v>
      </c>
      <c r="P41" s="211">
        <f t="shared" si="3"/>
        <v>16.7</v>
      </c>
      <c r="Q41" s="226">
        <v>6</v>
      </c>
      <c r="R41" s="202">
        <v>4</v>
      </c>
      <c r="S41" s="202">
        <v>44</v>
      </c>
      <c r="T41" s="202">
        <v>8</v>
      </c>
      <c r="U41" s="211">
        <f t="shared" si="6"/>
        <v>18.2</v>
      </c>
      <c r="V41" s="190">
        <v>82</v>
      </c>
      <c r="W41" s="202">
        <v>4</v>
      </c>
      <c r="X41" s="248">
        <f t="shared" si="4"/>
        <v>4.9</v>
      </c>
      <c r="Y41" s="202">
        <v>71</v>
      </c>
      <c r="Z41" s="202">
        <v>3</v>
      </c>
      <c r="AA41" s="211">
        <f t="shared" si="1"/>
        <v>4.2</v>
      </c>
      <c r="AC41" s="2"/>
      <c r="AD41" s="164"/>
      <c r="AE41" s="146"/>
      <c r="AF41" s="165"/>
      <c r="AG41" s="166"/>
      <c r="AH41" s="167"/>
      <c r="AJ41" s="162"/>
      <c r="AK41" s="163"/>
      <c r="AL41" s="162"/>
    </row>
    <row r="42" spans="1:38" s="35" customFormat="1" ht="13.5" customHeight="1">
      <c r="A42" s="6">
        <v>23</v>
      </c>
      <c r="B42" s="4">
        <v>232</v>
      </c>
      <c r="C42" s="6" t="s">
        <v>72</v>
      </c>
      <c r="D42" s="1" t="s">
        <v>198</v>
      </c>
      <c r="E42" s="6">
        <v>35</v>
      </c>
      <c r="F42" s="122" t="s">
        <v>317</v>
      </c>
      <c r="G42" s="202">
        <v>15</v>
      </c>
      <c r="H42" s="202">
        <v>12</v>
      </c>
      <c r="I42" s="202">
        <v>243</v>
      </c>
      <c r="J42" s="202">
        <v>50</v>
      </c>
      <c r="K42" s="211">
        <f>IF(G42=""," ",ROUND(J42/I42*100,1))</f>
        <v>20.6</v>
      </c>
      <c r="L42" s="226">
        <v>15</v>
      </c>
      <c r="M42" s="202">
        <v>12</v>
      </c>
      <c r="N42" s="202">
        <v>243</v>
      </c>
      <c r="O42" s="202">
        <v>50</v>
      </c>
      <c r="P42" s="211">
        <f t="shared" si="3"/>
        <v>20.6</v>
      </c>
      <c r="Q42" s="226">
        <v>6</v>
      </c>
      <c r="R42" s="202">
        <v>3</v>
      </c>
      <c r="S42" s="202">
        <v>55</v>
      </c>
      <c r="T42" s="202">
        <v>4</v>
      </c>
      <c r="U42" s="211">
        <f t="shared" si="6"/>
        <v>7.3</v>
      </c>
      <c r="V42" s="190">
        <v>64</v>
      </c>
      <c r="W42" s="202">
        <v>4</v>
      </c>
      <c r="X42" s="248">
        <f t="shared" si="4"/>
        <v>6.3</v>
      </c>
      <c r="Y42" s="202">
        <v>48</v>
      </c>
      <c r="Z42" s="202">
        <v>0</v>
      </c>
      <c r="AA42" s="211">
        <f t="shared" si="1"/>
        <v>0</v>
      </c>
      <c r="AC42" s="146"/>
      <c r="AD42" s="164"/>
      <c r="AE42" s="146"/>
      <c r="AF42" s="165"/>
      <c r="AG42" s="166"/>
      <c r="AH42" s="167"/>
      <c r="AJ42" s="162"/>
      <c r="AK42" s="163"/>
      <c r="AL42" s="162"/>
    </row>
    <row r="43" spans="1:38" s="35" customFormat="1" ht="13.5" customHeight="1">
      <c r="A43" s="6">
        <v>23</v>
      </c>
      <c r="B43" s="4">
        <v>233</v>
      </c>
      <c r="C43" s="6" t="s">
        <v>72</v>
      </c>
      <c r="D43" s="1" t="s">
        <v>244</v>
      </c>
      <c r="E43" s="6" t="s">
        <v>81</v>
      </c>
      <c r="F43" s="122" t="s">
        <v>81</v>
      </c>
      <c r="G43" s="202" t="s">
        <v>81</v>
      </c>
      <c r="H43" s="202" t="s">
        <v>81</v>
      </c>
      <c r="I43" s="202" t="s">
        <v>81</v>
      </c>
      <c r="J43" s="202" t="s">
        <v>81</v>
      </c>
      <c r="K43" s="211" t="s">
        <v>81</v>
      </c>
      <c r="L43" s="226">
        <v>17</v>
      </c>
      <c r="M43" s="202">
        <v>17</v>
      </c>
      <c r="N43" s="202">
        <v>263</v>
      </c>
      <c r="O43" s="202">
        <v>103</v>
      </c>
      <c r="P43" s="211">
        <f t="shared" si="3"/>
        <v>39.2</v>
      </c>
      <c r="Q43" s="226">
        <v>6</v>
      </c>
      <c r="R43" s="202">
        <v>4</v>
      </c>
      <c r="S43" s="202">
        <v>46</v>
      </c>
      <c r="T43" s="202">
        <v>5</v>
      </c>
      <c r="U43" s="211">
        <f t="shared" si="6"/>
        <v>10.9</v>
      </c>
      <c r="V43" s="190">
        <v>68</v>
      </c>
      <c r="W43" s="202">
        <v>3</v>
      </c>
      <c r="X43" s="248">
        <f t="shared" si="4"/>
        <v>4.4</v>
      </c>
      <c r="Y43" s="202">
        <v>60</v>
      </c>
      <c r="Z43" s="202">
        <v>2</v>
      </c>
      <c r="AA43" s="211">
        <f aca="true" t="shared" si="7" ref="AA43:AA67">IF(Y43=""," ",ROUND(Z43/Y43*100,1))</f>
        <v>3.3</v>
      </c>
      <c r="AC43" s="146"/>
      <c r="AD43" s="164"/>
      <c r="AE43" s="146"/>
      <c r="AF43" s="165"/>
      <c r="AG43" s="166"/>
      <c r="AH43" s="167"/>
      <c r="AJ43" s="162"/>
      <c r="AK43" s="163"/>
      <c r="AL43" s="162"/>
    </row>
    <row r="44" spans="1:38" s="35" customFormat="1" ht="13.5" customHeight="1">
      <c r="A44" s="6">
        <v>23</v>
      </c>
      <c r="B44" s="4">
        <v>234</v>
      </c>
      <c r="C44" s="6" t="s">
        <v>72</v>
      </c>
      <c r="D44" s="1" t="s">
        <v>146</v>
      </c>
      <c r="E44" s="6">
        <v>35</v>
      </c>
      <c r="F44" s="148" t="s">
        <v>323</v>
      </c>
      <c r="G44" s="193">
        <v>33</v>
      </c>
      <c r="H44" s="193">
        <v>30</v>
      </c>
      <c r="I44" s="193">
        <v>597</v>
      </c>
      <c r="J44" s="193">
        <v>213</v>
      </c>
      <c r="K44" s="211">
        <f>IF(G44=""," ",ROUND(J44/I44*100,1))</f>
        <v>35.7</v>
      </c>
      <c r="L44" s="193">
        <v>21</v>
      </c>
      <c r="M44" s="193">
        <v>19</v>
      </c>
      <c r="N44" s="193">
        <v>285</v>
      </c>
      <c r="O44" s="193">
        <v>84</v>
      </c>
      <c r="P44" s="211">
        <f t="shared" si="3"/>
        <v>29.5</v>
      </c>
      <c r="Q44" s="193">
        <v>6</v>
      </c>
      <c r="R44" s="193">
        <v>2</v>
      </c>
      <c r="S44" s="193">
        <v>38</v>
      </c>
      <c r="T44" s="193">
        <v>4</v>
      </c>
      <c r="U44" s="211">
        <f t="shared" si="6"/>
        <v>10.5</v>
      </c>
      <c r="V44" s="193">
        <v>91</v>
      </c>
      <c r="W44" s="193">
        <v>21</v>
      </c>
      <c r="X44" s="248">
        <f t="shared" si="4"/>
        <v>23.1</v>
      </c>
      <c r="Y44" s="193">
        <v>91</v>
      </c>
      <c r="Z44" s="193">
        <v>0</v>
      </c>
      <c r="AA44" s="211">
        <f t="shared" si="7"/>
        <v>0</v>
      </c>
      <c r="AC44" s="146"/>
      <c r="AD44" s="164"/>
      <c r="AE44" s="146"/>
      <c r="AF44" s="165"/>
      <c r="AG44" s="166"/>
      <c r="AH44" s="167"/>
      <c r="AJ44" s="162"/>
      <c r="AK44" s="163"/>
      <c r="AL44" s="162"/>
    </row>
    <row r="45" spans="1:38" s="35" customFormat="1" ht="13.5" customHeight="1">
      <c r="A45" s="6">
        <v>23</v>
      </c>
      <c r="B45" s="4">
        <v>235</v>
      </c>
      <c r="C45" s="6" t="s">
        <v>72</v>
      </c>
      <c r="D45" s="1" t="s">
        <v>83</v>
      </c>
      <c r="E45" s="6">
        <v>30</v>
      </c>
      <c r="F45" s="122" t="s">
        <v>317</v>
      </c>
      <c r="G45" s="202">
        <v>20</v>
      </c>
      <c r="H45" s="202">
        <v>16</v>
      </c>
      <c r="I45" s="202">
        <v>292</v>
      </c>
      <c r="J45" s="202">
        <v>55</v>
      </c>
      <c r="K45" s="211">
        <f>IF(G45=""," ",ROUND(J45/I45*100,1))</f>
        <v>18.8</v>
      </c>
      <c r="L45" s="226">
        <v>14</v>
      </c>
      <c r="M45" s="202">
        <v>13</v>
      </c>
      <c r="N45" s="202">
        <v>258</v>
      </c>
      <c r="O45" s="202">
        <v>51</v>
      </c>
      <c r="P45" s="211">
        <f t="shared" si="3"/>
        <v>19.8</v>
      </c>
      <c r="Q45" s="226">
        <v>6</v>
      </c>
      <c r="R45" s="202">
        <v>3</v>
      </c>
      <c r="S45" s="202">
        <v>34</v>
      </c>
      <c r="T45" s="202">
        <v>4</v>
      </c>
      <c r="U45" s="211">
        <f t="shared" si="6"/>
        <v>11.8</v>
      </c>
      <c r="V45" s="190">
        <v>61</v>
      </c>
      <c r="W45" s="202">
        <v>13</v>
      </c>
      <c r="X45" s="248">
        <f t="shared" si="4"/>
        <v>21.3</v>
      </c>
      <c r="Y45" s="202">
        <v>51</v>
      </c>
      <c r="Z45" s="202">
        <v>3</v>
      </c>
      <c r="AA45" s="211">
        <f t="shared" si="7"/>
        <v>5.9</v>
      </c>
      <c r="AC45" s="146"/>
      <c r="AD45" s="164"/>
      <c r="AE45" s="146"/>
      <c r="AF45" s="165"/>
      <c r="AG45" s="125"/>
      <c r="AH45" s="167"/>
      <c r="AJ45" s="162"/>
      <c r="AK45" s="163"/>
      <c r="AL45" s="162"/>
    </row>
    <row r="46" spans="1:38" s="35" customFormat="1" ht="13.5" customHeight="1">
      <c r="A46" s="6">
        <v>23</v>
      </c>
      <c r="B46" s="4">
        <v>236</v>
      </c>
      <c r="C46" s="6" t="s">
        <v>72</v>
      </c>
      <c r="D46" s="1" t="s">
        <v>184</v>
      </c>
      <c r="E46" s="6">
        <v>35</v>
      </c>
      <c r="F46" s="122" t="s">
        <v>319</v>
      </c>
      <c r="G46" s="202">
        <v>33</v>
      </c>
      <c r="H46" s="202">
        <v>30</v>
      </c>
      <c r="I46" s="202">
        <v>464</v>
      </c>
      <c r="J46" s="202">
        <v>143</v>
      </c>
      <c r="K46" s="211">
        <f>IF(G46=""," ",ROUND(J46/I46*100,1))</f>
        <v>30.8</v>
      </c>
      <c r="L46" s="226">
        <v>33</v>
      </c>
      <c r="M46" s="202">
        <v>30</v>
      </c>
      <c r="N46" s="202">
        <v>464</v>
      </c>
      <c r="O46" s="202">
        <v>143</v>
      </c>
      <c r="P46" s="211">
        <f t="shared" si="3"/>
        <v>30.8</v>
      </c>
      <c r="Q46" s="226">
        <v>6</v>
      </c>
      <c r="R46" s="202">
        <v>3</v>
      </c>
      <c r="S46" s="202">
        <v>36</v>
      </c>
      <c r="T46" s="202">
        <v>5</v>
      </c>
      <c r="U46" s="211">
        <f t="shared" si="6"/>
        <v>13.9</v>
      </c>
      <c r="V46" s="190">
        <v>101</v>
      </c>
      <c r="W46" s="202">
        <v>20</v>
      </c>
      <c r="X46" s="248">
        <f t="shared" si="4"/>
        <v>19.8</v>
      </c>
      <c r="Y46" s="202">
        <v>67</v>
      </c>
      <c r="Z46" s="202">
        <v>1</v>
      </c>
      <c r="AA46" s="211">
        <f t="shared" si="7"/>
        <v>1.5</v>
      </c>
      <c r="AC46" s="146"/>
      <c r="AD46" s="164"/>
      <c r="AE46" s="146"/>
      <c r="AF46" s="165"/>
      <c r="AG46" s="166"/>
      <c r="AH46" s="167"/>
      <c r="AJ46" s="162"/>
      <c r="AK46" s="163"/>
      <c r="AL46" s="162"/>
    </row>
    <row r="47" spans="1:38" s="35" customFormat="1" ht="13.5" customHeight="1">
      <c r="A47" s="6">
        <v>23</v>
      </c>
      <c r="B47" s="4">
        <v>237</v>
      </c>
      <c r="C47" s="6" t="s">
        <v>72</v>
      </c>
      <c r="D47" s="1" t="s">
        <v>216</v>
      </c>
      <c r="E47" s="6" t="s">
        <v>81</v>
      </c>
      <c r="F47" s="122" t="s">
        <v>81</v>
      </c>
      <c r="G47" s="202" t="s">
        <v>81</v>
      </c>
      <c r="H47" s="202" t="s">
        <v>81</v>
      </c>
      <c r="I47" s="202" t="s">
        <v>81</v>
      </c>
      <c r="J47" s="202" t="s">
        <v>81</v>
      </c>
      <c r="K47" s="211" t="s">
        <v>81</v>
      </c>
      <c r="L47" s="226">
        <v>14</v>
      </c>
      <c r="M47" s="202">
        <v>10</v>
      </c>
      <c r="N47" s="202">
        <v>195</v>
      </c>
      <c r="O47" s="202">
        <v>73</v>
      </c>
      <c r="P47" s="211">
        <f t="shared" si="3"/>
        <v>37.4</v>
      </c>
      <c r="Q47" s="226">
        <v>4</v>
      </c>
      <c r="R47" s="202">
        <v>1</v>
      </c>
      <c r="S47" s="202">
        <v>60</v>
      </c>
      <c r="T47" s="202">
        <v>1</v>
      </c>
      <c r="U47" s="211">
        <f t="shared" si="6"/>
        <v>1.7</v>
      </c>
      <c r="V47" s="190">
        <v>78</v>
      </c>
      <c r="W47" s="202">
        <v>6</v>
      </c>
      <c r="X47" s="248">
        <f t="shared" si="4"/>
        <v>7.7</v>
      </c>
      <c r="Y47" s="202">
        <v>60</v>
      </c>
      <c r="Z47" s="202">
        <v>1</v>
      </c>
      <c r="AA47" s="211">
        <f t="shared" si="7"/>
        <v>1.7</v>
      </c>
      <c r="AC47" s="146"/>
      <c r="AD47" s="164"/>
      <c r="AE47" s="146"/>
      <c r="AF47" s="165"/>
      <c r="AG47" s="166"/>
      <c r="AH47" s="167"/>
      <c r="AJ47" s="162"/>
      <c r="AK47" s="163"/>
      <c r="AL47" s="162"/>
    </row>
    <row r="48" spans="1:38" s="35" customFormat="1" ht="13.5" customHeight="1">
      <c r="A48" s="6">
        <v>23</v>
      </c>
      <c r="B48" s="4">
        <v>302</v>
      </c>
      <c r="C48" s="6" t="s">
        <v>72</v>
      </c>
      <c r="D48" s="1" t="s">
        <v>209</v>
      </c>
      <c r="E48" s="6">
        <v>30</v>
      </c>
      <c r="F48" s="122" t="s">
        <v>316</v>
      </c>
      <c r="G48" s="202">
        <v>19</v>
      </c>
      <c r="H48" s="202">
        <v>13</v>
      </c>
      <c r="I48" s="202">
        <v>248</v>
      </c>
      <c r="J48" s="202">
        <v>59</v>
      </c>
      <c r="K48" s="211">
        <f>IF(G48=""," ",ROUND(J48/I48*100,1))</f>
        <v>23.8</v>
      </c>
      <c r="L48" s="226">
        <v>19</v>
      </c>
      <c r="M48" s="202">
        <v>13</v>
      </c>
      <c r="N48" s="202">
        <v>248</v>
      </c>
      <c r="O48" s="202">
        <v>59</v>
      </c>
      <c r="P48" s="211">
        <f t="shared" si="3"/>
        <v>23.8</v>
      </c>
      <c r="Q48" s="226">
        <v>5</v>
      </c>
      <c r="R48" s="202">
        <v>2</v>
      </c>
      <c r="S48" s="202">
        <v>31</v>
      </c>
      <c r="T48" s="202">
        <v>2</v>
      </c>
      <c r="U48" s="211">
        <f t="shared" si="6"/>
        <v>6.5</v>
      </c>
      <c r="V48" s="190">
        <v>39</v>
      </c>
      <c r="W48" s="202">
        <v>3</v>
      </c>
      <c r="X48" s="248">
        <f t="shared" si="4"/>
        <v>7.7</v>
      </c>
      <c r="Y48" s="202">
        <v>38</v>
      </c>
      <c r="Z48" s="202">
        <v>2</v>
      </c>
      <c r="AA48" s="211">
        <f t="shared" si="7"/>
        <v>5.3</v>
      </c>
      <c r="AC48" s="146"/>
      <c r="AD48" s="164"/>
      <c r="AE48" s="146"/>
      <c r="AF48" s="165"/>
      <c r="AG48" s="166"/>
      <c r="AH48" s="167"/>
      <c r="AJ48" s="162"/>
      <c r="AK48" s="163"/>
      <c r="AL48" s="162"/>
    </row>
    <row r="49" spans="1:38" s="35" customFormat="1" ht="13.5" customHeight="1">
      <c r="A49" s="6">
        <v>23</v>
      </c>
      <c r="B49" s="4">
        <v>304</v>
      </c>
      <c r="C49" s="6" t="s">
        <v>72</v>
      </c>
      <c r="D49" s="1" t="s">
        <v>158</v>
      </c>
      <c r="E49" s="6">
        <v>30</v>
      </c>
      <c r="F49" s="122" t="s">
        <v>318</v>
      </c>
      <c r="G49" s="202">
        <v>46</v>
      </c>
      <c r="H49" s="202">
        <v>39</v>
      </c>
      <c r="I49" s="202">
        <v>562</v>
      </c>
      <c r="J49" s="202">
        <v>127</v>
      </c>
      <c r="K49" s="211">
        <f>IF(G49=""," ",ROUND(J49/I49*100,1))</f>
        <v>22.6</v>
      </c>
      <c r="L49" s="226">
        <v>28</v>
      </c>
      <c r="M49" s="202">
        <v>24</v>
      </c>
      <c r="N49" s="202">
        <v>369</v>
      </c>
      <c r="O49" s="202">
        <v>86</v>
      </c>
      <c r="P49" s="211">
        <f t="shared" si="3"/>
        <v>23.3</v>
      </c>
      <c r="Q49" s="226">
        <v>5</v>
      </c>
      <c r="R49" s="202">
        <v>2</v>
      </c>
      <c r="S49" s="202">
        <v>28</v>
      </c>
      <c r="T49" s="202">
        <v>3</v>
      </c>
      <c r="U49" s="211">
        <f t="shared" si="6"/>
        <v>10.7</v>
      </c>
      <c r="V49" s="190">
        <v>57</v>
      </c>
      <c r="W49" s="202">
        <v>8</v>
      </c>
      <c r="X49" s="248">
        <f t="shared" si="4"/>
        <v>14</v>
      </c>
      <c r="Y49" s="202">
        <v>49</v>
      </c>
      <c r="Z49" s="202">
        <v>8</v>
      </c>
      <c r="AA49" s="211">
        <f t="shared" si="7"/>
        <v>16.3</v>
      </c>
      <c r="AC49" s="146"/>
      <c r="AD49" s="164"/>
      <c r="AE49" s="146"/>
      <c r="AF49" s="165"/>
      <c r="AG49" s="166"/>
      <c r="AH49" s="167"/>
      <c r="AJ49" s="162"/>
      <c r="AK49" s="163"/>
      <c r="AL49" s="162"/>
    </row>
    <row r="50" spans="1:38" s="35" customFormat="1" ht="13.5" customHeight="1">
      <c r="A50" s="6">
        <v>23</v>
      </c>
      <c r="B50" s="4">
        <v>342</v>
      </c>
      <c r="C50" s="6" t="s">
        <v>72</v>
      </c>
      <c r="D50" s="1" t="s">
        <v>125</v>
      </c>
      <c r="E50" s="6">
        <v>40</v>
      </c>
      <c r="F50" s="122" t="s">
        <v>317</v>
      </c>
      <c r="G50" s="202">
        <v>21</v>
      </c>
      <c r="H50" s="202">
        <v>20</v>
      </c>
      <c r="I50" s="202">
        <v>213</v>
      </c>
      <c r="J50" s="202">
        <v>65</v>
      </c>
      <c r="K50" s="211">
        <f>IF(G50=""," ",ROUND(J50/I50*100,1))</f>
        <v>30.5</v>
      </c>
      <c r="L50" s="226">
        <v>21</v>
      </c>
      <c r="M50" s="202">
        <v>20</v>
      </c>
      <c r="N50" s="202">
        <v>213</v>
      </c>
      <c r="O50" s="202">
        <v>65</v>
      </c>
      <c r="P50" s="211">
        <f t="shared" si="3"/>
        <v>30.5</v>
      </c>
      <c r="Q50" s="226">
        <v>5</v>
      </c>
      <c r="R50" s="202">
        <v>1</v>
      </c>
      <c r="S50" s="202">
        <v>30</v>
      </c>
      <c r="T50" s="202">
        <v>1</v>
      </c>
      <c r="U50" s="211">
        <f t="shared" si="6"/>
        <v>3.3</v>
      </c>
      <c r="V50" s="190">
        <v>17</v>
      </c>
      <c r="W50" s="202">
        <v>5</v>
      </c>
      <c r="X50" s="248">
        <f t="shared" si="4"/>
        <v>29.4</v>
      </c>
      <c r="Y50" s="202">
        <v>11</v>
      </c>
      <c r="Z50" s="202">
        <v>0</v>
      </c>
      <c r="AA50" s="211">
        <f t="shared" si="7"/>
        <v>0</v>
      </c>
      <c r="AC50" s="146"/>
      <c r="AD50" s="164"/>
      <c r="AE50" s="146"/>
      <c r="AF50" s="165"/>
      <c r="AG50" s="166"/>
      <c r="AH50" s="167"/>
      <c r="AJ50" s="162"/>
      <c r="AK50" s="163"/>
      <c r="AL50" s="162"/>
    </row>
    <row r="51" spans="1:38" s="35" customFormat="1" ht="13.5" customHeight="1">
      <c r="A51" s="6">
        <v>23</v>
      </c>
      <c r="B51" s="4">
        <v>361</v>
      </c>
      <c r="C51" s="6" t="s">
        <v>72</v>
      </c>
      <c r="D51" s="1" t="s">
        <v>263</v>
      </c>
      <c r="E51" s="6" t="s">
        <v>81</v>
      </c>
      <c r="F51" s="122" t="s">
        <v>81</v>
      </c>
      <c r="G51" s="202" t="s">
        <v>81</v>
      </c>
      <c r="H51" s="202" t="s">
        <v>81</v>
      </c>
      <c r="I51" s="202" t="s">
        <v>81</v>
      </c>
      <c r="J51" s="202" t="s">
        <v>81</v>
      </c>
      <c r="K51" s="211" t="s">
        <v>81</v>
      </c>
      <c r="L51" s="226">
        <v>21</v>
      </c>
      <c r="M51" s="202">
        <v>16</v>
      </c>
      <c r="N51" s="202">
        <v>331</v>
      </c>
      <c r="O51" s="202">
        <v>61</v>
      </c>
      <c r="P51" s="211">
        <f t="shared" si="3"/>
        <v>18.4</v>
      </c>
      <c r="Q51" s="226">
        <v>5</v>
      </c>
      <c r="R51" s="202">
        <v>3</v>
      </c>
      <c r="S51" s="202">
        <v>30</v>
      </c>
      <c r="T51" s="202">
        <v>4</v>
      </c>
      <c r="U51" s="211">
        <f t="shared" si="6"/>
        <v>13.3</v>
      </c>
      <c r="V51" s="190">
        <v>29</v>
      </c>
      <c r="W51" s="202">
        <v>2</v>
      </c>
      <c r="X51" s="248">
        <f t="shared" si="4"/>
        <v>6.9</v>
      </c>
      <c r="Y51" s="202">
        <v>29</v>
      </c>
      <c r="Z51" s="202">
        <v>2</v>
      </c>
      <c r="AA51" s="211">
        <f t="shared" si="7"/>
        <v>6.9</v>
      </c>
      <c r="AC51" s="146"/>
      <c r="AD51" s="164"/>
      <c r="AE51" s="146"/>
      <c r="AF51" s="165"/>
      <c r="AG51" s="166"/>
      <c r="AH51" s="167"/>
      <c r="AJ51" s="162"/>
      <c r="AK51" s="163"/>
      <c r="AL51" s="162"/>
    </row>
    <row r="52" spans="1:38" s="35" customFormat="1" ht="13.5" customHeight="1">
      <c r="A52" s="6">
        <v>23</v>
      </c>
      <c r="B52" s="4">
        <v>362</v>
      </c>
      <c r="C52" s="6" t="s">
        <v>72</v>
      </c>
      <c r="D52" s="1" t="s">
        <v>232</v>
      </c>
      <c r="E52" s="6">
        <v>35</v>
      </c>
      <c r="F52" s="122" t="s">
        <v>325</v>
      </c>
      <c r="G52" s="202">
        <v>31</v>
      </c>
      <c r="H52" s="202">
        <v>21</v>
      </c>
      <c r="I52" s="202">
        <v>435</v>
      </c>
      <c r="J52" s="202">
        <v>78</v>
      </c>
      <c r="K52" s="211">
        <f>IF(G52=""," ",ROUND(J52/I52*100,1))</f>
        <v>17.9</v>
      </c>
      <c r="L52" s="226">
        <v>26</v>
      </c>
      <c r="M52" s="202">
        <v>20</v>
      </c>
      <c r="N52" s="202">
        <v>403</v>
      </c>
      <c r="O52" s="202">
        <v>76</v>
      </c>
      <c r="P52" s="211">
        <f t="shared" si="3"/>
        <v>18.9</v>
      </c>
      <c r="Q52" s="226">
        <v>5</v>
      </c>
      <c r="R52" s="202">
        <v>1</v>
      </c>
      <c r="S52" s="202">
        <v>32</v>
      </c>
      <c r="T52" s="202">
        <v>2</v>
      </c>
      <c r="U52" s="211">
        <f t="shared" si="6"/>
        <v>6.3</v>
      </c>
      <c r="V52" s="190">
        <v>44</v>
      </c>
      <c r="W52" s="202">
        <v>10</v>
      </c>
      <c r="X52" s="248">
        <f t="shared" si="4"/>
        <v>22.7</v>
      </c>
      <c r="Y52" s="202">
        <v>35</v>
      </c>
      <c r="Z52" s="202">
        <v>1</v>
      </c>
      <c r="AA52" s="211">
        <f t="shared" si="7"/>
        <v>2.9</v>
      </c>
      <c r="AC52" s="146"/>
      <c r="AD52" s="164"/>
      <c r="AE52" s="146"/>
      <c r="AF52" s="165"/>
      <c r="AG52" s="166"/>
      <c r="AH52" s="167"/>
      <c r="AJ52" s="162"/>
      <c r="AK52" s="163"/>
      <c r="AL52" s="162"/>
    </row>
    <row r="53" spans="1:38" s="35" customFormat="1" ht="13.5" customHeight="1">
      <c r="A53" s="6">
        <v>23</v>
      </c>
      <c r="B53" s="4">
        <v>424</v>
      </c>
      <c r="C53" s="6" t="s">
        <v>72</v>
      </c>
      <c r="D53" s="1" t="s">
        <v>187</v>
      </c>
      <c r="E53" s="6" t="s">
        <v>81</v>
      </c>
      <c r="F53" s="122" t="s">
        <v>81</v>
      </c>
      <c r="G53" s="202" t="s">
        <v>81</v>
      </c>
      <c r="H53" s="202" t="s">
        <v>81</v>
      </c>
      <c r="I53" s="202" t="s">
        <v>81</v>
      </c>
      <c r="J53" s="202" t="s">
        <v>81</v>
      </c>
      <c r="K53" s="211" t="s">
        <v>81</v>
      </c>
      <c r="L53" s="226">
        <v>15</v>
      </c>
      <c r="M53" s="202">
        <v>10</v>
      </c>
      <c r="N53" s="202">
        <v>151</v>
      </c>
      <c r="O53" s="202">
        <v>24</v>
      </c>
      <c r="P53" s="211">
        <f t="shared" si="3"/>
        <v>15.9</v>
      </c>
      <c r="Q53" s="226">
        <v>5</v>
      </c>
      <c r="R53" s="202">
        <v>1</v>
      </c>
      <c r="S53" s="202">
        <v>26</v>
      </c>
      <c r="T53" s="202">
        <v>1</v>
      </c>
      <c r="U53" s="211">
        <f t="shared" si="6"/>
        <v>3.8</v>
      </c>
      <c r="V53" s="190">
        <v>25</v>
      </c>
      <c r="W53" s="202">
        <v>0</v>
      </c>
      <c r="X53" s="248">
        <f t="shared" si="4"/>
        <v>0</v>
      </c>
      <c r="Y53" s="202">
        <v>25</v>
      </c>
      <c r="Z53" s="202">
        <v>0</v>
      </c>
      <c r="AA53" s="211">
        <f t="shared" si="7"/>
        <v>0</v>
      </c>
      <c r="AC53" s="146"/>
      <c r="AD53" s="164"/>
      <c r="AE53" s="146"/>
      <c r="AF53" s="165"/>
      <c r="AG53" s="166"/>
      <c r="AH53" s="167"/>
      <c r="AJ53" s="162"/>
      <c r="AK53" s="163"/>
      <c r="AL53" s="162"/>
    </row>
    <row r="54" spans="1:38" s="35" customFormat="1" ht="13.5" customHeight="1">
      <c r="A54" s="6">
        <v>23</v>
      </c>
      <c r="B54" s="4">
        <v>425</v>
      </c>
      <c r="C54" s="6" t="s">
        <v>72</v>
      </c>
      <c r="D54" s="1" t="s">
        <v>241</v>
      </c>
      <c r="E54" s="6" t="s">
        <v>81</v>
      </c>
      <c r="F54" s="122" t="s">
        <v>81</v>
      </c>
      <c r="G54" s="202" t="s">
        <v>81</v>
      </c>
      <c r="H54" s="202" t="s">
        <v>81</v>
      </c>
      <c r="I54" s="202" t="s">
        <v>81</v>
      </c>
      <c r="J54" s="202" t="s">
        <v>81</v>
      </c>
      <c r="K54" s="211" t="s">
        <v>81</v>
      </c>
      <c r="L54" s="226">
        <v>16</v>
      </c>
      <c r="M54" s="202">
        <v>12</v>
      </c>
      <c r="N54" s="202">
        <v>205</v>
      </c>
      <c r="O54" s="202">
        <v>29</v>
      </c>
      <c r="P54" s="211">
        <f t="shared" si="3"/>
        <v>14.1</v>
      </c>
      <c r="Q54" s="226">
        <v>5</v>
      </c>
      <c r="R54" s="202">
        <v>3</v>
      </c>
      <c r="S54" s="202">
        <v>29</v>
      </c>
      <c r="T54" s="202">
        <v>3</v>
      </c>
      <c r="U54" s="211">
        <f t="shared" si="6"/>
        <v>10.3</v>
      </c>
      <c r="V54" s="190">
        <v>30</v>
      </c>
      <c r="W54" s="202">
        <v>1</v>
      </c>
      <c r="X54" s="248">
        <f t="shared" si="4"/>
        <v>3.3</v>
      </c>
      <c r="Y54" s="202">
        <v>24</v>
      </c>
      <c r="Z54" s="202">
        <v>0</v>
      </c>
      <c r="AA54" s="211">
        <f t="shared" si="7"/>
        <v>0</v>
      </c>
      <c r="AC54" s="146"/>
      <c r="AD54" s="164"/>
      <c r="AE54" s="146"/>
      <c r="AF54" s="165"/>
      <c r="AG54" s="166"/>
      <c r="AH54" s="167"/>
      <c r="AJ54" s="162"/>
      <c r="AK54" s="163"/>
      <c r="AL54" s="162"/>
    </row>
    <row r="55" spans="1:38" s="35" customFormat="1" ht="13.5" customHeight="1">
      <c r="A55" s="6">
        <v>23</v>
      </c>
      <c r="B55" s="4">
        <v>427</v>
      </c>
      <c r="C55" s="6" t="s">
        <v>72</v>
      </c>
      <c r="D55" s="1" t="s">
        <v>132</v>
      </c>
      <c r="E55" s="6">
        <v>30</v>
      </c>
      <c r="F55" s="122" t="s">
        <v>326</v>
      </c>
      <c r="G55" s="202">
        <v>31</v>
      </c>
      <c r="H55" s="202">
        <v>18</v>
      </c>
      <c r="I55" s="202">
        <v>321</v>
      </c>
      <c r="J55" s="202">
        <v>44</v>
      </c>
      <c r="K55" s="211">
        <f>IF(G55=""," ",ROUND(J55/I55*100,1))</f>
        <v>13.7</v>
      </c>
      <c r="L55" s="226">
        <v>14</v>
      </c>
      <c r="M55" s="202">
        <v>8</v>
      </c>
      <c r="N55" s="202">
        <v>130</v>
      </c>
      <c r="O55" s="202">
        <v>17</v>
      </c>
      <c r="P55" s="211">
        <f t="shared" si="3"/>
        <v>13.1</v>
      </c>
      <c r="Q55" s="226">
        <v>5</v>
      </c>
      <c r="R55" s="202">
        <v>2</v>
      </c>
      <c r="S55" s="202">
        <v>33</v>
      </c>
      <c r="T55" s="202">
        <v>2</v>
      </c>
      <c r="U55" s="211">
        <f t="shared" si="6"/>
        <v>6.1</v>
      </c>
      <c r="V55" s="190">
        <v>16</v>
      </c>
      <c r="W55" s="202">
        <v>3</v>
      </c>
      <c r="X55" s="248">
        <f t="shared" si="4"/>
        <v>18.8</v>
      </c>
      <c r="Y55" s="202">
        <v>15</v>
      </c>
      <c r="Z55" s="202">
        <v>2</v>
      </c>
      <c r="AA55" s="211">
        <f t="shared" si="7"/>
        <v>13.3</v>
      </c>
      <c r="AC55" s="146"/>
      <c r="AD55" s="164"/>
      <c r="AE55" s="146"/>
      <c r="AF55" s="165"/>
      <c r="AG55" s="166"/>
      <c r="AH55" s="167"/>
      <c r="AJ55" s="162"/>
      <c r="AK55" s="163"/>
      <c r="AL55" s="162"/>
    </row>
    <row r="56" spans="1:38" s="35" customFormat="1" ht="13.5" customHeight="1">
      <c r="A56" s="6">
        <v>23</v>
      </c>
      <c r="B56" s="4">
        <v>441</v>
      </c>
      <c r="C56" s="6" t="s">
        <v>72</v>
      </c>
      <c r="D56" s="1" t="s">
        <v>218</v>
      </c>
      <c r="E56" s="6">
        <v>30</v>
      </c>
      <c r="F56" s="122" t="s">
        <v>316</v>
      </c>
      <c r="G56" s="202">
        <v>33</v>
      </c>
      <c r="H56" s="202">
        <v>23</v>
      </c>
      <c r="I56" s="202">
        <v>462</v>
      </c>
      <c r="J56" s="202">
        <v>83</v>
      </c>
      <c r="K56" s="211">
        <f>IF(G56=""," ",ROUND(J56/I56*100,1))</f>
        <v>18</v>
      </c>
      <c r="L56" s="226">
        <v>28</v>
      </c>
      <c r="M56" s="202">
        <v>21</v>
      </c>
      <c r="N56" s="202">
        <v>430</v>
      </c>
      <c r="O56" s="202">
        <v>81</v>
      </c>
      <c r="P56" s="211">
        <f t="shared" si="3"/>
        <v>18.8</v>
      </c>
      <c r="Q56" s="226">
        <v>5</v>
      </c>
      <c r="R56" s="202">
        <v>2</v>
      </c>
      <c r="S56" s="202">
        <v>32</v>
      </c>
      <c r="T56" s="202">
        <v>2</v>
      </c>
      <c r="U56" s="211">
        <f t="shared" si="6"/>
        <v>6.3</v>
      </c>
      <c r="V56" s="190">
        <v>19</v>
      </c>
      <c r="W56" s="202">
        <v>0</v>
      </c>
      <c r="X56" s="248">
        <f t="shared" si="4"/>
        <v>0</v>
      </c>
      <c r="Y56" s="202">
        <v>19</v>
      </c>
      <c r="Z56" s="202">
        <v>0</v>
      </c>
      <c r="AA56" s="211">
        <f t="shared" si="7"/>
        <v>0</v>
      </c>
      <c r="AC56" s="146"/>
      <c r="AD56" s="164"/>
      <c r="AE56" s="146"/>
      <c r="AF56" s="165"/>
      <c r="AG56" s="166"/>
      <c r="AH56" s="167"/>
      <c r="AJ56" s="162"/>
      <c r="AK56" s="163"/>
      <c r="AL56" s="162"/>
    </row>
    <row r="57" spans="1:38" s="35" customFormat="1" ht="13.5" customHeight="1">
      <c r="A57" s="6">
        <v>23</v>
      </c>
      <c r="B57" s="4">
        <v>442</v>
      </c>
      <c r="C57" s="6" t="s">
        <v>72</v>
      </c>
      <c r="D57" s="1" t="s">
        <v>84</v>
      </c>
      <c r="E57" s="6">
        <v>40</v>
      </c>
      <c r="F57" s="122" t="s">
        <v>316</v>
      </c>
      <c r="G57" s="202">
        <v>18</v>
      </c>
      <c r="H57" s="202">
        <v>15</v>
      </c>
      <c r="I57" s="202">
        <v>219</v>
      </c>
      <c r="J57" s="202">
        <v>62</v>
      </c>
      <c r="K57" s="211">
        <f>IF(G57=""," ",ROUND(J57/I57*100,1))</f>
        <v>28.3</v>
      </c>
      <c r="L57" s="226">
        <v>18</v>
      </c>
      <c r="M57" s="202">
        <v>15</v>
      </c>
      <c r="N57" s="202">
        <v>219</v>
      </c>
      <c r="O57" s="202">
        <v>62</v>
      </c>
      <c r="P57" s="211">
        <f t="shared" si="3"/>
        <v>28.3</v>
      </c>
      <c r="Q57" s="226">
        <v>5</v>
      </c>
      <c r="R57" s="202">
        <v>2</v>
      </c>
      <c r="S57" s="202">
        <v>34</v>
      </c>
      <c r="T57" s="202">
        <v>3</v>
      </c>
      <c r="U57" s="211">
        <f t="shared" si="6"/>
        <v>8.8</v>
      </c>
      <c r="V57" s="190">
        <v>40</v>
      </c>
      <c r="W57" s="202">
        <v>1</v>
      </c>
      <c r="X57" s="248">
        <f t="shared" si="4"/>
        <v>2.5</v>
      </c>
      <c r="Y57" s="202">
        <v>40</v>
      </c>
      <c r="Z57" s="202">
        <v>1</v>
      </c>
      <c r="AA57" s="211">
        <f t="shared" si="7"/>
        <v>2.5</v>
      </c>
      <c r="AC57" s="146"/>
      <c r="AD57" s="164"/>
      <c r="AE57" s="146"/>
      <c r="AF57" s="165"/>
      <c r="AG57" s="166"/>
      <c r="AH57" s="167"/>
      <c r="AJ57" s="162"/>
      <c r="AK57" s="163"/>
      <c r="AL57" s="162"/>
    </row>
    <row r="58" spans="1:38" s="35" customFormat="1" ht="13.5" customHeight="1">
      <c r="A58" s="6">
        <v>23</v>
      </c>
      <c r="B58" s="4">
        <v>445</v>
      </c>
      <c r="C58" s="6" t="s">
        <v>72</v>
      </c>
      <c r="D58" s="1" t="s">
        <v>153</v>
      </c>
      <c r="E58" s="6" t="s">
        <v>81</v>
      </c>
      <c r="F58" s="122" t="s">
        <v>81</v>
      </c>
      <c r="G58" s="202" t="s">
        <v>81</v>
      </c>
      <c r="H58" s="202" t="s">
        <v>81</v>
      </c>
      <c r="I58" s="202" t="s">
        <v>81</v>
      </c>
      <c r="J58" s="202" t="s">
        <v>81</v>
      </c>
      <c r="K58" s="211" t="s">
        <v>81</v>
      </c>
      <c r="L58" s="226">
        <v>19</v>
      </c>
      <c r="M58" s="202">
        <v>17</v>
      </c>
      <c r="N58" s="202">
        <v>446</v>
      </c>
      <c r="O58" s="202">
        <v>80</v>
      </c>
      <c r="P58" s="211">
        <f t="shared" si="3"/>
        <v>17.9</v>
      </c>
      <c r="Q58" s="226">
        <v>5</v>
      </c>
      <c r="R58" s="202">
        <v>0</v>
      </c>
      <c r="S58" s="202">
        <v>27</v>
      </c>
      <c r="T58" s="202">
        <v>0</v>
      </c>
      <c r="U58" s="211">
        <f t="shared" si="6"/>
        <v>0</v>
      </c>
      <c r="V58" s="190">
        <v>51</v>
      </c>
      <c r="W58" s="202">
        <v>7</v>
      </c>
      <c r="X58" s="248">
        <f t="shared" si="4"/>
        <v>13.7</v>
      </c>
      <c r="Y58" s="202">
        <v>45</v>
      </c>
      <c r="Z58" s="202">
        <v>1</v>
      </c>
      <c r="AA58" s="211">
        <f t="shared" si="7"/>
        <v>2.2</v>
      </c>
      <c r="AC58" s="146"/>
      <c r="AD58" s="164"/>
      <c r="AE58" s="146"/>
      <c r="AF58" s="165"/>
      <c r="AG58" s="166"/>
      <c r="AH58" s="167"/>
      <c r="AJ58" s="162"/>
      <c r="AK58" s="163"/>
      <c r="AL58" s="162"/>
    </row>
    <row r="59" spans="1:38" s="35" customFormat="1" ht="13.5" customHeight="1">
      <c r="A59" s="6">
        <v>23</v>
      </c>
      <c r="B59" s="4">
        <v>446</v>
      </c>
      <c r="C59" s="6" t="s">
        <v>72</v>
      </c>
      <c r="D59" s="1" t="s">
        <v>220</v>
      </c>
      <c r="E59" s="6" t="s">
        <v>81</v>
      </c>
      <c r="F59" s="122" t="s">
        <v>81</v>
      </c>
      <c r="G59" s="202" t="s">
        <v>81</v>
      </c>
      <c r="H59" s="202" t="s">
        <v>81</v>
      </c>
      <c r="I59" s="202" t="s">
        <v>81</v>
      </c>
      <c r="J59" s="202" t="s">
        <v>81</v>
      </c>
      <c r="K59" s="211" t="s">
        <v>81</v>
      </c>
      <c r="L59" s="226">
        <v>22</v>
      </c>
      <c r="M59" s="202">
        <v>18</v>
      </c>
      <c r="N59" s="202">
        <v>293</v>
      </c>
      <c r="O59" s="202">
        <v>79</v>
      </c>
      <c r="P59" s="211">
        <f t="shared" si="3"/>
        <v>27</v>
      </c>
      <c r="Q59" s="226">
        <v>5</v>
      </c>
      <c r="R59" s="202">
        <v>1</v>
      </c>
      <c r="S59" s="202">
        <v>37</v>
      </c>
      <c r="T59" s="202">
        <v>1</v>
      </c>
      <c r="U59" s="211">
        <f t="shared" si="6"/>
        <v>2.7</v>
      </c>
      <c r="V59" s="190">
        <v>53</v>
      </c>
      <c r="W59" s="202">
        <v>12</v>
      </c>
      <c r="X59" s="248">
        <f t="shared" si="4"/>
        <v>22.6</v>
      </c>
      <c r="Y59" s="202">
        <v>48</v>
      </c>
      <c r="Z59" s="202">
        <v>12</v>
      </c>
      <c r="AA59" s="211">
        <f t="shared" si="7"/>
        <v>25</v>
      </c>
      <c r="AC59" s="146"/>
      <c r="AD59" s="164"/>
      <c r="AE59" s="146"/>
      <c r="AF59" s="165"/>
      <c r="AG59" s="166"/>
      <c r="AH59" s="167"/>
      <c r="AJ59" s="162"/>
      <c r="AK59" s="163"/>
      <c r="AL59" s="162"/>
    </row>
    <row r="60" spans="1:38" s="35" customFormat="1" ht="13.5" customHeight="1">
      <c r="A60" s="6">
        <v>23</v>
      </c>
      <c r="B60" s="4">
        <v>447</v>
      </c>
      <c r="C60" s="6" t="s">
        <v>72</v>
      </c>
      <c r="D60" s="1" t="s">
        <v>189</v>
      </c>
      <c r="E60" s="6" t="s">
        <v>81</v>
      </c>
      <c r="F60" s="122" t="s">
        <v>81</v>
      </c>
      <c r="G60" s="202" t="s">
        <v>81</v>
      </c>
      <c r="H60" s="202" t="s">
        <v>81</v>
      </c>
      <c r="I60" s="202" t="s">
        <v>81</v>
      </c>
      <c r="J60" s="202" t="s">
        <v>81</v>
      </c>
      <c r="K60" s="211" t="s">
        <v>81</v>
      </c>
      <c r="L60" s="226">
        <v>21</v>
      </c>
      <c r="M60" s="202">
        <v>17</v>
      </c>
      <c r="N60" s="202">
        <v>502</v>
      </c>
      <c r="O60" s="202">
        <v>101</v>
      </c>
      <c r="P60" s="211">
        <f t="shared" si="3"/>
        <v>20.1</v>
      </c>
      <c r="Q60" s="226">
        <v>5</v>
      </c>
      <c r="R60" s="202">
        <v>1</v>
      </c>
      <c r="S60" s="202">
        <v>33</v>
      </c>
      <c r="T60" s="202">
        <v>1</v>
      </c>
      <c r="U60" s="211">
        <f t="shared" si="6"/>
        <v>3</v>
      </c>
      <c r="V60" s="190">
        <v>19</v>
      </c>
      <c r="W60" s="202">
        <v>1</v>
      </c>
      <c r="X60" s="248">
        <f t="shared" si="4"/>
        <v>5.3</v>
      </c>
      <c r="Y60" s="202">
        <v>19</v>
      </c>
      <c r="Z60" s="202">
        <v>1</v>
      </c>
      <c r="AA60" s="211">
        <f t="shared" si="7"/>
        <v>5.3</v>
      </c>
      <c r="AC60" s="146"/>
      <c r="AD60" s="164"/>
      <c r="AE60" s="146"/>
      <c r="AF60" s="165"/>
      <c r="AG60" s="166"/>
      <c r="AH60" s="167"/>
      <c r="AJ60" s="162"/>
      <c r="AK60" s="163"/>
      <c r="AL60" s="162"/>
    </row>
    <row r="61" spans="1:38" s="35" customFormat="1" ht="13.5" customHeight="1">
      <c r="A61" s="6">
        <v>23</v>
      </c>
      <c r="B61" s="4">
        <v>481</v>
      </c>
      <c r="C61" s="6" t="s">
        <v>72</v>
      </c>
      <c r="D61" s="1" t="s">
        <v>203</v>
      </c>
      <c r="E61" s="6">
        <v>25</v>
      </c>
      <c r="F61" s="122" t="s">
        <v>319</v>
      </c>
      <c r="G61" s="202">
        <v>42</v>
      </c>
      <c r="H61" s="202">
        <v>31</v>
      </c>
      <c r="I61" s="202">
        <v>369</v>
      </c>
      <c r="J61" s="202">
        <v>86</v>
      </c>
      <c r="K61" s="211">
        <f>IF(G61=""," ",ROUND(J61/I61*100,1))</f>
        <v>23.3</v>
      </c>
      <c r="L61" s="226">
        <v>19</v>
      </c>
      <c r="M61" s="202">
        <v>17</v>
      </c>
      <c r="N61" s="202">
        <v>223</v>
      </c>
      <c r="O61" s="202">
        <v>43</v>
      </c>
      <c r="P61" s="211">
        <f t="shared" si="3"/>
        <v>19.3</v>
      </c>
      <c r="Q61" s="226">
        <v>5</v>
      </c>
      <c r="R61" s="202">
        <v>4</v>
      </c>
      <c r="S61" s="202">
        <v>32</v>
      </c>
      <c r="T61" s="202">
        <v>5</v>
      </c>
      <c r="U61" s="211">
        <f t="shared" si="6"/>
        <v>15.6</v>
      </c>
      <c r="V61" s="190">
        <v>45</v>
      </c>
      <c r="W61" s="202">
        <v>7</v>
      </c>
      <c r="X61" s="248">
        <f t="shared" si="4"/>
        <v>15.6</v>
      </c>
      <c r="Y61" s="202">
        <v>38</v>
      </c>
      <c r="Z61" s="202">
        <v>2</v>
      </c>
      <c r="AA61" s="211">
        <f t="shared" si="7"/>
        <v>5.3</v>
      </c>
      <c r="AC61" s="146"/>
      <c r="AD61" s="164"/>
      <c r="AE61" s="146"/>
      <c r="AF61" s="165"/>
      <c r="AG61" s="166"/>
      <c r="AH61" s="167"/>
      <c r="AJ61" s="162"/>
      <c r="AK61" s="163"/>
      <c r="AL61" s="162"/>
    </row>
    <row r="62" spans="1:38" s="35" customFormat="1" ht="13.5" customHeight="1">
      <c r="A62" s="6">
        <v>23</v>
      </c>
      <c r="B62" s="4">
        <v>482</v>
      </c>
      <c r="C62" s="6" t="s">
        <v>72</v>
      </c>
      <c r="D62" s="1" t="s">
        <v>135</v>
      </c>
      <c r="E62" s="6" t="s">
        <v>81</v>
      </c>
      <c r="F62" s="122" t="s">
        <v>81</v>
      </c>
      <c r="G62" s="202" t="s">
        <v>81</v>
      </c>
      <c r="H62" s="202" t="s">
        <v>81</v>
      </c>
      <c r="I62" s="202" t="s">
        <v>81</v>
      </c>
      <c r="J62" s="202" t="s">
        <v>81</v>
      </c>
      <c r="K62" s="211" t="s">
        <v>81</v>
      </c>
      <c r="L62" s="226">
        <v>19</v>
      </c>
      <c r="M62" s="202">
        <v>14</v>
      </c>
      <c r="N62" s="202">
        <v>289</v>
      </c>
      <c r="O62" s="202">
        <v>57</v>
      </c>
      <c r="P62" s="211">
        <f t="shared" si="3"/>
        <v>19.7</v>
      </c>
      <c r="Q62" s="226">
        <v>5</v>
      </c>
      <c r="R62" s="202">
        <v>3</v>
      </c>
      <c r="S62" s="202">
        <v>29</v>
      </c>
      <c r="T62" s="202">
        <v>4</v>
      </c>
      <c r="U62" s="211">
        <f t="shared" si="6"/>
        <v>13.8</v>
      </c>
      <c r="V62" s="190">
        <v>35</v>
      </c>
      <c r="W62" s="202">
        <v>8</v>
      </c>
      <c r="X62" s="248">
        <f t="shared" si="4"/>
        <v>22.9</v>
      </c>
      <c r="Y62" s="202">
        <v>35</v>
      </c>
      <c r="Z62" s="202">
        <v>8</v>
      </c>
      <c r="AA62" s="211">
        <f t="shared" si="7"/>
        <v>22.9</v>
      </c>
      <c r="AC62" s="146"/>
      <c r="AD62" s="164"/>
      <c r="AE62" s="146"/>
      <c r="AF62" s="165"/>
      <c r="AG62" s="166"/>
      <c r="AH62" s="167"/>
      <c r="AJ62" s="162"/>
      <c r="AK62" s="163"/>
      <c r="AL62" s="162"/>
    </row>
    <row r="63" spans="1:38" s="35" customFormat="1" ht="13.5" customHeight="1">
      <c r="A63" s="6">
        <v>23</v>
      </c>
      <c r="B63" s="4">
        <v>483</v>
      </c>
      <c r="C63" s="6" t="s">
        <v>72</v>
      </c>
      <c r="D63" s="1" t="s">
        <v>222</v>
      </c>
      <c r="E63" s="6" t="s">
        <v>81</v>
      </c>
      <c r="F63" s="122" t="s">
        <v>81</v>
      </c>
      <c r="G63" s="202" t="s">
        <v>81</v>
      </c>
      <c r="H63" s="202" t="s">
        <v>81</v>
      </c>
      <c r="I63" s="202" t="s">
        <v>81</v>
      </c>
      <c r="J63" s="202" t="s">
        <v>81</v>
      </c>
      <c r="K63" s="211" t="s">
        <v>81</v>
      </c>
      <c r="L63" s="226">
        <v>16</v>
      </c>
      <c r="M63" s="202">
        <v>13</v>
      </c>
      <c r="N63" s="202">
        <v>180</v>
      </c>
      <c r="O63" s="202">
        <v>38</v>
      </c>
      <c r="P63" s="211">
        <f t="shared" si="3"/>
        <v>21.1</v>
      </c>
      <c r="Q63" s="226">
        <v>5</v>
      </c>
      <c r="R63" s="202">
        <v>3</v>
      </c>
      <c r="S63" s="202">
        <v>28</v>
      </c>
      <c r="T63" s="202">
        <v>6</v>
      </c>
      <c r="U63" s="211">
        <f t="shared" si="6"/>
        <v>21.4</v>
      </c>
      <c r="V63" s="190">
        <v>16</v>
      </c>
      <c r="W63" s="202">
        <v>1</v>
      </c>
      <c r="X63" s="248">
        <f t="shared" si="4"/>
        <v>6.3</v>
      </c>
      <c r="Y63" s="202">
        <v>16</v>
      </c>
      <c r="Z63" s="202">
        <v>1</v>
      </c>
      <c r="AA63" s="211">
        <f t="shared" si="7"/>
        <v>6.3</v>
      </c>
      <c r="AC63" s="146"/>
      <c r="AD63" s="164"/>
      <c r="AE63" s="146"/>
      <c r="AF63" s="165"/>
      <c r="AG63" s="166"/>
      <c r="AH63" s="167"/>
      <c r="AJ63" s="162"/>
      <c r="AK63" s="163"/>
      <c r="AL63" s="162"/>
    </row>
    <row r="64" spans="1:38" s="35" customFormat="1" ht="13.5" customHeight="1">
      <c r="A64" s="6">
        <v>23</v>
      </c>
      <c r="B64" s="4">
        <v>501</v>
      </c>
      <c r="C64" s="6" t="s">
        <v>72</v>
      </c>
      <c r="D64" s="1" t="s">
        <v>144</v>
      </c>
      <c r="E64" s="6">
        <v>30</v>
      </c>
      <c r="F64" s="122" t="s">
        <v>324</v>
      </c>
      <c r="G64" s="202">
        <v>25</v>
      </c>
      <c r="H64" s="202">
        <v>19</v>
      </c>
      <c r="I64" s="202">
        <v>277</v>
      </c>
      <c r="J64" s="202">
        <v>57</v>
      </c>
      <c r="K64" s="211">
        <f>IF(G64=""," ",ROUND(J64/I64*100,1))</f>
        <v>20.6</v>
      </c>
      <c r="L64" s="226">
        <v>25</v>
      </c>
      <c r="M64" s="202">
        <v>19</v>
      </c>
      <c r="N64" s="202">
        <v>277</v>
      </c>
      <c r="O64" s="202">
        <v>57</v>
      </c>
      <c r="P64" s="211">
        <f t="shared" si="3"/>
        <v>20.6</v>
      </c>
      <c r="Q64" s="226">
        <v>5</v>
      </c>
      <c r="R64" s="202">
        <v>2</v>
      </c>
      <c r="S64" s="202">
        <v>36</v>
      </c>
      <c r="T64" s="202">
        <v>4</v>
      </c>
      <c r="U64" s="211">
        <f t="shared" si="6"/>
        <v>11.1</v>
      </c>
      <c r="V64" s="190">
        <v>48</v>
      </c>
      <c r="W64" s="202">
        <v>0</v>
      </c>
      <c r="X64" s="248">
        <f t="shared" si="4"/>
        <v>0</v>
      </c>
      <c r="Y64" s="202">
        <v>41</v>
      </c>
      <c r="Z64" s="202">
        <v>0</v>
      </c>
      <c r="AA64" s="211">
        <f t="shared" si="7"/>
        <v>0</v>
      </c>
      <c r="AC64" s="146"/>
      <c r="AD64" s="164"/>
      <c r="AE64" s="146"/>
      <c r="AF64" s="165"/>
      <c r="AG64" s="166"/>
      <c r="AH64" s="164"/>
      <c r="AJ64" s="162"/>
      <c r="AK64" s="163"/>
      <c r="AL64" s="162"/>
    </row>
    <row r="65" spans="1:38" s="35" customFormat="1" ht="13.5" customHeight="1">
      <c r="A65" s="6">
        <v>23</v>
      </c>
      <c r="B65" s="4">
        <v>561</v>
      </c>
      <c r="C65" s="6" t="s">
        <v>72</v>
      </c>
      <c r="D65" s="1" t="s">
        <v>105</v>
      </c>
      <c r="E65" s="6">
        <v>22</v>
      </c>
      <c r="F65" s="122" t="s">
        <v>317</v>
      </c>
      <c r="G65" s="202">
        <v>11</v>
      </c>
      <c r="H65" s="202">
        <v>4</v>
      </c>
      <c r="I65" s="202">
        <v>144</v>
      </c>
      <c r="J65" s="202">
        <v>11</v>
      </c>
      <c r="K65" s="211">
        <f>IF(G65=""," ",ROUND(J65/I65*100,1))</f>
        <v>7.6</v>
      </c>
      <c r="L65" s="226">
        <v>11</v>
      </c>
      <c r="M65" s="202">
        <v>4</v>
      </c>
      <c r="N65" s="202">
        <v>144</v>
      </c>
      <c r="O65" s="202">
        <v>11</v>
      </c>
      <c r="P65" s="211">
        <f t="shared" si="3"/>
        <v>7.6</v>
      </c>
      <c r="Q65" s="226">
        <v>5</v>
      </c>
      <c r="R65" s="202">
        <v>3</v>
      </c>
      <c r="S65" s="202">
        <v>32</v>
      </c>
      <c r="T65" s="202">
        <v>5</v>
      </c>
      <c r="U65" s="211">
        <f t="shared" si="6"/>
        <v>15.6</v>
      </c>
      <c r="V65" s="190">
        <v>16</v>
      </c>
      <c r="W65" s="202">
        <v>0</v>
      </c>
      <c r="X65" s="248">
        <f t="shared" si="4"/>
        <v>0</v>
      </c>
      <c r="Y65" s="202">
        <v>16</v>
      </c>
      <c r="Z65" s="202">
        <v>0</v>
      </c>
      <c r="AA65" s="211">
        <f t="shared" si="7"/>
        <v>0</v>
      </c>
      <c r="AC65" s="146"/>
      <c r="AD65" s="164"/>
      <c r="AE65" s="146"/>
      <c r="AF65" s="165"/>
      <c r="AG65" s="166"/>
      <c r="AH65" s="164"/>
      <c r="AJ65" s="162"/>
      <c r="AK65" s="163"/>
      <c r="AL65" s="162"/>
    </row>
    <row r="66" spans="1:38" s="35" customFormat="1" ht="13.5" customHeight="1">
      <c r="A66" s="6">
        <v>23</v>
      </c>
      <c r="B66" s="4">
        <v>562</v>
      </c>
      <c r="C66" s="6" t="s">
        <v>72</v>
      </c>
      <c r="D66" s="1" t="s">
        <v>111</v>
      </c>
      <c r="E66" s="6" t="s">
        <v>81</v>
      </c>
      <c r="F66" s="122" t="s">
        <v>81</v>
      </c>
      <c r="G66" s="202" t="s">
        <v>81</v>
      </c>
      <c r="H66" s="202" t="s">
        <v>81</v>
      </c>
      <c r="I66" s="202" t="s">
        <v>81</v>
      </c>
      <c r="J66" s="202" t="s">
        <v>81</v>
      </c>
      <c r="K66" s="211" t="s">
        <v>81</v>
      </c>
      <c r="L66" s="226">
        <v>23</v>
      </c>
      <c r="M66" s="202">
        <v>14</v>
      </c>
      <c r="N66" s="202">
        <v>286</v>
      </c>
      <c r="O66" s="202">
        <v>24</v>
      </c>
      <c r="P66" s="211">
        <f t="shared" si="3"/>
        <v>8.4</v>
      </c>
      <c r="Q66" s="226">
        <v>5</v>
      </c>
      <c r="R66" s="202">
        <v>4</v>
      </c>
      <c r="S66" s="202">
        <v>23</v>
      </c>
      <c r="T66" s="202">
        <v>7</v>
      </c>
      <c r="U66" s="211">
        <f t="shared" si="6"/>
        <v>30.4</v>
      </c>
      <c r="V66" s="190">
        <v>9</v>
      </c>
      <c r="W66" s="202">
        <v>0</v>
      </c>
      <c r="X66" s="248">
        <f t="shared" si="4"/>
        <v>0</v>
      </c>
      <c r="Y66" s="202">
        <v>9</v>
      </c>
      <c r="Z66" s="202">
        <v>0</v>
      </c>
      <c r="AA66" s="211">
        <f t="shared" si="7"/>
        <v>0</v>
      </c>
      <c r="AC66" s="146"/>
      <c r="AD66" s="164"/>
      <c r="AE66" s="146"/>
      <c r="AF66" s="165"/>
      <c r="AG66" s="166"/>
      <c r="AH66" s="164"/>
      <c r="AJ66" s="162"/>
      <c r="AK66" s="163"/>
      <c r="AL66" s="162"/>
    </row>
    <row r="67" spans="1:38" s="35" customFormat="1" ht="13.5" customHeight="1" thickBot="1">
      <c r="A67" s="51">
        <v>23</v>
      </c>
      <c r="B67" s="52">
        <v>563</v>
      </c>
      <c r="C67" s="51" t="s">
        <v>72</v>
      </c>
      <c r="D67" s="107" t="s">
        <v>257</v>
      </c>
      <c r="E67" s="51" t="s">
        <v>81</v>
      </c>
      <c r="F67" s="149" t="s">
        <v>81</v>
      </c>
      <c r="G67" s="220" t="s">
        <v>81</v>
      </c>
      <c r="H67" s="220" t="s">
        <v>81</v>
      </c>
      <c r="I67" s="220" t="s">
        <v>81</v>
      </c>
      <c r="J67" s="220" t="s">
        <v>81</v>
      </c>
      <c r="K67" s="239"/>
      <c r="L67" s="227">
        <v>12</v>
      </c>
      <c r="M67" s="220">
        <v>8</v>
      </c>
      <c r="N67" s="220">
        <v>132</v>
      </c>
      <c r="O67" s="220">
        <v>24</v>
      </c>
      <c r="P67" s="239">
        <f>IF(L67=""," ",ROUND(O67/N67*100,1))</f>
        <v>18.2</v>
      </c>
      <c r="Q67" s="227">
        <v>5</v>
      </c>
      <c r="R67" s="220">
        <v>1</v>
      </c>
      <c r="S67" s="220">
        <v>24</v>
      </c>
      <c r="T67" s="220">
        <v>2</v>
      </c>
      <c r="U67" s="239">
        <f>IF(Q67=""," ",ROUND(T67/S67*100,1))</f>
        <v>8.3</v>
      </c>
      <c r="V67" s="233">
        <v>6</v>
      </c>
      <c r="W67" s="220">
        <v>0</v>
      </c>
      <c r="X67" s="249">
        <f>IF(V67=""," ",ROUND(W67/V67*100,1))</f>
        <v>0</v>
      </c>
      <c r="Y67" s="220">
        <v>6</v>
      </c>
      <c r="Z67" s="220">
        <v>0</v>
      </c>
      <c r="AA67" s="239">
        <f t="shared" si="7"/>
        <v>0</v>
      </c>
      <c r="AC67" s="146"/>
      <c r="AD67" s="164"/>
      <c r="AE67" s="146"/>
      <c r="AF67" s="165"/>
      <c r="AG67" s="166"/>
      <c r="AH67" s="164"/>
      <c r="AJ67" s="162"/>
      <c r="AK67" s="163"/>
      <c r="AL67" s="162"/>
    </row>
    <row r="68" spans="1:27" s="35" customFormat="1" ht="18" customHeight="1" thickBot="1">
      <c r="A68" s="178"/>
      <c r="B68" s="182"/>
      <c r="C68" s="126"/>
      <c r="D68" s="127" t="s">
        <v>13</v>
      </c>
      <c r="E68" s="215"/>
      <c r="F68" s="108"/>
      <c r="G68" s="221"/>
      <c r="H68" s="221"/>
      <c r="I68" s="221"/>
      <c r="J68" s="221"/>
      <c r="K68" s="240"/>
      <c r="L68" s="206">
        <f>SUM(L11:L67)</f>
        <v>1362</v>
      </c>
      <c r="M68" s="206">
        <f>SUM(M11:M67)</f>
        <v>1168</v>
      </c>
      <c r="N68" s="206">
        <f>SUM(N11:N67)</f>
        <v>22513</v>
      </c>
      <c r="O68" s="206">
        <f>SUM(O11:O67)</f>
        <v>5492</v>
      </c>
      <c r="P68" s="212">
        <f>IF(L68=" "," ",ROUND(O68/N68*100,1))</f>
        <v>24.4</v>
      </c>
      <c r="Q68" s="206">
        <f>SUM(Q11:Q67)</f>
        <v>320</v>
      </c>
      <c r="R68" s="206">
        <f>SUM(R11:R67)</f>
        <v>171</v>
      </c>
      <c r="S68" s="206">
        <f>SUM(S11:S67)</f>
        <v>2249</v>
      </c>
      <c r="T68" s="206">
        <f>SUM(T11:T67)</f>
        <v>264</v>
      </c>
      <c r="U68" s="212">
        <f>IF(Q68=""," ",ROUND(T68/S68*100,1))</f>
        <v>11.7</v>
      </c>
      <c r="V68" s="234"/>
      <c r="W68" s="221"/>
      <c r="X68" s="250"/>
      <c r="Y68" s="221"/>
      <c r="Z68" s="221"/>
      <c r="AA68" s="240"/>
    </row>
    <row r="69" spans="1:27" s="35" customFormat="1" ht="13.5" customHeight="1">
      <c r="A69" s="128">
        <v>23</v>
      </c>
      <c r="B69" s="129"/>
      <c r="C69" s="128" t="s">
        <v>85</v>
      </c>
      <c r="D69" s="130" t="s">
        <v>86</v>
      </c>
      <c r="E69" s="216"/>
      <c r="F69" s="131"/>
      <c r="G69" s="222"/>
      <c r="H69" s="222"/>
      <c r="I69" s="222"/>
      <c r="J69" s="222"/>
      <c r="K69" s="241"/>
      <c r="L69" s="228">
        <v>1</v>
      </c>
      <c r="M69" s="229">
        <v>0</v>
      </c>
      <c r="N69" s="229">
        <v>52</v>
      </c>
      <c r="O69" s="229">
        <v>0</v>
      </c>
      <c r="P69" s="245">
        <f aca="true" t="shared" si="8" ref="P69:P77">IF(L69=""," ",ROUND(O69/N69*100,1))</f>
        <v>0</v>
      </c>
      <c r="Q69" s="228"/>
      <c r="R69" s="229"/>
      <c r="S69" s="229"/>
      <c r="T69" s="229"/>
      <c r="U69" s="247" t="str">
        <f>IF(Q69=""," ",ROUND(T69/S69*100,1))</f>
        <v> </v>
      </c>
      <c r="V69" s="235"/>
      <c r="W69" s="222"/>
      <c r="X69" s="251"/>
      <c r="Y69" s="222"/>
      <c r="Z69" s="222"/>
      <c r="AA69" s="241"/>
    </row>
    <row r="70" spans="1:27" s="35" customFormat="1" ht="13.5" customHeight="1">
      <c r="A70" s="6">
        <v>23</v>
      </c>
      <c r="B70" s="4"/>
      <c r="C70" s="6" t="s">
        <v>85</v>
      </c>
      <c r="D70" s="1" t="s">
        <v>386</v>
      </c>
      <c r="E70" s="217"/>
      <c r="F70" s="132"/>
      <c r="G70" s="223"/>
      <c r="H70" s="223"/>
      <c r="I70" s="223"/>
      <c r="J70" s="223"/>
      <c r="K70" s="242"/>
      <c r="L70" s="226">
        <v>6</v>
      </c>
      <c r="M70" s="202">
        <v>1</v>
      </c>
      <c r="N70" s="202">
        <v>89</v>
      </c>
      <c r="O70" s="202">
        <v>2</v>
      </c>
      <c r="P70" s="211">
        <f t="shared" si="8"/>
        <v>2.2</v>
      </c>
      <c r="Q70" s="226"/>
      <c r="R70" s="202"/>
      <c r="S70" s="202"/>
      <c r="T70" s="202"/>
      <c r="U70" s="248"/>
      <c r="V70" s="236"/>
      <c r="W70" s="223"/>
      <c r="X70" s="252"/>
      <c r="Y70" s="223"/>
      <c r="Z70" s="223"/>
      <c r="AA70" s="242"/>
    </row>
    <row r="71" spans="1:27" s="35" customFormat="1" ht="13.5" customHeight="1">
      <c r="A71" s="6">
        <v>23</v>
      </c>
      <c r="B71" s="4"/>
      <c r="C71" s="6" t="s">
        <v>85</v>
      </c>
      <c r="D71" s="1" t="s">
        <v>89</v>
      </c>
      <c r="E71" s="217"/>
      <c r="F71" s="132"/>
      <c r="G71" s="223"/>
      <c r="H71" s="223"/>
      <c r="I71" s="223"/>
      <c r="J71" s="223"/>
      <c r="K71" s="242"/>
      <c r="L71" s="226">
        <v>1</v>
      </c>
      <c r="M71" s="202">
        <v>1</v>
      </c>
      <c r="N71" s="202">
        <v>48</v>
      </c>
      <c r="O71" s="202">
        <v>11</v>
      </c>
      <c r="P71" s="211">
        <f t="shared" si="8"/>
        <v>22.9</v>
      </c>
      <c r="Q71" s="226"/>
      <c r="R71" s="202"/>
      <c r="S71" s="202"/>
      <c r="T71" s="202"/>
      <c r="U71" s="248"/>
      <c r="V71" s="236"/>
      <c r="W71" s="223"/>
      <c r="X71" s="252"/>
      <c r="Y71" s="223"/>
      <c r="Z71" s="223"/>
      <c r="AA71" s="242"/>
    </row>
    <row r="72" spans="1:27" s="35" customFormat="1" ht="13.5" customHeight="1">
      <c r="A72" s="6">
        <v>23</v>
      </c>
      <c r="B72" s="4"/>
      <c r="C72" s="6" t="s">
        <v>85</v>
      </c>
      <c r="D72" s="1" t="s">
        <v>88</v>
      </c>
      <c r="E72" s="217"/>
      <c r="F72" s="132"/>
      <c r="G72" s="223"/>
      <c r="H72" s="223"/>
      <c r="I72" s="223"/>
      <c r="J72" s="223"/>
      <c r="K72" s="242"/>
      <c r="L72" s="226">
        <v>1</v>
      </c>
      <c r="M72" s="202">
        <v>1</v>
      </c>
      <c r="N72" s="202">
        <v>185</v>
      </c>
      <c r="O72" s="202">
        <v>46</v>
      </c>
      <c r="P72" s="211">
        <f t="shared" si="8"/>
        <v>24.9</v>
      </c>
      <c r="Q72" s="226"/>
      <c r="R72" s="202"/>
      <c r="S72" s="202"/>
      <c r="T72" s="202"/>
      <c r="U72" s="248"/>
      <c r="V72" s="236"/>
      <c r="W72" s="223"/>
      <c r="X72" s="252"/>
      <c r="Y72" s="223"/>
      <c r="Z72" s="223"/>
      <c r="AA72" s="242"/>
    </row>
    <row r="73" spans="1:27" s="35" customFormat="1" ht="13.5" customHeight="1">
      <c r="A73" s="6">
        <v>23</v>
      </c>
      <c r="B73" s="4"/>
      <c r="C73" s="6" t="s">
        <v>85</v>
      </c>
      <c r="D73" s="1" t="s">
        <v>387</v>
      </c>
      <c r="E73" s="217"/>
      <c r="F73" s="132"/>
      <c r="G73" s="223"/>
      <c r="H73" s="223"/>
      <c r="I73" s="223"/>
      <c r="J73" s="223"/>
      <c r="K73" s="242"/>
      <c r="L73" s="226">
        <v>1</v>
      </c>
      <c r="M73" s="202">
        <v>0</v>
      </c>
      <c r="N73" s="202">
        <v>10</v>
      </c>
      <c r="O73" s="202">
        <v>0</v>
      </c>
      <c r="P73" s="211">
        <f t="shared" si="8"/>
        <v>0</v>
      </c>
      <c r="Q73" s="226"/>
      <c r="R73" s="202"/>
      <c r="S73" s="202"/>
      <c r="T73" s="202"/>
      <c r="U73" s="248"/>
      <c r="V73" s="236"/>
      <c r="W73" s="223"/>
      <c r="X73" s="252"/>
      <c r="Y73" s="223"/>
      <c r="Z73" s="223"/>
      <c r="AA73" s="242"/>
    </row>
    <row r="74" spans="1:27" s="35" customFormat="1" ht="13.5" customHeight="1">
      <c r="A74" s="6">
        <v>23</v>
      </c>
      <c r="B74" s="4"/>
      <c r="C74" s="6" t="s">
        <v>85</v>
      </c>
      <c r="D74" s="1" t="s">
        <v>388</v>
      </c>
      <c r="E74" s="217"/>
      <c r="F74" s="132"/>
      <c r="G74" s="223"/>
      <c r="H74" s="223"/>
      <c r="I74" s="223"/>
      <c r="J74" s="223"/>
      <c r="K74" s="242"/>
      <c r="L74" s="226">
        <v>2</v>
      </c>
      <c r="M74" s="202">
        <v>2</v>
      </c>
      <c r="N74" s="202">
        <v>44</v>
      </c>
      <c r="O74" s="202">
        <v>16</v>
      </c>
      <c r="P74" s="211">
        <f t="shared" si="8"/>
        <v>36.4</v>
      </c>
      <c r="Q74" s="226"/>
      <c r="R74" s="202"/>
      <c r="S74" s="202"/>
      <c r="T74" s="202"/>
      <c r="U74" s="248"/>
      <c r="V74" s="236"/>
      <c r="W74" s="223"/>
      <c r="X74" s="252"/>
      <c r="Y74" s="223"/>
      <c r="Z74" s="223"/>
      <c r="AA74" s="242"/>
    </row>
    <row r="75" spans="1:27" s="35" customFormat="1" ht="13.5" customHeight="1">
      <c r="A75" s="6">
        <v>23</v>
      </c>
      <c r="B75" s="4"/>
      <c r="C75" s="6" t="s">
        <v>85</v>
      </c>
      <c r="D75" s="1" t="s">
        <v>217</v>
      </c>
      <c r="E75" s="217"/>
      <c r="F75" s="132"/>
      <c r="G75" s="223"/>
      <c r="H75" s="223"/>
      <c r="I75" s="223"/>
      <c r="J75" s="223"/>
      <c r="K75" s="242"/>
      <c r="L75" s="226">
        <v>2</v>
      </c>
      <c r="M75" s="202">
        <v>2</v>
      </c>
      <c r="N75" s="202">
        <v>50</v>
      </c>
      <c r="O75" s="202">
        <v>21</v>
      </c>
      <c r="P75" s="211">
        <f t="shared" si="8"/>
        <v>42</v>
      </c>
      <c r="Q75" s="226"/>
      <c r="R75" s="202"/>
      <c r="S75" s="202"/>
      <c r="T75" s="202"/>
      <c r="U75" s="248"/>
      <c r="V75" s="236"/>
      <c r="W75" s="223"/>
      <c r="X75" s="252"/>
      <c r="Y75" s="223"/>
      <c r="Z75" s="223"/>
      <c r="AA75" s="242"/>
    </row>
    <row r="76" spans="1:27" s="35" customFormat="1" ht="13.5" customHeight="1">
      <c r="A76" s="6">
        <v>23</v>
      </c>
      <c r="B76" s="4"/>
      <c r="C76" s="6" t="s">
        <v>85</v>
      </c>
      <c r="D76" s="1" t="s">
        <v>389</v>
      </c>
      <c r="E76" s="217"/>
      <c r="F76" s="132"/>
      <c r="G76" s="223"/>
      <c r="H76" s="223"/>
      <c r="I76" s="223"/>
      <c r="J76" s="223"/>
      <c r="K76" s="242"/>
      <c r="L76" s="226">
        <v>1</v>
      </c>
      <c r="M76" s="202">
        <v>1</v>
      </c>
      <c r="N76" s="202">
        <v>10</v>
      </c>
      <c r="O76" s="202">
        <v>2</v>
      </c>
      <c r="P76" s="211">
        <f t="shared" si="8"/>
        <v>20</v>
      </c>
      <c r="Q76" s="226"/>
      <c r="R76" s="202"/>
      <c r="S76" s="202"/>
      <c r="T76" s="202"/>
      <c r="U76" s="248" t="str">
        <f>IF(Q76=""," ",ROUND(T76/S76*100,1))</f>
        <v> </v>
      </c>
      <c r="V76" s="236"/>
      <c r="W76" s="223"/>
      <c r="X76" s="252"/>
      <c r="Y76" s="223"/>
      <c r="Z76" s="223"/>
      <c r="AA76" s="242"/>
    </row>
    <row r="77" spans="1:27" s="35" customFormat="1" ht="13.5" customHeight="1" thickBot="1">
      <c r="A77" s="51">
        <v>23</v>
      </c>
      <c r="B77" s="52"/>
      <c r="C77" s="51" t="s">
        <v>85</v>
      </c>
      <c r="D77" s="107" t="s">
        <v>113</v>
      </c>
      <c r="E77" s="218"/>
      <c r="F77" s="133"/>
      <c r="G77" s="224"/>
      <c r="H77" s="224"/>
      <c r="I77" s="224"/>
      <c r="J77" s="224"/>
      <c r="K77" s="243"/>
      <c r="L77" s="227">
        <v>3</v>
      </c>
      <c r="M77" s="220">
        <v>2</v>
      </c>
      <c r="N77" s="220">
        <v>34</v>
      </c>
      <c r="O77" s="220">
        <v>10</v>
      </c>
      <c r="P77" s="239">
        <f t="shared" si="8"/>
        <v>29.4</v>
      </c>
      <c r="Q77" s="227"/>
      <c r="R77" s="220"/>
      <c r="S77" s="220"/>
      <c r="T77" s="220"/>
      <c r="U77" s="249" t="str">
        <f>IF(Q77=""," ",ROUND(T77/S77*100,1))</f>
        <v> </v>
      </c>
      <c r="V77" s="237"/>
      <c r="W77" s="224"/>
      <c r="X77" s="253"/>
      <c r="Y77" s="224"/>
      <c r="Z77" s="224"/>
      <c r="AA77" s="243"/>
    </row>
    <row r="78" spans="1:27" s="35" customFormat="1" ht="18" customHeight="1" thickBot="1">
      <c r="A78" s="213"/>
      <c r="B78" s="214"/>
      <c r="C78" s="341" t="s">
        <v>12</v>
      </c>
      <c r="D78" s="342"/>
      <c r="E78" s="219"/>
      <c r="F78" s="134"/>
      <c r="G78" s="225"/>
      <c r="H78" s="225"/>
      <c r="I78" s="225"/>
      <c r="J78" s="225"/>
      <c r="K78" s="244"/>
      <c r="L78" s="230">
        <f>SUM(L69:L77)</f>
        <v>18</v>
      </c>
      <c r="M78" s="230">
        <f>SUM(M69:M77)</f>
        <v>10</v>
      </c>
      <c r="N78" s="230">
        <f>SUM(N69:N77)</f>
        <v>522</v>
      </c>
      <c r="O78" s="230">
        <f>SUM(O69:O77)</f>
        <v>108</v>
      </c>
      <c r="P78" s="246">
        <f>IF(L78=0,"",ROUND(O78/N78*100,1))</f>
        <v>20.7</v>
      </c>
      <c r="Q78" s="230">
        <f>SUM(Q69:Q77)</f>
        <v>0</v>
      </c>
      <c r="R78" s="230">
        <f>SUM(R69:R77)</f>
        <v>0</v>
      </c>
      <c r="S78" s="230">
        <f>SUM(S69:S77)</f>
        <v>0</v>
      </c>
      <c r="T78" s="230">
        <f>SUM(T69:T77)</f>
        <v>0</v>
      </c>
      <c r="U78" s="246" t="str">
        <f>IF(Q78=0," ",ROUND(T78/S78*100,1))</f>
        <v> </v>
      </c>
      <c r="V78" s="238"/>
      <c r="W78" s="225"/>
      <c r="X78" s="254"/>
      <c r="Y78" s="225"/>
      <c r="Z78" s="225"/>
      <c r="AA78" s="244"/>
    </row>
    <row r="79" spans="1:27" s="35" customFormat="1" ht="18" customHeight="1" thickBot="1">
      <c r="A79" s="187"/>
      <c r="B79" s="170"/>
      <c r="C79" s="333" t="s">
        <v>5</v>
      </c>
      <c r="D79" s="334"/>
      <c r="E79" s="215"/>
      <c r="F79" s="108"/>
      <c r="G79" s="197">
        <f>SUM(G11:G67)</f>
        <v>1381</v>
      </c>
      <c r="H79" s="197">
        <f>SUM(H11:H67)</f>
        <v>1157</v>
      </c>
      <c r="I79" s="197">
        <f>SUM(I11:I67)</f>
        <v>21147</v>
      </c>
      <c r="J79" s="197">
        <f>SUM(J11:J67)</f>
        <v>5371</v>
      </c>
      <c r="K79" s="212">
        <f>IF(G79=" "," ",ROUND(J79/I79*100,1))</f>
        <v>25.4</v>
      </c>
      <c r="L79" s="206">
        <f>L68+L78</f>
        <v>1380</v>
      </c>
      <c r="M79" s="197">
        <f>M68+M78</f>
        <v>1178</v>
      </c>
      <c r="N79" s="197">
        <f>N68+N78</f>
        <v>23035</v>
      </c>
      <c r="O79" s="197">
        <f>O68+O78</f>
        <v>5600</v>
      </c>
      <c r="P79" s="212">
        <f>IF(L79=""," ",ROUND(O79/N79*100,1))</f>
        <v>24.3</v>
      </c>
      <c r="Q79" s="206">
        <f>Q68+Q78</f>
        <v>320</v>
      </c>
      <c r="R79" s="197">
        <f>R68+R78</f>
        <v>171</v>
      </c>
      <c r="S79" s="197">
        <f>S68+S78</f>
        <v>2249</v>
      </c>
      <c r="T79" s="197">
        <f>T68+T78</f>
        <v>264</v>
      </c>
      <c r="U79" s="212">
        <f>IF(Q79=""," ",ROUND(T79/S79*100,1))</f>
        <v>11.7</v>
      </c>
      <c r="V79" s="196">
        <f>SUM(V11:V67)</f>
        <v>6400</v>
      </c>
      <c r="W79" s="197">
        <f>SUM(W11:W67)</f>
        <v>680</v>
      </c>
      <c r="X79" s="210">
        <f>IF(V79=""," ",ROUND(W79/V79*100,1))</f>
        <v>10.6</v>
      </c>
      <c r="Y79" s="206">
        <f>SUM(Y11:Y67)</f>
        <v>4718</v>
      </c>
      <c r="Z79" s="197">
        <f>SUM(Z11:Z67)</f>
        <v>266</v>
      </c>
      <c r="AA79" s="212">
        <f>IF(Y79=0," ",ROUND(Z79/Y79*100,1))</f>
        <v>5.6</v>
      </c>
    </row>
    <row r="81" spans="9:10" ht="11.25">
      <c r="I81" s="136"/>
      <c r="J81" s="136"/>
    </row>
    <row r="82" spans="9:10" ht="11.25">
      <c r="I82" s="136"/>
      <c r="J82" s="136"/>
    </row>
  </sheetData>
  <sheetProtection/>
  <mergeCells count="35">
    <mergeCell ref="X8:X10"/>
    <mergeCell ref="V8:V10"/>
    <mergeCell ref="Q6:S6"/>
    <mergeCell ref="V6:X6"/>
    <mergeCell ref="E6:G6"/>
    <mergeCell ref="Q7:U7"/>
    <mergeCell ref="V7:AA7"/>
    <mergeCell ref="L6:N6"/>
    <mergeCell ref="L7:P7"/>
    <mergeCell ref="A7:A10"/>
    <mergeCell ref="C7:C10"/>
    <mergeCell ref="D7:D10"/>
    <mergeCell ref="B7:B10"/>
    <mergeCell ref="G8:G10"/>
    <mergeCell ref="F8:F10"/>
    <mergeCell ref="C79:D79"/>
    <mergeCell ref="E7:K7"/>
    <mergeCell ref="I8:I10"/>
    <mergeCell ref="K8:K10"/>
    <mergeCell ref="E8:E10"/>
    <mergeCell ref="Q8:Q10"/>
    <mergeCell ref="P8:P10"/>
    <mergeCell ref="N8:N10"/>
    <mergeCell ref="L8:L10"/>
    <mergeCell ref="C78:D78"/>
    <mergeCell ref="X2:AA2"/>
    <mergeCell ref="E4:G4"/>
    <mergeCell ref="I4:K4"/>
    <mergeCell ref="M4:O4"/>
    <mergeCell ref="Q4:T4"/>
    <mergeCell ref="S8:S10"/>
    <mergeCell ref="AA9:AA10"/>
    <mergeCell ref="Y9:Y10"/>
    <mergeCell ref="Y8:AA8"/>
    <mergeCell ref="U8:U10"/>
  </mergeCells>
  <conditionalFormatting sqref="T69:T77 R69:R77 O69:O77 M69:M77 Z11:Z14 Z16:Z17 Z19:Z20 Z22:Z23 Z30:Z31 Z25:Z28 Z33:Z67 O11:O67 M11:M67 T11:T67 R11:R67 J11:J67 W11:W67 H11:H67">
    <cfRule type="cellIs" priority="25" dxfId="1" operator="lessThanOrEqual" stopIfTrue="1">
      <formula>G11</formula>
    </cfRule>
    <cfRule type="cellIs" priority="26" dxfId="0" operator="greaterThan" stopIfTrue="1">
      <formula>G11</formula>
    </cfRule>
  </conditionalFormatting>
  <conditionalFormatting sqref="Y11:Y15 Y17:Y67">
    <cfRule type="cellIs" priority="27" dxfId="1" operator="lessThanOrEqual" stopIfTrue="1">
      <formula>V11</formula>
    </cfRule>
    <cfRule type="cellIs" priority="28" dxfId="0" operator="greaterThan" stopIfTrue="1">
      <formula>V11</formula>
    </cfRule>
  </conditionalFormatting>
  <conditionalFormatting sqref="Z15 Z18 Z21 Z24 Z27 Z29">
    <cfRule type="cellIs" priority="29" dxfId="1" operator="lessThanOrEqual" stopIfTrue="1">
      <formula>V16</formula>
    </cfRule>
    <cfRule type="cellIs" priority="30" dxfId="0" operator="greaterThan" stopIfTrue="1">
      <formula>V16</formula>
    </cfRule>
  </conditionalFormatting>
  <conditionalFormatting sqref="Z66:Z67">
    <cfRule type="cellIs" priority="33" dxfId="1" operator="lessThanOrEqual" stopIfTrue="1">
      <formula>V68</formula>
    </cfRule>
    <cfRule type="cellIs" priority="34" dxfId="0" operator="greaterThan" stopIfTrue="1">
      <formula>V68</formula>
    </cfRule>
  </conditionalFormatting>
  <conditionalFormatting sqref="Z63">
    <cfRule type="cellIs" priority="35" dxfId="1" operator="lessThanOrEqual" stopIfTrue="1">
      <formula>#REF!</formula>
    </cfRule>
    <cfRule type="cellIs" priority="36" dxfId="0" operator="greaterThan" stopIfTrue="1">
      <formula>#REF!</formula>
    </cfRule>
  </conditionalFormatting>
  <conditionalFormatting sqref="Z62">
    <cfRule type="cellIs" priority="37" dxfId="1" operator="lessThanOrEqual" stopIfTrue="1">
      <formula>#REF!</formula>
    </cfRule>
    <cfRule type="cellIs" priority="38" dxfId="0" operator="greaterThan" stopIfTrue="1">
      <formula>#REF!</formula>
    </cfRule>
  </conditionalFormatting>
  <conditionalFormatting sqref="Z61">
    <cfRule type="cellIs" priority="39" dxfId="1" operator="lessThanOrEqual" stopIfTrue="1">
      <formula>#REF!</formula>
    </cfRule>
    <cfRule type="cellIs" priority="40" dxfId="0" operator="greaterThan" stopIfTrue="1">
      <formula>#REF!</formula>
    </cfRule>
  </conditionalFormatting>
  <conditionalFormatting sqref="Z60">
    <cfRule type="cellIs" priority="41" dxfId="1" operator="lessThanOrEqual" stopIfTrue="1">
      <formula>#REF!</formula>
    </cfRule>
    <cfRule type="cellIs" priority="42" dxfId="0" operator="greaterThan" stopIfTrue="1">
      <formula>#REF!</formula>
    </cfRule>
  </conditionalFormatting>
  <conditionalFormatting sqref="Z58:Z59">
    <cfRule type="cellIs" priority="43" dxfId="1" operator="lessThanOrEqual" stopIfTrue="1">
      <formula>#REF!</formula>
    </cfRule>
    <cfRule type="cellIs" priority="44" dxfId="0" operator="greaterThan" stopIfTrue="1">
      <formula>#REF!</formula>
    </cfRule>
  </conditionalFormatting>
  <conditionalFormatting sqref="Z64:Z65">
    <cfRule type="cellIs" priority="45" dxfId="1" operator="lessThanOrEqual" stopIfTrue="1">
      <formula>#REF!</formula>
    </cfRule>
    <cfRule type="cellIs" priority="46" dxfId="0" operator="greaterThan" stopIfTrue="1">
      <formula>#REF!</formula>
    </cfRule>
  </conditionalFormatting>
  <printOptions horizontalCentered="1"/>
  <pageMargins left="0.3937007874015748" right="0.3937007874015748" top="0.5905511811023623" bottom="0.5905511811023623" header="0.5118110236220472" footer="0.31496062992125984"/>
  <pageSetup firstPageNumber="168" useFirstPageNumber="1" fitToHeight="0" horizontalDpi="600" verticalDpi="600" orientation="landscape" paperSize="9" scale="85" r:id="rId1"/>
  <ignoredErrors>
    <ignoredError sqref="U79" evalError="1"/>
    <ignoredError sqref="X79 P68" evalError="1" formula="1"/>
    <ignoredError sqref="U7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2010-12-22T02:53:26Z</dcterms:created>
  <dcterms:modified xsi:type="dcterms:W3CDTF">2010-12-22T02:53:53Z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