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千葉県４－１" sheetId="1" r:id="rId1"/>
    <sheet name="千葉県４－２" sheetId="2" r:id="rId2"/>
    <sheet name="千葉県４－３" sheetId="3" r:id="rId3"/>
    <sheet name="千葉県４－４" sheetId="4" r:id="rId4"/>
  </sheets>
  <definedNames>
    <definedName name="_xlnm.Print_Area" localSheetId="0">'千葉県４－１'!$A$1:$P$61</definedName>
    <definedName name="_xlnm.Print_Area" localSheetId="3">'千葉県４－４'!$A$1:$AA$68</definedName>
    <definedName name="_xlnm.Print_Titles" localSheetId="0">'千葉県４－１'!$4:$6</definedName>
    <definedName name="_xlnm.Print_Titles" localSheetId="1">'千葉県４－２'!$4:$7</definedName>
    <definedName name="_xlnm.Print_Titles" localSheetId="2">'千葉県４－３'!$4:$6</definedName>
    <definedName name="_xlnm.Print_Titles" localSheetId="3">'千葉県４－４'!$7:$10</definedName>
  </definedNames>
  <calcPr fullCalcOnLoad="1"/>
</workbook>
</file>

<file path=xl/sharedStrings.xml><?xml version="1.0" encoding="utf-8"?>
<sst xmlns="http://schemas.openxmlformats.org/spreadsheetml/2006/main" count="809" uniqueCount="313">
  <si>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</si>
  <si>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</si>
  <si>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</si>
  <si>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</si>
  <si>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</si>
  <si>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</si>
  <si>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</si>
  <si>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</si>
  <si>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</si>
  <si>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</si>
  <si>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</si>
  <si>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</si>
  <si>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</si>
  <si>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</si>
  <si>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</si>
  <si>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</si>
  <si>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</si>
  <si>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</si>
  <si>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</si>
  <si>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</si>
  <si>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</si>
  <si>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</si>
  <si>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</si>
  <si>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</si>
  <si>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</si>
  <si>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</si>
  <si>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</si>
  <si>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</si>
  <si>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</si>
  <si>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</si>
  <si>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</si>
  <si>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</si>
  <si>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</si>
  <si>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</si>
  <si>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</si>
  <si>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</si>
  <si>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</si>
  <si>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</si>
  <si>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</si>
  <si>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</si>
  <si>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</si>
  <si>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</si>
  <si>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</si>
  <si>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</si>
  <si>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</si>
  <si>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</si>
  <si>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</si>
  <si>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</si>
  <si>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</si>
  <si>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</si>
  <si>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</si>
  <si>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</si>
  <si>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</si>
  <si>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</si>
  <si>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</si>
  <si>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</si>
  <si>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</si>
  <si>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</si>
  <si>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</si>
  <si>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</si>
  <si>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</si>
  <si>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</si>
  <si>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</si>
  <si>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</si>
  <si>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</si>
  <si>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</si>
  <si>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</si>
  <si>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</si>
  <si>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</si>
  <si>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</si>
  <si>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</si>
  <si>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</si>
  <si>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</si>
  <si>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千葉県</t>
  </si>
  <si>
    <t>千葉市</t>
  </si>
  <si>
    <t>男女共同参画課</t>
  </si>
  <si>
    <t>千葉市男女共同参画ハーモニー条例</t>
  </si>
  <si>
    <t>新ハーモニープラン</t>
  </si>
  <si>
    <t>銚子市</t>
  </si>
  <si>
    <t>銚子市男女共同参画計画</t>
  </si>
  <si>
    <t>市川市</t>
  </si>
  <si>
    <t>市川市男女共同参画社会基本条例</t>
  </si>
  <si>
    <t>市川市男女共同参画基本計画</t>
  </si>
  <si>
    <t>船橋市</t>
  </si>
  <si>
    <t>船橋市男女共同参画計画</t>
  </si>
  <si>
    <t>館山市</t>
  </si>
  <si>
    <t>企画課</t>
  </si>
  <si>
    <t>第2期館山市男女共同参画推進プラン</t>
  </si>
  <si>
    <t>木更津市</t>
  </si>
  <si>
    <t>松戸市</t>
  </si>
  <si>
    <t>女性センター</t>
  </si>
  <si>
    <t>松戸市男女共同参画プランVer．3</t>
  </si>
  <si>
    <t>野田市</t>
  </si>
  <si>
    <t>茂原市</t>
  </si>
  <si>
    <t>企画政策課</t>
  </si>
  <si>
    <t>茂原市男女共同参画計画</t>
  </si>
  <si>
    <t>成田市</t>
  </si>
  <si>
    <t>成田市男女共同参画計画</t>
  </si>
  <si>
    <t>佐倉市</t>
  </si>
  <si>
    <t>人権・男女平等参画推進班</t>
  </si>
  <si>
    <t>佐倉市男女平等参画推進条例</t>
  </si>
  <si>
    <t>東金市</t>
  </si>
  <si>
    <t>旭市</t>
  </si>
  <si>
    <t>習志野市</t>
  </si>
  <si>
    <t>男女共同参画センター</t>
  </si>
  <si>
    <t>習志野市男女共同参画推進条例</t>
  </si>
  <si>
    <t>習志野市男女共同参画基本計画</t>
  </si>
  <si>
    <t>柏市</t>
  </si>
  <si>
    <t>男女共同参画室</t>
  </si>
  <si>
    <t>柏市男女共同参画推進計画</t>
  </si>
  <si>
    <t>勝浦市</t>
  </si>
  <si>
    <t>勝浦市男女共同参画計画</t>
  </si>
  <si>
    <t>市原市</t>
  </si>
  <si>
    <t>人権・国際交流課</t>
  </si>
  <si>
    <t>市原市男女共同参画社会づくり条例</t>
  </si>
  <si>
    <t>いちはら男女共同参画社会づくりプラン</t>
  </si>
  <si>
    <t>流山市</t>
  </si>
  <si>
    <t>八千代市</t>
  </si>
  <si>
    <t>男女共同参画課</t>
  </si>
  <si>
    <t>第2次やちよ男女共生プラン</t>
  </si>
  <si>
    <t>我孫子市</t>
  </si>
  <si>
    <t>我孫子市男女共同参画条例</t>
  </si>
  <si>
    <t>鴨川市</t>
  </si>
  <si>
    <t>企画財政課</t>
  </si>
  <si>
    <t>鎌ケ谷市</t>
  </si>
  <si>
    <t>鎌ケ谷市男女共同参画計画</t>
  </si>
  <si>
    <t>君津市</t>
  </si>
  <si>
    <t>市民生活課</t>
  </si>
  <si>
    <t>富津市</t>
  </si>
  <si>
    <t>富津市男女共同参画計画</t>
  </si>
  <si>
    <t>浦安市</t>
  </si>
  <si>
    <t>人権・男女共同参画係</t>
  </si>
  <si>
    <t>改定うらやす男女共同参画プラン</t>
  </si>
  <si>
    <t>四街道市</t>
  </si>
  <si>
    <t>政策推進課</t>
  </si>
  <si>
    <t>袖ヶ浦市</t>
  </si>
  <si>
    <t>市民活動支援課</t>
  </si>
  <si>
    <t>袖ヶ浦市男女共同参画計画 (第2次）</t>
  </si>
  <si>
    <t>八街市</t>
  </si>
  <si>
    <t>企画課</t>
  </si>
  <si>
    <t>八街市男女共同参画計画</t>
  </si>
  <si>
    <t>印西市</t>
  </si>
  <si>
    <t>印西市男女共同参画プラン</t>
  </si>
  <si>
    <t>白井市</t>
  </si>
  <si>
    <t>男女共同参画室</t>
  </si>
  <si>
    <t>富里市</t>
  </si>
  <si>
    <t>富里市男女共同参画計画</t>
  </si>
  <si>
    <t>南房総市</t>
  </si>
  <si>
    <t>南房総市男女共同参画推進計画</t>
  </si>
  <si>
    <t>匝瑳市</t>
  </si>
  <si>
    <t>香取市</t>
  </si>
  <si>
    <t>市民活動推進課</t>
  </si>
  <si>
    <t>山武市</t>
  </si>
  <si>
    <t>山武市男女共同参画計画</t>
  </si>
  <si>
    <t>いすみ市</t>
  </si>
  <si>
    <t>酒々井町</t>
  </si>
  <si>
    <t>住民協働課</t>
  </si>
  <si>
    <t>栄町</t>
  </si>
  <si>
    <t>神崎町</t>
  </si>
  <si>
    <t>まちづくり課</t>
  </si>
  <si>
    <t>多古町</t>
  </si>
  <si>
    <t>東庄町</t>
  </si>
  <si>
    <t>総務課</t>
  </si>
  <si>
    <t>大網白里町</t>
  </si>
  <si>
    <t>九十九里町</t>
  </si>
  <si>
    <t>企画財政課</t>
  </si>
  <si>
    <t>芝山町</t>
  </si>
  <si>
    <t>横芝光町</t>
  </si>
  <si>
    <t>横芝光町男女共同参画計画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</si>
  <si>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</si>
  <si>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</si>
  <si>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</si>
  <si>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</si>
  <si>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</si>
  <si>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</si>
  <si>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</si>
  <si>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税務住民課</t>
  </si>
  <si>
    <t>御宿町</t>
  </si>
  <si>
    <t>鋸南町</t>
  </si>
  <si>
    <t>総務企画課</t>
  </si>
  <si>
    <t>匝瑳市男女共同参画計画</t>
  </si>
  <si>
    <t>市民協働課</t>
  </si>
  <si>
    <t>香取市男女共同参画計画</t>
  </si>
  <si>
    <t>第2次野田市男女共同参画計画</t>
  </si>
  <si>
    <t>流山市第2次男女共同参画プラン</t>
  </si>
  <si>
    <t>我孫子市男女共同参画都市宣言</t>
  </si>
  <si>
    <t>通年</t>
  </si>
  <si>
    <t>習志野市男女共同参画センター</t>
  </si>
  <si>
    <t>ステップならしの</t>
  </si>
  <si>
    <t>275-0016</t>
  </si>
  <si>
    <t>○</t>
  </si>
  <si>
    <t>市原市男女共同参画センター</t>
  </si>
  <si>
    <t>290-0081</t>
  </si>
  <si>
    <t>市原市五井中央西2-22-4</t>
  </si>
  <si>
    <t>松戸市女性センター</t>
  </si>
  <si>
    <t>ゆうまつど</t>
  </si>
  <si>
    <t>271-0091</t>
  </si>
  <si>
    <t>松戸市本町14－10</t>
  </si>
  <si>
    <t>男女共同参画班</t>
  </si>
  <si>
    <t>企画政策課</t>
  </si>
  <si>
    <t>鴨川市男女共同参画計画</t>
  </si>
  <si>
    <t>白井市男女平等推進行動計画</t>
  </si>
  <si>
    <t>八千代市男女共同参画センター</t>
  </si>
  <si>
    <t>276-0033</t>
  </si>
  <si>
    <t>八千代市八千代台南1-11-6</t>
  </si>
  <si>
    <t>千葉市女性センター</t>
  </si>
  <si>
    <t>260-0844</t>
  </si>
  <si>
    <t>千葉市中央区千葉寺町1208-2</t>
  </si>
  <si>
    <t>http://www.chp.or.jp/chiba_women/index.html</t>
  </si>
  <si>
    <t>船橋市男女共同参画センター</t>
  </si>
  <si>
    <t>273-0003</t>
  </si>
  <si>
    <t>船橋市宮本2-1-4</t>
  </si>
  <si>
    <t>佐倉市男女平等参画推進センター</t>
  </si>
  <si>
    <t>ミウズ</t>
  </si>
  <si>
    <t>285-0837</t>
  </si>
  <si>
    <t>http://mews.shiteikanri-sakura.jp</t>
  </si>
  <si>
    <t>浦安市女性プラザ</t>
  </si>
  <si>
    <t>279-0004</t>
  </si>
  <si>
    <t>http://www.city.kamagaya.chiba.jp/danjo_center/toppage.html</t>
  </si>
  <si>
    <t>272-0034</t>
  </si>
  <si>
    <t>市川市市川1－24－2</t>
  </si>
  <si>
    <t>市川市男女共同参画センター</t>
  </si>
  <si>
    <t>ウィズ</t>
  </si>
  <si>
    <t>富津市男女共同参画のまちづくり条例</t>
  </si>
  <si>
    <t>総務課</t>
  </si>
  <si>
    <t>うち</t>
  </si>
  <si>
    <t>ホームページ</t>
  </si>
  <si>
    <t>宣　　言　　名　　称</t>
  </si>
  <si>
    <t>市　（区）　長</t>
  </si>
  <si>
    <t>女
性
比
率 
（％）</t>
  </si>
  <si>
    <t>うち</t>
  </si>
  <si>
    <t>　（区）長数
女性副市</t>
  </si>
  <si>
    <t>女性副町村長数　　</t>
  </si>
  <si>
    <t>女性自治会長数</t>
  </si>
  <si>
    <t>調査時点コード</t>
  </si>
  <si>
    <t xml:space="preserve">うち
　女理
　性職
　管数
</t>
  </si>
  <si>
    <t>木更津市男女共同参画計画(第2次） 新･デュエットプランきさらづ</t>
  </si>
  <si>
    <t>佐倉市男女平等参画基本計画 (第3期）</t>
  </si>
  <si>
    <t>我孫子市男女共同参画プラン（第2次）</t>
  </si>
  <si>
    <t>君津市男女共同参画計画 (第2次）</t>
  </si>
  <si>
    <t>四街道市男女共同参画推進計画（第2次）</t>
  </si>
  <si>
    <t>平成22年度</t>
  </si>
  <si>
    <t>平成23年度</t>
  </si>
  <si>
    <t>平成24年度</t>
  </si>
  <si>
    <t>平成25年度</t>
  </si>
  <si>
    <t>平成26年度</t>
  </si>
  <si>
    <t>平成27年度</t>
  </si>
  <si>
    <t>平成30年度</t>
  </si>
  <si>
    <t>平成17年度～平成27年度</t>
  </si>
  <si>
    <t>平成20年度～平成24年度</t>
  </si>
  <si>
    <t>平成14年度～平成37年度</t>
  </si>
  <si>
    <t>平成13年度～平成23年度</t>
  </si>
  <si>
    <t>平成19年度～平成23年度</t>
  </si>
  <si>
    <t>平成22年度～平成26年度</t>
  </si>
  <si>
    <t>平成16年度～平成22年度</t>
  </si>
  <si>
    <t>平成18年度～平成22年度</t>
  </si>
  <si>
    <t>平成21年度～平成30年度</t>
  </si>
  <si>
    <t>平成20年度～平成26年度</t>
  </si>
  <si>
    <t>平成13年度～平成27年度</t>
  </si>
  <si>
    <t>平成20年度～平成29年度</t>
  </si>
  <si>
    <t>平成19年度～平成27年度</t>
  </si>
  <si>
    <t>平成13年度～平成22年度</t>
  </si>
  <si>
    <t>平成22年度～平成27年度</t>
  </si>
  <si>
    <t>平成15年度～平成23年度</t>
  </si>
  <si>
    <t>平成18年度～平成27年度</t>
  </si>
  <si>
    <t>平成21年度～平成25年度</t>
  </si>
  <si>
    <t>平成19年度～平成25年度</t>
  </si>
  <si>
    <t>平成16年度～平成25年度</t>
  </si>
  <si>
    <t>平成15年度～平成24年度</t>
  </si>
  <si>
    <t>平成22年度～平成31年度</t>
  </si>
  <si>
    <t>http://www.city.narashino.chiba.jp/</t>
  </si>
  <si>
    <t>http://www.city.yachiyo.chiba.jp/siyakusyo/danjo/center.html</t>
  </si>
  <si>
    <t>施設管理</t>
  </si>
  <si>
    <t>事業運営</t>
  </si>
  <si>
    <t>そ　の　他</t>
  </si>
  <si>
    <t>浦安市猫実1-1-2
浦安市文化会館2階</t>
  </si>
  <si>
    <t>(043)
209-8771</t>
  </si>
  <si>
    <t>(043)
209-8776</t>
  </si>
  <si>
    <t>(047)
322-6700</t>
  </si>
  <si>
    <t>(047)
322-6888</t>
  </si>
  <si>
    <t>(047)
423-0757</t>
  </si>
  <si>
    <t>(047)
423-3007</t>
  </si>
  <si>
    <t>(047)
364-8778</t>
  </si>
  <si>
    <t>(047)
364-7888</t>
  </si>
  <si>
    <t>(047)
453-9307</t>
  </si>
  <si>
    <t>(047)
453-9327</t>
  </si>
  <si>
    <t>(047)
485-6505</t>
  </si>
  <si>
    <t>(047)
485-7398</t>
  </si>
  <si>
    <t>(047)
401-0891</t>
  </si>
  <si>
    <t>(047)
401-0892</t>
  </si>
  <si>
    <t>(047)
351-1111</t>
  </si>
  <si>
    <t>(047)
353-1145</t>
  </si>
  <si>
    <t>(0436)
21-0454</t>
  </si>
  <si>
    <t>(043)
460-2580</t>
  </si>
  <si>
    <t>(043)
460-2582</t>
  </si>
  <si>
    <t>－</t>
  </si>
  <si>
    <t>平成37年度</t>
  </si>
  <si>
    <t>平成22年度</t>
  </si>
  <si>
    <t>http://www.city.urayasu.chiba.jp/</t>
  </si>
  <si>
    <t>男女共同参画に関する条例（可決済のもの）</t>
  </si>
  <si>
    <t>鎌ケ谷市男女共同参画推進センター</t>
  </si>
  <si>
    <t>273-0101</t>
  </si>
  <si>
    <t>鎌ケ谷市富岡2-6-1</t>
  </si>
  <si>
    <t>－</t>
  </si>
  <si>
    <t>－</t>
  </si>
  <si>
    <t>男 女 共 同 参 画 に 関 す る 宣 言（注１）</t>
  </si>
  <si>
    <t>国との共催
　　　(注２)</t>
  </si>
  <si>
    <t>1/3</t>
  </si>
  <si>
    <t>http://www.city.ichikawa.lg.
jp/index.html</t>
  </si>
  <si>
    <t>http://www.city.funabashi.
chiba.jp/joseiseisaku/c-josei/hp/c-josei/index.htm</t>
  </si>
  <si>
    <t>http://www.city.matsudo.
chiba.jp/yuu_matsudo/</t>
  </si>
  <si>
    <t>習志野市津田沼5-12-12  サンロード津田沼5階</t>
  </si>
  <si>
    <t>佐倉市王子台1-23  臼井ショッピングセンター3階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</si>
</sst>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_);\(0\)"/>
    <numFmt numFmtId="192" formatCode="m/d;@"/>
    <numFmt numFmtId="193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33" borderId="2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24" xfId="43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left" vertical="center" shrinkToFit="1"/>
    </xf>
    <xf numFmtId="57" fontId="2" fillId="33" borderId="15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top" textRotation="255" wrapText="1"/>
    </xf>
    <xf numFmtId="0" fontId="10" fillId="0" borderId="0" xfId="0" applyFont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8" fontId="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57" fontId="2" fillId="0" borderId="15" xfId="0" applyNumberFormat="1" applyFont="1" applyFill="1" applyBorder="1" applyAlignment="1">
      <alignment horizontal="left" vertical="center" shrinkToFit="1"/>
    </xf>
    <xf numFmtId="57" fontId="2" fillId="0" borderId="15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57" fontId="2" fillId="0" borderId="2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57" fontId="2" fillId="0" borderId="25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188" fontId="2" fillId="0" borderId="29" xfId="0" applyNumberFormat="1" applyFont="1" applyFill="1" applyBorder="1" applyAlignment="1">
      <alignment horizontal="center" vertical="center"/>
    </xf>
    <xf numFmtId="189" fontId="2" fillId="0" borderId="3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2" fillId="0" borderId="20" xfId="0" applyFont="1" applyFill="1" applyBorder="1" applyAlignment="1">
      <alignment vertical="top"/>
    </xf>
    <xf numFmtId="0" fontId="2" fillId="0" borderId="2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88" fontId="2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180" fontId="2" fillId="0" borderId="0" xfId="0" applyNumberFormat="1" applyFont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0" xfId="49" applyFont="1" applyAlignment="1">
      <alignment/>
    </xf>
    <xf numFmtId="38" fontId="2" fillId="0" borderId="50" xfId="49" applyFont="1" applyFill="1" applyBorder="1" applyAlignment="1">
      <alignment vertical="center"/>
    </xf>
    <xf numFmtId="193" fontId="2" fillId="0" borderId="15" xfId="49" applyNumberFormat="1" applyFont="1" applyFill="1" applyBorder="1" applyAlignment="1">
      <alignment vertical="center"/>
    </xf>
    <xf numFmtId="193" fontId="2" fillId="0" borderId="44" xfId="49" applyNumberFormat="1" applyFont="1" applyFill="1" applyBorder="1" applyAlignment="1">
      <alignment vertical="center"/>
    </xf>
    <xf numFmtId="193" fontId="2" fillId="0" borderId="10" xfId="49" applyNumberFormat="1" applyFont="1" applyFill="1" applyBorder="1" applyAlignment="1">
      <alignment vertical="center"/>
    </xf>
    <xf numFmtId="193" fontId="2" fillId="0" borderId="32" xfId="49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51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193" fontId="2" fillId="0" borderId="34" xfId="49" applyNumberFormat="1" applyFont="1" applyFill="1" applyBorder="1" applyAlignment="1">
      <alignment vertical="center"/>
    </xf>
    <xf numFmtId="193" fontId="2" fillId="0" borderId="22" xfId="49" applyNumberFormat="1" applyFont="1" applyFill="1" applyBorder="1" applyAlignment="1">
      <alignment vertical="center"/>
    </xf>
    <xf numFmtId="193" fontId="2" fillId="0" borderId="21" xfId="49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188" fontId="2" fillId="0" borderId="40" xfId="0" applyNumberFormat="1" applyFont="1" applyFill="1" applyBorder="1" applyAlignment="1">
      <alignment horizontal="center" vertical="center"/>
    </xf>
    <xf numFmtId="38" fontId="2" fillId="0" borderId="40" xfId="49" applyFont="1" applyFill="1" applyBorder="1" applyAlignment="1">
      <alignment vertical="center"/>
    </xf>
    <xf numFmtId="179" fontId="2" fillId="0" borderId="42" xfId="0" applyNumberFormat="1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193" fontId="2" fillId="0" borderId="42" xfId="49" applyNumberFormat="1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193" fontId="2" fillId="0" borderId="40" xfId="49" applyNumberFormat="1" applyFont="1" applyFill="1" applyBorder="1" applyAlignment="1">
      <alignment vertical="center"/>
    </xf>
    <xf numFmtId="193" fontId="2" fillId="0" borderId="29" xfId="49" applyNumberFormat="1" applyFont="1" applyFill="1" applyBorder="1" applyAlignment="1">
      <alignment vertical="center"/>
    </xf>
    <xf numFmtId="193" fontId="2" fillId="0" borderId="35" xfId="49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55" xfId="0" applyFont="1" applyBorder="1" applyAlignment="1">
      <alignment horizontal="center" vertical="distributed" textRotation="255"/>
    </xf>
    <xf numFmtId="0" fontId="2" fillId="33" borderId="54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55" xfId="0" applyFont="1" applyFill="1" applyBorder="1" applyAlignment="1">
      <alignment horizontal="center" vertical="distributed" textRotation="255" shrinkToFit="1"/>
    </xf>
    <xf numFmtId="0" fontId="2" fillId="33" borderId="56" xfId="0" applyFont="1" applyFill="1" applyBorder="1" applyAlignment="1">
      <alignment horizontal="center" vertical="distributed" textRotation="255" shrinkToFit="1"/>
    </xf>
    <xf numFmtId="0" fontId="2" fillId="33" borderId="34" xfId="0" applyFont="1" applyFill="1" applyBorder="1" applyAlignment="1">
      <alignment horizontal="center" vertical="distributed" textRotation="255" shrinkToFit="1"/>
    </xf>
    <xf numFmtId="0" fontId="2" fillId="33" borderId="13" xfId="0" applyFont="1" applyFill="1" applyBorder="1" applyAlignment="1">
      <alignment horizontal="center" vertical="distributed" textRotation="255" shrinkToFit="1"/>
    </xf>
    <xf numFmtId="0" fontId="2" fillId="0" borderId="56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3" borderId="5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54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55" xfId="0" applyFont="1" applyFill="1" applyBorder="1" applyAlignment="1">
      <alignment horizontal="center" vertical="center" textRotation="255" shrinkToFi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distributed" textRotation="255"/>
    </xf>
    <xf numFmtId="0" fontId="2" fillId="33" borderId="26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55" xfId="0" applyFont="1" applyFill="1" applyBorder="1" applyAlignment="1">
      <alignment horizontal="center" vertical="distributed" textRotation="255"/>
    </xf>
    <xf numFmtId="0" fontId="2" fillId="33" borderId="34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2" fillId="33" borderId="6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distributed" textRotation="255"/>
    </xf>
    <xf numFmtId="0" fontId="4" fillId="0" borderId="66" xfId="0" applyFont="1" applyBorder="1" applyAlignment="1">
      <alignment vertical="distributed" textRotation="255" wrapText="1"/>
    </xf>
    <xf numFmtId="0" fontId="4" fillId="0" borderId="13" xfId="0" applyFont="1" applyBorder="1" applyAlignment="1">
      <alignment vertical="distributed" textRotation="255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2" fillId="0" borderId="45" xfId="0" applyFont="1" applyBorder="1" applyAlignment="1">
      <alignment horizontal="center" vertical="center"/>
    </xf>
    <xf numFmtId="58" fontId="12" fillId="0" borderId="32" xfId="0" applyNumberFormat="1" applyFont="1" applyBorder="1" applyAlignment="1">
      <alignment horizontal="center" vertical="center"/>
    </xf>
    <xf numFmtId="58" fontId="12" fillId="0" borderId="45" xfId="0" applyNumberFormat="1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vertical="center" textRotation="255"/>
    </xf>
    <xf numFmtId="0" fontId="2" fillId="0" borderId="51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6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 textRotation="255" wrapText="1"/>
    </xf>
    <xf numFmtId="0" fontId="2" fillId="0" borderId="51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55" xfId="0" applyFont="1" applyFill="1" applyBorder="1" applyAlignment="1">
      <alignment horizontal="distributed" vertical="distributed" textRotation="255"/>
    </xf>
    <xf numFmtId="0" fontId="2" fillId="0" borderId="56" xfId="0" applyFont="1" applyFill="1" applyBorder="1" applyAlignment="1">
      <alignment horizontal="distributed" vertical="distributed" textRotation="255"/>
    </xf>
    <xf numFmtId="0" fontId="2" fillId="0" borderId="34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7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102" zoomScaleNormal="102" zoomScaleSheetLayoutView="75" zoomScalePageLayoutView="0" workbookViewId="0" topLeftCell="A7">
      <selection activeCell="J20" sqref="J20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41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2" ht="16.5" customHeight="1" thickBot="1">
      <c r="A1" s="25" t="s">
        <v>14</v>
      </c>
      <c r="B1" s="25"/>
    </row>
    <row r="2" spans="1:16" ht="22.5" customHeight="1" thickBot="1">
      <c r="A2" s="4" t="s">
        <v>19</v>
      </c>
      <c r="O2" s="224" t="s">
        <v>73</v>
      </c>
      <c r="P2" s="225"/>
    </row>
    <row r="3" ht="9.75" customHeight="1" thickBot="1"/>
    <row r="4" spans="1:16" s="1" customFormat="1" ht="31.5" customHeight="1">
      <c r="A4" s="197" t="s">
        <v>27</v>
      </c>
      <c r="B4" s="206" t="s">
        <v>66</v>
      </c>
      <c r="C4" s="200" t="s">
        <v>52</v>
      </c>
      <c r="D4" s="203" t="s">
        <v>18</v>
      </c>
      <c r="E4" s="209" t="s">
        <v>53</v>
      </c>
      <c r="F4" s="221" t="s">
        <v>54</v>
      </c>
      <c r="G4" s="212" t="s">
        <v>55</v>
      </c>
      <c r="H4" s="215" t="s">
        <v>65</v>
      </c>
      <c r="I4" s="203" t="s">
        <v>56</v>
      </c>
      <c r="J4" s="226" t="s">
        <v>299</v>
      </c>
      <c r="K4" s="227"/>
      <c r="L4" s="227"/>
      <c r="M4" s="228"/>
      <c r="N4" s="226" t="s">
        <v>69</v>
      </c>
      <c r="O4" s="227"/>
      <c r="P4" s="228"/>
    </row>
    <row r="5" spans="1:16" s="10" customFormat="1" ht="18" customHeight="1">
      <c r="A5" s="198"/>
      <c r="B5" s="207"/>
      <c r="C5" s="201"/>
      <c r="D5" s="204"/>
      <c r="E5" s="210"/>
      <c r="F5" s="222"/>
      <c r="G5" s="213"/>
      <c r="H5" s="216"/>
      <c r="I5" s="204"/>
      <c r="J5" s="218" t="s">
        <v>7</v>
      </c>
      <c r="K5" s="219"/>
      <c r="L5" s="220"/>
      <c r="M5" s="9" t="s">
        <v>8</v>
      </c>
      <c r="N5" s="218" t="s">
        <v>9</v>
      </c>
      <c r="O5" s="220"/>
      <c r="P5" s="9" t="s">
        <v>8</v>
      </c>
    </row>
    <row r="6" spans="1:16" s="1" customFormat="1" ht="60" customHeight="1">
      <c r="A6" s="199"/>
      <c r="B6" s="208"/>
      <c r="C6" s="202"/>
      <c r="D6" s="205"/>
      <c r="E6" s="211"/>
      <c r="F6" s="223"/>
      <c r="G6" s="214"/>
      <c r="H6" s="217"/>
      <c r="I6" s="205"/>
      <c r="J6" s="11" t="s">
        <v>57</v>
      </c>
      <c r="K6" s="12" t="s">
        <v>3</v>
      </c>
      <c r="L6" s="12" t="s">
        <v>4</v>
      </c>
      <c r="M6" s="13" t="s">
        <v>58</v>
      </c>
      <c r="N6" s="14" t="s">
        <v>59</v>
      </c>
      <c r="O6" s="15" t="s">
        <v>26</v>
      </c>
      <c r="P6" s="13" t="s">
        <v>58</v>
      </c>
    </row>
    <row r="7" spans="1:22" s="8" customFormat="1" ht="15" customHeight="1">
      <c r="A7" s="129">
        <v>12</v>
      </c>
      <c r="B7" s="130">
        <v>100</v>
      </c>
      <c r="C7" s="43" t="s">
        <v>73</v>
      </c>
      <c r="D7" s="39" t="s">
        <v>74</v>
      </c>
      <c r="E7" s="35" t="s">
        <v>75</v>
      </c>
      <c r="F7" s="134">
        <v>1</v>
      </c>
      <c r="G7" s="46">
        <v>1</v>
      </c>
      <c r="H7" s="135">
        <v>1</v>
      </c>
      <c r="I7" s="46">
        <v>1</v>
      </c>
      <c r="J7" s="35" t="s">
        <v>76</v>
      </c>
      <c r="K7" s="44">
        <v>37524</v>
      </c>
      <c r="L7" s="45">
        <v>37712</v>
      </c>
      <c r="M7" s="46"/>
      <c r="N7" s="34" t="s">
        <v>77</v>
      </c>
      <c r="O7" s="56" t="s">
        <v>248</v>
      </c>
      <c r="P7" s="46"/>
      <c r="Q7" s="7"/>
      <c r="R7" s="7"/>
      <c r="S7" s="7"/>
      <c r="T7" s="7"/>
      <c r="U7" s="7"/>
      <c r="V7" s="7"/>
    </row>
    <row r="8" spans="1:22" s="8" customFormat="1" ht="15" customHeight="1">
      <c r="A8" s="129">
        <v>12</v>
      </c>
      <c r="B8" s="130">
        <v>202</v>
      </c>
      <c r="C8" s="43" t="s">
        <v>73</v>
      </c>
      <c r="D8" s="39" t="s">
        <v>78</v>
      </c>
      <c r="E8" s="35" t="s">
        <v>198</v>
      </c>
      <c r="F8" s="134">
        <v>1</v>
      </c>
      <c r="G8" s="46">
        <v>1</v>
      </c>
      <c r="H8" s="135">
        <v>1</v>
      </c>
      <c r="I8" s="46">
        <v>1</v>
      </c>
      <c r="J8" s="35"/>
      <c r="K8" s="44"/>
      <c r="L8" s="45"/>
      <c r="M8" s="46">
        <v>3</v>
      </c>
      <c r="N8" s="34" t="s">
        <v>79</v>
      </c>
      <c r="O8" s="56" t="s">
        <v>249</v>
      </c>
      <c r="P8" s="46"/>
      <c r="Q8" s="7"/>
      <c r="R8" s="7"/>
      <c r="S8" s="7"/>
      <c r="T8" s="7"/>
      <c r="U8" s="7"/>
      <c r="V8" s="7"/>
    </row>
    <row r="9" spans="1:22" s="8" customFormat="1" ht="15" customHeight="1">
      <c r="A9" s="129">
        <v>12</v>
      </c>
      <c r="B9" s="130">
        <v>203</v>
      </c>
      <c r="C9" s="43" t="s">
        <v>73</v>
      </c>
      <c r="D9" s="39" t="s">
        <v>80</v>
      </c>
      <c r="E9" s="35" t="s">
        <v>75</v>
      </c>
      <c r="F9" s="134">
        <v>1</v>
      </c>
      <c r="G9" s="46">
        <v>1</v>
      </c>
      <c r="H9" s="135">
        <v>1</v>
      </c>
      <c r="I9" s="46">
        <v>1</v>
      </c>
      <c r="J9" s="35" t="s">
        <v>81</v>
      </c>
      <c r="K9" s="44">
        <v>39071</v>
      </c>
      <c r="L9" s="45">
        <v>39173</v>
      </c>
      <c r="M9" s="46"/>
      <c r="N9" s="34" t="s">
        <v>82</v>
      </c>
      <c r="O9" s="56" t="s">
        <v>250</v>
      </c>
      <c r="P9" s="46"/>
      <c r="Q9" s="7"/>
      <c r="R9" s="7"/>
      <c r="S9" s="7"/>
      <c r="T9" s="7"/>
      <c r="U9" s="7"/>
      <c r="V9" s="7"/>
    </row>
    <row r="10" spans="1:22" s="8" customFormat="1" ht="15" customHeight="1">
      <c r="A10" s="129">
        <v>12</v>
      </c>
      <c r="B10" s="130">
        <v>204</v>
      </c>
      <c r="C10" s="43" t="s">
        <v>73</v>
      </c>
      <c r="D10" s="39" t="s">
        <v>83</v>
      </c>
      <c r="E10" s="35" t="s">
        <v>104</v>
      </c>
      <c r="F10" s="134">
        <v>1</v>
      </c>
      <c r="G10" s="46">
        <v>1</v>
      </c>
      <c r="H10" s="135">
        <v>1</v>
      </c>
      <c r="I10" s="46">
        <v>1</v>
      </c>
      <c r="J10" s="35"/>
      <c r="K10" s="44"/>
      <c r="L10" s="45"/>
      <c r="M10" s="46">
        <v>3</v>
      </c>
      <c r="N10" s="34" t="s">
        <v>84</v>
      </c>
      <c r="O10" s="56" t="s">
        <v>251</v>
      </c>
      <c r="P10" s="46"/>
      <c r="Q10" s="7"/>
      <c r="R10" s="7"/>
      <c r="S10" s="7"/>
      <c r="T10" s="7"/>
      <c r="U10" s="7"/>
      <c r="V10" s="7"/>
    </row>
    <row r="11" spans="1:22" s="8" customFormat="1" ht="15" customHeight="1">
      <c r="A11" s="129">
        <v>12</v>
      </c>
      <c r="B11" s="130">
        <v>205</v>
      </c>
      <c r="C11" s="43" t="s">
        <v>73</v>
      </c>
      <c r="D11" s="39" t="s">
        <v>85</v>
      </c>
      <c r="E11" s="35" t="s">
        <v>86</v>
      </c>
      <c r="F11" s="134">
        <v>1</v>
      </c>
      <c r="G11" s="46">
        <v>2</v>
      </c>
      <c r="H11" s="135">
        <v>1</v>
      </c>
      <c r="I11" s="46">
        <v>1</v>
      </c>
      <c r="J11" s="35"/>
      <c r="K11" s="44"/>
      <c r="L11" s="45"/>
      <c r="M11" s="46">
        <v>0</v>
      </c>
      <c r="N11" s="34" t="s">
        <v>87</v>
      </c>
      <c r="O11" s="56" t="s">
        <v>249</v>
      </c>
      <c r="P11" s="46"/>
      <c r="Q11" s="7"/>
      <c r="R11" s="7"/>
      <c r="S11" s="7"/>
      <c r="T11" s="7"/>
      <c r="U11" s="7"/>
      <c r="V11" s="7"/>
    </row>
    <row r="12" spans="1:22" s="8" customFormat="1" ht="30" customHeight="1">
      <c r="A12" s="129">
        <v>12</v>
      </c>
      <c r="B12" s="130">
        <v>206</v>
      </c>
      <c r="C12" s="43" t="s">
        <v>73</v>
      </c>
      <c r="D12" s="39" t="s">
        <v>88</v>
      </c>
      <c r="E12" s="35" t="s">
        <v>86</v>
      </c>
      <c r="F12" s="134">
        <v>1</v>
      </c>
      <c r="G12" s="46">
        <v>2</v>
      </c>
      <c r="H12" s="135">
        <v>1</v>
      </c>
      <c r="I12" s="46">
        <v>1</v>
      </c>
      <c r="J12" s="35"/>
      <c r="K12" s="44"/>
      <c r="L12" s="45"/>
      <c r="M12" s="46">
        <v>0</v>
      </c>
      <c r="N12" s="34" t="s">
        <v>236</v>
      </c>
      <c r="O12" s="56" t="s">
        <v>252</v>
      </c>
      <c r="P12" s="46"/>
      <c r="Q12" s="7"/>
      <c r="R12" s="7"/>
      <c r="S12" s="7"/>
      <c r="T12" s="7"/>
      <c r="U12" s="7"/>
      <c r="V12" s="7"/>
    </row>
    <row r="13" spans="1:22" s="8" customFormat="1" ht="15" customHeight="1">
      <c r="A13" s="129">
        <v>12</v>
      </c>
      <c r="B13" s="130">
        <v>207</v>
      </c>
      <c r="C13" s="43" t="s">
        <v>73</v>
      </c>
      <c r="D13" s="39" t="s">
        <v>89</v>
      </c>
      <c r="E13" s="35" t="s">
        <v>90</v>
      </c>
      <c r="F13" s="134">
        <v>1</v>
      </c>
      <c r="G13" s="46">
        <v>1</v>
      </c>
      <c r="H13" s="135">
        <v>1</v>
      </c>
      <c r="I13" s="46">
        <v>1</v>
      </c>
      <c r="J13" s="35"/>
      <c r="K13" s="44"/>
      <c r="L13" s="45"/>
      <c r="M13" s="46">
        <v>3</v>
      </c>
      <c r="N13" s="34" t="s">
        <v>91</v>
      </c>
      <c r="O13" s="56" t="s">
        <v>249</v>
      </c>
      <c r="P13" s="46"/>
      <c r="Q13" s="7"/>
      <c r="R13" s="7"/>
      <c r="S13" s="7"/>
      <c r="T13" s="7"/>
      <c r="U13" s="7"/>
      <c r="V13" s="7"/>
    </row>
    <row r="14" spans="1:22" s="8" customFormat="1" ht="15" customHeight="1">
      <c r="A14" s="129">
        <v>12</v>
      </c>
      <c r="B14" s="130">
        <v>208</v>
      </c>
      <c r="C14" s="43" t="s">
        <v>73</v>
      </c>
      <c r="D14" s="39" t="s">
        <v>92</v>
      </c>
      <c r="E14" s="35" t="s">
        <v>75</v>
      </c>
      <c r="F14" s="134">
        <v>1</v>
      </c>
      <c r="G14" s="46">
        <v>1</v>
      </c>
      <c r="H14" s="135">
        <v>1</v>
      </c>
      <c r="I14" s="46">
        <v>1</v>
      </c>
      <c r="J14" s="35"/>
      <c r="K14" s="44"/>
      <c r="L14" s="45"/>
      <c r="M14" s="46">
        <v>3</v>
      </c>
      <c r="N14" s="34" t="s">
        <v>183</v>
      </c>
      <c r="O14" s="56" t="s">
        <v>253</v>
      </c>
      <c r="P14" s="46"/>
      <c r="Q14" s="7"/>
      <c r="R14" s="7"/>
      <c r="S14" s="7"/>
      <c r="T14" s="7"/>
      <c r="U14" s="7"/>
      <c r="V14" s="7"/>
    </row>
    <row r="15" spans="1:22" s="8" customFormat="1" ht="15" customHeight="1">
      <c r="A15" s="129">
        <v>12</v>
      </c>
      <c r="B15" s="130">
        <v>210</v>
      </c>
      <c r="C15" s="43" t="s">
        <v>73</v>
      </c>
      <c r="D15" s="39" t="s">
        <v>93</v>
      </c>
      <c r="E15" s="35" t="s">
        <v>94</v>
      </c>
      <c r="F15" s="134">
        <v>1</v>
      </c>
      <c r="G15" s="46">
        <v>2</v>
      </c>
      <c r="H15" s="135">
        <v>1</v>
      </c>
      <c r="I15" s="46">
        <v>1</v>
      </c>
      <c r="J15" s="35"/>
      <c r="K15" s="44"/>
      <c r="L15" s="45"/>
      <c r="M15" s="46">
        <v>0</v>
      </c>
      <c r="N15" s="34" t="s">
        <v>95</v>
      </c>
      <c r="O15" s="56" t="s">
        <v>254</v>
      </c>
      <c r="P15" s="46"/>
      <c r="Q15" s="7"/>
      <c r="R15" s="7"/>
      <c r="S15" s="7"/>
      <c r="T15" s="7"/>
      <c r="U15" s="7"/>
      <c r="V15" s="7"/>
    </row>
    <row r="16" spans="1:22" s="8" customFormat="1" ht="15" customHeight="1">
      <c r="A16" s="129">
        <v>12</v>
      </c>
      <c r="B16" s="130">
        <v>211</v>
      </c>
      <c r="C16" s="43" t="s">
        <v>73</v>
      </c>
      <c r="D16" s="39" t="s">
        <v>96</v>
      </c>
      <c r="E16" s="35" t="s">
        <v>198</v>
      </c>
      <c r="F16" s="134">
        <v>1</v>
      </c>
      <c r="G16" s="46">
        <v>1</v>
      </c>
      <c r="H16" s="135">
        <v>0</v>
      </c>
      <c r="I16" s="46">
        <v>1</v>
      </c>
      <c r="J16" s="35"/>
      <c r="K16" s="44"/>
      <c r="L16" s="45"/>
      <c r="M16" s="46">
        <v>0</v>
      </c>
      <c r="N16" s="34" t="s">
        <v>97</v>
      </c>
      <c r="O16" s="56" t="s">
        <v>255</v>
      </c>
      <c r="P16" s="46"/>
      <c r="Q16" s="7"/>
      <c r="R16" s="7"/>
      <c r="S16" s="7"/>
      <c r="T16" s="7"/>
      <c r="U16" s="7"/>
      <c r="V16" s="7"/>
    </row>
    <row r="17" spans="1:22" s="8" customFormat="1" ht="30" customHeight="1">
      <c r="A17" s="129">
        <v>12</v>
      </c>
      <c r="B17" s="130">
        <v>212</v>
      </c>
      <c r="C17" s="43" t="s">
        <v>73</v>
      </c>
      <c r="D17" s="39" t="s">
        <v>98</v>
      </c>
      <c r="E17" s="35" t="s">
        <v>99</v>
      </c>
      <c r="F17" s="134">
        <v>1</v>
      </c>
      <c r="G17" s="46">
        <v>1</v>
      </c>
      <c r="H17" s="135">
        <v>1</v>
      </c>
      <c r="I17" s="46">
        <v>1</v>
      </c>
      <c r="J17" s="35" t="s">
        <v>100</v>
      </c>
      <c r="K17" s="44">
        <v>37617</v>
      </c>
      <c r="L17" s="45">
        <v>37712</v>
      </c>
      <c r="M17" s="46"/>
      <c r="N17" s="34" t="s">
        <v>237</v>
      </c>
      <c r="O17" s="56" t="s">
        <v>256</v>
      </c>
      <c r="P17" s="46"/>
      <c r="Q17" s="7"/>
      <c r="R17" s="7"/>
      <c r="S17" s="7"/>
      <c r="T17" s="7"/>
      <c r="U17" s="7"/>
      <c r="V17" s="7"/>
    </row>
    <row r="18" spans="1:22" s="8" customFormat="1" ht="15" customHeight="1">
      <c r="A18" s="129">
        <v>12</v>
      </c>
      <c r="B18" s="130">
        <v>213</v>
      </c>
      <c r="C18" s="43" t="s">
        <v>73</v>
      </c>
      <c r="D18" s="39" t="s">
        <v>101</v>
      </c>
      <c r="E18" s="35" t="s">
        <v>86</v>
      </c>
      <c r="F18" s="134">
        <v>1</v>
      </c>
      <c r="G18" s="46">
        <v>2</v>
      </c>
      <c r="H18" s="135">
        <v>0</v>
      </c>
      <c r="I18" s="46">
        <v>0</v>
      </c>
      <c r="J18" s="35"/>
      <c r="K18" s="44"/>
      <c r="L18" s="45"/>
      <c r="M18" s="46">
        <v>3</v>
      </c>
      <c r="N18" s="34"/>
      <c r="O18" s="56"/>
      <c r="P18" s="46">
        <v>1</v>
      </c>
      <c r="Q18" s="7"/>
      <c r="R18" s="7"/>
      <c r="S18" s="7"/>
      <c r="T18" s="7"/>
      <c r="U18" s="7"/>
      <c r="V18" s="7"/>
    </row>
    <row r="19" spans="1:22" s="8" customFormat="1" ht="15" customHeight="1">
      <c r="A19" s="129">
        <v>12</v>
      </c>
      <c r="B19" s="130">
        <v>215</v>
      </c>
      <c r="C19" s="43" t="s">
        <v>73</v>
      </c>
      <c r="D19" s="39" t="s">
        <v>102</v>
      </c>
      <c r="E19" s="35" t="s">
        <v>86</v>
      </c>
      <c r="F19" s="134">
        <v>1</v>
      </c>
      <c r="G19" s="46">
        <v>2</v>
      </c>
      <c r="H19" s="135">
        <v>0</v>
      </c>
      <c r="I19" s="46">
        <v>0</v>
      </c>
      <c r="J19" s="35"/>
      <c r="K19" s="44"/>
      <c r="L19" s="45"/>
      <c r="M19" s="46">
        <v>0</v>
      </c>
      <c r="N19" s="34"/>
      <c r="O19" s="56"/>
      <c r="P19" s="46">
        <v>1</v>
      </c>
      <c r="Q19" s="7"/>
      <c r="R19" s="7"/>
      <c r="S19" s="7"/>
      <c r="T19" s="7"/>
      <c r="U19" s="7"/>
      <c r="V19" s="7"/>
    </row>
    <row r="20" spans="1:22" s="8" customFormat="1" ht="15" customHeight="1">
      <c r="A20" s="129">
        <v>12</v>
      </c>
      <c r="B20" s="130">
        <v>216</v>
      </c>
      <c r="C20" s="43" t="s">
        <v>73</v>
      </c>
      <c r="D20" s="39" t="s">
        <v>103</v>
      </c>
      <c r="E20" s="35" t="s">
        <v>104</v>
      </c>
      <c r="F20" s="134">
        <v>1</v>
      </c>
      <c r="G20" s="46">
        <v>1</v>
      </c>
      <c r="H20" s="135">
        <v>1</v>
      </c>
      <c r="I20" s="46">
        <v>1</v>
      </c>
      <c r="J20" s="35" t="s">
        <v>105</v>
      </c>
      <c r="K20" s="44">
        <v>38077</v>
      </c>
      <c r="L20" s="45">
        <v>38169</v>
      </c>
      <c r="M20" s="46"/>
      <c r="N20" s="34" t="s">
        <v>106</v>
      </c>
      <c r="O20" s="56" t="s">
        <v>257</v>
      </c>
      <c r="P20" s="46"/>
      <c r="Q20" s="7"/>
      <c r="R20" s="7"/>
      <c r="S20" s="7"/>
      <c r="T20" s="7"/>
      <c r="U20" s="7"/>
      <c r="V20" s="7"/>
    </row>
    <row r="21" spans="1:22" s="8" customFormat="1" ht="15" customHeight="1">
      <c r="A21" s="129">
        <v>12</v>
      </c>
      <c r="B21" s="130">
        <v>217</v>
      </c>
      <c r="C21" s="43" t="s">
        <v>73</v>
      </c>
      <c r="D21" s="39" t="s">
        <v>107</v>
      </c>
      <c r="E21" s="35" t="s">
        <v>108</v>
      </c>
      <c r="F21" s="134">
        <v>1</v>
      </c>
      <c r="G21" s="46">
        <v>1</v>
      </c>
      <c r="H21" s="135">
        <v>1</v>
      </c>
      <c r="I21" s="46">
        <v>1</v>
      </c>
      <c r="J21" s="35"/>
      <c r="K21" s="44"/>
      <c r="L21" s="45"/>
      <c r="M21" s="46">
        <v>3</v>
      </c>
      <c r="N21" s="34" t="s">
        <v>109</v>
      </c>
      <c r="O21" s="56" t="s">
        <v>258</v>
      </c>
      <c r="P21" s="46"/>
      <c r="Q21" s="7"/>
      <c r="R21" s="7"/>
      <c r="S21" s="7"/>
      <c r="T21" s="7"/>
      <c r="U21" s="7"/>
      <c r="V21" s="7"/>
    </row>
    <row r="22" spans="1:22" s="8" customFormat="1" ht="15" customHeight="1">
      <c r="A22" s="129">
        <v>12</v>
      </c>
      <c r="B22" s="130">
        <v>218</v>
      </c>
      <c r="C22" s="43" t="s">
        <v>73</v>
      </c>
      <c r="D22" s="39" t="s">
        <v>110</v>
      </c>
      <c r="E22" s="35" t="s">
        <v>86</v>
      </c>
      <c r="F22" s="134">
        <v>1</v>
      </c>
      <c r="G22" s="46">
        <v>2</v>
      </c>
      <c r="H22" s="135">
        <v>0</v>
      </c>
      <c r="I22" s="46">
        <v>0</v>
      </c>
      <c r="J22" s="35"/>
      <c r="K22" s="44"/>
      <c r="L22" s="45"/>
      <c r="M22" s="46">
        <v>0</v>
      </c>
      <c r="N22" s="34" t="s">
        <v>111</v>
      </c>
      <c r="O22" s="56" t="s">
        <v>259</v>
      </c>
      <c r="P22" s="46"/>
      <c r="Q22" s="7"/>
      <c r="R22" s="7"/>
      <c r="S22" s="7"/>
      <c r="T22" s="7"/>
      <c r="U22" s="7"/>
      <c r="V22" s="7"/>
    </row>
    <row r="23" spans="1:22" s="8" customFormat="1" ht="15" customHeight="1">
      <c r="A23" s="129">
        <v>12</v>
      </c>
      <c r="B23" s="130">
        <v>219</v>
      </c>
      <c r="C23" s="43" t="s">
        <v>73</v>
      </c>
      <c r="D23" s="39" t="s">
        <v>112</v>
      </c>
      <c r="E23" s="35" t="s">
        <v>113</v>
      </c>
      <c r="F23" s="134">
        <v>1</v>
      </c>
      <c r="G23" s="46">
        <v>1</v>
      </c>
      <c r="H23" s="135">
        <v>1</v>
      </c>
      <c r="I23" s="46">
        <v>1</v>
      </c>
      <c r="J23" s="35" t="s">
        <v>114</v>
      </c>
      <c r="K23" s="44">
        <v>38343</v>
      </c>
      <c r="L23" s="45">
        <v>38443</v>
      </c>
      <c r="M23" s="46"/>
      <c r="N23" s="34" t="s">
        <v>115</v>
      </c>
      <c r="O23" s="56" t="s">
        <v>260</v>
      </c>
      <c r="P23" s="46"/>
      <c r="Q23" s="7"/>
      <c r="R23" s="7"/>
      <c r="S23" s="7"/>
      <c r="T23" s="7"/>
      <c r="U23" s="7"/>
      <c r="V23" s="7"/>
    </row>
    <row r="24" spans="1:22" s="8" customFormat="1" ht="15" customHeight="1">
      <c r="A24" s="129">
        <v>12</v>
      </c>
      <c r="B24" s="130">
        <v>220</v>
      </c>
      <c r="C24" s="43" t="s">
        <v>73</v>
      </c>
      <c r="D24" s="39" t="s">
        <v>116</v>
      </c>
      <c r="E24" s="35" t="s">
        <v>108</v>
      </c>
      <c r="F24" s="134">
        <v>1</v>
      </c>
      <c r="G24" s="46">
        <v>1</v>
      </c>
      <c r="H24" s="135">
        <v>1</v>
      </c>
      <c r="I24" s="46">
        <v>1</v>
      </c>
      <c r="J24" s="35"/>
      <c r="K24" s="44"/>
      <c r="L24" s="45"/>
      <c r="M24" s="46">
        <v>3</v>
      </c>
      <c r="N24" s="34" t="s">
        <v>184</v>
      </c>
      <c r="O24" s="56" t="s">
        <v>253</v>
      </c>
      <c r="P24" s="46"/>
      <c r="Q24" s="7"/>
      <c r="R24" s="7"/>
      <c r="S24" s="7"/>
      <c r="T24" s="7"/>
      <c r="U24" s="7"/>
      <c r="V24" s="7"/>
    </row>
    <row r="25" spans="1:22" s="8" customFormat="1" ht="15" customHeight="1">
      <c r="A25" s="129">
        <v>12</v>
      </c>
      <c r="B25" s="130">
        <v>221</v>
      </c>
      <c r="C25" s="43" t="s">
        <v>73</v>
      </c>
      <c r="D25" s="39" t="s">
        <v>117</v>
      </c>
      <c r="E25" s="35" t="s">
        <v>118</v>
      </c>
      <c r="F25" s="134">
        <v>1</v>
      </c>
      <c r="G25" s="46">
        <v>1</v>
      </c>
      <c r="H25" s="135">
        <v>1</v>
      </c>
      <c r="I25" s="46">
        <v>1</v>
      </c>
      <c r="J25" s="35"/>
      <c r="K25" s="44"/>
      <c r="L25" s="45"/>
      <c r="M25" s="46">
        <v>3</v>
      </c>
      <c r="N25" s="34" t="s">
        <v>119</v>
      </c>
      <c r="O25" s="56" t="s">
        <v>261</v>
      </c>
      <c r="P25" s="46"/>
      <c r="Q25" s="7"/>
      <c r="R25" s="7"/>
      <c r="S25" s="7"/>
      <c r="T25" s="7"/>
      <c r="U25" s="7"/>
      <c r="V25" s="7"/>
    </row>
    <row r="26" spans="1:22" s="8" customFormat="1" ht="15" customHeight="1">
      <c r="A26" s="129">
        <v>12</v>
      </c>
      <c r="B26" s="130">
        <v>222</v>
      </c>
      <c r="C26" s="43" t="s">
        <v>73</v>
      </c>
      <c r="D26" s="39" t="s">
        <v>120</v>
      </c>
      <c r="E26" s="35" t="s">
        <v>108</v>
      </c>
      <c r="F26" s="134">
        <v>1</v>
      </c>
      <c r="G26" s="46">
        <v>1</v>
      </c>
      <c r="H26" s="135">
        <v>1</v>
      </c>
      <c r="I26" s="46">
        <v>1</v>
      </c>
      <c r="J26" s="35" t="s">
        <v>121</v>
      </c>
      <c r="K26" s="44">
        <v>38803</v>
      </c>
      <c r="L26" s="45">
        <v>38899</v>
      </c>
      <c r="M26" s="46"/>
      <c r="N26" s="34" t="s">
        <v>238</v>
      </c>
      <c r="O26" s="56" t="s">
        <v>256</v>
      </c>
      <c r="P26" s="46"/>
      <c r="Q26" s="7"/>
      <c r="R26" s="7"/>
      <c r="S26" s="7"/>
      <c r="T26" s="7"/>
      <c r="U26" s="7"/>
      <c r="V26" s="7"/>
    </row>
    <row r="27" spans="1:22" s="8" customFormat="1" ht="15" customHeight="1">
      <c r="A27" s="129">
        <v>12</v>
      </c>
      <c r="B27" s="130">
        <v>223</v>
      </c>
      <c r="C27" s="43" t="s">
        <v>73</v>
      </c>
      <c r="D27" s="60" t="s">
        <v>122</v>
      </c>
      <c r="E27" s="35" t="s">
        <v>199</v>
      </c>
      <c r="F27" s="134">
        <v>1</v>
      </c>
      <c r="G27" s="46">
        <v>2</v>
      </c>
      <c r="H27" s="135">
        <v>0</v>
      </c>
      <c r="I27" s="46">
        <v>0</v>
      </c>
      <c r="J27" s="35"/>
      <c r="K27" s="44"/>
      <c r="L27" s="45"/>
      <c r="M27" s="46">
        <v>3</v>
      </c>
      <c r="N27" s="34" t="s">
        <v>200</v>
      </c>
      <c r="O27" s="56" t="s">
        <v>262</v>
      </c>
      <c r="P27" s="46"/>
      <c r="Q27" s="7"/>
      <c r="R27" s="7"/>
      <c r="S27" s="7"/>
      <c r="T27" s="7"/>
      <c r="U27" s="7"/>
      <c r="V27" s="7"/>
    </row>
    <row r="28" spans="1:22" s="8" customFormat="1" ht="15" customHeight="1">
      <c r="A28" s="129">
        <v>12</v>
      </c>
      <c r="B28" s="130">
        <v>224</v>
      </c>
      <c r="C28" s="43" t="s">
        <v>73</v>
      </c>
      <c r="D28" s="39" t="s">
        <v>124</v>
      </c>
      <c r="E28" s="35" t="s">
        <v>108</v>
      </c>
      <c r="F28" s="134">
        <v>1</v>
      </c>
      <c r="G28" s="46">
        <v>1</v>
      </c>
      <c r="H28" s="135">
        <v>1</v>
      </c>
      <c r="I28" s="46">
        <v>1</v>
      </c>
      <c r="J28" s="35"/>
      <c r="K28" s="44"/>
      <c r="L28" s="45"/>
      <c r="M28" s="46">
        <v>3</v>
      </c>
      <c r="N28" s="34" t="s">
        <v>125</v>
      </c>
      <c r="O28" s="56" t="s">
        <v>263</v>
      </c>
      <c r="P28" s="46"/>
      <c r="Q28" s="7"/>
      <c r="R28" s="7"/>
      <c r="S28" s="7"/>
      <c r="T28" s="7"/>
      <c r="U28" s="7"/>
      <c r="V28" s="7"/>
    </row>
    <row r="29" spans="1:22" s="8" customFormat="1" ht="15" customHeight="1">
      <c r="A29" s="129">
        <v>12</v>
      </c>
      <c r="B29" s="130">
        <v>225</v>
      </c>
      <c r="C29" s="43" t="s">
        <v>73</v>
      </c>
      <c r="D29" s="60" t="s">
        <v>126</v>
      </c>
      <c r="E29" s="35" t="s">
        <v>127</v>
      </c>
      <c r="F29" s="134">
        <v>1</v>
      </c>
      <c r="G29" s="46">
        <v>2</v>
      </c>
      <c r="H29" s="135">
        <v>1</v>
      </c>
      <c r="I29" s="46">
        <v>1</v>
      </c>
      <c r="J29" s="35"/>
      <c r="K29" s="44"/>
      <c r="L29" s="45"/>
      <c r="M29" s="46">
        <v>3</v>
      </c>
      <c r="N29" s="34" t="s">
        <v>239</v>
      </c>
      <c r="O29" s="56" t="s">
        <v>249</v>
      </c>
      <c r="P29" s="46"/>
      <c r="Q29" s="7"/>
      <c r="R29" s="7"/>
      <c r="S29" s="7"/>
      <c r="T29" s="7"/>
      <c r="U29" s="7"/>
      <c r="V29" s="7"/>
    </row>
    <row r="30" spans="1:22" s="8" customFormat="1" ht="15" customHeight="1">
      <c r="A30" s="129">
        <v>12</v>
      </c>
      <c r="B30" s="130">
        <v>226</v>
      </c>
      <c r="C30" s="43" t="s">
        <v>73</v>
      </c>
      <c r="D30" s="39" t="s">
        <v>128</v>
      </c>
      <c r="E30" s="35" t="s">
        <v>94</v>
      </c>
      <c r="F30" s="134">
        <v>1</v>
      </c>
      <c r="G30" s="46">
        <v>2</v>
      </c>
      <c r="H30" s="135">
        <v>1</v>
      </c>
      <c r="I30" s="46">
        <v>1</v>
      </c>
      <c r="J30" s="35" t="s">
        <v>223</v>
      </c>
      <c r="K30" s="44">
        <v>39897</v>
      </c>
      <c r="L30" s="45">
        <v>39904</v>
      </c>
      <c r="M30" s="46"/>
      <c r="N30" s="34" t="s">
        <v>129</v>
      </c>
      <c r="O30" s="56" t="s">
        <v>264</v>
      </c>
      <c r="P30" s="46"/>
      <c r="Q30" s="7"/>
      <c r="R30" s="7"/>
      <c r="S30" s="7"/>
      <c r="T30" s="7"/>
      <c r="U30" s="7"/>
      <c r="V30" s="7"/>
    </row>
    <row r="31" spans="1:22" s="8" customFormat="1" ht="15" customHeight="1">
      <c r="A31" s="129">
        <v>12</v>
      </c>
      <c r="B31" s="130">
        <v>227</v>
      </c>
      <c r="C31" s="43" t="s">
        <v>73</v>
      </c>
      <c r="D31" s="39" t="s">
        <v>130</v>
      </c>
      <c r="E31" s="35" t="s">
        <v>131</v>
      </c>
      <c r="F31" s="134">
        <v>1</v>
      </c>
      <c r="G31" s="46">
        <v>1</v>
      </c>
      <c r="H31" s="135">
        <v>1</v>
      </c>
      <c r="I31" s="46">
        <v>1</v>
      </c>
      <c r="J31" s="35"/>
      <c r="K31" s="44"/>
      <c r="L31" s="45"/>
      <c r="M31" s="46">
        <v>0</v>
      </c>
      <c r="N31" s="34" t="s">
        <v>132</v>
      </c>
      <c r="O31" s="56" t="s">
        <v>252</v>
      </c>
      <c r="P31" s="46"/>
      <c r="Q31" s="7"/>
      <c r="R31" s="7"/>
      <c r="S31" s="7"/>
      <c r="T31" s="7"/>
      <c r="U31" s="7"/>
      <c r="V31" s="7"/>
    </row>
    <row r="32" spans="1:22" s="8" customFormat="1" ht="15" customHeight="1">
      <c r="A32" s="129">
        <v>12</v>
      </c>
      <c r="B32" s="130">
        <v>228</v>
      </c>
      <c r="C32" s="43" t="s">
        <v>73</v>
      </c>
      <c r="D32" s="39" t="s">
        <v>133</v>
      </c>
      <c r="E32" s="35" t="s">
        <v>134</v>
      </c>
      <c r="F32" s="134">
        <v>1</v>
      </c>
      <c r="G32" s="46">
        <v>2</v>
      </c>
      <c r="H32" s="135">
        <v>1</v>
      </c>
      <c r="I32" s="46">
        <v>1</v>
      </c>
      <c r="J32" s="35"/>
      <c r="K32" s="44"/>
      <c r="L32" s="45"/>
      <c r="M32" s="46">
        <v>3</v>
      </c>
      <c r="N32" s="34" t="s">
        <v>240</v>
      </c>
      <c r="O32" s="56" t="s">
        <v>265</v>
      </c>
      <c r="P32" s="46"/>
      <c r="Q32" s="7"/>
      <c r="R32" s="7"/>
      <c r="S32" s="7"/>
      <c r="T32" s="7"/>
      <c r="U32" s="7"/>
      <c r="V32" s="7"/>
    </row>
    <row r="33" spans="1:22" s="8" customFormat="1" ht="15" customHeight="1">
      <c r="A33" s="129">
        <v>12</v>
      </c>
      <c r="B33" s="130">
        <v>229</v>
      </c>
      <c r="C33" s="43" t="s">
        <v>73</v>
      </c>
      <c r="D33" s="39" t="s">
        <v>135</v>
      </c>
      <c r="E33" s="35" t="s">
        <v>136</v>
      </c>
      <c r="F33" s="134">
        <v>1</v>
      </c>
      <c r="G33" s="46">
        <v>2</v>
      </c>
      <c r="H33" s="135">
        <v>1</v>
      </c>
      <c r="I33" s="46">
        <v>1</v>
      </c>
      <c r="J33" s="35"/>
      <c r="K33" s="44"/>
      <c r="L33" s="45"/>
      <c r="M33" s="46">
        <v>0</v>
      </c>
      <c r="N33" s="34" t="s">
        <v>137</v>
      </c>
      <c r="O33" s="56" t="s">
        <v>266</v>
      </c>
      <c r="P33" s="46"/>
      <c r="Q33" s="7"/>
      <c r="R33" s="7"/>
      <c r="S33" s="7"/>
      <c r="T33" s="7"/>
      <c r="U33" s="7"/>
      <c r="V33" s="7"/>
    </row>
    <row r="34" spans="1:22" s="8" customFormat="1" ht="15" customHeight="1">
      <c r="A34" s="129">
        <v>12</v>
      </c>
      <c r="B34" s="130">
        <v>230</v>
      </c>
      <c r="C34" s="43" t="s">
        <v>73</v>
      </c>
      <c r="D34" s="39" t="s">
        <v>138</v>
      </c>
      <c r="E34" s="35" t="s">
        <v>139</v>
      </c>
      <c r="F34" s="134">
        <v>1</v>
      </c>
      <c r="G34" s="46">
        <v>2</v>
      </c>
      <c r="H34" s="135">
        <v>0</v>
      </c>
      <c r="I34" s="46">
        <v>0</v>
      </c>
      <c r="J34" s="35"/>
      <c r="K34" s="44"/>
      <c r="L34" s="45"/>
      <c r="M34" s="46">
        <v>3</v>
      </c>
      <c r="N34" s="34" t="s">
        <v>140</v>
      </c>
      <c r="O34" s="56" t="s">
        <v>264</v>
      </c>
      <c r="P34" s="46"/>
      <c r="Q34" s="7"/>
      <c r="R34" s="7"/>
      <c r="S34" s="7"/>
      <c r="T34" s="7"/>
      <c r="U34" s="7"/>
      <c r="V34" s="7"/>
    </row>
    <row r="35" spans="1:22" s="8" customFormat="1" ht="15" customHeight="1">
      <c r="A35" s="129">
        <v>12</v>
      </c>
      <c r="B35" s="130">
        <v>231</v>
      </c>
      <c r="C35" s="43" t="s">
        <v>73</v>
      </c>
      <c r="D35" s="39" t="s">
        <v>141</v>
      </c>
      <c r="E35" s="35" t="s">
        <v>151</v>
      </c>
      <c r="F35" s="134">
        <v>1</v>
      </c>
      <c r="G35" s="46">
        <v>2</v>
      </c>
      <c r="H35" s="135">
        <v>1</v>
      </c>
      <c r="I35" s="46">
        <v>1</v>
      </c>
      <c r="J35" s="35"/>
      <c r="K35" s="44"/>
      <c r="L35" s="45"/>
      <c r="M35" s="46">
        <v>0</v>
      </c>
      <c r="N35" s="34" t="s">
        <v>142</v>
      </c>
      <c r="O35" s="56" t="s">
        <v>267</v>
      </c>
      <c r="P35" s="46"/>
      <c r="Q35" s="7"/>
      <c r="R35" s="7"/>
      <c r="S35" s="7"/>
      <c r="T35" s="7"/>
      <c r="U35" s="7"/>
      <c r="V35" s="7"/>
    </row>
    <row r="36" spans="1:22" s="8" customFormat="1" ht="15" customHeight="1">
      <c r="A36" s="129">
        <v>12</v>
      </c>
      <c r="B36" s="130">
        <v>232</v>
      </c>
      <c r="C36" s="43" t="s">
        <v>73</v>
      </c>
      <c r="D36" s="39" t="s">
        <v>143</v>
      </c>
      <c r="E36" s="35" t="s">
        <v>144</v>
      </c>
      <c r="F36" s="134">
        <v>1</v>
      </c>
      <c r="G36" s="46">
        <v>1</v>
      </c>
      <c r="H36" s="135">
        <v>1</v>
      </c>
      <c r="I36" s="46">
        <v>1</v>
      </c>
      <c r="J36" s="35"/>
      <c r="K36" s="44"/>
      <c r="L36" s="45"/>
      <c r="M36" s="46">
        <v>0</v>
      </c>
      <c r="N36" s="34" t="s">
        <v>201</v>
      </c>
      <c r="O36" s="56" t="s">
        <v>255</v>
      </c>
      <c r="P36" s="46"/>
      <c r="Q36" s="7"/>
      <c r="R36" s="7"/>
      <c r="S36" s="7"/>
      <c r="T36" s="7"/>
      <c r="U36" s="7"/>
      <c r="V36" s="7"/>
    </row>
    <row r="37" spans="1:22" s="8" customFormat="1" ht="15" customHeight="1">
      <c r="A37" s="129">
        <v>12</v>
      </c>
      <c r="B37" s="130">
        <v>233</v>
      </c>
      <c r="C37" s="43" t="s">
        <v>73</v>
      </c>
      <c r="D37" s="39" t="s">
        <v>145</v>
      </c>
      <c r="E37" s="35" t="s">
        <v>139</v>
      </c>
      <c r="F37" s="134">
        <v>1</v>
      </c>
      <c r="G37" s="46">
        <v>2</v>
      </c>
      <c r="H37" s="135">
        <v>1</v>
      </c>
      <c r="I37" s="46">
        <v>0</v>
      </c>
      <c r="J37" s="35"/>
      <c r="K37" s="44"/>
      <c r="L37" s="45"/>
      <c r="M37" s="46">
        <v>0</v>
      </c>
      <c r="N37" s="34" t="s">
        <v>146</v>
      </c>
      <c r="O37" s="56" t="s">
        <v>268</v>
      </c>
      <c r="P37" s="46"/>
      <c r="Q37" s="7"/>
      <c r="R37" s="7"/>
      <c r="S37" s="7"/>
      <c r="T37" s="7"/>
      <c r="U37" s="7"/>
      <c r="V37" s="7"/>
    </row>
    <row r="38" spans="1:22" s="8" customFormat="1" ht="15" customHeight="1">
      <c r="A38" s="129">
        <v>12</v>
      </c>
      <c r="B38" s="130">
        <v>234</v>
      </c>
      <c r="C38" s="43" t="s">
        <v>73</v>
      </c>
      <c r="D38" s="39" t="s">
        <v>147</v>
      </c>
      <c r="E38" s="35" t="s">
        <v>181</v>
      </c>
      <c r="F38" s="134">
        <v>1</v>
      </c>
      <c r="G38" s="46">
        <v>2</v>
      </c>
      <c r="H38" s="135">
        <v>1</v>
      </c>
      <c r="I38" s="46">
        <v>1</v>
      </c>
      <c r="J38" s="35"/>
      <c r="K38" s="44"/>
      <c r="L38" s="45"/>
      <c r="M38" s="46">
        <v>0</v>
      </c>
      <c r="N38" s="34" t="s">
        <v>148</v>
      </c>
      <c r="O38" s="56" t="s">
        <v>265</v>
      </c>
      <c r="P38" s="46"/>
      <c r="Q38" s="7"/>
      <c r="R38" s="7"/>
      <c r="S38" s="7"/>
      <c r="T38" s="7"/>
      <c r="U38" s="7"/>
      <c r="V38" s="7"/>
    </row>
    <row r="39" spans="1:22" s="8" customFormat="1" ht="15" customHeight="1">
      <c r="A39" s="129">
        <v>12</v>
      </c>
      <c r="B39" s="130">
        <v>235</v>
      </c>
      <c r="C39" s="43" t="s">
        <v>73</v>
      </c>
      <c r="D39" s="39" t="s">
        <v>149</v>
      </c>
      <c r="E39" s="35" t="s">
        <v>139</v>
      </c>
      <c r="F39" s="134">
        <v>1</v>
      </c>
      <c r="G39" s="46">
        <v>2</v>
      </c>
      <c r="H39" s="135">
        <v>0</v>
      </c>
      <c r="I39" s="46">
        <v>0</v>
      </c>
      <c r="J39" s="35"/>
      <c r="K39" s="44"/>
      <c r="L39" s="45"/>
      <c r="M39" s="46">
        <v>3</v>
      </c>
      <c r="N39" s="34" t="s">
        <v>180</v>
      </c>
      <c r="O39" s="56" t="s">
        <v>253</v>
      </c>
      <c r="P39" s="46"/>
      <c r="Q39" s="7"/>
      <c r="R39" s="7"/>
      <c r="S39" s="7"/>
      <c r="T39" s="7"/>
      <c r="U39" s="7"/>
      <c r="V39" s="7"/>
    </row>
    <row r="40" spans="1:22" s="8" customFormat="1" ht="15" customHeight="1">
      <c r="A40" s="129">
        <v>12</v>
      </c>
      <c r="B40" s="130">
        <v>236</v>
      </c>
      <c r="C40" s="43" t="s">
        <v>73</v>
      </c>
      <c r="D40" s="39" t="s">
        <v>150</v>
      </c>
      <c r="E40" s="35" t="s">
        <v>151</v>
      </c>
      <c r="F40" s="134">
        <v>1</v>
      </c>
      <c r="G40" s="46">
        <v>2</v>
      </c>
      <c r="H40" s="135">
        <v>1</v>
      </c>
      <c r="I40" s="46">
        <v>1</v>
      </c>
      <c r="J40" s="35"/>
      <c r="K40" s="44"/>
      <c r="L40" s="45"/>
      <c r="M40" s="46">
        <v>0</v>
      </c>
      <c r="N40" s="34" t="s">
        <v>182</v>
      </c>
      <c r="O40" s="56" t="s">
        <v>269</v>
      </c>
      <c r="P40" s="46"/>
      <c r="Q40" s="7"/>
      <c r="R40" s="7"/>
      <c r="S40" s="7"/>
      <c r="T40" s="7"/>
      <c r="U40" s="7"/>
      <c r="V40" s="7"/>
    </row>
    <row r="41" spans="1:22" s="8" customFormat="1" ht="15" customHeight="1">
      <c r="A41" s="129">
        <v>12</v>
      </c>
      <c r="B41" s="130">
        <v>237</v>
      </c>
      <c r="C41" s="43" t="s">
        <v>73</v>
      </c>
      <c r="D41" s="39" t="s">
        <v>152</v>
      </c>
      <c r="E41" s="35" t="s">
        <v>94</v>
      </c>
      <c r="F41" s="134">
        <v>1</v>
      </c>
      <c r="G41" s="46">
        <v>2</v>
      </c>
      <c r="H41" s="135">
        <v>0</v>
      </c>
      <c r="I41" s="46">
        <v>0</v>
      </c>
      <c r="J41" s="35"/>
      <c r="K41" s="44"/>
      <c r="L41" s="45"/>
      <c r="M41" s="46">
        <v>0</v>
      </c>
      <c r="N41" s="34" t="s">
        <v>153</v>
      </c>
      <c r="O41" s="56" t="s">
        <v>249</v>
      </c>
      <c r="P41" s="46"/>
      <c r="Q41" s="7"/>
      <c r="R41" s="7"/>
      <c r="S41" s="7"/>
      <c r="T41" s="7"/>
      <c r="U41" s="7"/>
      <c r="V41" s="7"/>
    </row>
    <row r="42" spans="1:22" s="8" customFormat="1" ht="15" customHeight="1">
      <c r="A42" s="129">
        <v>12</v>
      </c>
      <c r="B42" s="130">
        <v>238</v>
      </c>
      <c r="C42" s="43" t="s">
        <v>73</v>
      </c>
      <c r="D42" s="39" t="s">
        <v>154</v>
      </c>
      <c r="E42" s="35" t="s">
        <v>94</v>
      </c>
      <c r="F42" s="134">
        <v>1</v>
      </c>
      <c r="G42" s="46">
        <v>2</v>
      </c>
      <c r="H42" s="135">
        <v>0</v>
      </c>
      <c r="I42" s="46">
        <v>0</v>
      </c>
      <c r="J42" s="35"/>
      <c r="K42" s="44"/>
      <c r="L42" s="45"/>
      <c r="M42" s="46">
        <v>0</v>
      </c>
      <c r="N42" s="34"/>
      <c r="O42" s="56"/>
      <c r="P42" s="46">
        <v>1</v>
      </c>
      <c r="Q42" s="7"/>
      <c r="R42" s="7"/>
      <c r="S42" s="7"/>
      <c r="T42" s="7"/>
      <c r="U42" s="7"/>
      <c r="V42" s="7"/>
    </row>
    <row r="43" spans="1:22" s="8" customFormat="1" ht="15" customHeight="1">
      <c r="A43" s="131">
        <v>12</v>
      </c>
      <c r="B43" s="67">
        <v>322</v>
      </c>
      <c r="C43" s="63" t="s">
        <v>73</v>
      </c>
      <c r="D43" s="60" t="s">
        <v>155</v>
      </c>
      <c r="E43" s="64" t="s">
        <v>156</v>
      </c>
      <c r="F43" s="136">
        <v>1</v>
      </c>
      <c r="G43" s="67">
        <v>2</v>
      </c>
      <c r="H43" s="131">
        <v>0</v>
      </c>
      <c r="I43" s="67">
        <v>0</v>
      </c>
      <c r="J43" s="64"/>
      <c r="K43" s="65"/>
      <c r="L43" s="66"/>
      <c r="M43" s="67">
        <v>0</v>
      </c>
      <c r="N43" s="68"/>
      <c r="O43" s="69"/>
      <c r="P43" s="67">
        <v>0</v>
      </c>
      <c r="Q43" s="7"/>
      <c r="R43" s="7"/>
      <c r="S43" s="7"/>
      <c r="T43" s="7"/>
      <c r="U43" s="7"/>
      <c r="V43" s="7"/>
    </row>
    <row r="44" spans="1:22" s="8" customFormat="1" ht="15" customHeight="1">
      <c r="A44" s="131">
        <v>12</v>
      </c>
      <c r="B44" s="67">
        <v>329</v>
      </c>
      <c r="C44" s="70" t="s">
        <v>73</v>
      </c>
      <c r="D44" s="59" t="s">
        <v>157</v>
      </c>
      <c r="E44" s="64" t="s">
        <v>199</v>
      </c>
      <c r="F44" s="136">
        <v>1</v>
      </c>
      <c r="G44" s="67">
        <v>2</v>
      </c>
      <c r="H44" s="131">
        <v>0</v>
      </c>
      <c r="I44" s="67">
        <v>0</v>
      </c>
      <c r="J44" s="64"/>
      <c r="K44" s="71"/>
      <c r="L44" s="72"/>
      <c r="M44" s="67">
        <v>3</v>
      </c>
      <c r="N44" s="68"/>
      <c r="O44" s="73"/>
      <c r="P44" s="67">
        <v>0</v>
      </c>
      <c r="Q44" s="7"/>
      <c r="R44" s="7"/>
      <c r="S44" s="7"/>
      <c r="T44" s="7"/>
      <c r="U44" s="7"/>
      <c r="V44" s="7"/>
    </row>
    <row r="45" spans="1:22" s="8" customFormat="1" ht="15" customHeight="1">
      <c r="A45" s="131">
        <v>12</v>
      </c>
      <c r="B45" s="67">
        <v>342</v>
      </c>
      <c r="C45" s="70" t="s">
        <v>73</v>
      </c>
      <c r="D45" s="59" t="s">
        <v>158</v>
      </c>
      <c r="E45" s="64" t="s">
        <v>159</v>
      </c>
      <c r="F45" s="136">
        <v>1</v>
      </c>
      <c r="G45" s="67">
        <v>2</v>
      </c>
      <c r="H45" s="131">
        <v>0</v>
      </c>
      <c r="I45" s="67">
        <v>0</v>
      </c>
      <c r="J45" s="64"/>
      <c r="K45" s="71"/>
      <c r="L45" s="72"/>
      <c r="M45" s="67">
        <v>0</v>
      </c>
      <c r="N45" s="64"/>
      <c r="O45" s="73"/>
      <c r="P45" s="67">
        <v>0</v>
      </c>
      <c r="Q45" s="7"/>
      <c r="R45" s="7"/>
      <c r="S45" s="7"/>
      <c r="T45" s="7"/>
      <c r="U45" s="7"/>
      <c r="V45" s="7"/>
    </row>
    <row r="46" spans="1:22" s="8" customFormat="1" ht="15" customHeight="1">
      <c r="A46" s="131">
        <v>12</v>
      </c>
      <c r="B46" s="67">
        <v>347</v>
      </c>
      <c r="C46" s="70" t="s">
        <v>73</v>
      </c>
      <c r="D46" s="59" t="s">
        <v>160</v>
      </c>
      <c r="E46" s="64" t="s">
        <v>123</v>
      </c>
      <c r="F46" s="136">
        <v>1</v>
      </c>
      <c r="G46" s="67">
        <v>2</v>
      </c>
      <c r="H46" s="131">
        <v>0</v>
      </c>
      <c r="I46" s="67">
        <v>0</v>
      </c>
      <c r="J46" s="64"/>
      <c r="K46" s="71"/>
      <c r="L46" s="72"/>
      <c r="M46" s="67">
        <v>0</v>
      </c>
      <c r="N46" s="64"/>
      <c r="O46" s="73"/>
      <c r="P46" s="67">
        <v>0</v>
      </c>
      <c r="Q46" s="7"/>
      <c r="R46" s="7"/>
      <c r="S46" s="7"/>
      <c r="T46" s="7"/>
      <c r="U46" s="7"/>
      <c r="V46" s="7"/>
    </row>
    <row r="47" spans="1:22" s="8" customFormat="1" ht="15" customHeight="1">
      <c r="A47" s="131">
        <v>12</v>
      </c>
      <c r="B47" s="67">
        <v>349</v>
      </c>
      <c r="C47" s="70" t="s">
        <v>73</v>
      </c>
      <c r="D47" s="59" t="s">
        <v>161</v>
      </c>
      <c r="E47" s="64" t="s">
        <v>162</v>
      </c>
      <c r="F47" s="136">
        <v>1</v>
      </c>
      <c r="G47" s="67">
        <v>2</v>
      </c>
      <c r="H47" s="131">
        <v>0</v>
      </c>
      <c r="I47" s="67">
        <v>0</v>
      </c>
      <c r="J47" s="64"/>
      <c r="K47" s="71"/>
      <c r="L47" s="72"/>
      <c r="M47" s="67">
        <v>3</v>
      </c>
      <c r="N47" s="64"/>
      <c r="O47" s="73"/>
      <c r="P47" s="67">
        <v>0</v>
      </c>
      <c r="Q47" s="7"/>
      <c r="R47" s="7"/>
      <c r="S47" s="7"/>
      <c r="T47" s="7"/>
      <c r="U47" s="7"/>
      <c r="V47" s="7"/>
    </row>
    <row r="48" spans="1:22" s="8" customFormat="1" ht="15" customHeight="1">
      <c r="A48" s="131">
        <v>12</v>
      </c>
      <c r="B48" s="67">
        <v>402</v>
      </c>
      <c r="C48" s="70" t="s">
        <v>73</v>
      </c>
      <c r="D48" s="59" t="s">
        <v>163</v>
      </c>
      <c r="E48" s="64" t="s">
        <v>94</v>
      </c>
      <c r="F48" s="136">
        <v>1</v>
      </c>
      <c r="G48" s="67">
        <v>2</v>
      </c>
      <c r="H48" s="131">
        <v>0</v>
      </c>
      <c r="I48" s="67">
        <v>0</v>
      </c>
      <c r="J48" s="64"/>
      <c r="K48" s="71"/>
      <c r="L48" s="72"/>
      <c r="M48" s="67">
        <v>3</v>
      </c>
      <c r="N48" s="64"/>
      <c r="O48" s="73"/>
      <c r="P48" s="67">
        <v>1</v>
      </c>
      <c r="Q48" s="7"/>
      <c r="R48" s="7"/>
      <c r="S48" s="7"/>
      <c r="T48" s="7"/>
      <c r="U48" s="7"/>
      <c r="V48" s="7"/>
    </row>
    <row r="49" spans="1:22" s="8" customFormat="1" ht="15" customHeight="1">
      <c r="A49" s="131">
        <v>12</v>
      </c>
      <c r="B49" s="67">
        <v>403</v>
      </c>
      <c r="C49" s="70" t="s">
        <v>73</v>
      </c>
      <c r="D49" s="59" t="s">
        <v>164</v>
      </c>
      <c r="E49" s="64" t="s">
        <v>165</v>
      </c>
      <c r="F49" s="136">
        <v>1</v>
      </c>
      <c r="G49" s="67">
        <v>2</v>
      </c>
      <c r="H49" s="131">
        <v>1</v>
      </c>
      <c r="I49" s="67">
        <v>0</v>
      </c>
      <c r="J49" s="64"/>
      <c r="K49" s="71"/>
      <c r="L49" s="72"/>
      <c r="M49" s="67">
        <v>0</v>
      </c>
      <c r="N49" s="64"/>
      <c r="O49" s="73"/>
      <c r="P49" s="67">
        <v>1</v>
      </c>
      <c r="Q49" s="7"/>
      <c r="R49" s="7"/>
      <c r="S49" s="7"/>
      <c r="T49" s="7"/>
      <c r="U49" s="7"/>
      <c r="V49" s="7"/>
    </row>
    <row r="50" spans="1:22" s="8" customFormat="1" ht="15" customHeight="1">
      <c r="A50" s="131">
        <v>12</v>
      </c>
      <c r="B50" s="67">
        <v>409</v>
      </c>
      <c r="C50" s="70" t="s">
        <v>73</v>
      </c>
      <c r="D50" s="59" t="s">
        <v>166</v>
      </c>
      <c r="E50" s="64" t="s">
        <v>123</v>
      </c>
      <c r="F50" s="136">
        <v>1</v>
      </c>
      <c r="G50" s="67">
        <v>2</v>
      </c>
      <c r="H50" s="131">
        <v>0</v>
      </c>
      <c r="I50" s="67">
        <v>0</v>
      </c>
      <c r="J50" s="64"/>
      <c r="K50" s="71"/>
      <c r="L50" s="72"/>
      <c r="M50" s="67">
        <v>0</v>
      </c>
      <c r="N50" s="64"/>
      <c r="O50" s="73"/>
      <c r="P50" s="67">
        <v>0</v>
      </c>
      <c r="Q50" s="7"/>
      <c r="R50" s="7"/>
      <c r="S50" s="7"/>
      <c r="T50" s="7"/>
      <c r="U50" s="7"/>
      <c r="V50" s="7"/>
    </row>
    <row r="51" spans="1:22" s="8" customFormat="1" ht="15" customHeight="1">
      <c r="A51" s="131">
        <v>12</v>
      </c>
      <c r="B51" s="67">
        <v>410</v>
      </c>
      <c r="C51" s="70" t="s">
        <v>73</v>
      </c>
      <c r="D51" s="59" t="s">
        <v>167</v>
      </c>
      <c r="E51" s="64" t="s">
        <v>123</v>
      </c>
      <c r="F51" s="136">
        <v>1</v>
      </c>
      <c r="G51" s="67">
        <v>2</v>
      </c>
      <c r="H51" s="131">
        <v>0</v>
      </c>
      <c r="I51" s="67">
        <v>0</v>
      </c>
      <c r="J51" s="64"/>
      <c r="K51" s="71"/>
      <c r="L51" s="72"/>
      <c r="M51" s="67">
        <v>3</v>
      </c>
      <c r="N51" s="64" t="s">
        <v>168</v>
      </c>
      <c r="O51" s="73" t="s">
        <v>256</v>
      </c>
      <c r="P51" s="67"/>
      <c r="Q51" s="7"/>
      <c r="R51" s="7"/>
      <c r="S51" s="7"/>
      <c r="T51" s="7"/>
      <c r="U51" s="7"/>
      <c r="V51" s="7"/>
    </row>
    <row r="52" spans="1:22" s="8" customFormat="1" ht="15" customHeight="1">
      <c r="A52" s="131">
        <v>12</v>
      </c>
      <c r="B52" s="67">
        <v>421</v>
      </c>
      <c r="C52" s="70" t="s">
        <v>73</v>
      </c>
      <c r="D52" s="59" t="s">
        <v>169</v>
      </c>
      <c r="E52" s="64" t="s">
        <v>162</v>
      </c>
      <c r="F52" s="136">
        <v>1</v>
      </c>
      <c r="G52" s="67">
        <v>2</v>
      </c>
      <c r="H52" s="131">
        <v>0</v>
      </c>
      <c r="I52" s="67">
        <v>0</v>
      </c>
      <c r="J52" s="64"/>
      <c r="K52" s="71"/>
      <c r="L52" s="72"/>
      <c r="M52" s="67">
        <v>0</v>
      </c>
      <c r="N52" s="64"/>
      <c r="O52" s="73"/>
      <c r="P52" s="67">
        <v>0</v>
      </c>
      <c r="Q52" s="7"/>
      <c r="R52" s="7"/>
      <c r="S52" s="7"/>
      <c r="T52" s="7"/>
      <c r="U52" s="7"/>
      <c r="V52" s="7"/>
    </row>
    <row r="53" spans="1:22" s="8" customFormat="1" ht="15" customHeight="1">
      <c r="A53" s="131">
        <v>12</v>
      </c>
      <c r="B53" s="67">
        <v>422</v>
      </c>
      <c r="C53" s="70" t="s">
        <v>73</v>
      </c>
      <c r="D53" s="59" t="s">
        <v>170</v>
      </c>
      <c r="E53" s="64" t="s">
        <v>162</v>
      </c>
      <c r="F53" s="136">
        <v>1</v>
      </c>
      <c r="G53" s="67">
        <v>2</v>
      </c>
      <c r="H53" s="131">
        <v>0</v>
      </c>
      <c r="I53" s="67">
        <v>0</v>
      </c>
      <c r="J53" s="64"/>
      <c r="K53" s="71"/>
      <c r="L53" s="72"/>
      <c r="M53" s="67">
        <v>0</v>
      </c>
      <c r="N53" s="64"/>
      <c r="O53" s="73"/>
      <c r="P53" s="67">
        <v>0</v>
      </c>
      <c r="Q53" s="7"/>
      <c r="R53" s="7"/>
      <c r="S53" s="7"/>
      <c r="T53" s="7"/>
      <c r="U53" s="7"/>
      <c r="V53" s="7"/>
    </row>
    <row r="54" spans="1:22" s="8" customFormat="1" ht="15" customHeight="1">
      <c r="A54" s="131">
        <v>12</v>
      </c>
      <c r="B54" s="67">
        <v>423</v>
      </c>
      <c r="C54" s="70" t="s">
        <v>73</v>
      </c>
      <c r="D54" s="59" t="s">
        <v>171</v>
      </c>
      <c r="E54" s="64" t="s">
        <v>162</v>
      </c>
      <c r="F54" s="136">
        <v>1</v>
      </c>
      <c r="G54" s="67">
        <v>2</v>
      </c>
      <c r="H54" s="131">
        <v>0</v>
      </c>
      <c r="I54" s="67">
        <v>0</v>
      </c>
      <c r="J54" s="64"/>
      <c r="K54" s="71"/>
      <c r="L54" s="72"/>
      <c r="M54" s="67">
        <v>0</v>
      </c>
      <c r="N54" s="64"/>
      <c r="O54" s="73"/>
      <c r="P54" s="67">
        <v>0</v>
      </c>
      <c r="Q54" s="7"/>
      <c r="R54" s="7"/>
      <c r="S54" s="7"/>
      <c r="T54" s="7"/>
      <c r="U54" s="7"/>
      <c r="V54" s="7"/>
    </row>
    <row r="55" spans="1:22" s="8" customFormat="1" ht="15" customHeight="1">
      <c r="A55" s="131">
        <v>12</v>
      </c>
      <c r="B55" s="67">
        <v>424</v>
      </c>
      <c r="C55" s="70" t="s">
        <v>73</v>
      </c>
      <c r="D55" s="59" t="s">
        <v>172</v>
      </c>
      <c r="E55" s="64" t="s">
        <v>162</v>
      </c>
      <c r="F55" s="136">
        <v>1</v>
      </c>
      <c r="G55" s="67">
        <v>2</v>
      </c>
      <c r="H55" s="131">
        <v>0</v>
      </c>
      <c r="I55" s="67">
        <v>0</v>
      </c>
      <c r="J55" s="64"/>
      <c r="K55" s="71"/>
      <c r="L55" s="72"/>
      <c r="M55" s="67">
        <v>0</v>
      </c>
      <c r="N55" s="64"/>
      <c r="O55" s="73"/>
      <c r="P55" s="67">
        <v>0</v>
      </c>
      <c r="Q55" s="7"/>
      <c r="R55" s="7"/>
      <c r="S55" s="7"/>
      <c r="T55" s="7"/>
      <c r="U55" s="7"/>
      <c r="V55" s="7"/>
    </row>
    <row r="56" spans="1:22" s="8" customFormat="1" ht="15" customHeight="1">
      <c r="A56" s="131">
        <v>12</v>
      </c>
      <c r="B56" s="67">
        <v>426</v>
      </c>
      <c r="C56" s="70" t="s">
        <v>73</v>
      </c>
      <c r="D56" s="59" t="s">
        <v>173</v>
      </c>
      <c r="E56" s="64" t="s">
        <v>162</v>
      </c>
      <c r="F56" s="136">
        <v>1</v>
      </c>
      <c r="G56" s="67">
        <v>2</v>
      </c>
      <c r="H56" s="131">
        <v>0</v>
      </c>
      <c r="I56" s="67">
        <v>0</v>
      </c>
      <c r="J56" s="64"/>
      <c r="K56" s="71"/>
      <c r="L56" s="72"/>
      <c r="M56" s="67">
        <v>0</v>
      </c>
      <c r="N56" s="64"/>
      <c r="O56" s="73"/>
      <c r="P56" s="67">
        <v>0</v>
      </c>
      <c r="Q56" s="7"/>
      <c r="R56" s="7"/>
      <c r="S56" s="7"/>
      <c r="T56" s="7"/>
      <c r="U56" s="7"/>
      <c r="V56" s="7"/>
    </row>
    <row r="57" spans="1:22" s="8" customFormat="1" ht="15" customHeight="1">
      <c r="A57" s="131">
        <v>12</v>
      </c>
      <c r="B57" s="67">
        <v>427</v>
      </c>
      <c r="C57" s="70" t="s">
        <v>73</v>
      </c>
      <c r="D57" s="59" t="s">
        <v>174</v>
      </c>
      <c r="E57" s="64" t="s">
        <v>224</v>
      </c>
      <c r="F57" s="136">
        <v>1</v>
      </c>
      <c r="G57" s="67">
        <v>2</v>
      </c>
      <c r="H57" s="131">
        <v>0</v>
      </c>
      <c r="I57" s="67">
        <v>0</v>
      </c>
      <c r="J57" s="64"/>
      <c r="K57" s="71"/>
      <c r="L57" s="72"/>
      <c r="M57" s="67">
        <v>0</v>
      </c>
      <c r="N57" s="64"/>
      <c r="O57" s="73"/>
      <c r="P57" s="67">
        <v>0</v>
      </c>
      <c r="Q57" s="7"/>
      <c r="R57" s="7"/>
      <c r="S57" s="7"/>
      <c r="T57" s="7"/>
      <c r="U57" s="7"/>
      <c r="V57" s="7"/>
    </row>
    <row r="58" spans="1:22" s="8" customFormat="1" ht="15" customHeight="1">
      <c r="A58" s="131">
        <v>12</v>
      </c>
      <c r="B58" s="67">
        <v>441</v>
      </c>
      <c r="C58" s="70" t="s">
        <v>73</v>
      </c>
      <c r="D58" s="59" t="s">
        <v>175</v>
      </c>
      <c r="E58" s="64" t="s">
        <v>176</v>
      </c>
      <c r="F58" s="136">
        <v>1</v>
      </c>
      <c r="G58" s="67">
        <v>2</v>
      </c>
      <c r="H58" s="131">
        <v>0</v>
      </c>
      <c r="I58" s="67">
        <v>0</v>
      </c>
      <c r="J58" s="64"/>
      <c r="K58" s="71"/>
      <c r="L58" s="72"/>
      <c r="M58" s="67">
        <v>0</v>
      </c>
      <c r="N58" s="64"/>
      <c r="O58" s="73"/>
      <c r="P58" s="67">
        <v>0</v>
      </c>
      <c r="Q58" s="7"/>
      <c r="R58" s="7"/>
      <c r="S58" s="7"/>
      <c r="T58" s="7"/>
      <c r="U58" s="7"/>
      <c r="V58" s="7"/>
    </row>
    <row r="59" spans="1:22" s="8" customFormat="1" ht="15" customHeight="1">
      <c r="A59" s="131">
        <v>12</v>
      </c>
      <c r="B59" s="67">
        <v>443</v>
      </c>
      <c r="C59" s="70" t="s">
        <v>73</v>
      </c>
      <c r="D59" s="59" t="s">
        <v>177</v>
      </c>
      <c r="E59" s="64" t="s">
        <v>123</v>
      </c>
      <c r="F59" s="136">
        <v>1</v>
      </c>
      <c r="G59" s="67">
        <v>2</v>
      </c>
      <c r="H59" s="131">
        <v>0</v>
      </c>
      <c r="I59" s="67">
        <v>0</v>
      </c>
      <c r="J59" s="64"/>
      <c r="K59" s="71"/>
      <c r="L59" s="72"/>
      <c r="M59" s="67">
        <v>3</v>
      </c>
      <c r="N59" s="64"/>
      <c r="O59" s="73"/>
      <c r="P59" s="67">
        <v>0</v>
      </c>
      <c r="Q59" s="7"/>
      <c r="R59" s="7"/>
      <c r="S59" s="7"/>
      <c r="T59" s="7"/>
      <c r="U59" s="7"/>
      <c r="V59" s="7"/>
    </row>
    <row r="60" spans="1:22" s="8" customFormat="1" ht="15" customHeight="1" thickBot="1">
      <c r="A60" s="131">
        <v>12</v>
      </c>
      <c r="B60" s="67">
        <v>463</v>
      </c>
      <c r="C60" s="70" t="s">
        <v>73</v>
      </c>
      <c r="D60" s="59" t="s">
        <v>178</v>
      </c>
      <c r="E60" s="64" t="s">
        <v>179</v>
      </c>
      <c r="F60" s="136">
        <v>1</v>
      </c>
      <c r="G60" s="67">
        <v>2</v>
      </c>
      <c r="H60" s="131">
        <v>0</v>
      </c>
      <c r="I60" s="67">
        <v>0</v>
      </c>
      <c r="J60" s="64"/>
      <c r="K60" s="71"/>
      <c r="L60" s="72"/>
      <c r="M60" s="67">
        <v>0</v>
      </c>
      <c r="N60" s="64"/>
      <c r="O60" s="73"/>
      <c r="P60" s="67">
        <v>0</v>
      </c>
      <c r="Q60" s="7"/>
      <c r="R60" s="7"/>
      <c r="S60" s="7"/>
      <c r="T60" s="7"/>
      <c r="U60" s="7"/>
      <c r="V60" s="7"/>
    </row>
    <row r="61" spans="1:22" s="8" customFormat="1" ht="18" customHeight="1" thickBot="1">
      <c r="A61" s="132"/>
      <c r="B61" s="133"/>
      <c r="C61" s="195" t="s">
        <v>5</v>
      </c>
      <c r="D61" s="196"/>
      <c r="E61" s="74"/>
      <c r="F61" s="137"/>
      <c r="G61" s="138"/>
      <c r="H61" s="139">
        <f>SUM(H7:H60)</f>
        <v>28</v>
      </c>
      <c r="I61" s="140">
        <f>SUM(I7:I60)</f>
        <v>27</v>
      </c>
      <c r="J61" s="139">
        <f>COUNTA(J7:J60)</f>
        <v>7</v>
      </c>
      <c r="K61" s="75"/>
      <c r="L61" s="75"/>
      <c r="M61" s="141"/>
      <c r="N61" s="139">
        <f>COUNTA(N7:N60)</f>
        <v>34</v>
      </c>
      <c r="O61" s="76"/>
      <c r="P61" s="142"/>
      <c r="Q61" s="7"/>
      <c r="R61" s="7"/>
      <c r="S61" s="7"/>
      <c r="T61" s="7"/>
      <c r="U61" s="7"/>
      <c r="V61" s="7"/>
    </row>
  </sheetData>
  <sheetProtection/>
  <mergeCells count="15">
    <mergeCell ref="J5:L5"/>
    <mergeCell ref="F4:F6"/>
    <mergeCell ref="O2:P2"/>
    <mergeCell ref="J4:M4"/>
    <mergeCell ref="N4:P4"/>
    <mergeCell ref="N5:O5"/>
    <mergeCell ref="C61:D61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88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25" t="s">
        <v>15</v>
      </c>
      <c r="B1" s="25"/>
    </row>
    <row r="2" spans="1:21" ht="22.5" customHeight="1" thickBot="1">
      <c r="A2" s="4" t="s">
        <v>35</v>
      </c>
      <c r="R2" s="224" t="s">
        <v>73</v>
      </c>
      <c r="S2" s="235"/>
      <c r="T2" s="235"/>
      <c r="U2" s="225"/>
    </row>
    <row r="3" ht="12" thickBot="1"/>
    <row r="4" spans="1:21" s="1" customFormat="1" ht="18" customHeight="1">
      <c r="A4" s="197" t="s">
        <v>27</v>
      </c>
      <c r="B4" s="206" t="s">
        <v>17</v>
      </c>
      <c r="C4" s="237" t="s">
        <v>60</v>
      </c>
      <c r="D4" s="212" t="s">
        <v>61</v>
      </c>
      <c r="E4" s="226" t="s">
        <v>70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8"/>
      <c r="U4" s="242" t="s">
        <v>20</v>
      </c>
    </row>
    <row r="5" spans="1:21" s="1" customFormat="1" ht="18" customHeight="1">
      <c r="A5" s="198"/>
      <c r="B5" s="207"/>
      <c r="C5" s="238"/>
      <c r="D5" s="240"/>
      <c r="E5" s="21"/>
      <c r="F5" s="19"/>
      <c r="G5" s="47"/>
      <c r="H5" s="22"/>
      <c r="I5" s="22"/>
      <c r="J5" s="22"/>
      <c r="K5" s="22"/>
      <c r="L5" s="218" t="s">
        <v>62</v>
      </c>
      <c r="M5" s="219"/>
      <c r="N5" s="219"/>
      <c r="O5" s="219"/>
      <c r="P5" s="219"/>
      <c r="Q5" s="219"/>
      <c r="R5" s="219"/>
      <c r="S5" s="219"/>
      <c r="T5" s="229"/>
      <c r="U5" s="243"/>
    </row>
    <row r="6" spans="1:21" s="1" customFormat="1" ht="18" customHeight="1">
      <c r="A6" s="198"/>
      <c r="B6" s="207"/>
      <c r="C6" s="238"/>
      <c r="D6" s="240"/>
      <c r="E6" s="246" t="s">
        <v>33</v>
      </c>
      <c r="F6" s="16"/>
      <c r="G6" s="230" t="s">
        <v>32</v>
      </c>
      <c r="H6" s="230"/>
      <c r="I6" s="230"/>
      <c r="J6" s="231"/>
      <c r="K6" s="231"/>
      <c r="L6" s="232" t="s">
        <v>272</v>
      </c>
      <c r="M6" s="233"/>
      <c r="N6" s="234"/>
      <c r="O6" s="231" t="s">
        <v>273</v>
      </c>
      <c r="P6" s="233"/>
      <c r="Q6" s="234"/>
      <c r="R6" s="231" t="s">
        <v>274</v>
      </c>
      <c r="S6" s="233"/>
      <c r="T6" s="248"/>
      <c r="U6" s="244"/>
    </row>
    <row r="7" spans="1:21" ht="55.5" customHeight="1">
      <c r="A7" s="199"/>
      <c r="B7" s="208"/>
      <c r="C7" s="239"/>
      <c r="D7" s="241"/>
      <c r="E7" s="247"/>
      <c r="F7" s="17" t="s">
        <v>28</v>
      </c>
      <c r="G7" s="48" t="s">
        <v>29</v>
      </c>
      <c r="H7" s="18" t="s">
        <v>31</v>
      </c>
      <c r="I7" s="18" t="s">
        <v>30</v>
      </c>
      <c r="J7" s="20" t="s">
        <v>63</v>
      </c>
      <c r="K7" s="49" t="s">
        <v>226</v>
      </c>
      <c r="L7" s="29" t="s">
        <v>68</v>
      </c>
      <c r="M7" s="30" t="s">
        <v>64</v>
      </c>
      <c r="N7" s="31" t="s">
        <v>34</v>
      </c>
      <c r="O7" s="32" t="s">
        <v>68</v>
      </c>
      <c r="P7" s="30" t="s">
        <v>64</v>
      </c>
      <c r="Q7" s="33" t="s">
        <v>34</v>
      </c>
      <c r="R7" s="31" t="s">
        <v>68</v>
      </c>
      <c r="S7" s="30" t="s">
        <v>64</v>
      </c>
      <c r="T7" s="31" t="s">
        <v>34</v>
      </c>
      <c r="U7" s="245"/>
    </row>
    <row r="8" spans="1:21" s="8" customFormat="1" ht="28.5" customHeight="1">
      <c r="A8" s="129">
        <v>12</v>
      </c>
      <c r="B8" s="130">
        <v>100</v>
      </c>
      <c r="C8" s="43" t="s">
        <v>73</v>
      </c>
      <c r="D8" s="39" t="s">
        <v>74</v>
      </c>
      <c r="E8" s="34" t="s">
        <v>205</v>
      </c>
      <c r="F8" s="37"/>
      <c r="G8" s="37" t="s">
        <v>206</v>
      </c>
      <c r="H8" s="37" t="s">
        <v>207</v>
      </c>
      <c r="I8" s="37" t="s">
        <v>276</v>
      </c>
      <c r="J8" s="36" t="s">
        <v>277</v>
      </c>
      <c r="K8" s="58" t="s">
        <v>208</v>
      </c>
      <c r="L8" s="43"/>
      <c r="M8" s="51" t="s">
        <v>190</v>
      </c>
      <c r="N8" s="51"/>
      <c r="O8" s="51"/>
      <c r="P8" s="51" t="s">
        <v>190</v>
      </c>
      <c r="Q8" s="51"/>
      <c r="R8" s="51"/>
      <c r="S8" s="51"/>
      <c r="T8" s="42"/>
      <c r="U8" s="150">
        <v>1</v>
      </c>
    </row>
    <row r="9" spans="1:21" s="8" customFormat="1" ht="14.25" customHeight="1">
      <c r="A9" s="129">
        <v>12</v>
      </c>
      <c r="B9" s="130">
        <v>202</v>
      </c>
      <c r="C9" s="57" t="s">
        <v>73</v>
      </c>
      <c r="D9" s="40" t="s">
        <v>78</v>
      </c>
      <c r="E9" s="34"/>
      <c r="F9" s="37"/>
      <c r="G9" s="37"/>
      <c r="H9" s="37"/>
      <c r="I9" s="37"/>
      <c r="J9" s="36"/>
      <c r="K9" s="50"/>
      <c r="L9" s="43"/>
      <c r="M9" s="51"/>
      <c r="N9" s="51"/>
      <c r="O9" s="51"/>
      <c r="P9" s="51"/>
      <c r="Q9" s="51"/>
      <c r="R9" s="51"/>
      <c r="S9" s="51"/>
      <c r="T9" s="42"/>
      <c r="U9" s="150">
        <v>0</v>
      </c>
    </row>
    <row r="10" spans="1:21" s="8" customFormat="1" ht="28.5" customHeight="1">
      <c r="A10" s="129">
        <v>12</v>
      </c>
      <c r="B10" s="130">
        <v>203</v>
      </c>
      <c r="C10" s="57" t="s">
        <v>73</v>
      </c>
      <c r="D10" s="40" t="s">
        <v>80</v>
      </c>
      <c r="E10" s="38" t="s">
        <v>221</v>
      </c>
      <c r="F10" s="37" t="s">
        <v>222</v>
      </c>
      <c r="G10" s="37" t="s">
        <v>219</v>
      </c>
      <c r="H10" s="37" t="s">
        <v>220</v>
      </c>
      <c r="I10" s="37" t="s">
        <v>278</v>
      </c>
      <c r="J10" s="36" t="s">
        <v>279</v>
      </c>
      <c r="K10" s="58" t="s">
        <v>308</v>
      </c>
      <c r="L10" s="43" t="s">
        <v>190</v>
      </c>
      <c r="M10" s="51"/>
      <c r="N10" s="51"/>
      <c r="O10" s="51" t="s">
        <v>190</v>
      </c>
      <c r="P10" s="51"/>
      <c r="Q10" s="51"/>
      <c r="R10" s="51"/>
      <c r="S10" s="51"/>
      <c r="T10" s="42"/>
      <c r="U10" s="150">
        <v>1</v>
      </c>
    </row>
    <row r="11" spans="1:21" s="8" customFormat="1" ht="39.75" customHeight="1">
      <c r="A11" s="129">
        <v>12</v>
      </c>
      <c r="B11" s="130">
        <v>204</v>
      </c>
      <c r="C11" s="57" t="s">
        <v>73</v>
      </c>
      <c r="D11" s="40" t="s">
        <v>83</v>
      </c>
      <c r="E11" s="34" t="s">
        <v>209</v>
      </c>
      <c r="F11" s="37"/>
      <c r="G11" s="37" t="s">
        <v>210</v>
      </c>
      <c r="H11" s="37" t="s">
        <v>211</v>
      </c>
      <c r="I11" s="37" t="s">
        <v>280</v>
      </c>
      <c r="J11" s="36" t="s">
        <v>281</v>
      </c>
      <c r="K11" s="58" t="s">
        <v>309</v>
      </c>
      <c r="L11" s="43" t="s">
        <v>190</v>
      </c>
      <c r="M11" s="51"/>
      <c r="N11" s="51"/>
      <c r="O11" s="51" t="s">
        <v>190</v>
      </c>
      <c r="P11" s="51"/>
      <c r="Q11" s="51"/>
      <c r="R11" s="51"/>
      <c r="S11" s="51"/>
      <c r="T11" s="42"/>
      <c r="U11" s="150">
        <v>0</v>
      </c>
    </row>
    <row r="12" spans="1:21" s="8" customFormat="1" ht="14.25" customHeight="1">
      <c r="A12" s="129">
        <v>12</v>
      </c>
      <c r="B12" s="130">
        <v>205</v>
      </c>
      <c r="C12" s="57" t="s">
        <v>73</v>
      </c>
      <c r="D12" s="40" t="s">
        <v>85</v>
      </c>
      <c r="E12" s="34"/>
      <c r="F12" s="37"/>
      <c r="G12" s="37"/>
      <c r="H12" s="37"/>
      <c r="I12" s="37"/>
      <c r="J12" s="36"/>
      <c r="K12" s="50"/>
      <c r="L12" s="43"/>
      <c r="M12" s="51"/>
      <c r="N12" s="51"/>
      <c r="O12" s="51"/>
      <c r="P12" s="51"/>
      <c r="Q12" s="51"/>
      <c r="R12" s="51"/>
      <c r="S12" s="51"/>
      <c r="T12" s="42"/>
      <c r="U12" s="150">
        <v>0</v>
      </c>
    </row>
    <row r="13" spans="1:21" s="8" customFormat="1" ht="14.25" customHeight="1">
      <c r="A13" s="129">
        <v>12</v>
      </c>
      <c r="B13" s="130">
        <v>206</v>
      </c>
      <c r="C13" s="57" t="s">
        <v>73</v>
      </c>
      <c r="D13" s="40" t="s">
        <v>88</v>
      </c>
      <c r="E13" s="34"/>
      <c r="F13" s="37"/>
      <c r="G13" s="37"/>
      <c r="H13" s="37"/>
      <c r="I13" s="37"/>
      <c r="J13" s="36"/>
      <c r="K13" s="50"/>
      <c r="L13" s="43"/>
      <c r="M13" s="51"/>
      <c r="N13" s="51"/>
      <c r="O13" s="51"/>
      <c r="P13" s="51"/>
      <c r="Q13" s="51"/>
      <c r="R13" s="51"/>
      <c r="S13" s="51"/>
      <c r="T13" s="42"/>
      <c r="U13" s="150">
        <v>0</v>
      </c>
    </row>
    <row r="14" spans="1:21" s="8" customFormat="1" ht="28.5" customHeight="1">
      <c r="A14" s="129">
        <v>12</v>
      </c>
      <c r="B14" s="130">
        <v>207</v>
      </c>
      <c r="C14" s="57" t="s">
        <v>73</v>
      </c>
      <c r="D14" s="40" t="s">
        <v>89</v>
      </c>
      <c r="E14" s="34" t="s">
        <v>194</v>
      </c>
      <c r="F14" s="37" t="s">
        <v>195</v>
      </c>
      <c r="G14" s="37" t="s">
        <v>196</v>
      </c>
      <c r="H14" s="37" t="s">
        <v>197</v>
      </c>
      <c r="I14" s="37" t="s">
        <v>282</v>
      </c>
      <c r="J14" s="36" t="s">
        <v>283</v>
      </c>
      <c r="K14" s="58" t="s">
        <v>310</v>
      </c>
      <c r="L14" s="43" t="s">
        <v>190</v>
      </c>
      <c r="M14" s="51"/>
      <c r="N14" s="51"/>
      <c r="O14" s="51" t="s">
        <v>190</v>
      </c>
      <c r="P14" s="51"/>
      <c r="Q14" s="51"/>
      <c r="R14" s="51"/>
      <c r="S14" s="51"/>
      <c r="T14" s="42"/>
      <c r="U14" s="150">
        <v>0</v>
      </c>
    </row>
    <row r="15" spans="1:21" s="8" customFormat="1" ht="14.25" customHeight="1">
      <c r="A15" s="129">
        <v>12</v>
      </c>
      <c r="B15" s="130">
        <v>208</v>
      </c>
      <c r="C15" s="57" t="s">
        <v>73</v>
      </c>
      <c r="D15" s="40" t="s">
        <v>92</v>
      </c>
      <c r="E15" s="34"/>
      <c r="F15" s="37"/>
      <c r="G15" s="37"/>
      <c r="H15" s="37"/>
      <c r="I15" s="37"/>
      <c r="J15" s="36"/>
      <c r="K15" s="50"/>
      <c r="L15" s="43"/>
      <c r="M15" s="51"/>
      <c r="N15" s="51"/>
      <c r="O15" s="51"/>
      <c r="P15" s="51"/>
      <c r="Q15" s="51"/>
      <c r="R15" s="51"/>
      <c r="S15" s="51"/>
      <c r="T15" s="42"/>
      <c r="U15" s="150">
        <v>0</v>
      </c>
    </row>
    <row r="16" spans="1:21" s="8" customFormat="1" ht="14.25" customHeight="1">
      <c r="A16" s="129">
        <v>12</v>
      </c>
      <c r="B16" s="130">
        <v>210</v>
      </c>
      <c r="C16" s="57" t="s">
        <v>73</v>
      </c>
      <c r="D16" s="40" t="s">
        <v>93</v>
      </c>
      <c r="E16" s="34"/>
      <c r="F16" s="37"/>
      <c r="G16" s="37"/>
      <c r="H16" s="37"/>
      <c r="I16" s="37"/>
      <c r="J16" s="36"/>
      <c r="K16" s="50"/>
      <c r="L16" s="43"/>
      <c r="M16" s="51"/>
      <c r="N16" s="51"/>
      <c r="O16" s="51"/>
      <c r="P16" s="51"/>
      <c r="Q16" s="51"/>
      <c r="R16" s="51"/>
      <c r="S16" s="51"/>
      <c r="T16" s="42"/>
      <c r="U16" s="150">
        <v>0</v>
      </c>
    </row>
    <row r="17" spans="1:21" s="8" customFormat="1" ht="14.25" customHeight="1">
      <c r="A17" s="129">
        <v>12</v>
      </c>
      <c r="B17" s="130">
        <v>211</v>
      </c>
      <c r="C17" s="57" t="s">
        <v>73</v>
      </c>
      <c r="D17" s="40" t="s">
        <v>96</v>
      </c>
      <c r="E17" s="34"/>
      <c r="F17" s="37"/>
      <c r="G17" s="37"/>
      <c r="H17" s="37"/>
      <c r="I17" s="37"/>
      <c r="J17" s="36"/>
      <c r="K17" s="50"/>
      <c r="L17" s="43"/>
      <c r="M17" s="51"/>
      <c r="N17" s="51"/>
      <c r="O17" s="51"/>
      <c r="P17" s="51"/>
      <c r="Q17" s="51"/>
      <c r="R17" s="51"/>
      <c r="S17" s="51"/>
      <c r="T17" s="42"/>
      <c r="U17" s="150">
        <v>0</v>
      </c>
    </row>
    <row r="18" spans="1:21" s="8" customFormat="1" ht="28.5" customHeight="1">
      <c r="A18" s="129">
        <v>12</v>
      </c>
      <c r="B18" s="130">
        <v>212</v>
      </c>
      <c r="C18" s="57" t="s">
        <v>73</v>
      </c>
      <c r="D18" s="40" t="s">
        <v>98</v>
      </c>
      <c r="E18" s="34" t="s">
        <v>212</v>
      </c>
      <c r="F18" s="37" t="s">
        <v>213</v>
      </c>
      <c r="G18" s="37" t="s">
        <v>214</v>
      </c>
      <c r="H18" s="37" t="s">
        <v>312</v>
      </c>
      <c r="I18" s="37" t="s">
        <v>293</v>
      </c>
      <c r="J18" s="36" t="s">
        <v>294</v>
      </c>
      <c r="K18" s="58" t="s">
        <v>215</v>
      </c>
      <c r="L18" s="43"/>
      <c r="M18" s="15" t="s">
        <v>190</v>
      </c>
      <c r="N18" s="51"/>
      <c r="O18" s="51"/>
      <c r="P18" s="15" t="s">
        <v>190</v>
      </c>
      <c r="Q18" s="51"/>
      <c r="R18" s="51"/>
      <c r="S18" s="51"/>
      <c r="T18" s="42"/>
      <c r="U18" s="150">
        <v>1</v>
      </c>
    </row>
    <row r="19" spans="1:21" s="8" customFormat="1" ht="14.25" customHeight="1">
      <c r="A19" s="129">
        <v>12</v>
      </c>
      <c r="B19" s="130">
        <v>213</v>
      </c>
      <c r="C19" s="57" t="s">
        <v>73</v>
      </c>
      <c r="D19" s="40" t="s">
        <v>101</v>
      </c>
      <c r="E19" s="34"/>
      <c r="F19" s="37"/>
      <c r="G19" s="37"/>
      <c r="H19" s="37"/>
      <c r="I19" s="37"/>
      <c r="J19" s="36"/>
      <c r="K19" s="50"/>
      <c r="L19" s="43"/>
      <c r="M19" s="51"/>
      <c r="N19" s="51"/>
      <c r="O19" s="51"/>
      <c r="P19" s="51"/>
      <c r="Q19" s="51"/>
      <c r="R19" s="51"/>
      <c r="S19" s="51"/>
      <c r="T19" s="42"/>
      <c r="U19" s="150">
        <v>0</v>
      </c>
    </row>
    <row r="20" spans="1:21" s="8" customFormat="1" ht="14.25" customHeight="1">
      <c r="A20" s="129">
        <v>12</v>
      </c>
      <c r="B20" s="130">
        <v>215</v>
      </c>
      <c r="C20" s="57" t="s">
        <v>73</v>
      </c>
      <c r="D20" s="40" t="s">
        <v>102</v>
      </c>
      <c r="E20" s="34"/>
      <c r="F20" s="37"/>
      <c r="G20" s="37"/>
      <c r="H20" s="37"/>
      <c r="I20" s="37"/>
      <c r="J20" s="36"/>
      <c r="K20" s="50"/>
      <c r="L20" s="43"/>
      <c r="M20" s="51"/>
      <c r="N20" s="51"/>
      <c r="O20" s="51"/>
      <c r="P20" s="51"/>
      <c r="Q20" s="51"/>
      <c r="R20" s="51"/>
      <c r="S20" s="51"/>
      <c r="T20" s="42"/>
      <c r="U20" s="150">
        <v>0</v>
      </c>
    </row>
    <row r="21" spans="1:21" s="8" customFormat="1" ht="28.5" customHeight="1">
      <c r="A21" s="129">
        <v>12</v>
      </c>
      <c r="B21" s="130">
        <v>216</v>
      </c>
      <c r="C21" s="57" t="s">
        <v>73</v>
      </c>
      <c r="D21" s="40" t="s">
        <v>103</v>
      </c>
      <c r="E21" s="34" t="s">
        <v>187</v>
      </c>
      <c r="F21" s="37" t="s">
        <v>188</v>
      </c>
      <c r="G21" s="37" t="s">
        <v>189</v>
      </c>
      <c r="H21" s="37" t="s">
        <v>311</v>
      </c>
      <c r="I21" s="37" t="s">
        <v>284</v>
      </c>
      <c r="J21" s="36" t="s">
        <v>285</v>
      </c>
      <c r="K21" s="58" t="s">
        <v>270</v>
      </c>
      <c r="L21" s="43" t="s">
        <v>190</v>
      </c>
      <c r="M21" s="51"/>
      <c r="N21" s="51"/>
      <c r="O21" s="51" t="s">
        <v>190</v>
      </c>
      <c r="P21" s="51"/>
      <c r="Q21" s="51"/>
      <c r="R21" s="51"/>
      <c r="S21" s="51"/>
      <c r="T21" s="42"/>
      <c r="U21" s="150">
        <v>1</v>
      </c>
    </row>
    <row r="22" spans="1:21" s="8" customFormat="1" ht="14.25" customHeight="1">
      <c r="A22" s="129">
        <v>12</v>
      </c>
      <c r="B22" s="130">
        <v>217</v>
      </c>
      <c r="C22" s="57" t="s">
        <v>73</v>
      </c>
      <c r="D22" s="40" t="s">
        <v>107</v>
      </c>
      <c r="E22" s="34"/>
      <c r="F22" s="37"/>
      <c r="G22" s="37"/>
      <c r="H22" s="37"/>
      <c r="I22" s="37"/>
      <c r="J22" s="36"/>
      <c r="K22" s="50"/>
      <c r="L22" s="43"/>
      <c r="M22" s="51"/>
      <c r="N22" s="51"/>
      <c r="O22" s="51"/>
      <c r="P22" s="51"/>
      <c r="Q22" s="51"/>
      <c r="R22" s="51"/>
      <c r="S22" s="51"/>
      <c r="T22" s="42"/>
      <c r="U22" s="150">
        <v>0</v>
      </c>
    </row>
    <row r="23" spans="1:21" s="8" customFormat="1" ht="14.25" customHeight="1">
      <c r="A23" s="129">
        <v>12</v>
      </c>
      <c r="B23" s="130">
        <v>218</v>
      </c>
      <c r="C23" s="57" t="s">
        <v>73</v>
      </c>
      <c r="D23" s="40" t="s">
        <v>110</v>
      </c>
      <c r="E23" s="34"/>
      <c r="F23" s="37"/>
      <c r="G23" s="37"/>
      <c r="H23" s="37"/>
      <c r="I23" s="37"/>
      <c r="J23" s="36"/>
      <c r="K23" s="50"/>
      <c r="L23" s="43"/>
      <c r="M23" s="51"/>
      <c r="N23" s="51"/>
      <c r="O23" s="51"/>
      <c r="P23" s="51"/>
      <c r="Q23" s="51"/>
      <c r="R23" s="51"/>
      <c r="S23" s="51"/>
      <c r="T23" s="42"/>
      <c r="U23" s="150">
        <v>0</v>
      </c>
    </row>
    <row r="24" spans="1:21" s="8" customFormat="1" ht="28.5" customHeight="1">
      <c r="A24" s="129">
        <v>12</v>
      </c>
      <c r="B24" s="130">
        <v>219</v>
      </c>
      <c r="C24" s="57" t="s">
        <v>73</v>
      </c>
      <c r="D24" s="40" t="s">
        <v>112</v>
      </c>
      <c r="E24" s="34" t="s">
        <v>191</v>
      </c>
      <c r="F24" s="37"/>
      <c r="G24" s="37" t="s">
        <v>192</v>
      </c>
      <c r="H24" s="37" t="s">
        <v>193</v>
      </c>
      <c r="I24" s="37" t="s">
        <v>292</v>
      </c>
      <c r="J24" s="36"/>
      <c r="K24" s="50"/>
      <c r="L24" s="43"/>
      <c r="M24" s="51"/>
      <c r="N24" s="15" t="s">
        <v>190</v>
      </c>
      <c r="O24" s="51"/>
      <c r="P24" s="51"/>
      <c r="Q24" s="15" t="s">
        <v>190</v>
      </c>
      <c r="R24" s="51"/>
      <c r="S24" s="51"/>
      <c r="T24" s="42"/>
      <c r="U24" s="150">
        <v>0</v>
      </c>
    </row>
    <row r="25" spans="1:21" s="8" customFormat="1" ht="14.25" customHeight="1">
      <c r="A25" s="129">
        <v>12</v>
      </c>
      <c r="B25" s="130">
        <v>220</v>
      </c>
      <c r="C25" s="57" t="s">
        <v>73</v>
      </c>
      <c r="D25" s="40" t="s">
        <v>116</v>
      </c>
      <c r="E25" s="34"/>
      <c r="F25" s="37"/>
      <c r="G25" s="37"/>
      <c r="H25" s="37"/>
      <c r="I25" s="37"/>
      <c r="J25" s="36"/>
      <c r="K25" s="50"/>
      <c r="L25" s="43"/>
      <c r="M25" s="51"/>
      <c r="N25" s="51"/>
      <c r="O25" s="51"/>
      <c r="P25" s="51"/>
      <c r="Q25" s="51"/>
      <c r="R25" s="51"/>
      <c r="S25" s="51"/>
      <c r="T25" s="42"/>
      <c r="U25" s="150">
        <v>0</v>
      </c>
    </row>
    <row r="26" spans="1:21" s="8" customFormat="1" ht="39.75" customHeight="1">
      <c r="A26" s="129">
        <v>12</v>
      </c>
      <c r="B26" s="130">
        <v>221</v>
      </c>
      <c r="C26" s="57" t="s">
        <v>73</v>
      </c>
      <c r="D26" s="40" t="s">
        <v>117</v>
      </c>
      <c r="E26" s="34" t="s">
        <v>202</v>
      </c>
      <c r="F26" s="37"/>
      <c r="G26" s="37" t="s">
        <v>203</v>
      </c>
      <c r="H26" s="37" t="s">
        <v>204</v>
      </c>
      <c r="I26" s="37" t="s">
        <v>286</v>
      </c>
      <c r="J26" s="36" t="s">
        <v>287</v>
      </c>
      <c r="K26" s="58" t="s">
        <v>271</v>
      </c>
      <c r="L26" s="43" t="s">
        <v>190</v>
      </c>
      <c r="M26" s="51"/>
      <c r="N26" s="51"/>
      <c r="O26" s="51" t="s">
        <v>190</v>
      </c>
      <c r="P26" s="51"/>
      <c r="Q26" s="51"/>
      <c r="R26" s="51"/>
      <c r="S26" s="51"/>
      <c r="T26" s="42"/>
      <c r="U26" s="150">
        <v>1</v>
      </c>
    </row>
    <row r="27" spans="1:21" s="8" customFormat="1" ht="14.25" customHeight="1">
      <c r="A27" s="129">
        <v>12</v>
      </c>
      <c r="B27" s="130">
        <v>222</v>
      </c>
      <c r="C27" s="57" t="s">
        <v>73</v>
      </c>
      <c r="D27" s="40" t="s">
        <v>120</v>
      </c>
      <c r="E27" s="34"/>
      <c r="F27" s="37"/>
      <c r="G27" s="37"/>
      <c r="H27" s="37"/>
      <c r="I27" s="37"/>
      <c r="J27" s="36"/>
      <c r="K27" s="50"/>
      <c r="L27" s="43"/>
      <c r="M27" s="51"/>
      <c r="N27" s="51"/>
      <c r="O27" s="51"/>
      <c r="P27" s="51"/>
      <c r="Q27" s="51"/>
      <c r="R27" s="51"/>
      <c r="S27" s="51"/>
      <c r="T27" s="42"/>
      <c r="U27" s="150">
        <v>1</v>
      </c>
    </row>
    <row r="28" spans="1:21" s="8" customFormat="1" ht="14.25" customHeight="1">
      <c r="A28" s="129">
        <v>12</v>
      </c>
      <c r="B28" s="130">
        <v>223</v>
      </c>
      <c r="C28" s="57" t="s">
        <v>73</v>
      </c>
      <c r="D28" s="40" t="s">
        <v>122</v>
      </c>
      <c r="E28" s="34"/>
      <c r="F28" s="37"/>
      <c r="G28" s="37"/>
      <c r="H28" s="37"/>
      <c r="I28" s="37"/>
      <c r="J28" s="36"/>
      <c r="K28" s="50"/>
      <c r="L28" s="43"/>
      <c r="M28" s="51"/>
      <c r="N28" s="51"/>
      <c r="O28" s="51"/>
      <c r="P28" s="51"/>
      <c r="Q28" s="51"/>
      <c r="R28" s="51"/>
      <c r="S28" s="51"/>
      <c r="T28" s="42"/>
      <c r="U28" s="150">
        <v>0</v>
      </c>
    </row>
    <row r="29" spans="1:21" s="8" customFormat="1" ht="39.75" customHeight="1">
      <c r="A29" s="129">
        <v>12</v>
      </c>
      <c r="B29" s="130">
        <v>224</v>
      </c>
      <c r="C29" s="57" t="s">
        <v>73</v>
      </c>
      <c r="D29" s="59" t="s">
        <v>124</v>
      </c>
      <c r="E29" s="34" t="s">
        <v>300</v>
      </c>
      <c r="F29" s="37"/>
      <c r="G29" s="37" t="s">
        <v>301</v>
      </c>
      <c r="H29" s="37" t="s">
        <v>302</v>
      </c>
      <c r="I29" s="37" t="s">
        <v>288</v>
      </c>
      <c r="J29" s="36" t="s">
        <v>289</v>
      </c>
      <c r="K29" s="58" t="s">
        <v>218</v>
      </c>
      <c r="L29" s="43" t="s">
        <v>190</v>
      </c>
      <c r="M29" s="51"/>
      <c r="N29" s="51"/>
      <c r="O29" s="51" t="s">
        <v>190</v>
      </c>
      <c r="P29" s="51"/>
      <c r="Q29" s="51"/>
      <c r="R29" s="51"/>
      <c r="S29" s="51"/>
      <c r="T29" s="42"/>
      <c r="U29" s="150">
        <v>0</v>
      </c>
    </row>
    <row r="30" spans="1:21" s="8" customFormat="1" ht="14.25" customHeight="1">
      <c r="A30" s="129">
        <v>12</v>
      </c>
      <c r="B30" s="130">
        <v>225</v>
      </c>
      <c r="C30" s="57" t="s">
        <v>73</v>
      </c>
      <c r="D30" s="40" t="s">
        <v>126</v>
      </c>
      <c r="E30" s="34"/>
      <c r="F30" s="37"/>
      <c r="G30" s="37"/>
      <c r="H30" s="37"/>
      <c r="I30" s="37"/>
      <c r="J30" s="36"/>
      <c r="K30" s="50"/>
      <c r="L30" s="43"/>
      <c r="M30" s="51"/>
      <c r="N30" s="51"/>
      <c r="O30" s="51"/>
      <c r="P30" s="51"/>
      <c r="Q30" s="51"/>
      <c r="R30" s="51"/>
      <c r="S30" s="51"/>
      <c r="T30" s="42"/>
      <c r="U30" s="150">
        <v>0</v>
      </c>
    </row>
    <row r="31" spans="1:21" s="8" customFormat="1" ht="14.25" customHeight="1">
      <c r="A31" s="129">
        <v>12</v>
      </c>
      <c r="B31" s="130">
        <v>226</v>
      </c>
      <c r="C31" s="57" t="s">
        <v>73</v>
      </c>
      <c r="D31" s="40" t="s">
        <v>128</v>
      </c>
      <c r="E31" s="34"/>
      <c r="F31" s="37"/>
      <c r="G31" s="37"/>
      <c r="H31" s="37"/>
      <c r="I31" s="37"/>
      <c r="J31" s="36"/>
      <c r="K31" s="50"/>
      <c r="L31" s="43"/>
      <c r="M31" s="51"/>
      <c r="N31" s="51"/>
      <c r="O31" s="51"/>
      <c r="P31" s="51"/>
      <c r="Q31" s="51"/>
      <c r="R31" s="51"/>
      <c r="S31" s="51"/>
      <c r="T31" s="42"/>
      <c r="U31" s="150">
        <v>1</v>
      </c>
    </row>
    <row r="32" spans="1:21" s="8" customFormat="1" ht="28.5" customHeight="1">
      <c r="A32" s="129">
        <v>12</v>
      </c>
      <c r="B32" s="130">
        <v>227</v>
      </c>
      <c r="C32" s="57" t="s">
        <v>73</v>
      </c>
      <c r="D32" s="59" t="s">
        <v>130</v>
      </c>
      <c r="E32" s="34" t="s">
        <v>216</v>
      </c>
      <c r="F32" s="37"/>
      <c r="G32" s="37" t="s">
        <v>217</v>
      </c>
      <c r="H32" s="37" t="s">
        <v>275</v>
      </c>
      <c r="I32" s="37" t="s">
        <v>290</v>
      </c>
      <c r="J32" s="37" t="s">
        <v>291</v>
      </c>
      <c r="K32" s="123" t="s">
        <v>298</v>
      </c>
      <c r="L32" s="43" t="s">
        <v>190</v>
      </c>
      <c r="M32" s="51"/>
      <c r="N32" s="51"/>
      <c r="O32" s="51" t="s">
        <v>190</v>
      </c>
      <c r="P32" s="51"/>
      <c r="Q32" s="51"/>
      <c r="R32" s="51"/>
      <c r="S32" s="51"/>
      <c r="T32" s="42"/>
      <c r="U32" s="150">
        <v>0</v>
      </c>
    </row>
    <row r="33" spans="1:21" s="8" customFormat="1" ht="14.25" customHeight="1">
      <c r="A33" s="129">
        <v>12</v>
      </c>
      <c r="B33" s="130">
        <v>228</v>
      </c>
      <c r="C33" s="57" t="s">
        <v>73</v>
      </c>
      <c r="D33" s="40" t="s">
        <v>133</v>
      </c>
      <c r="E33" s="34"/>
      <c r="F33" s="37"/>
      <c r="G33" s="37"/>
      <c r="H33" s="37"/>
      <c r="I33" s="37"/>
      <c r="J33" s="36"/>
      <c r="K33" s="50"/>
      <c r="L33" s="43"/>
      <c r="M33" s="51"/>
      <c r="N33" s="51"/>
      <c r="O33" s="51"/>
      <c r="P33" s="51"/>
      <c r="Q33" s="51"/>
      <c r="R33" s="51"/>
      <c r="S33" s="51"/>
      <c r="T33" s="42"/>
      <c r="U33" s="150">
        <v>0</v>
      </c>
    </row>
    <row r="34" spans="1:21" s="8" customFormat="1" ht="14.25" customHeight="1">
      <c r="A34" s="129">
        <v>12</v>
      </c>
      <c r="B34" s="130">
        <v>229</v>
      </c>
      <c r="C34" s="57" t="s">
        <v>73</v>
      </c>
      <c r="D34" s="40" t="s">
        <v>135</v>
      </c>
      <c r="E34" s="34"/>
      <c r="F34" s="37"/>
      <c r="G34" s="37"/>
      <c r="H34" s="37"/>
      <c r="I34" s="37"/>
      <c r="J34" s="36"/>
      <c r="K34" s="50"/>
      <c r="L34" s="43"/>
      <c r="M34" s="51"/>
      <c r="N34" s="51"/>
      <c r="O34" s="51"/>
      <c r="P34" s="51"/>
      <c r="Q34" s="51"/>
      <c r="R34" s="51"/>
      <c r="S34" s="51"/>
      <c r="T34" s="42"/>
      <c r="U34" s="150">
        <v>0</v>
      </c>
    </row>
    <row r="35" spans="1:21" s="8" customFormat="1" ht="14.25" customHeight="1">
      <c r="A35" s="129">
        <v>12</v>
      </c>
      <c r="B35" s="130">
        <v>230</v>
      </c>
      <c r="C35" s="57" t="s">
        <v>73</v>
      </c>
      <c r="D35" s="40" t="s">
        <v>138</v>
      </c>
      <c r="E35" s="34"/>
      <c r="F35" s="37"/>
      <c r="G35" s="37"/>
      <c r="H35" s="37"/>
      <c r="I35" s="37"/>
      <c r="J35" s="36"/>
      <c r="K35" s="50"/>
      <c r="L35" s="43"/>
      <c r="M35" s="51"/>
      <c r="N35" s="51"/>
      <c r="O35" s="51"/>
      <c r="P35" s="51"/>
      <c r="Q35" s="51"/>
      <c r="R35" s="51"/>
      <c r="S35" s="51"/>
      <c r="T35" s="42"/>
      <c r="U35" s="150">
        <v>0</v>
      </c>
    </row>
    <row r="36" spans="1:21" s="8" customFormat="1" ht="14.25" customHeight="1">
      <c r="A36" s="129">
        <v>12</v>
      </c>
      <c r="B36" s="130">
        <v>231</v>
      </c>
      <c r="C36" s="57" t="s">
        <v>73</v>
      </c>
      <c r="D36" s="40" t="s">
        <v>141</v>
      </c>
      <c r="E36" s="34"/>
      <c r="F36" s="37"/>
      <c r="G36" s="37"/>
      <c r="H36" s="37"/>
      <c r="I36" s="37"/>
      <c r="J36" s="36"/>
      <c r="K36" s="50"/>
      <c r="L36" s="43"/>
      <c r="M36" s="51"/>
      <c r="N36" s="51"/>
      <c r="O36" s="51"/>
      <c r="P36" s="51"/>
      <c r="Q36" s="51"/>
      <c r="R36" s="51"/>
      <c r="S36" s="51"/>
      <c r="T36" s="42"/>
      <c r="U36" s="150">
        <v>0</v>
      </c>
    </row>
    <row r="37" spans="1:21" s="8" customFormat="1" ht="14.25" customHeight="1">
      <c r="A37" s="129">
        <v>12</v>
      </c>
      <c r="B37" s="130">
        <v>232</v>
      </c>
      <c r="C37" s="57" t="s">
        <v>73</v>
      </c>
      <c r="D37" s="40" t="s">
        <v>143</v>
      </c>
      <c r="E37" s="34"/>
      <c r="F37" s="37"/>
      <c r="G37" s="37"/>
      <c r="H37" s="37"/>
      <c r="I37" s="37"/>
      <c r="J37" s="36"/>
      <c r="K37" s="50"/>
      <c r="L37" s="43"/>
      <c r="M37" s="51"/>
      <c r="N37" s="51"/>
      <c r="O37" s="51"/>
      <c r="P37" s="51"/>
      <c r="Q37" s="51"/>
      <c r="R37" s="51"/>
      <c r="S37" s="51"/>
      <c r="T37" s="42"/>
      <c r="U37" s="150">
        <v>0</v>
      </c>
    </row>
    <row r="38" spans="1:21" s="8" customFormat="1" ht="14.25" customHeight="1">
      <c r="A38" s="129">
        <v>12</v>
      </c>
      <c r="B38" s="130">
        <v>233</v>
      </c>
      <c r="C38" s="57" t="s">
        <v>73</v>
      </c>
      <c r="D38" s="40" t="s">
        <v>145</v>
      </c>
      <c r="E38" s="34"/>
      <c r="F38" s="37"/>
      <c r="G38" s="37"/>
      <c r="H38" s="37"/>
      <c r="I38" s="37"/>
      <c r="J38" s="36"/>
      <c r="K38" s="50"/>
      <c r="L38" s="43"/>
      <c r="M38" s="51"/>
      <c r="N38" s="51"/>
      <c r="O38" s="51"/>
      <c r="P38" s="51"/>
      <c r="Q38" s="51"/>
      <c r="R38" s="51"/>
      <c r="S38" s="51"/>
      <c r="T38" s="42"/>
      <c r="U38" s="150">
        <v>0</v>
      </c>
    </row>
    <row r="39" spans="1:21" s="8" customFormat="1" ht="14.25" customHeight="1">
      <c r="A39" s="129">
        <v>12</v>
      </c>
      <c r="B39" s="130">
        <v>234</v>
      </c>
      <c r="C39" s="57" t="s">
        <v>73</v>
      </c>
      <c r="D39" s="40" t="s">
        <v>147</v>
      </c>
      <c r="E39" s="34"/>
      <c r="F39" s="37"/>
      <c r="G39" s="37"/>
      <c r="H39" s="37"/>
      <c r="I39" s="37"/>
      <c r="J39" s="36"/>
      <c r="K39" s="50"/>
      <c r="L39" s="43"/>
      <c r="M39" s="51"/>
      <c r="N39" s="51"/>
      <c r="O39" s="51"/>
      <c r="P39" s="51"/>
      <c r="Q39" s="51"/>
      <c r="R39" s="51"/>
      <c r="S39" s="51"/>
      <c r="T39" s="42"/>
      <c r="U39" s="150">
        <v>0</v>
      </c>
    </row>
    <row r="40" spans="1:21" s="8" customFormat="1" ht="14.25" customHeight="1">
      <c r="A40" s="129">
        <v>12</v>
      </c>
      <c r="B40" s="130">
        <v>235</v>
      </c>
      <c r="C40" s="57" t="s">
        <v>73</v>
      </c>
      <c r="D40" s="40" t="s">
        <v>149</v>
      </c>
      <c r="E40" s="34"/>
      <c r="F40" s="37"/>
      <c r="G40" s="37"/>
      <c r="H40" s="37"/>
      <c r="I40" s="37"/>
      <c r="J40" s="36"/>
      <c r="K40" s="50"/>
      <c r="L40" s="43"/>
      <c r="M40" s="51"/>
      <c r="N40" s="51"/>
      <c r="O40" s="51"/>
      <c r="P40" s="51"/>
      <c r="Q40" s="51"/>
      <c r="R40" s="51"/>
      <c r="S40" s="51"/>
      <c r="T40" s="42"/>
      <c r="U40" s="150">
        <v>0</v>
      </c>
    </row>
    <row r="41" spans="1:21" s="8" customFormat="1" ht="14.25" customHeight="1">
      <c r="A41" s="129">
        <v>12</v>
      </c>
      <c r="B41" s="130">
        <v>236</v>
      </c>
      <c r="C41" s="57" t="s">
        <v>73</v>
      </c>
      <c r="D41" s="40" t="s">
        <v>150</v>
      </c>
      <c r="E41" s="34"/>
      <c r="F41" s="37"/>
      <c r="G41" s="37"/>
      <c r="H41" s="37"/>
      <c r="I41" s="37"/>
      <c r="J41" s="36"/>
      <c r="K41" s="50"/>
      <c r="L41" s="43"/>
      <c r="M41" s="51"/>
      <c r="N41" s="51"/>
      <c r="O41" s="51"/>
      <c r="P41" s="51"/>
      <c r="Q41" s="51"/>
      <c r="R41" s="51"/>
      <c r="S41" s="51"/>
      <c r="T41" s="42"/>
      <c r="U41" s="150">
        <v>0</v>
      </c>
    </row>
    <row r="42" spans="1:21" s="8" customFormat="1" ht="14.25" customHeight="1">
      <c r="A42" s="129">
        <v>12</v>
      </c>
      <c r="B42" s="130">
        <v>237</v>
      </c>
      <c r="C42" s="57" t="s">
        <v>73</v>
      </c>
      <c r="D42" s="40" t="s">
        <v>152</v>
      </c>
      <c r="E42" s="34"/>
      <c r="F42" s="37"/>
      <c r="G42" s="37"/>
      <c r="H42" s="37"/>
      <c r="I42" s="37"/>
      <c r="J42" s="36"/>
      <c r="K42" s="50"/>
      <c r="L42" s="43"/>
      <c r="M42" s="51"/>
      <c r="N42" s="51"/>
      <c r="O42" s="51"/>
      <c r="P42" s="51"/>
      <c r="Q42" s="51"/>
      <c r="R42" s="51"/>
      <c r="S42" s="51"/>
      <c r="T42" s="42"/>
      <c r="U42" s="150">
        <v>0</v>
      </c>
    </row>
    <row r="43" spans="1:21" s="8" customFormat="1" ht="14.25" customHeight="1">
      <c r="A43" s="129">
        <v>12</v>
      </c>
      <c r="B43" s="130">
        <v>238</v>
      </c>
      <c r="C43" s="57" t="s">
        <v>73</v>
      </c>
      <c r="D43" s="40" t="s">
        <v>154</v>
      </c>
      <c r="E43" s="34"/>
      <c r="F43" s="37"/>
      <c r="G43" s="37"/>
      <c r="H43" s="37"/>
      <c r="I43" s="37"/>
      <c r="J43" s="36"/>
      <c r="K43" s="50"/>
      <c r="L43" s="43"/>
      <c r="M43" s="51"/>
      <c r="N43" s="51"/>
      <c r="O43" s="51"/>
      <c r="P43" s="51"/>
      <c r="Q43" s="51"/>
      <c r="R43" s="51"/>
      <c r="S43" s="51"/>
      <c r="T43" s="42"/>
      <c r="U43" s="150">
        <v>0</v>
      </c>
    </row>
    <row r="44" spans="1:21" s="8" customFormat="1" ht="14.25" customHeight="1">
      <c r="A44" s="129">
        <v>12</v>
      </c>
      <c r="B44" s="130">
        <v>322</v>
      </c>
      <c r="C44" s="57" t="s">
        <v>73</v>
      </c>
      <c r="D44" s="40" t="s">
        <v>155</v>
      </c>
      <c r="E44" s="34"/>
      <c r="F44" s="37"/>
      <c r="G44" s="37"/>
      <c r="H44" s="37"/>
      <c r="I44" s="37"/>
      <c r="J44" s="36"/>
      <c r="K44" s="50"/>
      <c r="L44" s="43"/>
      <c r="M44" s="51"/>
      <c r="N44" s="51"/>
      <c r="O44" s="51"/>
      <c r="P44" s="51"/>
      <c r="Q44" s="51"/>
      <c r="R44" s="51"/>
      <c r="S44" s="51"/>
      <c r="T44" s="42"/>
      <c r="U44" s="150">
        <v>0</v>
      </c>
    </row>
    <row r="45" spans="1:21" s="8" customFormat="1" ht="14.25" customHeight="1">
      <c r="A45" s="129">
        <v>12</v>
      </c>
      <c r="B45" s="130">
        <v>329</v>
      </c>
      <c r="C45" s="57" t="s">
        <v>73</v>
      </c>
      <c r="D45" s="40" t="s">
        <v>157</v>
      </c>
      <c r="E45" s="34"/>
      <c r="F45" s="37"/>
      <c r="G45" s="37"/>
      <c r="H45" s="37"/>
      <c r="I45" s="37"/>
      <c r="J45" s="36"/>
      <c r="K45" s="50"/>
      <c r="L45" s="43"/>
      <c r="M45" s="51"/>
      <c r="N45" s="51"/>
      <c r="O45" s="51"/>
      <c r="P45" s="51"/>
      <c r="Q45" s="51"/>
      <c r="R45" s="51"/>
      <c r="S45" s="51"/>
      <c r="T45" s="42"/>
      <c r="U45" s="150">
        <v>0</v>
      </c>
    </row>
    <row r="46" spans="1:21" s="8" customFormat="1" ht="14.25" customHeight="1">
      <c r="A46" s="129">
        <v>12</v>
      </c>
      <c r="B46" s="130">
        <v>342</v>
      </c>
      <c r="C46" s="57" t="s">
        <v>73</v>
      </c>
      <c r="D46" s="40" t="s">
        <v>158</v>
      </c>
      <c r="E46" s="34"/>
      <c r="F46" s="37"/>
      <c r="G46" s="37"/>
      <c r="H46" s="37"/>
      <c r="I46" s="37"/>
      <c r="J46" s="36"/>
      <c r="K46" s="50"/>
      <c r="L46" s="43"/>
      <c r="M46" s="51"/>
      <c r="N46" s="51"/>
      <c r="O46" s="51"/>
      <c r="P46" s="51"/>
      <c r="Q46" s="51"/>
      <c r="R46" s="51"/>
      <c r="S46" s="51"/>
      <c r="T46" s="42"/>
      <c r="U46" s="150">
        <v>0</v>
      </c>
    </row>
    <row r="47" spans="1:21" s="8" customFormat="1" ht="14.25" customHeight="1">
      <c r="A47" s="129">
        <v>12</v>
      </c>
      <c r="B47" s="130">
        <v>347</v>
      </c>
      <c r="C47" s="57" t="s">
        <v>73</v>
      </c>
      <c r="D47" s="40" t="s">
        <v>160</v>
      </c>
      <c r="E47" s="34"/>
      <c r="F47" s="37"/>
      <c r="G47" s="37"/>
      <c r="H47" s="37"/>
      <c r="I47" s="37"/>
      <c r="J47" s="36"/>
      <c r="K47" s="50"/>
      <c r="L47" s="43"/>
      <c r="M47" s="51"/>
      <c r="N47" s="51"/>
      <c r="O47" s="51"/>
      <c r="P47" s="51"/>
      <c r="Q47" s="51"/>
      <c r="R47" s="51"/>
      <c r="S47" s="51"/>
      <c r="T47" s="42"/>
      <c r="U47" s="150">
        <v>0</v>
      </c>
    </row>
    <row r="48" spans="1:21" s="8" customFormat="1" ht="14.25" customHeight="1">
      <c r="A48" s="129">
        <v>12</v>
      </c>
      <c r="B48" s="130">
        <v>349</v>
      </c>
      <c r="C48" s="57" t="s">
        <v>73</v>
      </c>
      <c r="D48" s="40" t="s">
        <v>161</v>
      </c>
      <c r="E48" s="34"/>
      <c r="F48" s="37"/>
      <c r="G48" s="37"/>
      <c r="H48" s="37"/>
      <c r="I48" s="37"/>
      <c r="J48" s="36"/>
      <c r="K48" s="50"/>
      <c r="L48" s="43"/>
      <c r="M48" s="51"/>
      <c r="N48" s="51"/>
      <c r="O48" s="51"/>
      <c r="P48" s="51"/>
      <c r="Q48" s="51"/>
      <c r="R48" s="51"/>
      <c r="S48" s="51"/>
      <c r="T48" s="42"/>
      <c r="U48" s="150">
        <v>0</v>
      </c>
    </row>
    <row r="49" spans="1:21" s="8" customFormat="1" ht="14.25" customHeight="1">
      <c r="A49" s="129">
        <v>12</v>
      </c>
      <c r="B49" s="130">
        <v>402</v>
      </c>
      <c r="C49" s="57" t="s">
        <v>73</v>
      </c>
      <c r="D49" s="40" t="s">
        <v>163</v>
      </c>
      <c r="E49" s="34"/>
      <c r="F49" s="37"/>
      <c r="G49" s="37"/>
      <c r="H49" s="37"/>
      <c r="I49" s="37"/>
      <c r="J49" s="36"/>
      <c r="K49" s="50"/>
      <c r="L49" s="43"/>
      <c r="M49" s="51"/>
      <c r="N49" s="51"/>
      <c r="O49" s="51"/>
      <c r="P49" s="51"/>
      <c r="Q49" s="51"/>
      <c r="R49" s="51"/>
      <c r="S49" s="51"/>
      <c r="T49" s="42"/>
      <c r="U49" s="150">
        <v>0</v>
      </c>
    </row>
    <row r="50" spans="1:21" s="8" customFormat="1" ht="14.25" customHeight="1">
      <c r="A50" s="129">
        <v>12</v>
      </c>
      <c r="B50" s="130">
        <v>403</v>
      </c>
      <c r="C50" s="57" t="s">
        <v>73</v>
      </c>
      <c r="D50" s="40" t="s">
        <v>164</v>
      </c>
      <c r="E50" s="34"/>
      <c r="F50" s="37"/>
      <c r="G50" s="37"/>
      <c r="H50" s="37"/>
      <c r="I50" s="37"/>
      <c r="J50" s="36"/>
      <c r="K50" s="50"/>
      <c r="L50" s="43"/>
      <c r="M50" s="51"/>
      <c r="N50" s="51"/>
      <c r="O50" s="51"/>
      <c r="P50" s="51"/>
      <c r="Q50" s="51"/>
      <c r="R50" s="51"/>
      <c r="S50" s="51"/>
      <c r="T50" s="42"/>
      <c r="U50" s="150">
        <v>0</v>
      </c>
    </row>
    <row r="51" spans="1:21" s="8" customFormat="1" ht="14.25" customHeight="1">
      <c r="A51" s="129">
        <v>12</v>
      </c>
      <c r="B51" s="130">
        <v>409</v>
      </c>
      <c r="C51" s="57" t="s">
        <v>73</v>
      </c>
      <c r="D51" s="40" t="s">
        <v>166</v>
      </c>
      <c r="E51" s="34"/>
      <c r="F51" s="37"/>
      <c r="G51" s="37"/>
      <c r="H51" s="37"/>
      <c r="I51" s="37"/>
      <c r="J51" s="36"/>
      <c r="K51" s="50"/>
      <c r="L51" s="43"/>
      <c r="M51" s="51"/>
      <c r="N51" s="51"/>
      <c r="O51" s="51"/>
      <c r="P51" s="51"/>
      <c r="Q51" s="51"/>
      <c r="R51" s="51"/>
      <c r="S51" s="51"/>
      <c r="T51" s="42"/>
      <c r="U51" s="150">
        <v>0</v>
      </c>
    </row>
    <row r="52" spans="1:21" s="8" customFormat="1" ht="14.25" customHeight="1">
      <c r="A52" s="129">
        <v>12</v>
      </c>
      <c r="B52" s="130">
        <v>410</v>
      </c>
      <c r="C52" s="57" t="s">
        <v>73</v>
      </c>
      <c r="D52" s="40" t="s">
        <v>167</v>
      </c>
      <c r="E52" s="34"/>
      <c r="F52" s="37"/>
      <c r="G52" s="37"/>
      <c r="H52" s="37"/>
      <c r="I52" s="37"/>
      <c r="J52" s="36"/>
      <c r="K52" s="50"/>
      <c r="L52" s="43"/>
      <c r="M52" s="51"/>
      <c r="N52" s="51"/>
      <c r="O52" s="51"/>
      <c r="P52" s="51"/>
      <c r="Q52" s="51"/>
      <c r="R52" s="51"/>
      <c r="S52" s="51"/>
      <c r="T52" s="42"/>
      <c r="U52" s="150">
        <v>0</v>
      </c>
    </row>
    <row r="53" spans="1:21" s="8" customFormat="1" ht="14.25" customHeight="1">
      <c r="A53" s="129">
        <v>12</v>
      </c>
      <c r="B53" s="130">
        <v>421</v>
      </c>
      <c r="C53" s="57" t="s">
        <v>73</v>
      </c>
      <c r="D53" s="59" t="s">
        <v>169</v>
      </c>
      <c r="E53" s="34"/>
      <c r="F53" s="37"/>
      <c r="G53" s="37"/>
      <c r="H53" s="37"/>
      <c r="I53" s="37"/>
      <c r="J53" s="36"/>
      <c r="K53" s="50"/>
      <c r="L53" s="43"/>
      <c r="M53" s="51"/>
      <c r="N53" s="51"/>
      <c r="O53" s="51"/>
      <c r="P53" s="51"/>
      <c r="Q53" s="51"/>
      <c r="R53" s="51"/>
      <c r="S53" s="51"/>
      <c r="T53" s="42"/>
      <c r="U53" s="150">
        <v>0</v>
      </c>
    </row>
    <row r="54" spans="1:21" s="8" customFormat="1" ht="14.25" customHeight="1">
      <c r="A54" s="129">
        <v>12</v>
      </c>
      <c r="B54" s="130">
        <v>422</v>
      </c>
      <c r="C54" s="57" t="s">
        <v>73</v>
      </c>
      <c r="D54" s="40" t="s">
        <v>170</v>
      </c>
      <c r="E54" s="34"/>
      <c r="F54" s="37"/>
      <c r="G54" s="37"/>
      <c r="H54" s="37"/>
      <c r="I54" s="37"/>
      <c r="J54" s="36"/>
      <c r="K54" s="50"/>
      <c r="L54" s="43"/>
      <c r="M54" s="51"/>
      <c r="N54" s="51"/>
      <c r="O54" s="51"/>
      <c r="P54" s="51"/>
      <c r="Q54" s="51"/>
      <c r="R54" s="51"/>
      <c r="S54" s="51"/>
      <c r="T54" s="42"/>
      <c r="U54" s="150">
        <v>0</v>
      </c>
    </row>
    <row r="55" spans="1:21" s="8" customFormat="1" ht="14.25" customHeight="1">
      <c r="A55" s="129">
        <v>12</v>
      </c>
      <c r="B55" s="130">
        <v>423</v>
      </c>
      <c r="C55" s="57" t="s">
        <v>73</v>
      </c>
      <c r="D55" s="59" t="s">
        <v>171</v>
      </c>
      <c r="E55" s="34"/>
      <c r="F55" s="37"/>
      <c r="G55" s="37"/>
      <c r="H55" s="37"/>
      <c r="I55" s="37"/>
      <c r="J55" s="36"/>
      <c r="K55" s="50"/>
      <c r="L55" s="43"/>
      <c r="M55" s="51"/>
      <c r="N55" s="51"/>
      <c r="O55" s="51"/>
      <c r="P55" s="51"/>
      <c r="Q55" s="51"/>
      <c r="R55" s="51"/>
      <c r="S55" s="51"/>
      <c r="T55" s="42"/>
      <c r="U55" s="150">
        <v>0</v>
      </c>
    </row>
    <row r="56" spans="1:21" s="8" customFormat="1" ht="14.25" customHeight="1">
      <c r="A56" s="129">
        <v>12</v>
      </c>
      <c r="B56" s="130">
        <v>424</v>
      </c>
      <c r="C56" s="57" t="s">
        <v>73</v>
      </c>
      <c r="D56" s="40" t="s">
        <v>172</v>
      </c>
      <c r="E56" s="34"/>
      <c r="F56" s="37"/>
      <c r="G56" s="37"/>
      <c r="H56" s="37"/>
      <c r="I56" s="37"/>
      <c r="J56" s="36"/>
      <c r="K56" s="50"/>
      <c r="L56" s="43"/>
      <c r="M56" s="51"/>
      <c r="N56" s="51"/>
      <c r="O56" s="51"/>
      <c r="P56" s="51"/>
      <c r="Q56" s="51"/>
      <c r="R56" s="51"/>
      <c r="S56" s="51"/>
      <c r="T56" s="42"/>
      <c r="U56" s="150">
        <v>0</v>
      </c>
    </row>
    <row r="57" spans="1:21" s="8" customFormat="1" ht="14.25" customHeight="1">
      <c r="A57" s="129">
        <v>12</v>
      </c>
      <c r="B57" s="130">
        <v>426</v>
      </c>
      <c r="C57" s="57" t="s">
        <v>73</v>
      </c>
      <c r="D57" s="40" t="s">
        <v>173</v>
      </c>
      <c r="E57" s="34"/>
      <c r="F57" s="37"/>
      <c r="G57" s="37"/>
      <c r="H57" s="37"/>
      <c r="I57" s="37"/>
      <c r="J57" s="36"/>
      <c r="K57" s="50"/>
      <c r="L57" s="43"/>
      <c r="M57" s="51"/>
      <c r="N57" s="51"/>
      <c r="O57" s="51"/>
      <c r="P57" s="51"/>
      <c r="Q57" s="51"/>
      <c r="R57" s="51"/>
      <c r="S57" s="51"/>
      <c r="T57" s="42"/>
      <c r="U57" s="150">
        <v>0</v>
      </c>
    </row>
    <row r="58" spans="1:21" s="8" customFormat="1" ht="14.25" customHeight="1">
      <c r="A58" s="129">
        <v>12</v>
      </c>
      <c r="B58" s="130">
        <v>427</v>
      </c>
      <c r="C58" s="57" t="s">
        <v>73</v>
      </c>
      <c r="D58" s="40" t="s">
        <v>174</v>
      </c>
      <c r="E58" s="34"/>
      <c r="F58" s="37"/>
      <c r="G58" s="37"/>
      <c r="H58" s="37"/>
      <c r="I58" s="37"/>
      <c r="J58" s="36"/>
      <c r="K58" s="36"/>
      <c r="L58" s="43"/>
      <c r="M58" s="51"/>
      <c r="N58" s="51"/>
      <c r="O58" s="51"/>
      <c r="P58" s="51"/>
      <c r="Q58" s="51"/>
      <c r="R58" s="51"/>
      <c r="S58" s="51"/>
      <c r="T58" s="42"/>
      <c r="U58" s="150">
        <v>0</v>
      </c>
    </row>
    <row r="59" spans="1:21" s="8" customFormat="1" ht="14.25" customHeight="1">
      <c r="A59" s="129">
        <v>12</v>
      </c>
      <c r="B59" s="130">
        <v>441</v>
      </c>
      <c r="C59" s="57" t="s">
        <v>73</v>
      </c>
      <c r="D59" s="40" t="s">
        <v>175</v>
      </c>
      <c r="E59" s="34"/>
      <c r="F59" s="37"/>
      <c r="G59" s="37"/>
      <c r="H59" s="37"/>
      <c r="I59" s="37"/>
      <c r="J59" s="36"/>
      <c r="K59" s="36"/>
      <c r="L59" s="43"/>
      <c r="M59" s="51"/>
      <c r="N59" s="51"/>
      <c r="O59" s="51"/>
      <c r="P59" s="51"/>
      <c r="Q59" s="51"/>
      <c r="R59" s="51"/>
      <c r="S59" s="51"/>
      <c r="T59" s="42"/>
      <c r="U59" s="150">
        <v>0</v>
      </c>
    </row>
    <row r="60" spans="1:21" s="8" customFormat="1" ht="14.25" customHeight="1">
      <c r="A60" s="129">
        <v>12</v>
      </c>
      <c r="B60" s="130">
        <v>443</v>
      </c>
      <c r="C60" s="57" t="s">
        <v>73</v>
      </c>
      <c r="D60" s="40" t="s">
        <v>177</v>
      </c>
      <c r="E60" s="34"/>
      <c r="F60" s="37"/>
      <c r="G60" s="37"/>
      <c r="H60" s="37"/>
      <c r="I60" s="37"/>
      <c r="J60" s="36"/>
      <c r="K60" s="36"/>
      <c r="L60" s="43"/>
      <c r="M60" s="51"/>
      <c r="N60" s="51"/>
      <c r="O60" s="51"/>
      <c r="P60" s="51"/>
      <c r="Q60" s="51"/>
      <c r="R60" s="51"/>
      <c r="S60" s="51"/>
      <c r="T60" s="42"/>
      <c r="U60" s="150">
        <v>1</v>
      </c>
    </row>
    <row r="61" spans="1:21" s="8" customFormat="1" ht="14.25" customHeight="1" thickBot="1">
      <c r="A61" s="143">
        <v>12</v>
      </c>
      <c r="B61" s="144">
        <v>463</v>
      </c>
      <c r="C61" s="115" t="s">
        <v>73</v>
      </c>
      <c r="D61" s="116" t="s">
        <v>178</v>
      </c>
      <c r="E61" s="117"/>
      <c r="F61" s="118"/>
      <c r="G61" s="118"/>
      <c r="H61" s="118"/>
      <c r="I61" s="118"/>
      <c r="J61" s="119"/>
      <c r="K61" s="119"/>
      <c r="L61" s="120"/>
      <c r="M61" s="121"/>
      <c r="N61" s="121"/>
      <c r="O61" s="121"/>
      <c r="P61" s="121"/>
      <c r="Q61" s="121"/>
      <c r="R61" s="121"/>
      <c r="S61" s="121"/>
      <c r="T61" s="122"/>
      <c r="U61" s="151">
        <v>0</v>
      </c>
    </row>
    <row r="62" spans="1:21" s="8" customFormat="1" ht="18" customHeight="1" thickBot="1">
      <c r="A62" s="132"/>
      <c r="B62" s="133"/>
      <c r="C62" s="236" t="s">
        <v>5</v>
      </c>
      <c r="D62" s="195"/>
      <c r="E62" s="145">
        <f>COUNTA(E8:E61)</f>
        <v>10</v>
      </c>
      <c r="F62" s="77"/>
      <c r="G62" s="77"/>
      <c r="H62" s="77"/>
      <c r="I62" s="77"/>
      <c r="J62" s="78"/>
      <c r="K62" s="78"/>
      <c r="L62" s="146">
        <f aca="true" t="shared" si="0" ref="L62:T62">COUNTA(L8:L61)</f>
        <v>7</v>
      </c>
      <c r="M62" s="147">
        <f t="shared" si="0"/>
        <v>2</v>
      </c>
      <c r="N62" s="147">
        <f t="shared" si="0"/>
        <v>1</v>
      </c>
      <c r="O62" s="147">
        <f t="shared" si="0"/>
        <v>7</v>
      </c>
      <c r="P62" s="147">
        <f t="shared" si="0"/>
        <v>2</v>
      </c>
      <c r="Q62" s="147">
        <f t="shared" si="0"/>
        <v>1</v>
      </c>
      <c r="R62" s="147">
        <f t="shared" si="0"/>
        <v>0</v>
      </c>
      <c r="S62" s="147">
        <f t="shared" si="0"/>
        <v>0</v>
      </c>
      <c r="T62" s="148">
        <f t="shared" si="0"/>
        <v>0</v>
      </c>
      <c r="U62" s="149">
        <f>SUM(U8:U61)</f>
        <v>8</v>
      </c>
    </row>
  </sheetData>
  <sheetProtection/>
  <mergeCells count="14"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  <mergeCell ref="R2:U2"/>
    <mergeCell ref="C62:D62"/>
  </mergeCells>
  <printOptions horizontalCentered="1"/>
  <pageMargins left="0.3937007874015748" right="0.3937007874015748" top="0.5905511811023623" bottom="0.5905511811023623" header="0.5118110236220472" footer="0.31496062992125984"/>
  <pageSetup firstPageNumber="90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6"/>
  <sheetViews>
    <sheetView zoomScale="102" zoomScaleNormal="102" zoomScaleSheetLayoutView="100" zoomScalePageLayoutView="0" workbookViewId="0" topLeftCell="A52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41" customWidth="1"/>
    <col min="6" max="6" width="45.625" style="2" customWidth="1"/>
    <col min="7" max="8" width="5.125" style="2" customWidth="1"/>
    <col min="9" max="19" width="6.625" style="2" customWidth="1"/>
    <col min="20" max="16384" width="9.00390625" style="2" customWidth="1"/>
  </cols>
  <sheetData>
    <row r="1" ht="12" thickBot="1">
      <c r="A1" s="2" t="s">
        <v>22</v>
      </c>
    </row>
    <row r="2" spans="1:19" ht="19.5" customHeight="1" thickBot="1">
      <c r="A2" s="4" t="s">
        <v>38</v>
      </c>
      <c r="E2" s="55"/>
      <c r="Q2" s="224" t="s">
        <v>73</v>
      </c>
      <c r="R2" s="235"/>
      <c r="S2" s="225"/>
    </row>
    <row r="3" ht="12" thickBot="1"/>
    <row r="4" spans="1:19" s="1" customFormat="1" ht="13.5" customHeight="1">
      <c r="A4" s="197" t="s">
        <v>27</v>
      </c>
      <c r="B4" s="206" t="s">
        <v>17</v>
      </c>
      <c r="C4" s="237" t="s">
        <v>0</v>
      </c>
      <c r="D4" s="212" t="s">
        <v>18</v>
      </c>
      <c r="E4" s="249" t="s">
        <v>305</v>
      </c>
      <c r="F4" s="250"/>
      <c r="G4" s="250"/>
      <c r="H4" s="251"/>
      <c r="I4" s="252" t="s">
        <v>37</v>
      </c>
      <c r="J4" s="253"/>
      <c r="K4" s="253"/>
      <c r="L4" s="253"/>
      <c r="M4" s="253"/>
      <c r="N4" s="253"/>
      <c r="O4" s="253"/>
      <c r="P4" s="253"/>
      <c r="Q4" s="253"/>
      <c r="R4" s="253"/>
      <c r="S4" s="254"/>
    </row>
    <row r="5" spans="1:19" s="25" customFormat="1" ht="12" customHeight="1">
      <c r="A5" s="198"/>
      <c r="B5" s="207"/>
      <c r="C5" s="238"/>
      <c r="D5" s="240"/>
      <c r="E5" s="261" t="s">
        <v>51</v>
      </c>
      <c r="F5" s="264" t="s">
        <v>227</v>
      </c>
      <c r="G5" s="266" t="s">
        <v>6</v>
      </c>
      <c r="H5" s="262" t="s">
        <v>306</v>
      </c>
      <c r="I5" s="261" t="s">
        <v>228</v>
      </c>
      <c r="J5" s="257" t="s">
        <v>23</v>
      </c>
      <c r="K5" s="26" t="s">
        <v>225</v>
      </c>
      <c r="L5" s="255" t="s">
        <v>229</v>
      </c>
      <c r="M5" s="257" t="s">
        <v>25</v>
      </c>
      <c r="N5" s="257" t="s">
        <v>50</v>
      </c>
      <c r="O5" s="26" t="s">
        <v>230</v>
      </c>
      <c r="P5" s="255" t="s">
        <v>229</v>
      </c>
      <c r="Q5" s="257" t="s">
        <v>24</v>
      </c>
      <c r="R5" s="26" t="s">
        <v>225</v>
      </c>
      <c r="S5" s="259" t="s">
        <v>229</v>
      </c>
    </row>
    <row r="6" spans="1:19" s="1" customFormat="1" ht="84" customHeight="1">
      <c r="A6" s="199"/>
      <c r="B6" s="208"/>
      <c r="C6" s="239"/>
      <c r="D6" s="241"/>
      <c r="E6" s="239"/>
      <c r="F6" s="265"/>
      <c r="G6" s="267"/>
      <c r="H6" s="263"/>
      <c r="I6" s="239"/>
      <c r="J6" s="258"/>
      <c r="K6" s="52" t="s">
        <v>231</v>
      </c>
      <c r="L6" s="256"/>
      <c r="M6" s="258"/>
      <c r="N6" s="258"/>
      <c r="O6" s="53" t="s">
        <v>232</v>
      </c>
      <c r="P6" s="256"/>
      <c r="Q6" s="258"/>
      <c r="R6" s="54" t="s">
        <v>233</v>
      </c>
      <c r="S6" s="260"/>
    </row>
    <row r="7" spans="1:19" s="8" customFormat="1" ht="15" customHeight="1">
      <c r="A7" s="131">
        <v>12</v>
      </c>
      <c r="B7" s="67">
        <v>100</v>
      </c>
      <c r="C7" s="63" t="s">
        <v>73</v>
      </c>
      <c r="D7" s="60" t="s">
        <v>74</v>
      </c>
      <c r="E7" s="79"/>
      <c r="F7" s="80"/>
      <c r="G7" s="69"/>
      <c r="H7" s="67"/>
      <c r="I7" s="155">
        <v>1</v>
      </c>
      <c r="J7" s="82">
        <v>2</v>
      </c>
      <c r="K7" s="82">
        <v>0</v>
      </c>
      <c r="L7" s="162">
        <f>IF(J7=""," ",ROUND(K7/J7*100,1))</f>
        <v>0</v>
      </c>
      <c r="M7" s="81"/>
      <c r="N7" s="158"/>
      <c r="O7" s="82"/>
      <c r="P7" s="162" t="str">
        <f>IF(N7=""," ",ROUND(O7/N7*100,1))</f>
        <v> </v>
      </c>
      <c r="Q7" s="81">
        <v>1035</v>
      </c>
      <c r="R7" s="82">
        <v>94</v>
      </c>
      <c r="S7" s="164">
        <f>IF(Q7=""," ",ROUND(R7/Q7*100,1))</f>
        <v>9.1</v>
      </c>
    </row>
    <row r="8" spans="1:19" s="8" customFormat="1" ht="15" customHeight="1">
      <c r="A8" s="131">
        <v>12</v>
      </c>
      <c r="B8" s="67">
        <v>202</v>
      </c>
      <c r="C8" s="70" t="s">
        <v>73</v>
      </c>
      <c r="D8" s="59" t="s">
        <v>78</v>
      </c>
      <c r="E8" s="79"/>
      <c r="F8" s="80"/>
      <c r="G8" s="69"/>
      <c r="H8" s="67"/>
      <c r="I8" s="155">
        <v>1</v>
      </c>
      <c r="J8" s="82">
        <v>0</v>
      </c>
      <c r="K8" s="82">
        <v>0</v>
      </c>
      <c r="L8" s="162">
        <v>0</v>
      </c>
      <c r="M8" s="81"/>
      <c r="N8" s="158"/>
      <c r="O8" s="82"/>
      <c r="P8" s="162" t="str">
        <f aca="true" t="shared" si="0" ref="P8:P45">IF(N8=""," ",ROUND(O8/N8*100,1))</f>
        <v> </v>
      </c>
      <c r="Q8" s="81">
        <v>227</v>
      </c>
      <c r="R8" s="82">
        <v>10</v>
      </c>
      <c r="S8" s="164">
        <f aca="true" t="shared" si="1" ref="S8:S45">IF(Q8=""," ",ROUND(R8/Q8*100,1))</f>
        <v>4.4</v>
      </c>
    </row>
    <row r="9" spans="1:19" s="8" customFormat="1" ht="15" customHeight="1">
      <c r="A9" s="131">
        <v>12</v>
      </c>
      <c r="B9" s="67">
        <v>203</v>
      </c>
      <c r="C9" s="70" t="s">
        <v>73</v>
      </c>
      <c r="D9" s="59" t="s">
        <v>80</v>
      </c>
      <c r="E9" s="79"/>
      <c r="F9" s="80"/>
      <c r="G9" s="69"/>
      <c r="H9" s="67"/>
      <c r="I9" s="155">
        <v>1</v>
      </c>
      <c r="J9" s="82">
        <v>2</v>
      </c>
      <c r="K9" s="82">
        <v>0</v>
      </c>
      <c r="L9" s="162">
        <f aca="true" t="shared" si="2" ref="L9:L60">IF(J9=""," ",ROUND(K9/J9*100,1))</f>
        <v>0</v>
      </c>
      <c r="M9" s="81"/>
      <c r="N9" s="158"/>
      <c r="O9" s="82"/>
      <c r="P9" s="162" t="str">
        <f t="shared" si="0"/>
        <v> </v>
      </c>
      <c r="Q9" s="81">
        <v>222</v>
      </c>
      <c r="R9" s="82">
        <v>17</v>
      </c>
      <c r="S9" s="164">
        <f t="shared" si="1"/>
        <v>7.7</v>
      </c>
    </row>
    <row r="10" spans="1:19" s="8" customFormat="1" ht="15" customHeight="1">
      <c r="A10" s="131">
        <v>12</v>
      </c>
      <c r="B10" s="67">
        <v>204</v>
      </c>
      <c r="C10" s="70" t="s">
        <v>73</v>
      </c>
      <c r="D10" s="59" t="s">
        <v>83</v>
      </c>
      <c r="E10" s="79"/>
      <c r="F10" s="80"/>
      <c r="G10" s="69"/>
      <c r="H10" s="67"/>
      <c r="I10" s="155">
        <v>1</v>
      </c>
      <c r="J10" s="82">
        <v>2</v>
      </c>
      <c r="K10" s="82">
        <v>0</v>
      </c>
      <c r="L10" s="162">
        <f t="shared" si="2"/>
        <v>0</v>
      </c>
      <c r="M10" s="81"/>
      <c r="N10" s="158"/>
      <c r="O10" s="82"/>
      <c r="P10" s="162" t="str">
        <f t="shared" si="0"/>
        <v> </v>
      </c>
      <c r="Q10" s="81">
        <v>827</v>
      </c>
      <c r="R10" s="82">
        <v>80</v>
      </c>
      <c r="S10" s="164">
        <f t="shared" si="1"/>
        <v>9.7</v>
      </c>
    </row>
    <row r="11" spans="1:19" s="8" customFormat="1" ht="15" customHeight="1">
      <c r="A11" s="131">
        <v>12</v>
      </c>
      <c r="B11" s="67">
        <v>205</v>
      </c>
      <c r="C11" s="70" t="s">
        <v>73</v>
      </c>
      <c r="D11" s="59" t="s">
        <v>85</v>
      </c>
      <c r="E11" s="79"/>
      <c r="F11" s="80"/>
      <c r="G11" s="69"/>
      <c r="H11" s="67"/>
      <c r="I11" s="155">
        <v>1</v>
      </c>
      <c r="J11" s="82">
        <v>1</v>
      </c>
      <c r="K11" s="82">
        <v>0</v>
      </c>
      <c r="L11" s="162">
        <f t="shared" si="2"/>
        <v>0</v>
      </c>
      <c r="M11" s="81"/>
      <c r="N11" s="158"/>
      <c r="O11" s="82"/>
      <c r="P11" s="162" t="str">
        <f t="shared" si="0"/>
        <v> </v>
      </c>
      <c r="Q11" s="81">
        <v>155</v>
      </c>
      <c r="R11" s="82">
        <v>1</v>
      </c>
      <c r="S11" s="164">
        <f t="shared" si="1"/>
        <v>0.6</v>
      </c>
    </row>
    <row r="12" spans="1:19" s="8" customFormat="1" ht="15" customHeight="1">
      <c r="A12" s="131">
        <v>12</v>
      </c>
      <c r="B12" s="67">
        <v>206</v>
      </c>
      <c r="C12" s="70" t="s">
        <v>73</v>
      </c>
      <c r="D12" s="59" t="s">
        <v>88</v>
      </c>
      <c r="E12" s="79"/>
      <c r="F12" s="80"/>
      <c r="G12" s="69"/>
      <c r="H12" s="67"/>
      <c r="I12" s="155">
        <v>1</v>
      </c>
      <c r="J12" s="82">
        <v>1</v>
      </c>
      <c r="K12" s="82">
        <v>0</v>
      </c>
      <c r="L12" s="162">
        <f t="shared" si="2"/>
        <v>0</v>
      </c>
      <c r="M12" s="81"/>
      <c r="N12" s="158"/>
      <c r="O12" s="82"/>
      <c r="P12" s="162" t="str">
        <f t="shared" si="0"/>
        <v> </v>
      </c>
      <c r="Q12" s="81">
        <v>216</v>
      </c>
      <c r="R12" s="82">
        <v>4</v>
      </c>
      <c r="S12" s="164">
        <f t="shared" si="1"/>
        <v>1.9</v>
      </c>
    </row>
    <row r="13" spans="1:19" s="8" customFormat="1" ht="15" customHeight="1">
      <c r="A13" s="131">
        <v>12</v>
      </c>
      <c r="B13" s="67">
        <v>207</v>
      </c>
      <c r="C13" s="70" t="s">
        <v>73</v>
      </c>
      <c r="D13" s="59" t="s">
        <v>89</v>
      </c>
      <c r="E13" s="79"/>
      <c r="F13" s="80"/>
      <c r="G13" s="69"/>
      <c r="H13" s="67"/>
      <c r="I13" s="155">
        <v>1</v>
      </c>
      <c r="J13" s="82">
        <v>1</v>
      </c>
      <c r="K13" s="82">
        <v>0</v>
      </c>
      <c r="L13" s="162">
        <f t="shared" si="2"/>
        <v>0</v>
      </c>
      <c r="M13" s="81"/>
      <c r="N13" s="158"/>
      <c r="O13" s="82"/>
      <c r="P13" s="162" t="str">
        <f t="shared" si="0"/>
        <v> </v>
      </c>
      <c r="Q13" s="81">
        <v>405</v>
      </c>
      <c r="R13" s="82">
        <v>37</v>
      </c>
      <c r="S13" s="164">
        <f t="shared" si="1"/>
        <v>9.1</v>
      </c>
    </row>
    <row r="14" spans="1:19" s="8" customFormat="1" ht="15" customHeight="1">
      <c r="A14" s="131">
        <v>12</v>
      </c>
      <c r="B14" s="67">
        <v>208</v>
      </c>
      <c r="C14" s="70" t="s">
        <v>73</v>
      </c>
      <c r="D14" s="59" t="s">
        <v>92</v>
      </c>
      <c r="E14" s="79"/>
      <c r="F14" s="80"/>
      <c r="G14" s="69"/>
      <c r="H14" s="67"/>
      <c r="I14" s="155">
        <v>1</v>
      </c>
      <c r="J14" s="82">
        <v>1</v>
      </c>
      <c r="K14" s="82">
        <v>0</v>
      </c>
      <c r="L14" s="162">
        <f t="shared" si="2"/>
        <v>0</v>
      </c>
      <c r="M14" s="81"/>
      <c r="N14" s="158"/>
      <c r="O14" s="82"/>
      <c r="P14" s="162" t="str">
        <f t="shared" si="0"/>
        <v> </v>
      </c>
      <c r="Q14" s="81">
        <v>332</v>
      </c>
      <c r="R14" s="82">
        <v>14</v>
      </c>
      <c r="S14" s="164">
        <f t="shared" si="1"/>
        <v>4.2</v>
      </c>
    </row>
    <row r="15" spans="1:19" s="8" customFormat="1" ht="15" customHeight="1">
      <c r="A15" s="131">
        <v>12</v>
      </c>
      <c r="B15" s="67">
        <v>210</v>
      </c>
      <c r="C15" s="70" t="s">
        <v>73</v>
      </c>
      <c r="D15" s="59" t="s">
        <v>93</v>
      </c>
      <c r="E15" s="79"/>
      <c r="F15" s="80"/>
      <c r="G15" s="69"/>
      <c r="H15" s="67"/>
      <c r="I15" s="155">
        <v>1</v>
      </c>
      <c r="J15" s="82">
        <v>1</v>
      </c>
      <c r="K15" s="82">
        <v>0</v>
      </c>
      <c r="L15" s="162">
        <f t="shared" si="2"/>
        <v>0</v>
      </c>
      <c r="M15" s="81"/>
      <c r="N15" s="158"/>
      <c r="O15" s="82"/>
      <c r="P15" s="162" t="str">
        <f t="shared" si="0"/>
        <v> </v>
      </c>
      <c r="Q15" s="81">
        <v>242</v>
      </c>
      <c r="R15" s="82">
        <v>10</v>
      </c>
      <c r="S15" s="164">
        <f t="shared" si="1"/>
        <v>4.1</v>
      </c>
    </row>
    <row r="16" spans="1:19" s="8" customFormat="1" ht="15" customHeight="1">
      <c r="A16" s="131">
        <v>12</v>
      </c>
      <c r="B16" s="67">
        <v>211</v>
      </c>
      <c r="C16" s="70" t="s">
        <v>73</v>
      </c>
      <c r="D16" s="59" t="s">
        <v>96</v>
      </c>
      <c r="E16" s="79"/>
      <c r="F16" s="80"/>
      <c r="G16" s="69"/>
      <c r="H16" s="67"/>
      <c r="I16" s="155">
        <v>1</v>
      </c>
      <c r="J16" s="82">
        <v>2</v>
      </c>
      <c r="K16" s="82">
        <v>0</v>
      </c>
      <c r="L16" s="162">
        <f t="shared" si="2"/>
        <v>0</v>
      </c>
      <c r="M16" s="81"/>
      <c r="N16" s="158"/>
      <c r="O16" s="82"/>
      <c r="P16" s="162" t="str">
        <f t="shared" si="0"/>
        <v> </v>
      </c>
      <c r="Q16" s="81">
        <v>287</v>
      </c>
      <c r="R16" s="82">
        <v>10</v>
      </c>
      <c r="S16" s="164">
        <f t="shared" si="1"/>
        <v>3.5</v>
      </c>
    </row>
    <row r="17" spans="1:19" s="8" customFormat="1" ht="15" customHeight="1">
      <c r="A17" s="131">
        <v>12</v>
      </c>
      <c r="B17" s="67">
        <v>212</v>
      </c>
      <c r="C17" s="70" t="s">
        <v>73</v>
      </c>
      <c r="D17" s="59" t="s">
        <v>98</v>
      </c>
      <c r="E17" s="79"/>
      <c r="F17" s="80"/>
      <c r="G17" s="69"/>
      <c r="H17" s="67"/>
      <c r="I17" s="155">
        <v>1</v>
      </c>
      <c r="J17" s="82">
        <v>1</v>
      </c>
      <c r="K17" s="82">
        <v>0</v>
      </c>
      <c r="L17" s="162">
        <f t="shared" si="2"/>
        <v>0</v>
      </c>
      <c r="M17" s="81"/>
      <c r="N17" s="158"/>
      <c r="O17" s="82"/>
      <c r="P17" s="162" t="str">
        <f t="shared" si="0"/>
        <v> </v>
      </c>
      <c r="Q17" s="81">
        <v>247</v>
      </c>
      <c r="R17" s="82">
        <v>14</v>
      </c>
      <c r="S17" s="164">
        <f t="shared" si="1"/>
        <v>5.7</v>
      </c>
    </row>
    <row r="18" spans="1:19" s="8" customFormat="1" ht="15" customHeight="1">
      <c r="A18" s="131">
        <v>12</v>
      </c>
      <c r="B18" s="67">
        <v>213</v>
      </c>
      <c r="C18" s="70" t="s">
        <v>73</v>
      </c>
      <c r="D18" s="59" t="s">
        <v>101</v>
      </c>
      <c r="E18" s="79"/>
      <c r="F18" s="80"/>
      <c r="G18" s="69"/>
      <c r="H18" s="67"/>
      <c r="I18" s="155">
        <v>1</v>
      </c>
      <c r="J18" s="82">
        <v>0</v>
      </c>
      <c r="K18" s="82">
        <v>0</v>
      </c>
      <c r="L18" s="162">
        <v>0</v>
      </c>
      <c r="M18" s="81"/>
      <c r="N18" s="158"/>
      <c r="O18" s="82"/>
      <c r="P18" s="162" t="str">
        <f t="shared" si="0"/>
        <v> </v>
      </c>
      <c r="Q18" s="81">
        <v>77</v>
      </c>
      <c r="R18" s="82">
        <v>0</v>
      </c>
      <c r="S18" s="164">
        <f t="shared" si="1"/>
        <v>0</v>
      </c>
    </row>
    <row r="19" spans="1:19" s="8" customFormat="1" ht="15" customHeight="1">
      <c r="A19" s="131">
        <v>12</v>
      </c>
      <c r="B19" s="67">
        <v>215</v>
      </c>
      <c r="C19" s="70" t="s">
        <v>73</v>
      </c>
      <c r="D19" s="59" t="s">
        <v>102</v>
      </c>
      <c r="E19" s="79"/>
      <c r="F19" s="80"/>
      <c r="G19" s="69"/>
      <c r="H19" s="67"/>
      <c r="I19" s="155">
        <v>1</v>
      </c>
      <c r="J19" s="82">
        <v>1</v>
      </c>
      <c r="K19" s="82">
        <v>0</v>
      </c>
      <c r="L19" s="162">
        <f t="shared" si="2"/>
        <v>0</v>
      </c>
      <c r="M19" s="81"/>
      <c r="N19" s="158"/>
      <c r="O19" s="82"/>
      <c r="P19" s="162" t="str">
        <f t="shared" si="0"/>
        <v> </v>
      </c>
      <c r="Q19" s="81">
        <v>155</v>
      </c>
      <c r="R19" s="82">
        <v>4</v>
      </c>
      <c r="S19" s="164">
        <f t="shared" si="1"/>
        <v>2.6</v>
      </c>
    </row>
    <row r="20" spans="1:19" s="8" customFormat="1" ht="15" customHeight="1">
      <c r="A20" s="131">
        <v>12</v>
      </c>
      <c r="B20" s="67">
        <v>216</v>
      </c>
      <c r="C20" s="70" t="s">
        <v>73</v>
      </c>
      <c r="D20" s="59" t="s">
        <v>103</v>
      </c>
      <c r="E20" s="79"/>
      <c r="F20" s="80"/>
      <c r="G20" s="69"/>
      <c r="H20" s="67"/>
      <c r="I20" s="155">
        <v>1</v>
      </c>
      <c r="J20" s="82">
        <v>1</v>
      </c>
      <c r="K20" s="82">
        <v>0</v>
      </c>
      <c r="L20" s="162">
        <f t="shared" si="2"/>
        <v>0</v>
      </c>
      <c r="M20" s="81"/>
      <c r="N20" s="158"/>
      <c r="O20" s="82"/>
      <c r="P20" s="162" t="str">
        <f t="shared" si="0"/>
        <v> </v>
      </c>
      <c r="Q20" s="81">
        <v>248</v>
      </c>
      <c r="R20" s="82">
        <v>22</v>
      </c>
      <c r="S20" s="164">
        <f t="shared" si="1"/>
        <v>8.9</v>
      </c>
    </row>
    <row r="21" spans="1:19" s="8" customFormat="1" ht="15" customHeight="1">
      <c r="A21" s="131">
        <v>12</v>
      </c>
      <c r="B21" s="67">
        <v>217</v>
      </c>
      <c r="C21" s="70" t="s">
        <v>73</v>
      </c>
      <c r="D21" s="59" t="s">
        <v>107</v>
      </c>
      <c r="E21" s="79"/>
      <c r="F21" s="80"/>
      <c r="G21" s="69"/>
      <c r="H21" s="67"/>
      <c r="I21" s="155">
        <v>1</v>
      </c>
      <c r="J21" s="82">
        <v>2</v>
      </c>
      <c r="K21" s="82">
        <v>0</v>
      </c>
      <c r="L21" s="162">
        <f t="shared" si="2"/>
        <v>0</v>
      </c>
      <c r="M21" s="81"/>
      <c r="N21" s="158"/>
      <c r="O21" s="82"/>
      <c r="P21" s="162" t="str">
        <f t="shared" si="0"/>
        <v> </v>
      </c>
      <c r="Q21" s="81">
        <v>283</v>
      </c>
      <c r="R21" s="82">
        <v>13</v>
      </c>
      <c r="S21" s="164">
        <f t="shared" si="1"/>
        <v>4.6</v>
      </c>
    </row>
    <row r="22" spans="1:19" s="8" customFormat="1" ht="15" customHeight="1">
      <c r="A22" s="131">
        <v>12</v>
      </c>
      <c r="B22" s="67">
        <v>218</v>
      </c>
      <c r="C22" s="70" t="s">
        <v>73</v>
      </c>
      <c r="D22" s="59" t="s">
        <v>110</v>
      </c>
      <c r="E22" s="79"/>
      <c r="F22" s="80"/>
      <c r="G22" s="69"/>
      <c r="H22" s="67"/>
      <c r="I22" s="155">
        <v>1</v>
      </c>
      <c r="J22" s="82">
        <v>1</v>
      </c>
      <c r="K22" s="82">
        <v>0</v>
      </c>
      <c r="L22" s="162">
        <f t="shared" si="2"/>
        <v>0</v>
      </c>
      <c r="M22" s="81"/>
      <c r="N22" s="158"/>
      <c r="O22" s="82"/>
      <c r="P22" s="162" t="str">
        <f t="shared" si="0"/>
        <v> </v>
      </c>
      <c r="Q22" s="81">
        <v>15</v>
      </c>
      <c r="R22" s="82">
        <v>0</v>
      </c>
      <c r="S22" s="164">
        <f t="shared" si="1"/>
        <v>0</v>
      </c>
    </row>
    <row r="23" spans="1:19" s="8" customFormat="1" ht="15" customHeight="1">
      <c r="A23" s="131">
        <v>12</v>
      </c>
      <c r="B23" s="67">
        <v>219</v>
      </c>
      <c r="C23" s="70" t="s">
        <v>73</v>
      </c>
      <c r="D23" s="59" t="s">
        <v>112</v>
      </c>
      <c r="E23" s="79"/>
      <c r="F23" s="80"/>
      <c r="G23" s="69"/>
      <c r="H23" s="67"/>
      <c r="I23" s="155">
        <v>1</v>
      </c>
      <c r="J23" s="82">
        <v>1</v>
      </c>
      <c r="K23" s="82">
        <v>0</v>
      </c>
      <c r="L23" s="162">
        <f t="shared" si="2"/>
        <v>0</v>
      </c>
      <c r="M23" s="81"/>
      <c r="N23" s="158"/>
      <c r="O23" s="82"/>
      <c r="P23" s="162" t="str">
        <f t="shared" si="0"/>
        <v> </v>
      </c>
      <c r="Q23" s="81">
        <v>525</v>
      </c>
      <c r="R23" s="82">
        <v>20</v>
      </c>
      <c r="S23" s="164">
        <f t="shared" si="1"/>
        <v>3.8</v>
      </c>
    </row>
    <row r="24" spans="1:19" s="8" customFormat="1" ht="15" customHeight="1">
      <c r="A24" s="131">
        <v>12</v>
      </c>
      <c r="B24" s="67">
        <v>220</v>
      </c>
      <c r="C24" s="70" t="s">
        <v>73</v>
      </c>
      <c r="D24" s="59" t="s">
        <v>116</v>
      </c>
      <c r="E24" s="79"/>
      <c r="F24" s="80"/>
      <c r="G24" s="69"/>
      <c r="H24" s="67"/>
      <c r="I24" s="155">
        <v>1</v>
      </c>
      <c r="J24" s="82">
        <v>1</v>
      </c>
      <c r="K24" s="82">
        <v>0</v>
      </c>
      <c r="L24" s="162">
        <f t="shared" si="2"/>
        <v>0</v>
      </c>
      <c r="M24" s="81"/>
      <c r="N24" s="158"/>
      <c r="O24" s="82"/>
      <c r="P24" s="162" t="str">
        <f t="shared" si="0"/>
        <v> </v>
      </c>
      <c r="Q24" s="81">
        <v>172</v>
      </c>
      <c r="R24" s="82">
        <v>8</v>
      </c>
      <c r="S24" s="164">
        <f t="shared" si="1"/>
        <v>4.7</v>
      </c>
    </row>
    <row r="25" spans="1:19" s="8" customFormat="1" ht="15" customHeight="1">
      <c r="A25" s="131">
        <v>12</v>
      </c>
      <c r="B25" s="67">
        <v>221</v>
      </c>
      <c r="C25" s="70" t="s">
        <v>73</v>
      </c>
      <c r="D25" s="59" t="s">
        <v>117</v>
      </c>
      <c r="E25" s="79"/>
      <c r="F25" s="80"/>
      <c r="G25" s="69"/>
      <c r="H25" s="67"/>
      <c r="I25" s="155">
        <v>1</v>
      </c>
      <c r="J25" s="82">
        <v>1</v>
      </c>
      <c r="K25" s="82">
        <v>0</v>
      </c>
      <c r="L25" s="162">
        <f t="shared" si="2"/>
        <v>0</v>
      </c>
      <c r="M25" s="81"/>
      <c r="N25" s="158"/>
      <c r="O25" s="82"/>
      <c r="P25" s="162" t="str">
        <f t="shared" si="0"/>
        <v> </v>
      </c>
      <c r="Q25" s="81">
        <v>237</v>
      </c>
      <c r="R25" s="82">
        <v>18</v>
      </c>
      <c r="S25" s="164">
        <f t="shared" si="1"/>
        <v>7.6</v>
      </c>
    </row>
    <row r="26" spans="1:19" s="8" customFormat="1" ht="15" customHeight="1">
      <c r="A26" s="131">
        <v>12</v>
      </c>
      <c r="B26" s="67">
        <v>222</v>
      </c>
      <c r="C26" s="70" t="s">
        <v>73</v>
      </c>
      <c r="D26" s="59" t="s">
        <v>120</v>
      </c>
      <c r="E26" s="84">
        <v>37068</v>
      </c>
      <c r="F26" s="80" t="s">
        <v>185</v>
      </c>
      <c r="G26" s="69">
        <v>4</v>
      </c>
      <c r="H26" s="67">
        <v>1</v>
      </c>
      <c r="I26" s="155">
        <v>1</v>
      </c>
      <c r="J26" s="82">
        <v>1</v>
      </c>
      <c r="K26" s="82">
        <v>0</v>
      </c>
      <c r="L26" s="162">
        <f t="shared" si="2"/>
        <v>0</v>
      </c>
      <c r="M26" s="81"/>
      <c r="N26" s="158"/>
      <c r="O26" s="82"/>
      <c r="P26" s="162" t="str">
        <f t="shared" si="0"/>
        <v> </v>
      </c>
      <c r="Q26" s="81">
        <v>181</v>
      </c>
      <c r="R26" s="82">
        <v>19</v>
      </c>
      <c r="S26" s="164">
        <f t="shared" si="1"/>
        <v>10.5</v>
      </c>
    </row>
    <row r="27" spans="1:19" s="8" customFormat="1" ht="15" customHeight="1">
      <c r="A27" s="131">
        <v>12</v>
      </c>
      <c r="B27" s="67">
        <v>223</v>
      </c>
      <c r="C27" s="70" t="s">
        <v>73</v>
      </c>
      <c r="D27" s="59" t="s">
        <v>122</v>
      </c>
      <c r="E27" s="79"/>
      <c r="F27" s="80"/>
      <c r="G27" s="69"/>
      <c r="H27" s="67"/>
      <c r="I27" s="155">
        <v>1</v>
      </c>
      <c r="J27" s="82">
        <v>1</v>
      </c>
      <c r="K27" s="82">
        <v>0</v>
      </c>
      <c r="L27" s="162">
        <f t="shared" si="2"/>
        <v>0</v>
      </c>
      <c r="M27" s="81"/>
      <c r="N27" s="158"/>
      <c r="O27" s="82"/>
      <c r="P27" s="162" t="str">
        <f t="shared" si="0"/>
        <v> </v>
      </c>
      <c r="Q27" s="81">
        <v>909</v>
      </c>
      <c r="R27" s="82">
        <v>112</v>
      </c>
      <c r="S27" s="164">
        <f t="shared" si="1"/>
        <v>12.3</v>
      </c>
    </row>
    <row r="28" spans="1:19" s="8" customFormat="1" ht="15" customHeight="1">
      <c r="A28" s="131">
        <v>12</v>
      </c>
      <c r="B28" s="67">
        <v>224</v>
      </c>
      <c r="C28" s="70" t="s">
        <v>73</v>
      </c>
      <c r="D28" s="59" t="s">
        <v>124</v>
      </c>
      <c r="E28" s="79"/>
      <c r="F28" s="80"/>
      <c r="G28" s="69"/>
      <c r="H28" s="67"/>
      <c r="I28" s="155">
        <v>1</v>
      </c>
      <c r="J28" s="82">
        <v>1</v>
      </c>
      <c r="K28" s="82">
        <v>0</v>
      </c>
      <c r="L28" s="162">
        <f t="shared" si="2"/>
        <v>0</v>
      </c>
      <c r="M28" s="81"/>
      <c r="N28" s="158"/>
      <c r="O28" s="82"/>
      <c r="P28" s="162" t="str">
        <f t="shared" si="0"/>
        <v> </v>
      </c>
      <c r="Q28" s="81">
        <v>103</v>
      </c>
      <c r="R28" s="82">
        <v>9</v>
      </c>
      <c r="S28" s="164">
        <f t="shared" si="1"/>
        <v>8.7</v>
      </c>
    </row>
    <row r="29" spans="1:19" s="8" customFormat="1" ht="15" customHeight="1">
      <c r="A29" s="131">
        <v>12</v>
      </c>
      <c r="B29" s="67">
        <v>225</v>
      </c>
      <c r="C29" s="70" t="s">
        <v>73</v>
      </c>
      <c r="D29" s="59" t="s">
        <v>126</v>
      </c>
      <c r="E29" s="79"/>
      <c r="F29" s="80"/>
      <c r="G29" s="69"/>
      <c r="H29" s="67"/>
      <c r="I29" s="155">
        <v>1</v>
      </c>
      <c r="J29" s="82">
        <v>1</v>
      </c>
      <c r="K29" s="82">
        <v>0</v>
      </c>
      <c r="L29" s="162">
        <f t="shared" si="2"/>
        <v>0</v>
      </c>
      <c r="M29" s="81"/>
      <c r="N29" s="158"/>
      <c r="O29" s="82"/>
      <c r="P29" s="162" t="str">
        <f t="shared" si="0"/>
        <v> </v>
      </c>
      <c r="Q29" s="81">
        <v>226</v>
      </c>
      <c r="R29" s="82">
        <v>14</v>
      </c>
      <c r="S29" s="164">
        <f t="shared" si="1"/>
        <v>6.2</v>
      </c>
    </row>
    <row r="30" spans="1:19" s="8" customFormat="1" ht="15" customHeight="1">
      <c r="A30" s="131">
        <v>12</v>
      </c>
      <c r="B30" s="67">
        <v>226</v>
      </c>
      <c r="C30" s="70" t="s">
        <v>73</v>
      </c>
      <c r="D30" s="59" t="s">
        <v>128</v>
      </c>
      <c r="E30" s="79"/>
      <c r="F30" s="80"/>
      <c r="G30" s="69"/>
      <c r="H30" s="67"/>
      <c r="I30" s="155">
        <v>1</v>
      </c>
      <c r="J30" s="82">
        <v>1</v>
      </c>
      <c r="K30" s="82">
        <v>0</v>
      </c>
      <c r="L30" s="162">
        <f t="shared" si="2"/>
        <v>0</v>
      </c>
      <c r="M30" s="81"/>
      <c r="N30" s="158"/>
      <c r="O30" s="82"/>
      <c r="P30" s="162" t="str">
        <f t="shared" si="0"/>
        <v> </v>
      </c>
      <c r="Q30" s="81">
        <v>107</v>
      </c>
      <c r="R30" s="82">
        <v>0</v>
      </c>
      <c r="S30" s="164">
        <f t="shared" si="1"/>
        <v>0</v>
      </c>
    </row>
    <row r="31" spans="1:19" s="8" customFormat="1" ht="15" customHeight="1">
      <c r="A31" s="131">
        <v>12</v>
      </c>
      <c r="B31" s="67">
        <v>227</v>
      </c>
      <c r="C31" s="70" t="s">
        <v>73</v>
      </c>
      <c r="D31" s="59" t="s">
        <v>130</v>
      </c>
      <c r="E31" s="79"/>
      <c r="F31" s="80"/>
      <c r="G31" s="69"/>
      <c r="H31" s="67"/>
      <c r="I31" s="155">
        <v>1</v>
      </c>
      <c r="J31" s="82">
        <v>1</v>
      </c>
      <c r="K31" s="82">
        <v>0</v>
      </c>
      <c r="L31" s="162">
        <f t="shared" si="2"/>
        <v>0</v>
      </c>
      <c r="M31" s="81"/>
      <c r="N31" s="158"/>
      <c r="O31" s="82"/>
      <c r="P31" s="162" t="str">
        <f t="shared" si="0"/>
        <v> </v>
      </c>
      <c r="Q31" s="81">
        <v>80</v>
      </c>
      <c r="R31" s="82">
        <v>8</v>
      </c>
      <c r="S31" s="164">
        <f t="shared" si="1"/>
        <v>10</v>
      </c>
    </row>
    <row r="32" spans="1:19" s="8" customFormat="1" ht="15" customHeight="1">
      <c r="A32" s="131">
        <v>12</v>
      </c>
      <c r="B32" s="67">
        <v>228</v>
      </c>
      <c r="C32" s="70" t="s">
        <v>73</v>
      </c>
      <c r="D32" s="59" t="s">
        <v>133</v>
      </c>
      <c r="E32" s="79"/>
      <c r="F32" s="80"/>
      <c r="G32" s="69"/>
      <c r="H32" s="67"/>
      <c r="I32" s="155">
        <v>1</v>
      </c>
      <c r="J32" s="82">
        <v>0</v>
      </c>
      <c r="K32" s="82">
        <v>0</v>
      </c>
      <c r="L32" s="162">
        <v>0</v>
      </c>
      <c r="M32" s="81"/>
      <c r="N32" s="158"/>
      <c r="O32" s="82"/>
      <c r="P32" s="162" t="str">
        <f t="shared" si="0"/>
        <v> </v>
      </c>
      <c r="Q32" s="81">
        <v>80</v>
      </c>
      <c r="R32" s="82">
        <v>1</v>
      </c>
      <c r="S32" s="164">
        <f t="shared" si="1"/>
        <v>1.3</v>
      </c>
    </row>
    <row r="33" spans="1:19" s="8" customFormat="1" ht="15" customHeight="1">
      <c r="A33" s="131">
        <v>12</v>
      </c>
      <c r="B33" s="67">
        <v>229</v>
      </c>
      <c r="C33" s="70" t="s">
        <v>73</v>
      </c>
      <c r="D33" s="59" t="s">
        <v>135</v>
      </c>
      <c r="E33" s="79"/>
      <c r="F33" s="80"/>
      <c r="G33" s="69"/>
      <c r="H33" s="67"/>
      <c r="I33" s="155">
        <v>1</v>
      </c>
      <c r="J33" s="82">
        <v>1</v>
      </c>
      <c r="K33" s="82">
        <v>0</v>
      </c>
      <c r="L33" s="162">
        <f t="shared" si="2"/>
        <v>0</v>
      </c>
      <c r="M33" s="81"/>
      <c r="N33" s="158"/>
      <c r="O33" s="82"/>
      <c r="P33" s="162" t="str">
        <f t="shared" si="0"/>
        <v> </v>
      </c>
      <c r="Q33" s="81">
        <v>180</v>
      </c>
      <c r="R33" s="82">
        <v>4</v>
      </c>
      <c r="S33" s="164">
        <f t="shared" si="1"/>
        <v>2.2</v>
      </c>
    </row>
    <row r="34" spans="1:19" s="8" customFormat="1" ht="15" customHeight="1">
      <c r="A34" s="131">
        <v>12</v>
      </c>
      <c r="B34" s="67">
        <v>230</v>
      </c>
      <c r="C34" s="70" t="s">
        <v>73</v>
      </c>
      <c r="D34" s="59" t="s">
        <v>138</v>
      </c>
      <c r="E34" s="79"/>
      <c r="F34" s="80"/>
      <c r="G34" s="69"/>
      <c r="H34" s="67"/>
      <c r="I34" s="155">
        <v>1</v>
      </c>
      <c r="J34" s="82">
        <v>1</v>
      </c>
      <c r="K34" s="82">
        <v>0</v>
      </c>
      <c r="L34" s="162">
        <f t="shared" si="2"/>
        <v>0</v>
      </c>
      <c r="M34" s="81"/>
      <c r="N34" s="158"/>
      <c r="O34" s="82"/>
      <c r="P34" s="162" t="str">
        <f t="shared" si="0"/>
        <v> </v>
      </c>
      <c r="Q34" s="81">
        <v>39</v>
      </c>
      <c r="R34" s="82">
        <v>1</v>
      </c>
      <c r="S34" s="164">
        <f t="shared" si="1"/>
        <v>2.6</v>
      </c>
    </row>
    <row r="35" spans="1:19" s="8" customFormat="1" ht="15" customHeight="1">
      <c r="A35" s="131">
        <v>12</v>
      </c>
      <c r="B35" s="67">
        <v>231</v>
      </c>
      <c r="C35" s="70" t="s">
        <v>73</v>
      </c>
      <c r="D35" s="59" t="s">
        <v>141</v>
      </c>
      <c r="E35" s="79"/>
      <c r="F35" s="80"/>
      <c r="G35" s="69"/>
      <c r="H35" s="67"/>
      <c r="I35" s="155">
        <v>1</v>
      </c>
      <c r="J35" s="82">
        <v>1</v>
      </c>
      <c r="K35" s="82">
        <v>1</v>
      </c>
      <c r="L35" s="162">
        <f t="shared" si="2"/>
        <v>100</v>
      </c>
      <c r="M35" s="81"/>
      <c r="N35" s="158"/>
      <c r="O35" s="82"/>
      <c r="P35" s="162" t="str">
        <f t="shared" si="0"/>
        <v> </v>
      </c>
      <c r="Q35" s="81">
        <v>163</v>
      </c>
      <c r="R35" s="82">
        <v>6</v>
      </c>
      <c r="S35" s="164">
        <f t="shared" si="1"/>
        <v>3.7</v>
      </c>
    </row>
    <row r="36" spans="1:19" s="8" customFormat="1" ht="15" customHeight="1">
      <c r="A36" s="131">
        <v>12</v>
      </c>
      <c r="B36" s="67">
        <v>232</v>
      </c>
      <c r="C36" s="70" t="s">
        <v>73</v>
      </c>
      <c r="D36" s="59" t="s">
        <v>143</v>
      </c>
      <c r="E36" s="79"/>
      <c r="F36" s="80"/>
      <c r="G36" s="69"/>
      <c r="H36" s="67"/>
      <c r="I36" s="155">
        <v>2</v>
      </c>
      <c r="J36" s="82">
        <v>1</v>
      </c>
      <c r="K36" s="82">
        <v>0</v>
      </c>
      <c r="L36" s="162">
        <f t="shared" si="2"/>
        <v>0</v>
      </c>
      <c r="M36" s="81"/>
      <c r="N36" s="158"/>
      <c r="O36" s="82"/>
      <c r="P36" s="162" t="str">
        <f t="shared" si="0"/>
        <v> </v>
      </c>
      <c r="Q36" s="81">
        <v>89</v>
      </c>
      <c r="R36" s="82">
        <v>5</v>
      </c>
      <c r="S36" s="164">
        <f t="shared" si="1"/>
        <v>5.6</v>
      </c>
    </row>
    <row r="37" spans="1:19" s="8" customFormat="1" ht="15" customHeight="1">
      <c r="A37" s="131">
        <v>12</v>
      </c>
      <c r="B37" s="67">
        <v>233</v>
      </c>
      <c r="C37" s="70" t="s">
        <v>73</v>
      </c>
      <c r="D37" s="59" t="s">
        <v>145</v>
      </c>
      <c r="E37" s="79"/>
      <c r="F37" s="80"/>
      <c r="G37" s="69"/>
      <c r="H37" s="67"/>
      <c r="I37" s="155">
        <v>1</v>
      </c>
      <c r="J37" s="82">
        <v>1</v>
      </c>
      <c r="K37" s="82">
        <v>0</v>
      </c>
      <c r="L37" s="162">
        <f t="shared" si="2"/>
        <v>0</v>
      </c>
      <c r="M37" s="81"/>
      <c r="N37" s="158"/>
      <c r="O37" s="82"/>
      <c r="P37" s="162" t="str">
        <f t="shared" si="0"/>
        <v> </v>
      </c>
      <c r="Q37" s="81">
        <v>76</v>
      </c>
      <c r="R37" s="82">
        <v>0</v>
      </c>
      <c r="S37" s="164">
        <f t="shared" si="1"/>
        <v>0</v>
      </c>
    </row>
    <row r="38" spans="1:19" s="8" customFormat="1" ht="15" customHeight="1">
      <c r="A38" s="131">
        <v>12</v>
      </c>
      <c r="B38" s="67">
        <v>234</v>
      </c>
      <c r="C38" s="70" t="s">
        <v>73</v>
      </c>
      <c r="D38" s="59" t="s">
        <v>147</v>
      </c>
      <c r="E38" s="79"/>
      <c r="F38" s="80"/>
      <c r="G38" s="69"/>
      <c r="H38" s="67"/>
      <c r="I38" s="155">
        <v>1</v>
      </c>
      <c r="J38" s="82">
        <v>1</v>
      </c>
      <c r="K38" s="82">
        <v>0</v>
      </c>
      <c r="L38" s="162">
        <f t="shared" si="2"/>
        <v>0</v>
      </c>
      <c r="M38" s="81"/>
      <c r="N38" s="158"/>
      <c r="O38" s="82"/>
      <c r="P38" s="162" t="str">
        <f t="shared" si="0"/>
        <v> </v>
      </c>
      <c r="Q38" s="81">
        <v>117</v>
      </c>
      <c r="R38" s="82">
        <v>0</v>
      </c>
      <c r="S38" s="164">
        <f t="shared" si="1"/>
        <v>0</v>
      </c>
    </row>
    <row r="39" spans="1:19" s="8" customFormat="1" ht="15" customHeight="1">
      <c r="A39" s="131">
        <v>12</v>
      </c>
      <c r="B39" s="67">
        <v>235</v>
      </c>
      <c r="C39" s="70" t="s">
        <v>73</v>
      </c>
      <c r="D39" s="59" t="s">
        <v>149</v>
      </c>
      <c r="E39" s="79"/>
      <c r="F39" s="80"/>
      <c r="G39" s="69"/>
      <c r="H39" s="67"/>
      <c r="I39" s="155">
        <v>1</v>
      </c>
      <c r="J39" s="82">
        <v>1</v>
      </c>
      <c r="K39" s="82">
        <v>0</v>
      </c>
      <c r="L39" s="162">
        <f t="shared" si="2"/>
        <v>0</v>
      </c>
      <c r="M39" s="81"/>
      <c r="N39" s="158"/>
      <c r="O39" s="82"/>
      <c r="P39" s="162" t="str">
        <f t="shared" si="0"/>
        <v> </v>
      </c>
      <c r="Q39" s="81">
        <v>106</v>
      </c>
      <c r="R39" s="82">
        <v>0</v>
      </c>
      <c r="S39" s="164">
        <f t="shared" si="1"/>
        <v>0</v>
      </c>
    </row>
    <row r="40" spans="1:19" s="8" customFormat="1" ht="15" customHeight="1">
      <c r="A40" s="131">
        <v>12</v>
      </c>
      <c r="B40" s="67">
        <v>236</v>
      </c>
      <c r="C40" s="70" t="s">
        <v>73</v>
      </c>
      <c r="D40" s="59" t="s">
        <v>150</v>
      </c>
      <c r="E40" s="79"/>
      <c r="F40" s="80"/>
      <c r="G40" s="69"/>
      <c r="H40" s="67"/>
      <c r="I40" s="155">
        <v>1</v>
      </c>
      <c r="J40" s="82">
        <v>1</v>
      </c>
      <c r="K40" s="82">
        <v>0</v>
      </c>
      <c r="L40" s="162">
        <f t="shared" si="2"/>
        <v>0</v>
      </c>
      <c r="M40" s="81"/>
      <c r="N40" s="158"/>
      <c r="O40" s="82"/>
      <c r="P40" s="162" t="str">
        <f t="shared" si="0"/>
        <v> </v>
      </c>
      <c r="Q40" s="81">
        <v>325</v>
      </c>
      <c r="R40" s="82">
        <v>5</v>
      </c>
      <c r="S40" s="164">
        <f t="shared" si="1"/>
        <v>1.5</v>
      </c>
    </row>
    <row r="41" spans="1:19" s="8" customFormat="1" ht="15" customHeight="1">
      <c r="A41" s="131">
        <v>12</v>
      </c>
      <c r="B41" s="67">
        <v>237</v>
      </c>
      <c r="C41" s="70" t="s">
        <v>73</v>
      </c>
      <c r="D41" s="59" t="s">
        <v>152</v>
      </c>
      <c r="E41" s="79"/>
      <c r="F41" s="80"/>
      <c r="G41" s="69"/>
      <c r="H41" s="67"/>
      <c r="I41" s="155">
        <v>1</v>
      </c>
      <c r="J41" s="82">
        <v>1</v>
      </c>
      <c r="K41" s="82">
        <v>0</v>
      </c>
      <c r="L41" s="162">
        <f t="shared" si="2"/>
        <v>0</v>
      </c>
      <c r="M41" s="81"/>
      <c r="N41" s="158"/>
      <c r="O41" s="82"/>
      <c r="P41" s="162" t="str">
        <f t="shared" si="0"/>
        <v> </v>
      </c>
      <c r="Q41" s="81">
        <v>270</v>
      </c>
      <c r="R41" s="82">
        <v>6</v>
      </c>
      <c r="S41" s="164">
        <f t="shared" si="1"/>
        <v>2.2</v>
      </c>
    </row>
    <row r="42" spans="1:19" s="8" customFormat="1" ht="15" customHeight="1">
      <c r="A42" s="131">
        <v>12</v>
      </c>
      <c r="B42" s="67">
        <v>238</v>
      </c>
      <c r="C42" s="70" t="s">
        <v>73</v>
      </c>
      <c r="D42" s="59" t="s">
        <v>154</v>
      </c>
      <c r="E42" s="79"/>
      <c r="F42" s="80"/>
      <c r="G42" s="69"/>
      <c r="H42" s="67"/>
      <c r="I42" s="155">
        <v>1</v>
      </c>
      <c r="J42" s="82">
        <v>1</v>
      </c>
      <c r="K42" s="82">
        <v>0</v>
      </c>
      <c r="L42" s="162">
        <f t="shared" si="2"/>
        <v>0</v>
      </c>
      <c r="M42" s="81"/>
      <c r="N42" s="158"/>
      <c r="O42" s="82"/>
      <c r="P42" s="162" t="str">
        <f t="shared" si="0"/>
        <v> </v>
      </c>
      <c r="Q42" s="81">
        <v>91</v>
      </c>
      <c r="R42" s="82">
        <v>0</v>
      </c>
      <c r="S42" s="164">
        <f t="shared" si="1"/>
        <v>0</v>
      </c>
    </row>
    <row r="43" spans="1:19" s="8" customFormat="1" ht="15" customHeight="1">
      <c r="A43" s="131">
        <v>12</v>
      </c>
      <c r="B43" s="67">
        <v>322</v>
      </c>
      <c r="C43" s="70" t="s">
        <v>73</v>
      </c>
      <c r="D43" s="59" t="s">
        <v>155</v>
      </c>
      <c r="E43" s="79"/>
      <c r="F43" s="80"/>
      <c r="G43" s="69"/>
      <c r="H43" s="67"/>
      <c r="I43" s="155"/>
      <c r="J43" s="82"/>
      <c r="K43" s="82"/>
      <c r="L43" s="162" t="str">
        <f t="shared" si="2"/>
        <v> </v>
      </c>
      <c r="M43" s="81">
        <v>1</v>
      </c>
      <c r="N43" s="158">
        <v>0</v>
      </c>
      <c r="O43" s="82">
        <v>0</v>
      </c>
      <c r="P43" s="162">
        <v>0</v>
      </c>
      <c r="Q43" s="81">
        <v>40</v>
      </c>
      <c r="R43" s="82">
        <v>4</v>
      </c>
      <c r="S43" s="164">
        <f t="shared" si="1"/>
        <v>10</v>
      </c>
    </row>
    <row r="44" spans="1:19" s="8" customFormat="1" ht="15" customHeight="1">
      <c r="A44" s="131">
        <v>12</v>
      </c>
      <c r="B44" s="67">
        <v>329</v>
      </c>
      <c r="C44" s="70" t="s">
        <v>73</v>
      </c>
      <c r="D44" s="59" t="s">
        <v>157</v>
      </c>
      <c r="E44" s="79"/>
      <c r="F44" s="80"/>
      <c r="G44" s="69"/>
      <c r="H44" s="67"/>
      <c r="I44" s="155"/>
      <c r="J44" s="82"/>
      <c r="K44" s="82"/>
      <c r="L44" s="162" t="str">
        <f t="shared" si="2"/>
        <v> </v>
      </c>
      <c r="M44" s="81">
        <v>1</v>
      </c>
      <c r="N44" s="158">
        <v>0</v>
      </c>
      <c r="O44" s="82">
        <v>0</v>
      </c>
      <c r="P44" s="162">
        <v>0</v>
      </c>
      <c r="Q44" s="81">
        <v>38</v>
      </c>
      <c r="R44" s="82">
        <v>0</v>
      </c>
      <c r="S44" s="164">
        <f t="shared" si="1"/>
        <v>0</v>
      </c>
    </row>
    <row r="45" spans="1:19" s="8" customFormat="1" ht="15" customHeight="1">
      <c r="A45" s="131">
        <v>12</v>
      </c>
      <c r="B45" s="67">
        <v>342</v>
      </c>
      <c r="C45" s="70" t="s">
        <v>73</v>
      </c>
      <c r="D45" s="59" t="s">
        <v>158</v>
      </c>
      <c r="E45" s="63"/>
      <c r="F45" s="80"/>
      <c r="G45" s="69"/>
      <c r="H45" s="67"/>
      <c r="I45" s="155"/>
      <c r="J45" s="82"/>
      <c r="K45" s="82"/>
      <c r="L45" s="162" t="str">
        <f t="shared" si="2"/>
        <v> </v>
      </c>
      <c r="M45" s="81">
        <v>1</v>
      </c>
      <c r="N45" s="158">
        <v>1</v>
      </c>
      <c r="O45" s="82">
        <v>0</v>
      </c>
      <c r="P45" s="162">
        <f t="shared" si="0"/>
        <v>0</v>
      </c>
      <c r="Q45" s="81">
        <v>23</v>
      </c>
      <c r="R45" s="82">
        <v>1</v>
      </c>
      <c r="S45" s="164">
        <f t="shared" si="1"/>
        <v>4.3</v>
      </c>
    </row>
    <row r="46" spans="1:19" s="8" customFormat="1" ht="15" customHeight="1">
      <c r="A46" s="131">
        <v>12</v>
      </c>
      <c r="B46" s="67">
        <v>347</v>
      </c>
      <c r="C46" s="70" t="s">
        <v>73</v>
      </c>
      <c r="D46" s="59" t="s">
        <v>160</v>
      </c>
      <c r="E46" s="63"/>
      <c r="F46" s="80"/>
      <c r="G46" s="69"/>
      <c r="H46" s="67"/>
      <c r="I46" s="155"/>
      <c r="J46" s="82"/>
      <c r="K46" s="82"/>
      <c r="L46" s="162" t="str">
        <f t="shared" si="2"/>
        <v> </v>
      </c>
      <c r="M46" s="81">
        <v>1</v>
      </c>
      <c r="N46" s="158">
        <v>1</v>
      </c>
      <c r="O46" s="82">
        <v>0</v>
      </c>
      <c r="P46" s="162">
        <f aca="true" t="shared" si="3" ref="P46:P60">IF(N46=""," ",ROUND(O46/N46*100,1))</f>
        <v>0</v>
      </c>
      <c r="Q46" s="81">
        <v>51</v>
      </c>
      <c r="R46" s="82">
        <v>0</v>
      </c>
      <c r="S46" s="164">
        <f aca="true" t="shared" si="4" ref="S46:S60">IF(Q46=""," ",ROUND(R46/Q46*100,1))</f>
        <v>0</v>
      </c>
    </row>
    <row r="47" spans="1:19" s="8" customFormat="1" ht="15" customHeight="1">
      <c r="A47" s="131">
        <v>12</v>
      </c>
      <c r="B47" s="67">
        <v>349</v>
      </c>
      <c r="C47" s="70" t="s">
        <v>73</v>
      </c>
      <c r="D47" s="59" t="s">
        <v>161</v>
      </c>
      <c r="E47" s="63"/>
      <c r="F47" s="80"/>
      <c r="G47" s="69"/>
      <c r="H47" s="67"/>
      <c r="I47" s="155"/>
      <c r="J47" s="82"/>
      <c r="K47" s="82"/>
      <c r="L47" s="162" t="str">
        <f t="shared" si="2"/>
        <v> </v>
      </c>
      <c r="M47" s="81">
        <v>1</v>
      </c>
      <c r="N47" s="158">
        <v>1</v>
      </c>
      <c r="O47" s="82">
        <v>0</v>
      </c>
      <c r="P47" s="162">
        <f t="shared" si="3"/>
        <v>0</v>
      </c>
      <c r="Q47" s="81">
        <v>34</v>
      </c>
      <c r="R47" s="82">
        <v>0</v>
      </c>
      <c r="S47" s="164">
        <f t="shared" si="4"/>
        <v>0</v>
      </c>
    </row>
    <row r="48" spans="1:19" s="8" customFormat="1" ht="15" customHeight="1">
      <c r="A48" s="131">
        <v>12</v>
      </c>
      <c r="B48" s="67">
        <v>402</v>
      </c>
      <c r="C48" s="70" t="s">
        <v>73</v>
      </c>
      <c r="D48" s="59" t="s">
        <v>163</v>
      </c>
      <c r="E48" s="63"/>
      <c r="F48" s="80"/>
      <c r="G48" s="69"/>
      <c r="H48" s="67"/>
      <c r="I48" s="155"/>
      <c r="J48" s="82"/>
      <c r="K48" s="82"/>
      <c r="L48" s="162" t="str">
        <f t="shared" si="2"/>
        <v> </v>
      </c>
      <c r="M48" s="81">
        <v>1</v>
      </c>
      <c r="N48" s="158">
        <v>1</v>
      </c>
      <c r="O48" s="82">
        <v>0</v>
      </c>
      <c r="P48" s="162">
        <f t="shared" si="3"/>
        <v>0</v>
      </c>
      <c r="Q48" s="81">
        <v>117</v>
      </c>
      <c r="R48" s="82">
        <v>3</v>
      </c>
      <c r="S48" s="164">
        <f t="shared" si="4"/>
        <v>2.6</v>
      </c>
    </row>
    <row r="49" spans="1:19" s="8" customFormat="1" ht="15" customHeight="1">
      <c r="A49" s="131">
        <v>12</v>
      </c>
      <c r="B49" s="67">
        <v>403</v>
      </c>
      <c r="C49" s="70" t="s">
        <v>73</v>
      </c>
      <c r="D49" s="59" t="s">
        <v>164</v>
      </c>
      <c r="E49" s="63"/>
      <c r="F49" s="80"/>
      <c r="G49" s="69"/>
      <c r="H49" s="67"/>
      <c r="I49" s="155"/>
      <c r="J49" s="82"/>
      <c r="K49" s="82"/>
      <c r="L49" s="162" t="str">
        <f t="shared" si="2"/>
        <v> </v>
      </c>
      <c r="M49" s="81">
        <v>1</v>
      </c>
      <c r="N49" s="158">
        <v>1</v>
      </c>
      <c r="O49" s="82">
        <v>0</v>
      </c>
      <c r="P49" s="162">
        <f t="shared" si="3"/>
        <v>0</v>
      </c>
      <c r="Q49" s="81">
        <v>43</v>
      </c>
      <c r="R49" s="82">
        <v>1</v>
      </c>
      <c r="S49" s="164">
        <f t="shared" si="4"/>
        <v>2.3</v>
      </c>
    </row>
    <row r="50" spans="1:19" s="8" customFormat="1" ht="15" customHeight="1">
      <c r="A50" s="131">
        <v>12</v>
      </c>
      <c r="B50" s="67">
        <v>409</v>
      </c>
      <c r="C50" s="70" t="s">
        <v>73</v>
      </c>
      <c r="D50" s="59" t="s">
        <v>166</v>
      </c>
      <c r="E50" s="63"/>
      <c r="F50" s="80"/>
      <c r="G50" s="69"/>
      <c r="H50" s="67"/>
      <c r="I50" s="155"/>
      <c r="J50" s="82"/>
      <c r="K50" s="82"/>
      <c r="L50" s="162" t="str">
        <f t="shared" si="2"/>
        <v> </v>
      </c>
      <c r="M50" s="81">
        <v>1</v>
      </c>
      <c r="N50" s="158">
        <v>1</v>
      </c>
      <c r="O50" s="82">
        <v>0</v>
      </c>
      <c r="P50" s="162">
        <f t="shared" si="3"/>
        <v>0</v>
      </c>
      <c r="Q50" s="81">
        <v>57</v>
      </c>
      <c r="R50" s="82">
        <v>0</v>
      </c>
      <c r="S50" s="164">
        <f t="shared" si="4"/>
        <v>0</v>
      </c>
    </row>
    <row r="51" spans="1:19" s="8" customFormat="1" ht="15" customHeight="1">
      <c r="A51" s="131">
        <v>12</v>
      </c>
      <c r="B51" s="67">
        <v>410</v>
      </c>
      <c r="C51" s="70" t="s">
        <v>73</v>
      </c>
      <c r="D51" s="59" t="s">
        <v>167</v>
      </c>
      <c r="E51" s="63"/>
      <c r="F51" s="80"/>
      <c r="G51" s="69"/>
      <c r="H51" s="67"/>
      <c r="I51" s="155"/>
      <c r="J51" s="82"/>
      <c r="K51" s="82"/>
      <c r="L51" s="162" t="str">
        <f t="shared" si="2"/>
        <v> </v>
      </c>
      <c r="M51" s="81">
        <v>1</v>
      </c>
      <c r="N51" s="158">
        <v>0</v>
      </c>
      <c r="O51" s="82">
        <v>0</v>
      </c>
      <c r="P51" s="162">
        <v>0</v>
      </c>
      <c r="Q51" s="81">
        <v>89</v>
      </c>
      <c r="R51" s="82">
        <v>2</v>
      </c>
      <c r="S51" s="164">
        <f t="shared" si="4"/>
        <v>2.2</v>
      </c>
    </row>
    <row r="52" spans="1:19" s="8" customFormat="1" ht="15" customHeight="1">
      <c r="A52" s="131">
        <v>12</v>
      </c>
      <c r="B52" s="67">
        <v>421</v>
      </c>
      <c r="C52" s="70" t="s">
        <v>73</v>
      </c>
      <c r="D52" s="59" t="s">
        <v>169</v>
      </c>
      <c r="E52" s="63"/>
      <c r="F52" s="80"/>
      <c r="G52" s="69"/>
      <c r="H52" s="67"/>
      <c r="I52" s="155"/>
      <c r="J52" s="82"/>
      <c r="K52" s="82"/>
      <c r="L52" s="162" t="str">
        <f t="shared" si="2"/>
        <v> </v>
      </c>
      <c r="M52" s="81">
        <v>1</v>
      </c>
      <c r="N52" s="158">
        <v>1</v>
      </c>
      <c r="O52" s="82">
        <v>0</v>
      </c>
      <c r="P52" s="162">
        <f t="shared" si="3"/>
        <v>0</v>
      </c>
      <c r="Q52" s="81">
        <v>35</v>
      </c>
      <c r="R52" s="82">
        <v>0</v>
      </c>
      <c r="S52" s="164">
        <f t="shared" si="4"/>
        <v>0</v>
      </c>
    </row>
    <row r="53" spans="1:19" s="8" customFormat="1" ht="15" customHeight="1">
      <c r="A53" s="131">
        <v>12</v>
      </c>
      <c r="B53" s="67">
        <v>422</v>
      </c>
      <c r="C53" s="70" t="s">
        <v>73</v>
      </c>
      <c r="D53" s="59" t="s">
        <v>170</v>
      </c>
      <c r="E53" s="63"/>
      <c r="F53" s="80"/>
      <c r="G53" s="69"/>
      <c r="H53" s="67"/>
      <c r="I53" s="155"/>
      <c r="J53" s="82"/>
      <c r="K53" s="82"/>
      <c r="L53" s="162" t="str">
        <f t="shared" si="2"/>
        <v> </v>
      </c>
      <c r="M53" s="81">
        <v>1</v>
      </c>
      <c r="N53" s="158">
        <v>1</v>
      </c>
      <c r="O53" s="82">
        <v>0</v>
      </c>
      <c r="P53" s="162">
        <f t="shared" si="3"/>
        <v>0</v>
      </c>
      <c r="Q53" s="81">
        <v>16</v>
      </c>
      <c r="R53" s="82">
        <v>0</v>
      </c>
      <c r="S53" s="164">
        <f t="shared" si="4"/>
        <v>0</v>
      </c>
    </row>
    <row r="54" spans="1:19" s="8" customFormat="1" ht="15" customHeight="1">
      <c r="A54" s="131">
        <v>12</v>
      </c>
      <c r="B54" s="67">
        <v>423</v>
      </c>
      <c r="C54" s="70" t="s">
        <v>73</v>
      </c>
      <c r="D54" s="59" t="s">
        <v>171</v>
      </c>
      <c r="E54" s="63"/>
      <c r="F54" s="80"/>
      <c r="G54" s="69"/>
      <c r="H54" s="67"/>
      <c r="I54" s="155"/>
      <c r="J54" s="82"/>
      <c r="K54" s="82"/>
      <c r="L54" s="162" t="str">
        <f t="shared" si="2"/>
        <v> </v>
      </c>
      <c r="M54" s="81">
        <v>1</v>
      </c>
      <c r="N54" s="158">
        <v>1</v>
      </c>
      <c r="O54" s="82">
        <v>0</v>
      </c>
      <c r="P54" s="162">
        <f t="shared" si="3"/>
        <v>0</v>
      </c>
      <c r="Q54" s="81">
        <v>41</v>
      </c>
      <c r="R54" s="82">
        <v>1</v>
      </c>
      <c r="S54" s="164">
        <f t="shared" si="4"/>
        <v>2.4</v>
      </c>
    </row>
    <row r="55" spans="1:19" s="8" customFormat="1" ht="15" customHeight="1">
      <c r="A55" s="131">
        <v>12</v>
      </c>
      <c r="B55" s="67">
        <v>424</v>
      </c>
      <c r="C55" s="70" t="s">
        <v>73</v>
      </c>
      <c r="D55" s="59" t="s">
        <v>172</v>
      </c>
      <c r="E55" s="63"/>
      <c r="F55" s="80"/>
      <c r="G55" s="69"/>
      <c r="H55" s="67"/>
      <c r="I55" s="155"/>
      <c r="J55" s="82"/>
      <c r="K55" s="82"/>
      <c r="L55" s="162" t="str">
        <f t="shared" si="2"/>
        <v> </v>
      </c>
      <c r="M55" s="81">
        <v>1</v>
      </c>
      <c r="N55" s="158">
        <v>1</v>
      </c>
      <c r="O55" s="82">
        <v>0</v>
      </c>
      <c r="P55" s="162">
        <f t="shared" si="3"/>
        <v>0</v>
      </c>
      <c r="Q55" s="81">
        <v>32</v>
      </c>
      <c r="R55" s="82">
        <v>0</v>
      </c>
      <c r="S55" s="164">
        <f t="shared" si="4"/>
        <v>0</v>
      </c>
    </row>
    <row r="56" spans="1:19" s="8" customFormat="1" ht="15" customHeight="1">
      <c r="A56" s="131">
        <v>12</v>
      </c>
      <c r="B56" s="67">
        <v>426</v>
      </c>
      <c r="C56" s="70" t="s">
        <v>73</v>
      </c>
      <c r="D56" s="59" t="s">
        <v>173</v>
      </c>
      <c r="E56" s="63"/>
      <c r="F56" s="80"/>
      <c r="G56" s="69"/>
      <c r="H56" s="67"/>
      <c r="I56" s="155"/>
      <c r="J56" s="82"/>
      <c r="K56" s="82"/>
      <c r="L56" s="162" t="str">
        <f t="shared" si="2"/>
        <v> </v>
      </c>
      <c r="M56" s="81">
        <v>1</v>
      </c>
      <c r="N56" s="158">
        <v>1</v>
      </c>
      <c r="O56" s="82">
        <v>0</v>
      </c>
      <c r="P56" s="162">
        <f t="shared" si="3"/>
        <v>0</v>
      </c>
      <c r="Q56" s="81">
        <v>48</v>
      </c>
      <c r="R56" s="82">
        <v>1</v>
      </c>
      <c r="S56" s="164">
        <f t="shared" si="4"/>
        <v>2.1</v>
      </c>
    </row>
    <row r="57" spans="1:19" s="8" customFormat="1" ht="15" customHeight="1">
      <c r="A57" s="131">
        <v>12</v>
      </c>
      <c r="B57" s="67">
        <v>427</v>
      </c>
      <c r="C57" s="70" t="s">
        <v>73</v>
      </c>
      <c r="D57" s="59" t="s">
        <v>174</v>
      </c>
      <c r="E57" s="63"/>
      <c r="F57" s="80"/>
      <c r="G57" s="69"/>
      <c r="H57" s="67"/>
      <c r="I57" s="155"/>
      <c r="J57" s="82"/>
      <c r="K57" s="82"/>
      <c r="L57" s="162" t="str">
        <f t="shared" si="2"/>
        <v> </v>
      </c>
      <c r="M57" s="81">
        <v>1</v>
      </c>
      <c r="N57" s="158">
        <v>1</v>
      </c>
      <c r="O57" s="82">
        <v>0</v>
      </c>
      <c r="P57" s="162">
        <f t="shared" si="3"/>
        <v>0</v>
      </c>
      <c r="Q57" s="81">
        <v>27</v>
      </c>
      <c r="R57" s="82">
        <v>0</v>
      </c>
      <c r="S57" s="164">
        <f t="shared" si="4"/>
        <v>0</v>
      </c>
    </row>
    <row r="58" spans="1:19" s="8" customFormat="1" ht="15" customHeight="1">
      <c r="A58" s="131">
        <v>12</v>
      </c>
      <c r="B58" s="67">
        <v>441</v>
      </c>
      <c r="C58" s="70" t="s">
        <v>73</v>
      </c>
      <c r="D58" s="59" t="s">
        <v>175</v>
      </c>
      <c r="E58" s="63"/>
      <c r="F58" s="80"/>
      <c r="G58" s="69"/>
      <c r="H58" s="67"/>
      <c r="I58" s="155"/>
      <c r="J58" s="82"/>
      <c r="K58" s="82"/>
      <c r="L58" s="162" t="str">
        <f t="shared" si="2"/>
        <v> </v>
      </c>
      <c r="M58" s="81">
        <v>1</v>
      </c>
      <c r="N58" s="158">
        <v>1</v>
      </c>
      <c r="O58" s="82">
        <v>0</v>
      </c>
      <c r="P58" s="162">
        <f t="shared" si="3"/>
        <v>0</v>
      </c>
      <c r="Q58" s="81">
        <v>63</v>
      </c>
      <c r="R58" s="82">
        <v>0</v>
      </c>
      <c r="S58" s="164">
        <f t="shared" si="4"/>
        <v>0</v>
      </c>
    </row>
    <row r="59" spans="1:19" s="8" customFormat="1" ht="15" customHeight="1">
      <c r="A59" s="131">
        <v>12</v>
      </c>
      <c r="B59" s="67">
        <v>443</v>
      </c>
      <c r="C59" s="70" t="s">
        <v>73</v>
      </c>
      <c r="D59" s="59" t="s">
        <v>177</v>
      </c>
      <c r="E59" s="63"/>
      <c r="F59" s="80"/>
      <c r="G59" s="69"/>
      <c r="H59" s="67"/>
      <c r="I59" s="155"/>
      <c r="J59" s="82"/>
      <c r="K59" s="82"/>
      <c r="L59" s="162" t="str">
        <f t="shared" si="2"/>
        <v> </v>
      </c>
      <c r="M59" s="81">
        <v>1</v>
      </c>
      <c r="N59" s="158">
        <v>0</v>
      </c>
      <c r="O59" s="82">
        <v>0</v>
      </c>
      <c r="P59" s="162">
        <v>0</v>
      </c>
      <c r="Q59" s="81">
        <v>10</v>
      </c>
      <c r="R59" s="82">
        <v>0</v>
      </c>
      <c r="S59" s="164">
        <f t="shared" si="4"/>
        <v>0</v>
      </c>
    </row>
    <row r="60" spans="1:19" s="8" customFormat="1" ht="15" customHeight="1" thickBot="1">
      <c r="A60" s="131">
        <v>12</v>
      </c>
      <c r="B60" s="67">
        <v>463</v>
      </c>
      <c r="C60" s="70" t="s">
        <v>73</v>
      </c>
      <c r="D60" s="59" t="s">
        <v>178</v>
      </c>
      <c r="E60" s="63"/>
      <c r="F60" s="80"/>
      <c r="G60" s="69"/>
      <c r="H60" s="67"/>
      <c r="I60" s="155"/>
      <c r="J60" s="82"/>
      <c r="K60" s="82"/>
      <c r="L60" s="162" t="str">
        <f t="shared" si="2"/>
        <v> </v>
      </c>
      <c r="M60" s="81">
        <v>1</v>
      </c>
      <c r="N60" s="158">
        <v>1</v>
      </c>
      <c r="O60" s="82">
        <v>0</v>
      </c>
      <c r="P60" s="162">
        <f t="shared" si="3"/>
        <v>0</v>
      </c>
      <c r="Q60" s="81">
        <v>26</v>
      </c>
      <c r="R60" s="82">
        <v>0</v>
      </c>
      <c r="S60" s="164">
        <f t="shared" si="4"/>
        <v>0</v>
      </c>
    </row>
    <row r="61" spans="1:19" s="8" customFormat="1" ht="18" customHeight="1" thickBot="1">
      <c r="A61" s="132"/>
      <c r="B61" s="133"/>
      <c r="C61" s="195" t="s">
        <v>5</v>
      </c>
      <c r="D61" s="195"/>
      <c r="E61" s="85"/>
      <c r="F61" s="152">
        <f>COUNTA(F7:F60)</f>
        <v>1</v>
      </c>
      <c r="G61" s="153"/>
      <c r="H61" s="148">
        <f>SUM(H7:H60)</f>
        <v>1</v>
      </c>
      <c r="I61" s="156">
        <f>COUNTA(I7:I60)</f>
        <v>36</v>
      </c>
      <c r="J61" s="157">
        <f>SUM(J7:J60)</f>
        <v>38</v>
      </c>
      <c r="K61" s="157">
        <f>SUM(K7:K60)</f>
        <v>1</v>
      </c>
      <c r="L61" s="163">
        <f>IF(J61=""," ",ROUND(K61/J61*100,1))</f>
        <v>2.6</v>
      </c>
      <c r="M61" s="159">
        <f>COUNTA(M7:M60)</f>
        <v>18</v>
      </c>
      <c r="N61" s="157">
        <f>SUM(N7:N60)</f>
        <v>14</v>
      </c>
      <c r="O61" s="157">
        <f>SUM(O7:O60)</f>
        <v>0</v>
      </c>
      <c r="P61" s="163">
        <f>IF(N61=""," ",ROUND(O61/N61*100,1))</f>
        <v>0</v>
      </c>
      <c r="Q61" s="161">
        <f>SUM(Q7:Q60)</f>
        <v>9839</v>
      </c>
      <c r="R61" s="157">
        <f>SUM(R7:R60)</f>
        <v>579</v>
      </c>
      <c r="S61" s="165">
        <f>IF(Q61=""," ",ROUND(R61/Q61*100,1))</f>
        <v>5.9</v>
      </c>
    </row>
    <row r="66" spans="21:29" ht="11.25">
      <c r="U66" s="160"/>
      <c r="V66" s="160"/>
      <c r="W66" s="160"/>
      <c r="X66" s="160"/>
      <c r="Y66" s="160"/>
      <c r="Z66" s="160"/>
      <c r="AA66" s="160"/>
      <c r="AB66" s="160"/>
      <c r="AC66" s="160"/>
    </row>
  </sheetData>
  <sheetProtection/>
  <mergeCells count="20">
    <mergeCell ref="J5:J6"/>
    <mergeCell ref="A4:A6"/>
    <mergeCell ref="B4:B6"/>
    <mergeCell ref="C4:C6"/>
    <mergeCell ref="D4:D6"/>
    <mergeCell ref="C61:D61"/>
    <mergeCell ref="H5:H6"/>
    <mergeCell ref="E5:E6"/>
    <mergeCell ref="F5:F6"/>
    <mergeCell ref="G5:G6"/>
    <mergeCell ref="Q2:S2"/>
    <mergeCell ref="E4:H4"/>
    <mergeCell ref="I4:S4"/>
    <mergeCell ref="L5:L6"/>
    <mergeCell ref="N5:N6"/>
    <mergeCell ref="S5:S6"/>
    <mergeCell ref="I5:I6"/>
    <mergeCell ref="Q5:Q6"/>
    <mergeCell ref="M5:M6"/>
    <mergeCell ref="P5:P6"/>
  </mergeCells>
  <printOptions horizontalCentered="1"/>
  <pageMargins left="0.3937007874015748" right="0.3937007874015748" top="0.5905511811023623" bottom="0.5905511811023623" header="0.5118110236220472" footer="0.31496062992125984"/>
  <pageSetup firstPageNumber="92" useFirstPageNumber="1" fitToHeight="0" horizontalDpi="600" verticalDpi="600" orientation="landscape" paperSize="9" scale="85" r:id="rId1"/>
  <ignoredErrors>
    <ignoredError sqref="L61" evalError="1"/>
    <ignoredError sqref="P61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71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41" customWidth="1"/>
    <col min="6" max="6" width="10.75390625" style="41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23" t="s">
        <v>36</v>
      </c>
      <c r="B1" s="23"/>
    </row>
    <row r="2" spans="1:27" ht="21" customHeight="1" thickBot="1">
      <c r="A2" s="4" t="s">
        <v>16</v>
      </c>
      <c r="B2" s="3"/>
      <c r="X2" s="224" t="s">
        <v>73</v>
      </c>
      <c r="Y2" s="235"/>
      <c r="Z2" s="235"/>
      <c r="AA2" s="225"/>
    </row>
    <row r="3" ht="16.5" customHeight="1" thickBot="1">
      <c r="A3" s="24"/>
    </row>
    <row r="4" spans="5:26" s="7" customFormat="1" ht="18.75" customHeight="1" thickBot="1">
      <c r="E4" s="268" t="s">
        <v>234</v>
      </c>
      <c r="F4" s="268"/>
      <c r="G4" s="268"/>
      <c r="H4" s="62">
        <v>1</v>
      </c>
      <c r="I4" s="269">
        <v>40269</v>
      </c>
      <c r="J4" s="270"/>
      <c r="K4" s="270"/>
      <c r="L4" s="62">
        <v>2</v>
      </c>
      <c r="M4" s="269">
        <v>40299</v>
      </c>
      <c r="N4" s="270"/>
      <c r="O4" s="270"/>
      <c r="P4" s="62">
        <v>3</v>
      </c>
      <c r="Q4" s="269" t="s">
        <v>67</v>
      </c>
      <c r="R4" s="270"/>
      <c r="S4" s="270"/>
      <c r="T4" s="270"/>
      <c r="U4" s="103"/>
      <c r="V4" s="103"/>
      <c r="W4" s="103"/>
      <c r="X4" s="103"/>
      <c r="Z4" s="8"/>
    </row>
    <row r="5" spans="1:27" ht="9.75" customHeight="1" thickBot="1">
      <c r="A5"/>
      <c r="B5" s="5"/>
      <c r="C5" s="5"/>
      <c r="D5" s="5"/>
      <c r="E5" s="104"/>
      <c r="F5" s="105"/>
      <c r="G5" s="106"/>
      <c r="H5" s="107"/>
      <c r="I5" s="108"/>
      <c r="J5" s="109"/>
      <c r="K5" s="109"/>
      <c r="L5" s="106"/>
      <c r="M5" s="106"/>
      <c r="N5" s="106"/>
      <c r="O5" s="107"/>
      <c r="P5" s="107"/>
      <c r="Q5" s="106"/>
      <c r="R5" s="106"/>
      <c r="S5" s="110"/>
      <c r="T5" s="109"/>
      <c r="U5" s="109"/>
      <c r="V5" s="107"/>
      <c r="W5" s="107"/>
      <c r="X5" s="109"/>
      <c r="Y5" s="6"/>
      <c r="Z5" s="6"/>
      <c r="AA5"/>
    </row>
    <row r="6" spans="1:27" s="8" customFormat="1" ht="16.5" customHeight="1" thickBot="1">
      <c r="A6" s="88"/>
      <c r="B6" s="89"/>
      <c r="C6" s="89"/>
      <c r="D6" s="89"/>
      <c r="E6" s="236" t="s">
        <v>21</v>
      </c>
      <c r="F6" s="195"/>
      <c r="G6" s="315"/>
      <c r="H6" s="111">
        <v>1</v>
      </c>
      <c r="I6" s="112"/>
      <c r="J6" s="112"/>
      <c r="K6" s="112"/>
      <c r="L6" s="312" t="s">
        <v>21</v>
      </c>
      <c r="M6" s="313"/>
      <c r="N6" s="314"/>
      <c r="O6" s="111">
        <v>1</v>
      </c>
      <c r="P6" s="113"/>
      <c r="Q6" s="312" t="s">
        <v>21</v>
      </c>
      <c r="R6" s="313"/>
      <c r="S6" s="314"/>
      <c r="T6" s="111">
        <v>1</v>
      </c>
      <c r="U6" s="114"/>
      <c r="V6" s="236" t="s">
        <v>21</v>
      </c>
      <c r="W6" s="195"/>
      <c r="X6" s="315"/>
      <c r="Y6" s="90">
        <v>1</v>
      </c>
      <c r="Z6" s="91"/>
      <c r="AA6" s="88"/>
    </row>
    <row r="7" spans="1:27" ht="27.75" customHeight="1">
      <c r="A7" s="291" t="s">
        <v>27</v>
      </c>
      <c r="B7" s="297" t="s">
        <v>17</v>
      </c>
      <c r="C7" s="291" t="s">
        <v>0</v>
      </c>
      <c r="D7" s="294" t="s">
        <v>18</v>
      </c>
      <c r="E7" s="272" t="s">
        <v>39</v>
      </c>
      <c r="F7" s="273"/>
      <c r="G7" s="273"/>
      <c r="H7" s="273"/>
      <c r="I7" s="273"/>
      <c r="J7" s="273"/>
      <c r="K7" s="274"/>
      <c r="L7" s="272" t="s">
        <v>47</v>
      </c>
      <c r="M7" s="273"/>
      <c r="N7" s="273"/>
      <c r="O7" s="273"/>
      <c r="P7" s="274"/>
      <c r="Q7" s="272" t="s">
        <v>48</v>
      </c>
      <c r="R7" s="273"/>
      <c r="S7" s="273"/>
      <c r="T7" s="273"/>
      <c r="U7" s="274"/>
      <c r="V7" s="316" t="s">
        <v>46</v>
      </c>
      <c r="W7" s="317"/>
      <c r="X7" s="317"/>
      <c r="Y7" s="317"/>
      <c r="Z7" s="317"/>
      <c r="AA7" s="318"/>
    </row>
    <row r="8" spans="1:27" ht="13.5" customHeight="1">
      <c r="A8" s="292"/>
      <c r="B8" s="298"/>
      <c r="C8" s="292"/>
      <c r="D8" s="295"/>
      <c r="E8" s="281" t="s">
        <v>40</v>
      </c>
      <c r="F8" s="287" t="s">
        <v>41</v>
      </c>
      <c r="G8" s="284" t="s">
        <v>2</v>
      </c>
      <c r="H8" s="92"/>
      <c r="I8" s="275" t="s">
        <v>1</v>
      </c>
      <c r="J8" s="92"/>
      <c r="K8" s="278" t="s">
        <v>49</v>
      </c>
      <c r="L8" s="284" t="s">
        <v>2</v>
      </c>
      <c r="M8" s="92"/>
      <c r="N8" s="275" t="s">
        <v>1</v>
      </c>
      <c r="O8" s="92"/>
      <c r="P8" s="278" t="s">
        <v>49</v>
      </c>
      <c r="Q8" s="284" t="s">
        <v>72</v>
      </c>
      <c r="R8" s="92"/>
      <c r="S8" s="275" t="s">
        <v>1</v>
      </c>
      <c r="T8" s="92"/>
      <c r="U8" s="278" t="s">
        <v>49</v>
      </c>
      <c r="V8" s="309" t="s">
        <v>10</v>
      </c>
      <c r="W8" s="92"/>
      <c r="X8" s="306" t="s">
        <v>42</v>
      </c>
      <c r="Y8" s="303" t="s">
        <v>11</v>
      </c>
      <c r="Z8" s="304"/>
      <c r="AA8" s="305"/>
    </row>
    <row r="9" spans="1:27" ht="13.5" customHeight="1">
      <c r="A9" s="292"/>
      <c r="B9" s="298"/>
      <c r="C9" s="292"/>
      <c r="D9" s="295"/>
      <c r="E9" s="282"/>
      <c r="F9" s="288"/>
      <c r="G9" s="285"/>
      <c r="H9" s="93" t="s">
        <v>225</v>
      </c>
      <c r="I9" s="276"/>
      <c r="J9" s="93" t="s">
        <v>225</v>
      </c>
      <c r="K9" s="279"/>
      <c r="L9" s="285"/>
      <c r="M9" s="93" t="s">
        <v>225</v>
      </c>
      <c r="N9" s="276"/>
      <c r="O9" s="93" t="s">
        <v>225</v>
      </c>
      <c r="P9" s="279"/>
      <c r="Q9" s="285"/>
      <c r="R9" s="93" t="s">
        <v>225</v>
      </c>
      <c r="S9" s="276"/>
      <c r="T9" s="93" t="s">
        <v>225</v>
      </c>
      <c r="U9" s="279"/>
      <c r="V9" s="310"/>
      <c r="W9" s="93" t="s">
        <v>225</v>
      </c>
      <c r="X9" s="307"/>
      <c r="Y9" s="301" t="s">
        <v>43</v>
      </c>
      <c r="Z9" s="94"/>
      <c r="AA9" s="278" t="s">
        <v>42</v>
      </c>
    </row>
    <row r="10" spans="1:27" ht="54" customHeight="1">
      <c r="A10" s="293"/>
      <c r="B10" s="299"/>
      <c r="C10" s="293"/>
      <c r="D10" s="296"/>
      <c r="E10" s="283"/>
      <c r="F10" s="289"/>
      <c r="G10" s="286"/>
      <c r="H10" s="95" t="s">
        <v>44</v>
      </c>
      <c r="I10" s="277"/>
      <c r="J10" s="95" t="s">
        <v>71</v>
      </c>
      <c r="K10" s="280"/>
      <c r="L10" s="286"/>
      <c r="M10" s="95" t="s">
        <v>44</v>
      </c>
      <c r="N10" s="277"/>
      <c r="O10" s="95" t="s">
        <v>71</v>
      </c>
      <c r="P10" s="280"/>
      <c r="Q10" s="286"/>
      <c r="R10" s="95" t="s">
        <v>44</v>
      </c>
      <c r="S10" s="277"/>
      <c r="T10" s="95" t="s">
        <v>71</v>
      </c>
      <c r="U10" s="280"/>
      <c r="V10" s="311"/>
      <c r="W10" s="95" t="s">
        <v>45</v>
      </c>
      <c r="X10" s="308"/>
      <c r="Y10" s="302"/>
      <c r="Z10" s="96" t="s">
        <v>235</v>
      </c>
      <c r="AA10" s="300"/>
    </row>
    <row r="11" spans="1:29" s="8" customFormat="1" ht="15" customHeight="1">
      <c r="A11" s="131">
        <v>12</v>
      </c>
      <c r="B11" s="136">
        <v>100</v>
      </c>
      <c r="C11" s="63" t="s">
        <v>73</v>
      </c>
      <c r="D11" s="60" t="s">
        <v>74</v>
      </c>
      <c r="E11" s="131">
        <v>30</v>
      </c>
      <c r="F11" s="97" t="s">
        <v>303</v>
      </c>
      <c r="G11" s="158">
        <v>106</v>
      </c>
      <c r="H11" s="158">
        <v>100</v>
      </c>
      <c r="I11" s="158">
        <v>1189</v>
      </c>
      <c r="J11" s="158">
        <v>309</v>
      </c>
      <c r="K11" s="83">
        <f>IF(G11=""," ",ROUND(J11/I11*100,1))</f>
        <v>26</v>
      </c>
      <c r="L11" s="174">
        <v>106</v>
      </c>
      <c r="M11" s="158">
        <v>100</v>
      </c>
      <c r="N11" s="158">
        <v>1189</v>
      </c>
      <c r="O11" s="158">
        <v>309</v>
      </c>
      <c r="P11" s="164">
        <f>IF(L11=""," ",ROUND(O11/N11*100,1))</f>
        <v>26</v>
      </c>
      <c r="Q11" s="174">
        <v>6</v>
      </c>
      <c r="R11" s="158">
        <v>5</v>
      </c>
      <c r="S11" s="158">
        <v>57</v>
      </c>
      <c r="T11" s="158">
        <v>7</v>
      </c>
      <c r="U11" s="164">
        <f>IF(Q11=""," ",ROUND(T11/S11*100,1))</f>
        <v>12.3</v>
      </c>
      <c r="V11" s="155">
        <v>549</v>
      </c>
      <c r="W11" s="158">
        <v>32</v>
      </c>
      <c r="X11" s="162">
        <f>IF(V11=""," ",ROUND(W11/V11*100,1))</f>
        <v>5.8</v>
      </c>
      <c r="Y11" s="158">
        <v>440</v>
      </c>
      <c r="Z11" s="158">
        <v>23</v>
      </c>
      <c r="AA11" s="164">
        <f>IF(Y11=""," ",ROUND(Z11/Y11*100,1))</f>
        <v>5.2</v>
      </c>
      <c r="AC11" s="124">
        <v>6.6</v>
      </c>
    </row>
    <row r="12" spans="1:29" s="8" customFormat="1" ht="15" customHeight="1">
      <c r="A12" s="131">
        <v>12</v>
      </c>
      <c r="B12" s="136">
        <v>202</v>
      </c>
      <c r="C12" s="63" t="s">
        <v>73</v>
      </c>
      <c r="D12" s="60" t="s">
        <v>78</v>
      </c>
      <c r="E12" s="131">
        <v>30</v>
      </c>
      <c r="F12" s="97" t="s">
        <v>303</v>
      </c>
      <c r="G12" s="158">
        <v>53</v>
      </c>
      <c r="H12" s="158">
        <v>38</v>
      </c>
      <c r="I12" s="158">
        <v>894</v>
      </c>
      <c r="J12" s="158">
        <v>238</v>
      </c>
      <c r="K12" s="83">
        <f aca="true" t="shared" si="0" ref="K12:K64">IF(G12=""," ",ROUND(J12/I12*100,1))</f>
        <v>26.6</v>
      </c>
      <c r="L12" s="174">
        <v>17</v>
      </c>
      <c r="M12" s="158">
        <v>14</v>
      </c>
      <c r="N12" s="158">
        <v>238</v>
      </c>
      <c r="O12" s="158">
        <v>64</v>
      </c>
      <c r="P12" s="164">
        <f aca="true" t="shared" si="1" ref="P12:P64">IF(L12=""," ",ROUND(O12/N12*100,1))</f>
        <v>26.9</v>
      </c>
      <c r="Q12" s="174">
        <v>6</v>
      </c>
      <c r="R12" s="158">
        <v>3</v>
      </c>
      <c r="S12" s="158">
        <v>43</v>
      </c>
      <c r="T12" s="158">
        <v>5</v>
      </c>
      <c r="U12" s="164">
        <f aca="true" t="shared" si="2" ref="U12:U64">IF(Q12=""," ",ROUND(T12/S12*100,1))</f>
        <v>11.6</v>
      </c>
      <c r="V12" s="155">
        <v>46</v>
      </c>
      <c r="W12" s="158">
        <v>2</v>
      </c>
      <c r="X12" s="162">
        <f aca="true" t="shared" si="3" ref="X12:X64">IF(V12=""," ",ROUND(W12/V12*100,1))</f>
        <v>4.3</v>
      </c>
      <c r="Y12" s="158">
        <v>37</v>
      </c>
      <c r="Z12" s="158">
        <v>2</v>
      </c>
      <c r="AA12" s="164">
        <f aca="true" t="shared" si="4" ref="AA12:AA64">IF(Y12=""," ",ROUND(Z12/Y12*100,1))</f>
        <v>5.4</v>
      </c>
      <c r="AC12" s="124">
        <v>8.1</v>
      </c>
    </row>
    <row r="13" spans="1:29" s="8" customFormat="1" ht="15" customHeight="1">
      <c r="A13" s="131">
        <v>12</v>
      </c>
      <c r="B13" s="136">
        <v>203</v>
      </c>
      <c r="C13" s="63" t="s">
        <v>73</v>
      </c>
      <c r="D13" s="60" t="s">
        <v>80</v>
      </c>
      <c r="E13" s="131">
        <v>50</v>
      </c>
      <c r="F13" s="97" t="s">
        <v>296</v>
      </c>
      <c r="G13" s="158">
        <v>62</v>
      </c>
      <c r="H13" s="158">
        <v>56</v>
      </c>
      <c r="I13" s="158">
        <v>923</v>
      </c>
      <c r="J13" s="158">
        <v>224</v>
      </c>
      <c r="K13" s="83">
        <f t="shared" si="0"/>
        <v>24.3</v>
      </c>
      <c r="L13" s="174">
        <v>46</v>
      </c>
      <c r="M13" s="158">
        <v>41</v>
      </c>
      <c r="N13" s="158">
        <v>701</v>
      </c>
      <c r="O13" s="158">
        <v>169</v>
      </c>
      <c r="P13" s="164">
        <f t="shared" si="1"/>
        <v>24.1</v>
      </c>
      <c r="Q13" s="174">
        <v>6</v>
      </c>
      <c r="R13" s="158">
        <v>3</v>
      </c>
      <c r="S13" s="158">
        <v>38</v>
      </c>
      <c r="T13" s="158">
        <v>4</v>
      </c>
      <c r="U13" s="164">
        <f t="shared" si="2"/>
        <v>10.5</v>
      </c>
      <c r="V13" s="155">
        <v>235</v>
      </c>
      <c r="W13" s="158">
        <v>18</v>
      </c>
      <c r="X13" s="162">
        <f t="shared" si="3"/>
        <v>7.7</v>
      </c>
      <c r="Y13" s="158">
        <v>170</v>
      </c>
      <c r="Z13" s="158">
        <v>15</v>
      </c>
      <c r="AA13" s="164">
        <f t="shared" si="4"/>
        <v>8.8</v>
      </c>
      <c r="AC13" s="124">
        <v>8.2</v>
      </c>
    </row>
    <row r="14" spans="1:29" s="8" customFormat="1" ht="15" customHeight="1">
      <c r="A14" s="131">
        <v>12</v>
      </c>
      <c r="B14" s="136">
        <v>204</v>
      </c>
      <c r="C14" s="63" t="s">
        <v>73</v>
      </c>
      <c r="D14" s="60" t="s">
        <v>83</v>
      </c>
      <c r="E14" s="131">
        <v>30</v>
      </c>
      <c r="F14" s="97" t="s">
        <v>304</v>
      </c>
      <c r="G14" s="158">
        <v>92</v>
      </c>
      <c r="H14" s="158">
        <v>66</v>
      </c>
      <c r="I14" s="158">
        <v>1250</v>
      </c>
      <c r="J14" s="158">
        <v>278</v>
      </c>
      <c r="K14" s="83">
        <f t="shared" si="0"/>
        <v>22.2</v>
      </c>
      <c r="L14" s="174">
        <v>46</v>
      </c>
      <c r="M14" s="158">
        <v>35</v>
      </c>
      <c r="N14" s="158">
        <v>746</v>
      </c>
      <c r="O14" s="158">
        <v>182</v>
      </c>
      <c r="P14" s="164">
        <f t="shared" si="1"/>
        <v>24.4</v>
      </c>
      <c r="Q14" s="174">
        <v>6</v>
      </c>
      <c r="R14" s="158">
        <v>4</v>
      </c>
      <c r="S14" s="158">
        <v>45</v>
      </c>
      <c r="T14" s="158">
        <v>6</v>
      </c>
      <c r="U14" s="164">
        <f t="shared" si="2"/>
        <v>13.3</v>
      </c>
      <c r="V14" s="155">
        <v>244</v>
      </c>
      <c r="W14" s="158">
        <v>10</v>
      </c>
      <c r="X14" s="162">
        <f t="shared" si="3"/>
        <v>4.1</v>
      </c>
      <c r="Y14" s="158">
        <v>203</v>
      </c>
      <c r="Z14" s="158">
        <v>7</v>
      </c>
      <c r="AA14" s="164">
        <f t="shared" si="4"/>
        <v>3.4</v>
      </c>
      <c r="AC14" s="124">
        <v>9.4</v>
      </c>
    </row>
    <row r="15" spans="1:30" s="8" customFormat="1" ht="15" customHeight="1">
      <c r="A15" s="131">
        <v>12</v>
      </c>
      <c r="B15" s="136">
        <v>205</v>
      </c>
      <c r="C15" s="63" t="s">
        <v>73</v>
      </c>
      <c r="D15" s="60" t="s">
        <v>85</v>
      </c>
      <c r="E15" s="131">
        <v>30</v>
      </c>
      <c r="F15" s="97" t="s">
        <v>186</v>
      </c>
      <c r="G15" s="158">
        <v>38</v>
      </c>
      <c r="H15" s="158">
        <v>38</v>
      </c>
      <c r="I15" s="158">
        <v>427</v>
      </c>
      <c r="J15" s="158">
        <v>116</v>
      </c>
      <c r="K15" s="83">
        <f t="shared" si="0"/>
        <v>27.2</v>
      </c>
      <c r="L15" s="174">
        <v>29</v>
      </c>
      <c r="M15" s="158">
        <v>29</v>
      </c>
      <c r="N15" s="158">
        <v>340</v>
      </c>
      <c r="O15" s="158">
        <v>79</v>
      </c>
      <c r="P15" s="164">
        <f t="shared" si="1"/>
        <v>23.2</v>
      </c>
      <c r="Q15" s="174">
        <v>5</v>
      </c>
      <c r="R15" s="158">
        <v>2</v>
      </c>
      <c r="S15" s="158">
        <v>34</v>
      </c>
      <c r="T15" s="158">
        <v>3</v>
      </c>
      <c r="U15" s="164">
        <f t="shared" si="2"/>
        <v>8.8</v>
      </c>
      <c r="V15" s="155">
        <v>40</v>
      </c>
      <c r="W15" s="158">
        <v>3</v>
      </c>
      <c r="X15" s="162">
        <f t="shared" si="3"/>
        <v>7.5</v>
      </c>
      <c r="Y15" s="158">
        <v>37</v>
      </c>
      <c r="Z15" s="158">
        <v>2</v>
      </c>
      <c r="AA15" s="164">
        <f t="shared" si="4"/>
        <v>5.4</v>
      </c>
      <c r="AC15" s="125">
        <v>9.6</v>
      </c>
      <c r="AD15" s="126">
        <f>COUNTA(AC11:AC15)</f>
        <v>5</v>
      </c>
    </row>
    <row r="16" spans="1:29" s="8" customFormat="1" ht="15" customHeight="1">
      <c r="A16" s="131">
        <v>12</v>
      </c>
      <c r="B16" s="136">
        <v>206</v>
      </c>
      <c r="C16" s="63" t="s">
        <v>73</v>
      </c>
      <c r="D16" s="60" t="s">
        <v>88</v>
      </c>
      <c r="E16" s="171" t="s">
        <v>307</v>
      </c>
      <c r="F16" s="97" t="s">
        <v>242</v>
      </c>
      <c r="G16" s="158">
        <v>42</v>
      </c>
      <c r="H16" s="158">
        <v>32</v>
      </c>
      <c r="I16" s="158">
        <v>711</v>
      </c>
      <c r="J16" s="158">
        <v>207</v>
      </c>
      <c r="K16" s="83">
        <f t="shared" si="0"/>
        <v>29.1</v>
      </c>
      <c r="L16" s="174">
        <v>33</v>
      </c>
      <c r="M16" s="158">
        <v>24</v>
      </c>
      <c r="N16" s="158">
        <v>510</v>
      </c>
      <c r="O16" s="158">
        <v>113</v>
      </c>
      <c r="P16" s="164">
        <f t="shared" si="1"/>
        <v>22.2</v>
      </c>
      <c r="Q16" s="174">
        <v>6</v>
      </c>
      <c r="R16" s="158">
        <v>3</v>
      </c>
      <c r="S16" s="158">
        <v>43</v>
      </c>
      <c r="T16" s="158">
        <v>3</v>
      </c>
      <c r="U16" s="164">
        <f t="shared" si="2"/>
        <v>7</v>
      </c>
      <c r="V16" s="155">
        <v>146</v>
      </c>
      <c r="W16" s="158">
        <v>4</v>
      </c>
      <c r="X16" s="162">
        <f t="shared" si="3"/>
        <v>2.7</v>
      </c>
      <c r="Y16" s="158">
        <v>146</v>
      </c>
      <c r="Z16" s="158">
        <v>4</v>
      </c>
      <c r="AA16" s="164">
        <f t="shared" si="4"/>
        <v>2.7</v>
      </c>
      <c r="AC16" s="124">
        <v>10.5</v>
      </c>
    </row>
    <row r="17" spans="1:29" s="8" customFormat="1" ht="15" customHeight="1">
      <c r="A17" s="131">
        <v>12</v>
      </c>
      <c r="B17" s="136">
        <v>207</v>
      </c>
      <c r="C17" s="63" t="s">
        <v>73</v>
      </c>
      <c r="D17" s="60" t="s">
        <v>89</v>
      </c>
      <c r="E17" s="131">
        <v>40</v>
      </c>
      <c r="F17" s="97" t="s">
        <v>243</v>
      </c>
      <c r="G17" s="158">
        <v>66</v>
      </c>
      <c r="H17" s="158">
        <v>53</v>
      </c>
      <c r="I17" s="158">
        <v>844</v>
      </c>
      <c r="J17" s="158">
        <v>211</v>
      </c>
      <c r="K17" s="83">
        <f t="shared" si="0"/>
        <v>25</v>
      </c>
      <c r="L17" s="174">
        <v>40</v>
      </c>
      <c r="M17" s="158">
        <v>36</v>
      </c>
      <c r="N17" s="158">
        <v>534</v>
      </c>
      <c r="O17" s="158">
        <v>131</v>
      </c>
      <c r="P17" s="164">
        <f t="shared" si="1"/>
        <v>24.5</v>
      </c>
      <c r="Q17" s="174">
        <v>6</v>
      </c>
      <c r="R17" s="158">
        <v>4</v>
      </c>
      <c r="S17" s="158">
        <v>45</v>
      </c>
      <c r="T17" s="158">
        <v>5</v>
      </c>
      <c r="U17" s="164">
        <f t="shared" si="2"/>
        <v>11.1</v>
      </c>
      <c r="V17" s="155">
        <v>245</v>
      </c>
      <c r="W17" s="158">
        <v>13</v>
      </c>
      <c r="X17" s="162">
        <f t="shared" si="3"/>
        <v>5.3</v>
      </c>
      <c r="Y17" s="158">
        <v>230</v>
      </c>
      <c r="Z17" s="158">
        <v>13</v>
      </c>
      <c r="AA17" s="164">
        <f t="shared" si="4"/>
        <v>5.7</v>
      </c>
      <c r="AC17" s="124">
        <v>11.5</v>
      </c>
    </row>
    <row r="18" spans="1:29" s="8" customFormat="1" ht="15" customHeight="1">
      <c r="A18" s="131">
        <v>12</v>
      </c>
      <c r="B18" s="136">
        <v>208</v>
      </c>
      <c r="C18" s="63" t="s">
        <v>73</v>
      </c>
      <c r="D18" s="60" t="s">
        <v>92</v>
      </c>
      <c r="E18" s="131">
        <v>40</v>
      </c>
      <c r="F18" s="97" t="s">
        <v>245</v>
      </c>
      <c r="G18" s="158">
        <v>44</v>
      </c>
      <c r="H18" s="158">
        <v>44</v>
      </c>
      <c r="I18" s="158">
        <v>623</v>
      </c>
      <c r="J18" s="158">
        <v>281</v>
      </c>
      <c r="K18" s="83">
        <f t="shared" si="0"/>
        <v>45.1</v>
      </c>
      <c r="L18" s="174">
        <v>46</v>
      </c>
      <c r="M18" s="158">
        <v>44</v>
      </c>
      <c r="N18" s="158">
        <v>643</v>
      </c>
      <c r="O18" s="158">
        <v>281</v>
      </c>
      <c r="P18" s="164">
        <f t="shared" si="1"/>
        <v>43.7</v>
      </c>
      <c r="Q18" s="174">
        <v>6</v>
      </c>
      <c r="R18" s="158">
        <v>4</v>
      </c>
      <c r="S18" s="158">
        <v>44</v>
      </c>
      <c r="T18" s="158">
        <v>4</v>
      </c>
      <c r="U18" s="164">
        <f t="shared" si="2"/>
        <v>9.1</v>
      </c>
      <c r="V18" s="155">
        <v>108</v>
      </c>
      <c r="W18" s="158">
        <v>1</v>
      </c>
      <c r="X18" s="162">
        <f t="shared" si="3"/>
        <v>0.9</v>
      </c>
      <c r="Y18" s="158">
        <v>91</v>
      </c>
      <c r="Z18" s="158">
        <v>1</v>
      </c>
      <c r="AA18" s="164">
        <f t="shared" si="4"/>
        <v>1.1</v>
      </c>
      <c r="AC18" s="124">
        <v>12.2</v>
      </c>
    </row>
    <row r="19" spans="1:29" s="8" customFormat="1" ht="15" customHeight="1">
      <c r="A19" s="131">
        <v>12</v>
      </c>
      <c r="B19" s="136">
        <v>210</v>
      </c>
      <c r="C19" s="63" t="s">
        <v>73</v>
      </c>
      <c r="D19" s="60" t="s">
        <v>93</v>
      </c>
      <c r="E19" s="131"/>
      <c r="F19" s="97"/>
      <c r="G19" s="158"/>
      <c r="H19" s="158"/>
      <c r="I19" s="158"/>
      <c r="J19" s="158"/>
      <c r="K19" s="83" t="str">
        <f t="shared" si="0"/>
        <v> </v>
      </c>
      <c r="L19" s="174">
        <v>28</v>
      </c>
      <c r="M19" s="158">
        <v>20</v>
      </c>
      <c r="N19" s="158">
        <v>385</v>
      </c>
      <c r="O19" s="158">
        <v>79</v>
      </c>
      <c r="P19" s="164">
        <f t="shared" si="1"/>
        <v>20.5</v>
      </c>
      <c r="Q19" s="174">
        <v>5</v>
      </c>
      <c r="R19" s="158">
        <v>3</v>
      </c>
      <c r="S19" s="158">
        <v>41</v>
      </c>
      <c r="T19" s="158">
        <v>3</v>
      </c>
      <c r="U19" s="164">
        <f t="shared" si="2"/>
        <v>7.3</v>
      </c>
      <c r="V19" s="155">
        <v>98</v>
      </c>
      <c r="W19" s="158">
        <v>3</v>
      </c>
      <c r="X19" s="162">
        <f t="shared" si="3"/>
        <v>3.1</v>
      </c>
      <c r="Y19" s="158">
        <v>90</v>
      </c>
      <c r="Z19" s="158">
        <v>2</v>
      </c>
      <c r="AA19" s="164">
        <f t="shared" si="4"/>
        <v>2.2</v>
      </c>
      <c r="AC19" s="124">
        <v>12.3</v>
      </c>
    </row>
    <row r="20" spans="1:29" s="8" customFormat="1" ht="15" customHeight="1">
      <c r="A20" s="131">
        <v>12</v>
      </c>
      <c r="B20" s="136">
        <v>211</v>
      </c>
      <c r="C20" s="63" t="s">
        <v>73</v>
      </c>
      <c r="D20" s="60" t="s">
        <v>96</v>
      </c>
      <c r="E20" s="131">
        <v>30</v>
      </c>
      <c r="F20" s="97" t="s">
        <v>241</v>
      </c>
      <c r="G20" s="158">
        <v>52</v>
      </c>
      <c r="H20" s="158">
        <v>41</v>
      </c>
      <c r="I20" s="158">
        <v>730</v>
      </c>
      <c r="J20" s="158">
        <v>205</v>
      </c>
      <c r="K20" s="83">
        <f t="shared" si="0"/>
        <v>28.1</v>
      </c>
      <c r="L20" s="174">
        <v>40</v>
      </c>
      <c r="M20" s="158">
        <v>33</v>
      </c>
      <c r="N20" s="158">
        <v>563</v>
      </c>
      <c r="O20" s="158">
        <v>124</v>
      </c>
      <c r="P20" s="164">
        <f t="shared" si="1"/>
        <v>22</v>
      </c>
      <c r="Q20" s="174">
        <v>6</v>
      </c>
      <c r="R20" s="158">
        <v>2</v>
      </c>
      <c r="S20" s="158">
        <v>43</v>
      </c>
      <c r="T20" s="158">
        <v>4</v>
      </c>
      <c r="U20" s="164">
        <f t="shared" si="2"/>
        <v>9.3</v>
      </c>
      <c r="V20" s="155">
        <v>174</v>
      </c>
      <c r="W20" s="158">
        <v>11</v>
      </c>
      <c r="X20" s="162">
        <f t="shared" si="3"/>
        <v>6.3</v>
      </c>
      <c r="Y20" s="158">
        <v>119</v>
      </c>
      <c r="Z20" s="158">
        <v>7</v>
      </c>
      <c r="AA20" s="164">
        <f t="shared" si="4"/>
        <v>5.9</v>
      </c>
      <c r="AC20" s="124">
        <v>12.9</v>
      </c>
    </row>
    <row r="21" spans="1:29" s="8" customFormat="1" ht="15" customHeight="1">
      <c r="A21" s="131">
        <v>12</v>
      </c>
      <c r="B21" s="136">
        <v>212</v>
      </c>
      <c r="C21" s="63" t="s">
        <v>73</v>
      </c>
      <c r="D21" s="60" t="s">
        <v>98</v>
      </c>
      <c r="E21" s="131">
        <v>35</v>
      </c>
      <c r="F21" s="97" t="s">
        <v>247</v>
      </c>
      <c r="G21" s="158">
        <v>61</v>
      </c>
      <c r="H21" s="158">
        <v>48</v>
      </c>
      <c r="I21" s="158">
        <v>779</v>
      </c>
      <c r="J21" s="158">
        <v>193</v>
      </c>
      <c r="K21" s="83">
        <f t="shared" si="0"/>
        <v>24.8</v>
      </c>
      <c r="L21" s="174">
        <v>39</v>
      </c>
      <c r="M21" s="158">
        <v>30</v>
      </c>
      <c r="N21" s="158">
        <v>526</v>
      </c>
      <c r="O21" s="158">
        <v>131</v>
      </c>
      <c r="P21" s="164">
        <f t="shared" si="1"/>
        <v>24.9</v>
      </c>
      <c r="Q21" s="174">
        <v>5</v>
      </c>
      <c r="R21" s="158">
        <v>3</v>
      </c>
      <c r="S21" s="158">
        <v>35</v>
      </c>
      <c r="T21" s="158">
        <v>4</v>
      </c>
      <c r="U21" s="164">
        <f t="shared" si="2"/>
        <v>11.4</v>
      </c>
      <c r="V21" s="155">
        <v>89</v>
      </c>
      <c r="W21" s="158">
        <v>7</v>
      </c>
      <c r="X21" s="162">
        <f t="shared" si="3"/>
        <v>7.9</v>
      </c>
      <c r="Y21" s="158">
        <v>82</v>
      </c>
      <c r="Z21" s="158">
        <v>5</v>
      </c>
      <c r="AA21" s="164">
        <f t="shared" si="4"/>
        <v>6.1</v>
      </c>
      <c r="AC21" s="124">
        <v>13.6</v>
      </c>
    </row>
    <row r="22" spans="1:29" s="8" customFormat="1" ht="15" customHeight="1">
      <c r="A22" s="131">
        <v>12</v>
      </c>
      <c r="B22" s="136">
        <v>213</v>
      </c>
      <c r="C22" s="63" t="s">
        <v>73</v>
      </c>
      <c r="D22" s="60" t="s">
        <v>101</v>
      </c>
      <c r="E22" s="131"/>
      <c r="F22" s="97"/>
      <c r="G22" s="158"/>
      <c r="H22" s="158"/>
      <c r="I22" s="158"/>
      <c r="J22" s="158"/>
      <c r="K22" s="83" t="str">
        <f t="shared" si="0"/>
        <v> </v>
      </c>
      <c r="L22" s="174">
        <v>30</v>
      </c>
      <c r="M22" s="158">
        <v>23</v>
      </c>
      <c r="N22" s="158">
        <v>488</v>
      </c>
      <c r="O22" s="158">
        <v>97</v>
      </c>
      <c r="P22" s="164">
        <f t="shared" si="1"/>
        <v>19.9</v>
      </c>
      <c r="Q22" s="174">
        <v>5</v>
      </c>
      <c r="R22" s="158">
        <v>0</v>
      </c>
      <c r="S22" s="158">
        <v>38</v>
      </c>
      <c r="T22" s="158">
        <v>0</v>
      </c>
      <c r="U22" s="164">
        <f t="shared" si="2"/>
        <v>0</v>
      </c>
      <c r="V22" s="155">
        <v>43</v>
      </c>
      <c r="W22" s="158">
        <v>0</v>
      </c>
      <c r="X22" s="162">
        <f t="shared" si="3"/>
        <v>0</v>
      </c>
      <c r="Y22" s="158">
        <v>40</v>
      </c>
      <c r="Z22" s="158">
        <v>0</v>
      </c>
      <c r="AA22" s="164">
        <f t="shared" si="4"/>
        <v>0</v>
      </c>
      <c r="AC22" s="124">
        <v>13.8</v>
      </c>
    </row>
    <row r="23" spans="1:29" s="8" customFormat="1" ht="15" customHeight="1">
      <c r="A23" s="131">
        <v>12</v>
      </c>
      <c r="B23" s="136">
        <v>215</v>
      </c>
      <c r="C23" s="63" t="s">
        <v>73</v>
      </c>
      <c r="D23" s="60" t="s">
        <v>102</v>
      </c>
      <c r="E23" s="131">
        <v>30</v>
      </c>
      <c r="F23" s="97" t="s">
        <v>242</v>
      </c>
      <c r="G23" s="158">
        <v>40</v>
      </c>
      <c r="H23" s="158">
        <v>24</v>
      </c>
      <c r="I23" s="158">
        <v>496</v>
      </c>
      <c r="J23" s="158">
        <v>74</v>
      </c>
      <c r="K23" s="83">
        <f t="shared" si="0"/>
        <v>14.9</v>
      </c>
      <c r="L23" s="174">
        <v>27</v>
      </c>
      <c r="M23" s="158">
        <v>18</v>
      </c>
      <c r="N23" s="158">
        <v>346</v>
      </c>
      <c r="O23" s="158">
        <v>57</v>
      </c>
      <c r="P23" s="164">
        <f t="shared" si="1"/>
        <v>16.5</v>
      </c>
      <c r="Q23" s="174">
        <v>5</v>
      </c>
      <c r="R23" s="158">
        <v>0</v>
      </c>
      <c r="S23" s="158">
        <v>40</v>
      </c>
      <c r="T23" s="158">
        <v>0</v>
      </c>
      <c r="U23" s="164">
        <f t="shared" si="2"/>
        <v>0</v>
      </c>
      <c r="V23" s="155">
        <v>29</v>
      </c>
      <c r="W23" s="158">
        <v>1</v>
      </c>
      <c r="X23" s="162">
        <f t="shared" si="3"/>
        <v>3.4</v>
      </c>
      <c r="Y23" s="158">
        <v>26</v>
      </c>
      <c r="Z23" s="158">
        <v>1</v>
      </c>
      <c r="AA23" s="164">
        <f t="shared" si="4"/>
        <v>3.8</v>
      </c>
      <c r="AC23" s="124">
        <v>14.3</v>
      </c>
    </row>
    <row r="24" spans="1:29" s="8" customFormat="1" ht="15" customHeight="1">
      <c r="A24" s="131">
        <v>12</v>
      </c>
      <c r="B24" s="136">
        <v>216</v>
      </c>
      <c r="C24" s="63" t="s">
        <v>73</v>
      </c>
      <c r="D24" s="60" t="s">
        <v>103</v>
      </c>
      <c r="E24" s="131">
        <v>30</v>
      </c>
      <c r="F24" s="97" t="s">
        <v>245</v>
      </c>
      <c r="G24" s="158">
        <v>63</v>
      </c>
      <c r="H24" s="158">
        <v>51</v>
      </c>
      <c r="I24" s="158">
        <v>750</v>
      </c>
      <c r="J24" s="158">
        <v>221</v>
      </c>
      <c r="K24" s="83">
        <f t="shared" si="0"/>
        <v>29.5</v>
      </c>
      <c r="L24" s="174">
        <v>39</v>
      </c>
      <c r="M24" s="158">
        <v>31</v>
      </c>
      <c r="N24" s="158">
        <v>503</v>
      </c>
      <c r="O24" s="158">
        <v>117</v>
      </c>
      <c r="P24" s="164">
        <f t="shared" si="1"/>
        <v>23.3</v>
      </c>
      <c r="Q24" s="174">
        <v>5</v>
      </c>
      <c r="R24" s="158">
        <v>2</v>
      </c>
      <c r="S24" s="158">
        <v>32</v>
      </c>
      <c r="T24" s="158">
        <v>2</v>
      </c>
      <c r="U24" s="164">
        <f t="shared" si="2"/>
        <v>6.3</v>
      </c>
      <c r="V24" s="155">
        <v>203</v>
      </c>
      <c r="W24" s="158">
        <v>19</v>
      </c>
      <c r="X24" s="162">
        <f t="shared" si="3"/>
        <v>9.4</v>
      </c>
      <c r="Y24" s="158">
        <v>134</v>
      </c>
      <c r="Z24" s="158">
        <v>12</v>
      </c>
      <c r="AA24" s="164">
        <f t="shared" si="4"/>
        <v>9</v>
      </c>
      <c r="AC24" s="124">
        <v>14.7</v>
      </c>
    </row>
    <row r="25" spans="1:29" s="8" customFormat="1" ht="15" customHeight="1">
      <c r="A25" s="131">
        <v>12</v>
      </c>
      <c r="B25" s="136">
        <v>217</v>
      </c>
      <c r="C25" s="63" t="s">
        <v>73</v>
      </c>
      <c r="D25" s="60" t="s">
        <v>107</v>
      </c>
      <c r="E25" s="131">
        <v>30</v>
      </c>
      <c r="F25" s="97" t="s">
        <v>295</v>
      </c>
      <c r="G25" s="158">
        <v>51</v>
      </c>
      <c r="H25" s="158">
        <v>48</v>
      </c>
      <c r="I25" s="158">
        <v>827</v>
      </c>
      <c r="J25" s="158">
        <v>242</v>
      </c>
      <c r="K25" s="83">
        <f t="shared" si="0"/>
        <v>29.3</v>
      </c>
      <c r="L25" s="174">
        <v>44</v>
      </c>
      <c r="M25" s="158">
        <v>41</v>
      </c>
      <c r="N25" s="158">
        <v>721</v>
      </c>
      <c r="O25" s="158">
        <v>215</v>
      </c>
      <c r="P25" s="164">
        <f t="shared" si="1"/>
        <v>29.8</v>
      </c>
      <c r="Q25" s="174">
        <v>5</v>
      </c>
      <c r="R25" s="158">
        <v>4</v>
      </c>
      <c r="S25" s="158">
        <v>48</v>
      </c>
      <c r="T25" s="158">
        <v>6</v>
      </c>
      <c r="U25" s="164">
        <f t="shared" si="2"/>
        <v>12.5</v>
      </c>
      <c r="V25" s="155">
        <v>207</v>
      </c>
      <c r="W25" s="158">
        <v>8</v>
      </c>
      <c r="X25" s="162">
        <f t="shared" si="3"/>
        <v>3.9</v>
      </c>
      <c r="Y25" s="158">
        <v>168</v>
      </c>
      <c r="Z25" s="158">
        <v>7</v>
      </c>
      <c r="AA25" s="164">
        <f t="shared" si="4"/>
        <v>4.2</v>
      </c>
      <c r="AC25" s="124">
        <v>14.7</v>
      </c>
    </row>
    <row r="26" spans="1:30" s="8" customFormat="1" ht="15" customHeight="1">
      <c r="A26" s="131">
        <v>12</v>
      </c>
      <c r="B26" s="136">
        <v>218</v>
      </c>
      <c r="C26" s="63" t="s">
        <v>73</v>
      </c>
      <c r="D26" s="60" t="s">
        <v>110</v>
      </c>
      <c r="E26" s="131"/>
      <c r="F26" s="97"/>
      <c r="G26" s="158"/>
      <c r="H26" s="158"/>
      <c r="I26" s="158"/>
      <c r="J26" s="158"/>
      <c r="K26" s="83" t="str">
        <f t="shared" si="0"/>
        <v> </v>
      </c>
      <c r="L26" s="174">
        <v>17</v>
      </c>
      <c r="M26" s="158">
        <v>13</v>
      </c>
      <c r="N26" s="158">
        <v>160</v>
      </c>
      <c r="O26" s="158">
        <v>24</v>
      </c>
      <c r="P26" s="164">
        <f t="shared" si="1"/>
        <v>15</v>
      </c>
      <c r="Q26" s="174">
        <v>5</v>
      </c>
      <c r="R26" s="158">
        <v>0</v>
      </c>
      <c r="S26" s="158">
        <v>29</v>
      </c>
      <c r="T26" s="158">
        <v>0</v>
      </c>
      <c r="U26" s="164">
        <f t="shared" si="2"/>
        <v>0</v>
      </c>
      <c r="V26" s="155">
        <v>17</v>
      </c>
      <c r="W26" s="158">
        <v>0</v>
      </c>
      <c r="X26" s="162">
        <f t="shared" si="3"/>
        <v>0</v>
      </c>
      <c r="Y26" s="158">
        <v>14</v>
      </c>
      <c r="Z26" s="158">
        <v>0</v>
      </c>
      <c r="AA26" s="164">
        <f t="shared" si="4"/>
        <v>0</v>
      </c>
      <c r="AC26" s="125">
        <v>14.9</v>
      </c>
      <c r="AD26" s="126">
        <f>COUNTA(AC16:AC26)</f>
        <v>11</v>
      </c>
    </row>
    <row r="27" spans="1:29" s="8" customFormat="1" ht="15" customHeight="1">
      <c r="A27" s="131">
        <v>12</v>
      </c>
      <c r="B27" s="136">
        <v>219</v>
      </c>
      <c r="C27" s="63" t="s">
        <v>73</v>
      </c>
      <c r="D27" s="60" t="s">
        <v>112</v>
      </c>
      <c r="E27" s="131">
        <v>40</v>
      </c>
      <c r="F27" s="97" t="s">
        <v>246</v>
      </c>
      <c r="G27" s="158">
        <v>61</v>
      </c>
      <c r="H27" s="158">
        <v>44</v>
      </c>
      <c r="I27" s="158">
        <v>819</v>
      </c>
      <c r="J27" s="158">
        <v>169</v>
      </c>
      <c r="K27" s="83">
        <f t="shared" si="0"/>
        <v>20.6</v>
      </c>
      <c r="L27" s="174">
        <v>35</v>
      </c>
      <c r="M27" s="158">
        <v>27</v>
      </c>
      <c r="N27" s="158">
        <v>504</v>
      </c>
      <c r="O27" s="158">
        <v>102</v>
      </c>
      <c r="P27" s="164">
        <f t="shared" si="1"/>
        <v>20.2</v>
      </c>
      <c r="Q27" s="174">
        <v>5</v>
      </c>
      <c r="R27" s="158">
        <v>3</v>
      </c>
      <c r="S27" s="158">
        <v>51</v>
      </c>
      <c r="T27" s="158">
        <v>3</v>
      </c>
      <c r="U27" s="164">
        <f t="shared" si="2"/>
        <v>5.9</v>
      </c>
      <c r="V27" s="155">
        <v>137</v>
      </c>
      <c r="W27" s="158">
        <v>3</v>
      </c>
      <c r="X27" s="162">
        <f t="shared" si="3"/>
        <v>2.2</v>
      </c>
      <c r="Y27" s="158">
        <v>121</v>
      </c>
      <c r="Z27" s="158">
        <v>3</v>
      </c>
      <c r="AA27" s="164">
        <f t="shared" si="4"/>
        <v>2.5</v>
      </c>
      <c r="AC27" s="124">
        <v>15</v>
      </c>
    </row>
    <row r="28" spans="1:29" s="8" customFormat="1" ht="15" customHeight="1">
      <c r="A28" s="131">
        <v>12</v>
      </c>
      <c r="B28" s="136">
        <v>220</v>
      </c>
      <c r="C28" s="63" t="s">
        <v>73</v>
      </c>
      <c r="D28" s="60" t="s">
        <v>116</v>
      </c>
      <c r="E28" s="131">
        <v>40</v>
      </c>
      <c r="F28" s="97" t="s">
        <v>245</v>
      </c>
      <c r="G28" s="158">
        <v>34</v>
      </c>
      <c r="H28" s="158">
        <v>29</v>
      </c>
      <c r="I28" s="158">
        <v>471</v>
      </c>
      <c r="J28" s="158">
        <v>127</v>
      </c>
      <c r="K28" s="83">
        <f t="shared" si="0"/>
        <v>27</v>
      </c>
      <c r="L28" s="174">
        <v>34</v>
      </c>
      <c r="M28" s="158">
        <v>29</v>
      </c>
      <c r="N28" s="158">
        <v>504</v>
      </c>
      <c r="O28" s="158">
        <v>134</v>
      </c>
      <c r="P28" s="164">
        <f t="shared" si="1"/>
        <v>26.6</v>
      </c>
      <c r="Q28" s="174">
        <v>5</v>
      </c>
      <c r="R28" s="158">
        <v>2</v>
      </c>
      <c r="S28" s="158">
        <v>30</v>
      </c>
      <c r="T28" s="158">
        <v>3</v>
      </c>
      <c r="U28" s="164">
        <f t="shared" si="2"/>
        <v>10</v>
      </c>
      <c r="V28" s="155">
        <v>81</v>
      </c>
      <c r="W28" s="158">
        <v>1</v>
      </c>
      <c r="X28" s="162">
        <f t="shared" si="3"/>
        <v>1.2</v>
      </c>
      <c r="Y28" s="158">
        <v>81</v>
      </c>
      <c r="Z28" s="158">
        <v>1</v>
      </c>
      <c r="AA28" s="164">
        <f t="shared" si="4"/>
        <v>1.2</v>
      </c>
      <c r="AC28" s="124">
        <v>15.2</v>
      </c>
    </row>
    <row r="29" spans="1:29" s="8" customFormat="1" ht="15" customHeight="1">
      <c r="A29" s="131">
        <v>12</v>
      </c>
      <c r="B29" s="136">
        <v>221</v>
      </c>
      <c r="C29" s="63" t="s">
        <v>73</v>
      </c>
      <c r="D29" s="60" t="s">
        <v>117</v>
      </c>
      <c r="E29" s="131">
        <v>30</v>
      </c>
      <c r="F29" s="97" t="s">
        <v>241</v>
      </c>
      <c r="G29" s="158">
        <v>67</v>
      </c>
      <c r="H29" s="158">
        <v>60</v>
      </c>
      <c r="I29" s="158">
        <v>849</v>
      </c>
      <c r="J29" s="158">
        <v>255</v>
      </c>
      <c r="K29" s="83">
        <f t="shared" si="0"/>
        <v>30</v>
      </c>
      <c r="L29" s="174">
        <v>32</v>
      </c>
      <c r="M29" s="158">
        <v>27</v>
      </c>
      <c r="N29" s="158">
        <v>427</v>
      </c>
      <c r="O29" s="158">
        <v>111</v>
      </c>
      <c r="P29" s="164">
        <f t="shared" si="1"/>
        <v>26</v>
      </c>
      <c r="Q29" s="174">
        <v>5</v>
      </c>
      <c r="R29" s="158">
        <v>1</v>
      </c>
      <c r="S29" s="158">
        <v>34</v>
      </c>
      <c r="T29" s="158">
        <v>1</v>
      </c>
      <c r="U29" s="164">
        <f t="shared" si="2"/>
        <v>2.9</v>
      </c>
      <c r="V29" s="155">
        <v>150</v>
      </c>
      <c r="W29" s="158">
        <v>27</v>
      </c>
      <c r="X29" s="162">
        <f t="shared" si="3"/>
        <v>18</v>
      </c>
      <c r="Y29" s="158">
        <v>106</v>
      </c>
      <c r="Z29" s="158">
        <v>14</v>
      </c>
      <c r="AA29" s="164">
        <f t="shared" si="4"/>
        <v>13.2</v>
      </c>
      <c r="AC29" s="124">
        <v>15.8</v>
      </c>
    </row>
    <row r="30" spans="1:29" s="8" customFormat="1" ht="15" customHeight="1">
      <c r="A30" s="131">
        <v>12</v>
      </c>
      <c r="B30" s="136">
        <v>222</v>
      </c>
      <c r="C30" s="63" t="s">
        <v>73</v>
      </c>
      <c r="D30" s="60" t="s">
        <v>120</v>
      </c>
      <c r="E30" s="131">
        <v>40</v>
      </c>
      <c r="F30" s="97" t="s">
        <v>186</v>
      </c>
      <c r="G30" s="158">
        <v>64</v>
      </c>
      <c r="H30" s="158">
        <v>60</v>
      </c>
      <c r="I30" s="158">
        <v>922</v>
      </c>
      <c r="J30" s="158">
        <v>366</v>
      </c>
      <c r="K30" s="83">
        <f t="shared" si="0"/>
        <v>39.7</v>
      </c>
      <c r="L30" s="174">
        <v>41</v>
      </c>
      <c r="M30" s="158">
        <v>40</v>
      </c>
      <c r="N30" s="158">
        <v>530</v>
      </c>
      <c r="O30" s="158">
        <v>183</v>
      </c>
      <c r="P30" s="164">
        <f t="shared" si="1"/>
        <v>34.5</v>
      </c>
      <c r="Q30" s="174">
        <v>5</v>
      </c>
      <c r="R30" s="158">
        <v>3</v>
      </c>
      <c r="S30" s="158">
        <v>33</v>
      </c>
      <c r="T30" s="158">
        <v>5</v>
      </c>
      <c r="U30" s="164">
        <f t="shared" si="2"/>
        <v>15.2</v>
      </c>
      <c r="V30" s="155">
        <v>109</v>
      </c>
      <c r="W30" s="158">
        <v>9</v>
      </c>
      <c r="X30" s="162">
        <f t="shared" si="3"/>
        <v>8.3</v>
      </c>
      <c r="Y30" s="158">
        <v>60</v>
      </c>
      <c r="Z30" s="158">
        <v>4</v>
      </c>
      <c r="AA30" s="164">
        <f t="shared" si="4"/>
        <v>6.7</v>
      </c>
      <c r="AC30" s="124">
        <v>16.3</v>
      </c>
    </row>
    <row r="31" spans="1:29" s="8" customFormat="1" ht="15" customHeight="1">
      <c r="A31" s="131">
        <v>12</v>
      </c>
      <c r="B31" s="136">
        <v>223</v>
      </c>
      <c r="C31" s="63" t="s">
        <v>73</v>
      </c>
      <c r="D31" s="60" t="s">
        <v>122</v>
      </c>
      <c r="E31" s="131">
        <v>30</v>
      </c>
      <c r="F31" s="97" t="s">
        <v>295</v>
      </c>
      <c r="G31" s="158">
        <v>45</v>
      </c>
      <c r="H31" s="158">
        <v>23</v>
      </c>
      <c r="I31" s="158">
        <v>292</v>
      </c>
      <c r="J31" s="158">
        <v>59</v>
      </c>
      <c r="K31" s="83">
        <f t="shared" si="0"/>
        <v>20.2</v>
      </c>
      <c r="L31" s="174">
        <v>29</v>
      </c>
      <c r="M31" s="158">
        <v>13</v>
      </c>
      <c r="N31" s="158">
        <v>178</v>
      </c>
      <c r="O31" s="158">
        <v>30</v>
      </c>
      <c r="P31" s="164">
        <f t="shared" si="1"/>
        <v>16.9</v>
      </c>
      <c r="Q31" s="174">
        <v>5</v>
      </c>
      <c r="R31" s="158">
        <v>1</v>
      </c>
      <c r="S31" s="158">
        <v>31</v>
      </c>
      <c r="T31" s="158">
        <v>1</v>
      </c>
      <c r="U31" s="164">
        <f t="shared" si="2"/>
        <v>3.2</v>
      </c>
      <c r="V31" s="155">
        <v>35</v>
      </c>
      <c r="W31" s="158">
        <v>1</v>
      </c>
      <c r="X31" s="162">
        <f t="shared" si="3"/>
        <v>2.9</v>
      </c>
      <c r="Y31" s="158">
        <v>31</v>
      </c>
      <c r="Z31" s="158">
        <v>1</v>
      </c>
      <c r="AA31" s="164">
        <f t="shared" si="4"/>
        <v>3.2</v>
      </c>
      <c r="AC31" s="124">
        <v>16.5</v>
      </c>
    </row>
    <row r="32" spans="1:29" s="8" customFormat="1" ht="15" customHeight="1">
      <c r="A32" s="131">
        <v>12</v>
      </c>
      <c r="B32" s="136">
        <v>224</v>
      </c>
      <c r="C32" s="63" t="s">
        <v>73</v>
      </c>
      <c r="D32" s="60" t="s">
        <v>124</v>
      </c>
      <c r="E32" s="131">
        <v>30</v>
      </c>
      <c r="F32" s="97" t="s">
        <v>297</v>
      </c>
      <c r="G32" s="158">
        <v>58</v>
      </c>
      <c r="H32" s="158">
        <v>41</v>
      </c>
      <c r="I32" s="158">
        <v>630</v>
      </c>
      <c r="J32" s="158">
        <v>145</v>
      </c>
      <c r="K32" s="83">
        <f t="shared" si="0"/>
        <v>23</v>
      </c>
      <c r="L32" s="174">
        <v>28</v>
      </c>
      <c r="M32" s="158">
        <v>23</v>
      </c>
      <c r="N32" s="158">
        <v>343</v>
      </c>
      <c r="O32" s="158">
        <v>75</v>
      </c>
      <c r="P32" s="164">
        <f t="shared" si="1"/>
        <v>21.9</v>
      </c>
      <c r="Q32" s="174">
        <v>5</v>
      </c>
      <c r="R32" s="158">
        <v>3</v>
      </c>
      <c r="S32" s="158">
        <v>29</v>
      </c>
      <c r="T32" s="158">
        <v>3</v>
      </c>
      <c r="U32" s="164">
        <f t="shared" si="2"/>
        <v>10.3</v>
      </c>
      <c r="V32" s="155">
        <v>76</v>
      </c>
      <c r="W32" s="158">
        <v>5</v>
      </c>
      <c r="X32" s="162">
        <f t="shared" si="3"/>
        <v>6.6</v>
      </c>
      <c r="Y32" s="158">
        <v>53</v>
      </c>
      <c r="Z32" s="158">
        <v>4</v>
      </c>
      <c r="AA32" s="164">
        <f t="shared" si="4"/>
        <v>7.5</v>
      </c>
      <c r="AC32" s="124">
        <v>16.5</v>
      </c>
    </row>
    <row r="33" spans="1:29" s="8" customFormat="1" ht="15" customHeight="1">
      <c r="A33" s="131">
        <v>12</v>
      </c>
      <c r="B33" s="136">
        <v>225</v>
      </c>
      <c r="C33" s="63" t="s">
        <v>73</v>
      </c>
      <c r="D33" s="60" t="s">
        <v>126</v>
      </c>
      <c r="E33" s="131">
        <v>30</v>
      </c>
      <c r="F33" s="97" t="s">
        <v>246</v>
      </c>
      <c r="G33" s="158">
        <v>54</v>
      </c>
      <c r="H33" s="158">
        <v>36</v>
      </c>
      <c r="I33" s="158">
        <v>656</v>
      </c>
      <c r="J33" s="158">
        <v>112</v>
      </c>
      <c r="K33" s="83">
        <f t="shared" si="0"/>
        <v>17.1</v>
      </c>
      <c r="L33" s="174">
        <v>36</v>
      </c>
      <c r="M33" s="158">
        <v>25</v>
      </c>
      <c r="N33" s="158">
        <v>466</v>
      </c>
      <c r="O33" s="158">
        <v>76</v>
      </c>
      <c r="P33" s="164">
        <f t="shared" si="1"/>
        <v>16.3</v>
      </c>
      <c r="Q33" s="174">
        <v>5</v>
      </c>
      <c r="R33" s="158">
        <v>1</v>
      </c>
      <c r="S33" s="158">
        <v>42</v>
      </c>
      <c r="T33" s="158">
        <v>2</v>
      </c>
      <c r="U33" s="164">
        <f t="shared" si="2"/>
        <v>4.8</v>
      </c>
      <c r="V33" s="155">
        <v>105</v>
      </c>
      <c r="W33" s="158">
        <v>4</v>
      </c>
      <c r="X33" s="162">
        <f t="shared" si="3"/>
        <v>3.8</v>
      </c>
      <c r="Y33" s="158">
        <v>83</v>
      </c>
      <c r="Z33" s="158">
        <v>4</v>
      </c>
      <c r="AA33" s="164">
        <f t="shared" si="4"/>
        <v>4.8</v>
      </c>
      <c r="AC33" s="124">
        <v>16.8</v>
      </c>
    </row>
    <row r="34" spans="1:29" s="8" customFormat="1" ht="15" customHeight="1">
      <c r="A34" s="131">
        <v>12</v>
      </c>
      <c r="B34" s="136">
        <v>226</v>
      </c>
      <c r="C34" s="63" t="s">
        <v>73</v>
      </c>
      <c r="D34" s="60" t="s">
        <v>128</v>
      </c>
      <c r="E34" s="131">
        <v>30</v>
      </c>
      <c r="F34" s="97" t="s">
        <v>246</v>
      </c>
      <c r="G34" s="158">
        <v>43</v>
      </c>
      <c r="H34" s="158">
        <v>28</v>
      </c>
      <c r="I34" s="158">
        <v>732</v>
      </c>
      <c r="J34" s="158">
        <v>128</v>
      </c>
      <c r="K34" s="83">
        <f t="shared" si="0"/>
        <v>17.5</v>
      </c>
      <c r="L34" s="174">
        <v>26</v>
      </c>
      <c r="M34" s="158">
        <v>15</v>
      </c>
      <c r="N34" s="158">
        <v>355</v>
      </c>
      <c r="O34" s="158">
        <v>49</v>
      </c>
      <c r="P34" s="164">
        <f t="shared" si="1"/>
        <v>13.8</v>
      </c>
      <c r="Q34" s="174">
        <v>5</v>
      </c>
      <c r="R34" s="158">
        <v>1</v>
      </c>
      <c r="S34" s="158">
        <v>37</v>
      </c>
      <c r="T34" s="158">
        <v>1</v>
      </c>
      <c r="U34" s="164">
        <f t="shared" si="2"/>
        <v>2.7</v>
      </c>
      <c r="V34" s="155">
        <v>77</v>
      </c>
      <c r="W34" s="158">
        <v>0</v>
      </c>
      <c r="X34" s="162">
        <f t="shared" si="3"/>
        <v>0</v>
      </c>
      <c r="Y34" s="158">
        <v>52</v>
      </c>
      <c r="Z34" s="158">
        <v>0</v>
      </c>
      <c r="AA34" s="164">
        <f t="shared" si="4"/>
        <v>0</v>
      </c>
      <c r="AC34" s="124">
        <v>16.8</v>
      </c>
    </row>
    <row r="35" spans="1:29" s="8" customFormat="1" ht="15" customHeight="1">
      <c r="A35" s="131">
        <v>12</v>
      </c>
      <c r="B35" s="136">
        <v>227</v>
      </c>
      <c r="C35" s="63" t="s">
        <v>73</v>
      </c>
      <c r="D35" s="60" t="s">
        <v>130</v>
      </c>
      <c r="E35" s="131">
        <v>30</v>
      </c>
      <c r="F35" s="97" t="s">
        <v>304</v>
      </c>
      <c r="G35" s="158">
        <v>48</v>
      </c>
      <c r="H35" s="158">
        <v>45</v>
      </c>
      <c r="I35" s="158">
        <v>683</v>
      </c>
      <c r="J35" s="158">
        <v>254</v>
      </c>
      <c r="K35" s="83">
        <f t="shared" si="0"/>
        <v>37.2</v>
      </c>
      <c r="L35" s="174">
        <v>28</v>
      </c>
      <c r="M35" s="158">
        <v>25</v>
      </c>
      <c r="N35" s="158">
        <v>393</v>
      </c>
      <c r="O35" s="158">
        <v>128</v>
      </c>
      <c r="P35" s="164">
        <f t="shared" si="1"/>
        <v>32.6</v>
      </c>
      <c r="Q35" s="174">
        <v>4</v>
      </c>
      <c r="R35" s="158">
        <v>4</v>
      </c>
      <c r="S35" s="158">
        <v>15</v>
      </c>
      <c r="T35" s="158">
        <v>4</v>
      </c>
      <c r="U35" s="164">
        <f t="shared" si="2"/>
        <v>26.7</v>
      </c>
      <c r="V35" s="155">
        <v>149</v>
      </c>
      <c r="W35" s="158">
        <v>10</v>
      </c>
      <c r="X35" s="162">
        <f t="shared" si="3"/>
        <v>6.7</v>
      </c>
      <c r="Y35" s="158">
        <v>94</v>
      </c>
      <c r="Z35" s="158">
        <v>4</v>
      </c>
      <c r="AA35" s="164">
        <f t="shared" si="4"/>
        <v>4.3</v>
      </c>
      <c r="AC35" s="124">
        <v>16.9</v>
      </c>
    </row>
    <row r="36" spans="1:29" s="8" customFormat="1" ht="15" customHeight="1">
      <c r="A36" s="131">
        <v>12</v>
      </c>
      <c r="B36" s="136">
        <v>228</v>
      </c>
      <c r="C36" s="63" t="s">
        <v>73</v>
      </c>
      <c r="D36" s="60" t="s">
        <v>133</v>
      </c>
      <c r="E36" s="131">
        <v>30</v>
      </c>
      <c r="F36" s="97" t="s">
        <v>244</v>
      </c>
      <c r="G36" s="158">
        <v>59</v>
      </c>
      <c r="H36" s="158">
        <v>50</v>
      </c>
      <c r="I36" s="158">
        <v>636</v>
      </c>
      <c r="J36" s="158">
        <v>172</v>
      </c>
      <c r="K36" s="83">
        <f t="shared" si="0"/>
        <v>27</v>
      </c>
      <c r="L36" s="174">
        <v>39</v>
      </c>
      <c r="M36" s="158">
        <v>32</v>
      </c>
      <c r="N36" s="158">
        <v>441</v>
      </c>
      <c r="O36" s="158">
        <v>103</v>
      </c>
      <c r="P36" s="164">
        <f t="shared" si="1"/>
        <v>23.4</v>
      </c>
      <c r="Q36" s="174">
        <v>5</v>
      </c>
      <c r="R36" s="158">
        <v>4</v>
      </c>
      <c r="S36" s="158">
        <v>35</v>
      </c>
      <c r="T36" s="158">
        <v>4</v>
      </c>
      <c r="U36" s="164">
        <f t="shared" si="2"/>
        <v>11.4</v>
      </c>
      <c r="V36" s="155">
        <v>109</v>
      </c>
      <c r="W36" s="158">
        <v>5</v>
      </c>
      <c r="X36" s="162">
        <f t="shared" si="3"/>
        <v>4.6</v>
      </c>
      <c r="Y36" s="158">
        <v>85</v>
      </c>
      <c r="Z36" s="158">
        <v>2</v>
      </c>
      <c r="AA36" s="164">
        <f t="shared" si="4"/>
        <v>2.4</v>
      </c>
      <c r="AC36" s="124">
        <v>18.3</v>
      </c>
    </row>
    <row r="37" spans="1:29" s="8" customFormat="1" ht="15" customHeight="1">
      <c r="A37" s="131">
        <v>12</v>
      </c>
      <c r="B37" s="136">
        <v>229</v>
      </c>
      <c r="C37" s="63" t="s">
        <v>73</v>
      </c>
      <c r="D37" s="60" t="s">
        <v>135</v>
      </c>
      <c r="E37" s="131">
        <v>30</v>
      </c>
      <c r="F37" s="97" t="s">
        <v>244</v>
      </c>
      <c r="G37" s="158">
        <v>48</v>
      </c>
      <c r="H37" s="158">
        <v>37</v>
      </c>
      <c r="I37" s="158">
        <v>718</v>
      </c>
      <c r="J37" s="158">
        <v>193</v>
      </c>
      <c r="K37" s="83">
        <f t="shared" si="0"/>
        <v>26.9</v>
      </c>
      <c r="L37" s="174">
        <v>31</v>
      </c>
      <c r="M37" s="158">
        <v>21</v>
      </c>
      <c r="N37" s="158">
        <v>411</v>
      </c>
      <c r="O37" s="158">
        <v>69</v>
      </c>
      <c r="P37" s="164">
        <f t="shared" si="1"/>
        <v>16.8</v>
      </c>
      <c r="Q37" s="174">
        <v>5</v>
      </c>
      <c r="R37" s="158">
        <v>1</v>
      </c>
      <c r="S37" s="158">
        <v>41</v>
      </c>
      <c r="T37" s="158">
        <v>2</v>
      </c>
      <c r="U37" s="164">
        <f t="shared" si="2"/>
        <v>4.9</v>
      </c>
      <c r="V37" s="155">
        <v>106</v>
      </c>
      <c r="W37" s="158">
        <v>0</v>
      </c>
      <c r="X37" s="162">
        <f t="shared" si="3"/>
        <v>0</v>
      </c>
      <c r="Y37" s="158">
        <v>54</v>
      </c>
      <c r="Z37" s="158">
        <v>0</v>
      </c>
      <c r="AA37" s="164">
        <f t="shared" si="4"/>
        <v>0</v>
      </c>
      <c r="AC37" s="124">
        <v>18.3</v>
      </c>
    </row>
    <row r="38" spans="1:29" s="8" customFormat="1" ht="15" customHeight="1">
      <c r="A38" s="131">
        <v>12</v>
      </c>
      <c r="B38" s="136">
        <v>230</v>
      </c>
      <c r="C38" s="63" t="s">
        <v>73</v>
      </c>
      <c r="D38" s="60" t="s">
        <v>138</v>
      </c>
      <c r="E38" s="131"/>
      <c r="F38" s="97"/>
      <c r="G38" s="158"/>
      <c r="H38" s="158"/>
      <c r="I38" s="158"/>
      <c r="J38" s="158"/>
      <c r="K38" s="83" t="str">
        <f t="shared" si="0"/>
        <v> </v>
      </c>
      <c r="L38" s="174">
        <v>26</v>
      </c>
      <c r="M38" s="158">
        <v>14</v>
      </c>
      <c r="N38" s="158">
        <v>290</v>
      </c>
      <c r="O38" s="158">
        <v>53</v>
      </c>
      <c r="P38" s="164">
        <f t="shared" si="1"/>
        <v>18.3</v>
      </c>
      <c r="Q38" s="174">
        <v>5</v>
      </c>
      <c r="R38" s="158">
        <v>1</v>
      </c>
      <c r="S38" s="158">
        <v>36</v>
      </c>
      <c r="T38" s="158">
        <v>2</v>
      </c>
      <c r="U38" s="164">
        <f t="shared" si="2"/>
        <v>5.6</v>
      </c>
      <c r="V38" s="155">
        <v>40</v>
      </c>
      <c r="W38" s="158">
        <v>3</v>
      </c>
      <c r="X38" s="162">
        <f t="shared" si="3"/>
        <v>7.5</v>
      </c>
      <c r="Y38" s="158">
        <v>36</v>
      </c>
      <c r="Z38" s="158">
        <v>3</v>
      </c>
      <c r="AA38" s="164">
        <f t="shared" si="4"/>
        <v>8.3</v>
      </c>
      <c r="AC38" s="124">
        <v>18.6</v>
      </c>
    </row>
    <row r="39" spans="1:30" s="8" customFormat="1" ht="15" customHeight="1">
      <c r="A39" s="131">
        <v>12</v>
      </c>
      <c r="B39" s="136">
        <v>231</v>
      </c>
      <c r="C39" s="63" t="s">
        <v>73</v>
      </c>
      <c r="D39" s="60" t="s">
        <v>141</v>
      </c>
      <c r="E39" s="131"/>
      <c r="F39" s="97"/>
      <c r="G39" s="158"/>
      <c r="H39" s="158"/>
      <c r="I39" s="158"/>
      <c r="J39" s="158"/>
      <c r="K39" s="83" t="str">
        <f t="shared" si="0"/>
        <v> </v>
      </c>
      <c r="L39" s="174">
        <v>33</v>
      </c>
      <c r="M39" s="158">
        <v>10</v>
      </c>
      <c r="N39" s="158">
        <v>117</v>
      </c>
      <c r="O39" s="158">
        <v>34</v>
      </c>
      <c r="P39" s="164">
        <f t="shared" si="1"/>
        <v>29.1</v>
      </c>
      <c r="Q39" s="174">
        <v>5</v>
      </c>
      <c r="R39" s="158">
        <v>2</v>
      </c>
      <c r="S39" s="158">
        <v>53</v>
      </c>
      <c r="T39" s="158">
        <v>4</v>
      </c>
      <c r="U39" s="164">
        <f t="shared" si="2"/>
        <v>7.5</v>
      </c>
      <c r="V39" s="155">
        <v>89</v>
      </c>
      <c r="W39" s="158">
        <v>1</v>
      </c>
      <c r="X39" s="162">
        <f t="shared" si="3"/>
        <v>1.1</v>
      </c>
      <c r="Y39" s="158">
        <v>67</v>
      </c>
      <c r="Z39" s="158">
        <v>1</v>
      </c>
      <c r="AA39" s="164">
        <f t="shared" si="4"/>
        <v>1.5</v>
      </c>
      <c r="AC39" s="125">
        <v>19.9</v>
      </c>
      <c r="AD39" s="126">
        <f>COUNTA(AC27:AC39)</f>
        <v>13</v>
      </c>
    </row>
    <row r="40" spans="1:29" s="8" customFormat="1" ht="15" customHeight="1">
      <c r="A40" s="131">
        <v>12</v>
      </c>
      <c r="B40" s="136">
        <v>232</v>
      </c>
      <c r="C40" s="63" t="s">
        <v>73</v>
      </c>
      <c r="D40" s="60" t="s">
        <v>143</v>
      </c>
      <c r="E40" s="131">
        <v>30</v>
      </c>
      <c r="F40" s="97" t="s">
        <v>304</v>
      </c>
      <c r="G40" s="158">
        <v>55</v>
      </c>
      <c r="H40" s="158">
        <v>46</v>
      </c>
      <c r="I40" s="158">
        <v>567</v>
      </c>
      <c r="J40" s="158">
        <v>152</v>
      </c>
      <c r="K40" s="83">
        <f t="shared" si="0"/>
        <v>26.8</v>
      </c>
      <c r="L40" s="174">
        <v>25</v>
      </c>
      <c r="M40" s="158">
        <v>23</v>
      </c>
      <c r="N40" s="158">
        <v>258</v>
      </c>
      <c r="O40" s="158">
        <v>64</v>
      </c>
      <c r="P40" s="164">
        <f t="shared" si="1"/>
        <v>24.8</v>
      </c>
      <c r="Q40" s="174">
        <v>5</v>
      </c>
      <c r="R40" s="158">
        <v>3</v>
      </c>
      <c r="S40" s="158">
        <v>28</v>
      </c>
      <c r="T40" s="158">
        <v>4</v>
      </c>
      <c r="U40" s="164">
        <f t="shared" si="2"/>
        <v>14.3</v>
      </c>
      <c r="V40" s="155">
        <v>40</v>
      </c>
      <c r="W40" s="158">
        <v>2</v>
      </c>
      <c r="X40" s="162">
        <f t="shared" si="3"/>
        <v>5</v>
      </c>
      <c r="Y40" s="158">
        <v>40</v>
      </c>
      <c r="Z40" s="158">
        <v>2</v>
      </c>
      <c r="AA40" s="164">
        <f t="shared" si="4"/>
        <v>5</v>
      </c>
      <c r="AC40" s="124">
        <v>20.2</v>
      </c>
    </row>
    <row r="41" spans="1:29" s="8" customFormat="1" ht="15" customHeight="1">
      <c r="A41" s="131">
        <v>12</v>
      </c>
      <c r="B41" s="136">
        <v>233</v>
      </c>
      <c r="C41" s="63" t="s">
        <v>73</v>
      </c>
      <c r="D41" s="60" t="s">
        <v>145</v>
      </c>
      <c r="E41" s="131">
        <v>30</v>
      </c>
      <c r="F41" s="97" t="s">
        <v>304</v>
      </c>
      <c r="G41" s="158">
        <v>55</v>
      </c>
      <c r="H41" s="158">
        <v>35</v>
      </c>
      <c r="I41" s="158">
        <v>542</v>
      </c>
      <c r="J41" s="158">
        <v>93</v>
      </c>
      <c r="K41" s="83">
        <f t="shared" si="0"/>
        <v>17.2</v>
      </c>
      <c r="L41" s="174">
        <v>25</v>
      </c>
      <c r="M41" s="158">
        <v>19</v>
      </c>
      <c r="N41" s="158">
        <v>258</v>
      </c>
      <c r="O41" s="158">
        <v>55</v>
      </c>
      <c r="P41" s="164">
        <f t="shared" si="1"/>
        <v>21.3</v>
      </c>
      <c r="Q41" s="174">
        <v>5</v>
      </c>
      <c r="R41" s="158">
        <v>4</v>
      </c>
      <c r="S41" s="158">
        <v>29</v>
      </c>
      <c r="T41" s="158">
        <v>5</v>
      </c>
      <c r="U41" s="164">
        <f t="shared" si="2"/>
        <v>17.2</v>
      </c>
      <c r="V41" s="155">
        <v>34</v>
      </c>
      <c r="W41" s="158">
        <v>1</v>
      </c>
      <c r="X41" s="162">
        <f t="shared" si="3"/>
        <v>2.9</v>
      </c>
      <c r="Y41" s="158">
        <v>29</v>
      </c>
      <c r="Z41" s="158">
        <v>1</v>
      </c>
      <c r="AA41" s="164">
        <f t="shared" si="4"/>
        <v>3.4</v>
      </c>
      <c r="AC41" s="124">
        <v>20.5</v>
      </c>
    </row>
    <row r="42" spans="1:29" s="8" customFormat="1" ht="15" customHeight="1">
      <c r="A42" s="131">
        <v>12</v>
      </c>
      <c r="B42" s="136">
        <v>234</v>
      </c>
      <c r="C42" s="63" t="s">
        <v>73</v>
      </c>
      <c r="D42" s="60" t="s">
        <v>147</v>
      </c>
      <c r="E42" s="131">
        <v>30</v>
      </c>
      <c r="F42" s="97" t="s">
        <v>244</v>
      </c>
      <c r="G42" s="158">
        <v>20</v>
      </c>
      <c r="H42" s="158">
        <v>12</v>
      </c>
      <c r="I42" s="158">
        <v>350</v>
      </c>
      <c r="J42" s="158">
        <v>40</v>
      </c>
      <c r="K42" s="83">
        <f t="shared" si="0"/>
        <v>11.4</v>
      </c>
      <c r="L42" s="174">
        <v>15</v>
      </c>
      <c r="M42" s="158">
        <v>10</v>
      </c>
      <c r="N42" s="158">
        <v>302</v>
      </c>
      <c r="O42" s="158">
        <v>37</v>
      </c>
      <c r="P42" s="164">
        <f t="shared" si="1"/>
        <v>12.3</v>
      </c>
      <c r="Q42" s="174">
        <v>5</v>
      </c>
      <c r="R42" s="158">
        <v>2</v>
      </c>
      <c r="S42" s="158">
        <v>48</v>
      </c>
      <c r="T42" s="158">
        <v>3</v>
      </c>
      <c r="U42" s="164">
        <f t="shared" si="2"/>
        <v>6.3</v>
      </c>
      <c r="V42" s="155">
        <v>84</v>
      </c>
      <c r="W42" s="158">
        <v>7</v>
      </c>
      <c r="X42" s="162">
        <f t="shared" si="3"/>
        <v>8.3</v>
      </c>
      <c r="Y42" s="158">
        <v>84</v>
      </c>
      <c r="Z42" s="158">
        <v>7</v>
      </c>
      <c r="AA42" s="164">
        <f t="shared" si="4"/>
        <v>8.3</v>
      </c>
      <c r="AC42" s="124">
        <v>20.6</v>
      </c>
    </row>
    <row r="43" spans="1:29" s="8" customFormat="1" ht="15" customHeight="1">
      <c r="A43" s="131">
        <v>12</v>
      </c>
      <c r="B43" s="136">
        <v>235</v>
      </c>
      <c r="C43" s="63" t="s">
        <v>73</v>
      </c>
      <c r="D43" s="60" t="s">
        <v>149</v>
      </c>
      <c r="E43" s="131"/>
      <c r="F43" s="97"/>
      <c r="G43" s="158"/>
      <c r="H43" s="158"/>
      <c r="I43" s="158"/>
      <c r="J43" s="158"/>
      <c r="K43" s="83" t="str">
        <f t="shared" si="0"/>
        <v> </v>
      </c>
      <c r="L43" s="174">
        <v>25</v>
      </c>
      <c r="M43" s="158">
        <v>16</v>
      </c>
      <c r="N43" s="158">
        <v>321</v>
      </c>
      <c r="O43" s="158">
        <v>53</v>
      </c>
      <c r="P43" s="164">
        <f t="shared" si="1"/>
        <v>16.5</v>
      </c>
      <c r="Q43" s="174">
        <v>5</v>
      </c>
      <c r="R43" s="158">
        <v>2</v>
      </c>
      <c r="S43" s="158">
        <v>39</v>
      </c>
      <c r="T43" s="158">
        <v>2</v>
      </c>
      <c r="U43" s="164">
        <f t="shared" si="2"/>
        <v>5.1</v>
      </c>
      <c r="V43" s="155">
        <v>48</v>
      </c>
      <c r="W43" s="158">
        <v>1</v>
      </c>
      <c r="X43" s="162">
        <f t="shared" si="3"/>
        <v>2.1</v>
      </c>
      <c r="Y43" s="158">
        <v>39</v>
      </c>
      <c r="Z43" s="158">
        <v>0</v>
      </c>
      <c r="AA43" s="164">
        <f t="shared" si="4"/>
        <v>0</v>
      </c>
      <c r="AC43" s="124">
        <v>21.3</v>
      </c>
    </row>
    <row r="44" spans="1:29" s="8" customFormat="1" ht="15" customHeight="1">
      <c r="A44" s="131">
        <v>12</v>
      </c>
      <c r="B44" s="136">
        <v>236</v>
      </c>
      <c r="C44" s="63" t="s">
        <v>73</v>
      </c>
      <c r="D44" s="60" t="s">
        <v>150</v>
      </c>
      <c r="E44" s="131"/>
      <c r="F44" s="97"/>
      <c r="G44" s="158"/>
      <c r="H44" s="158"/>
      <c r="I44" s="158"/>
      <c r="J44" s="158"/>
      <c r="K44" s="83" t="str">
        <f t="shared" si="0"/>
        <v> </v>
      </c>
      <c r="L44" s="174">
        <v>31</v>
      </c>
      <c r="M44" s="158">
        <v>23</v>
      </c>
      <c r="N44" s="158">
        <v>469</v>
      </c>
      <c r="O44" s="158">
        <v>86</v>
      </c>
      <c r="P44" s="164">
        <f t="shared" si="1"/>
        <v>18.3</v>
      </c>
      <c r="Q44" s="174">
        <v>5</v>
      </c>
      <c r="R44" s="158">
        <v>2</v>
      </c>
      <c r="S44" s="158">
        <v>63</v>
      </c>
      <c r="T44" s="158">
        <v>2</v>
      </c>
      <c r="U44" s="164">
        <f t="shared" si="2"/>
        <v>3.2</v>
      </c>
      <c r="V44" s="155">
        <v>66</v>
      </c>
      <c r="W44" s="158">
        <v>5</v>
      </c>
      <c r="X44" s="162">
        <f t="shared" si="3"/>
        <v>7.6</v>
      </c>
      <c r="Y44" s="158">
        <v>48</v>
      </c>
      <c r="Z44" s="158">
        <v>5</v>
      </c>
      <c r="AA44" s="164">
        <f t="shared" si="4"/>
        <v>10.4</v>
      </c>
      <c r="AC44" s="124">
        <v>21.9</v>
      </c>
    </row>
    <row r="45" spans="1:29" s="8" customFormat="1" ht="15" customHeight="1">
      <c r="A45" s="131">
        <v>12</v>
      </c>
      <c r="B45" s="136">
        <v>237</v>
      </c>
      <c r="C45" s="63" t="s">
        <v>73</v>
      </c>
      <c r="D45" s="60" t="s">
        <v>152</v>
      </c>
      <c r="E45" s="131"/>
      <c r="F45" s="97"/>
      <c r="G45" s="158"/>
      <c r="H45" s="158"/>
      <c r="I45" s="158"/>
      <c r="J45" s="158"/>
      <c r="K45" s="83" t="str">
        <f t="shared" si="0"/>
        <v> </v>
      </c>
      <c r="L45" s="174">
        <v>23</v>
      </c>
      <c r="M45" s="158">
        <v>15</v>
      </c>
      <c r="N45" s="158">
        <v>345</v>
      </c>
      <c r="O45" s="158">
        <v>47</v>
      </c>
      <c r="P45" s="164">
        <f t="shared" si="1"/>
        <v>13.6</v>
      </c>
      <c r="Q45" s="174">
        <v>5</v>
      </c>
      <c r="R45" s="158">
        <v>2</v>
      </c>
      <c r="S45" s="158">
        <v>52</v>
      </c>
      <c r="T45" s="158">
        <v>3</v>
      </c>
      <c r="U45" s="164">
        <f t="shared" si="2"/>
        <v>5.8</v>
      </c>
      <c r="V45" s="155">
        <v>47</v>
      </c>
      <c r="W45" s="158">
        <v>2</v>
      </c>
      <c r="X45" s="162">
        <f t="shared" si="3"/>
        <v>4.3</v>
      </c>
      <c r="Y45" s="158">
        <v>43</v>
      </c>
      <c r="Z45" s="158">
        <v>1</v>
      </c>
      <c r="AA45" s="164">
        <f t="shared" si="4"/>
        <v>2.3</v>
      </c>
      <c r="AC45" s="124">
        <v>22</v>
      </c>
    </row>
    <row r="46" spans="1:29" s="8" customFormat="1" ht="15" customHeight="1">
      <c r="A46" s="131">
        <v>12</v>
      </c>
      <c r="B46" s="136">
        <v>238</v>
      </c>
      <c r="C46" s="63" t="s">
        <v>73</v>
      </c>
      <c r="D46" s="60" t="s">
        <v>154</v>
      </c>
      <c r="E46" s="131"/>
      <c r="F46" s="97"/>
      <c r="G46" s="158"/>
      <c r="H46" s="158"/>
      <c r="I46" s="158"/>
      <c r="J46" s="158"/>
      <c r="K46" s="83" t="str">
        <f t="shared" si="0"/>
        <v> </v>
      </c>
      <c r="L46" s="174">
        <v>15</v>
      </c>
      <c r="M46" s="158">
        <v>7</v>
      </c>
      <c r="N46" s="158">
        <v>156</v>
      </c>
      <c r="O46" s="158">
        <v>18</v>
      </c>
      <c r="P46" s="164">
        <f t="shared" si="1"/>
        <v>11.5</v>
      </c>
      <c r="Q46" s="174">
        <v>5</v>
      </c>
      <c r="R46" s="158">
        <v>0</v>
      </c>
      <c r="S46" s="158">
        <v>41</v>
      </c>
      <c r="T46" s="158">
        <v>0</v>
      </c>
      <c r="U46" s="164">
        <f t="shared" si="2"/>
        <v>0</v>
      </c>
      <c r="V46" s="155">
        <v>43</v>
      </c>
      <c r="W46" s="158">
        <v>0</v>
      </c>
      <c r="X46" s="162">
        <f t="shared" si="3"/>
        <v>0</v>
      </c>
      <c r="Y46" s="158">
        <v>36</v>
      </c>
      <c r="Z46" s="158">
        <v>0</v>
      </c>
      <c r="AA46" s="164">
        <f t="shared" si="4"/>
        <v>0</v>
      </c>
      <c r="AC46" s="124">
        <v>22.2</v>
      </c>
    </row>
    <row r="47" spans="1:29" s="8" customFormat="1" ht="15" customHeight="1">
      <c r="A47" s="131">
        <v>12</v>
      </c>
      <c r="B47" s="136">
        <v>322</v>
      </c>
      <c r="C47" s="63" t="s">
        <v>73</v>
      </c>
      <c r="D47" s="60" t="s">
        <v>155</v>
      </c>
      <c r="E47" s="131"/>
      <c r="F47" s="97"/>
      <c r="G47" s="158"/>
      <c r="H47" s="158"/>
      <c r="I47" s="158"/>
      <c r="J47" s="158"/>
      <c r="K47" s="83" t="str">
        <f t="shared" si="0"/>
        <v> </v>
      </c>
      <c r="L47" s="174">
        <v>18</v>
      </c>
      <c r="M47" s="158">
        <v>12</v>
      </c>
      <c r="N47" s="158">
        <v>203</v>
      </c>
      <c r="O47" s="158">
        <v>32</v>
      </c>
      <c r="P47" s="164">
        <f t="shared" si="1"/>
        <v>15.8</v>
      </c>
      <c r="Q47" s="174">
        <v>5</v>
      </c>
      <c r="R47" s="158">
        <v>3</v>
      </c>
      <c r="S47" s="158">
        <v>27</v>
      </c>
      <c r="T47" s="158">
        <v>5</v>
      </c>
      <c r="U47" s="164">
        <f t="shared" si="2"/>
        <v>18.5</v>
      </c>
      <c r="V47" s="155">
        <v>30</v>
      </c>
      <c r="W47" s="158">
        <v>3</v>
      </c>
      <c r="X47" s="162">
        <f t="shared" si="3"/>
        <v>10</v>
      </c>
      <c r="Y47" s="158">
        <v>26</v>
      </c>
      <c r="Z47" s="158">
        <v>2</v>
      </c>
      <c r="AA47" s="164">
        <f t="shared" si="4"/>
        <v>7.7</v>
      </c>
      <c r="AC47" s="124">
        <v>23.2</v>
      </c>
    </row>
    <row r="48" spans="1:29" s="8" customFormat="1" ht="15" customHeight="1">
      <c r="A48" s="131">
        <v>12</v>
      </c>
      <c r="B48" s="136">
        <v>329</v>
      </c>
      <c r="C48" s="63" t="s">
        <v>73</v>
      </c>
      <c r="D48" s="60" t="s">
        <v>157</v>
      </c>
      <c r="E48" s="131"/>
      <c r="F48" s="97"/>
      <c r="G48" s="158"/>
      <c r="H48" s="158"/>
      <c r="I48" s="158"/>
      <c r="J48" s="158"/>
      <c r="K48" s="83" t="str">
        <f t="shared" si="0"/>
        <v> </v>
      </c>
      <c r="L48" s="174">
        <v>18</v>
      </c>
      <c r="M48" s="158">
        <v>13</v>
      </c>
      <c r="N48" s="158">
        <v>197</v>
      </c>
      <c r="O48" s="158">
        <v>33</v>
      </c>
      <c r="P48" s="164">
        <f t="shared" si="1"/>
        <v>16.8</v>
      </c>
      <c r="Q48" s="174">
        <v>5</v>
      </c>
      <c r="R48" s="158">
        <v>2</v>
      </c>
      <c r="S48" s="158">
        <v>28</v>
      </c>
      <c r="T48" s="158">
        <v>3</v>
      </c>
      <c r="U48" s="164">
        <f t="shared" si="2"/>
        <v>10.7</v>
      </c>
      <c r="V48" s="155">
        <v>22</v>
      </c>
      <c r="W48" s="158">
        <v>0</v>
      </c>
      <c r="X48" s="162">
        <f>IF(V48=""," ",ROUND(W48/V48*100,1))</f>
        <v>0</v>
      </c>
      <c r="Y48" s="158">
        <v>19</v>
      </c>
      <c r="Z48" s="158">
        <v>0</v>
      </c>
      <c r="AA48" s="164">
        <f t="shared" si="4"/>
        <v>0</v>
      </c>
      <c r="AC48" s="124">
        <v>23.3</v>
      </c>
    </row>
    <row r="49" spans="1:29" s="8" customFormat="1" ht="15" customHeight="1">
      <c r="A49" s="131">
        <v>12</v>
      </c>
      <c r="B49" s="136">
        <v>342</v>
      </c>
      <c r="C49" s="63" t="s">
        <v>73</v>
      </c>
      <c r="D49" s="60" t="s">
        <v>158</v>
      </c>
      <c r="E49" s="131"/>
      <c r="F49" s="97"/>
      <c r="G49" s="158"/>
      <c r="H49" s="158"/>
      <c r="I49" s="158"/>
      <c r="J49" s="158"/>
      <c r="K49" s="83" t="str">
        <f t="shared" si="0"/>
        <v> </v>
      </c>
      <c r="L49" s="174">
        <v>8</v>
      </c>
      <c r="M49" s="158">
        <v>2</v>
      </c>
      <c r="N49" s="158">
        <v>76</v>
      </c>
      <c r="O49" s="158">
        <v>5</v>
      </c>
      <c r="P49" s="164">
        <f t="shared" si="1"/>
        <v>6.6</v>
      </c>
      <c r="Q49" s="174">
        <v>5</v>
      </c>
      <c r="R49" s="158">
        <v>0</v>
      </c>
      <c r="S49" s="158">
        <v>31</v>
      </c>
      <c r="T49" s="158">
        <v>0</v>
      </c>
      <c r="U49" s="164">
        <f t="shared" si="2"/>
        <v>0</v>
      </c>
      <c r="V49" s="155">
        <v>12</v>
      </c>
      <c r="W49" s="158">
        <v>0</v>
      </c>
      <c r="X49" s="162">
        <f t="shared" si="3"/>
        <v>0</v>
      </c>
      <c r="Y49" s="158">
        <v>12</v>
      </c>
      <c r="Z49" s="158">
        <v>0</v>
      </c>
      <c r="AA49" s="164">
        <f t="shared" si="4"/>
        <v>0</v>
      </c>
      <c r="AC49" s="124">
        <v>23.4</v>
      </c>
    </row>
    <row r="50" spans="1:29" s="8" customFormat="1" ht="15" customHeight="1">
      <c r="A50" s="131">
        <v>12</v>
      </c>
      <c r="B50" s="136">
        <v>347</v>
      </c>
      <c r="C50" s="63" t="s">
        <v>73</v>
      </c>
      <c r="D50" s="60" t="s">
        <v>160</v>
      </c>
      <c r="E50" s="131"/>
      <c r="F50" s="97"/>
      <c r="G50" s="158"/>
      <c r="H50" s="158"/>
      <c r="I50" s="158"/>
      <c r="J50" s="158"/>
      <c r="K50" s="83" t="str">
        <f t="shared" si="0"/>
        <v> </v>
      </c>
      <c r="L50" s="174">
        <v>10</v>
      </c>
      <c r="M50" s="158">
        <v>8</v>
      </c>
      <c r="N50" s="158">
        <v>159</v>
      </c>
      <c r="O50" s="158">
        <v>13</v>
      </c>
      <c r="P50" s="164">
        <f t="shared" si="1"/>
        <v>8.2</v>
      </c>
      <c r="Q50" s="174">
        <v>5</v>
      </c>
      <c r="R50" s="158">
        <v>1</v>
      </c>
      <c r="S50" s="158">
        <v>37</v>
      </c>
      <c r="T50" s="158">
        <v>1</v>
      </c>
      <c r="U50" s="164">
        <f t="shared" si="2"/>
        <v>2.7</v>
      </c>
      <c r="V50" s="155">
        <v>18</v>
      </c>
      <c r="W50" s="158">
        <v>1</v>
      </c>
      <c r="X50" s="162">
        <f t="shared" si="3"/>
        <v>5.6</v>
      </c>
      <c r="Y50" s="158">
        <v>13</v>
      </c>
      <c r="Z50" s="158">
        <v>0</v>
      </c>
      <c r="AA50" s="164">
        <f t="shared" si="4"/>
        <v>0</v>
      </c>
      <c r="AC50" s="124">
        <v>23.5</v>
      </c>
    </row>
    <row r="51" spans="1:29" s="8" customFormat="1" ht="15" customHeight="1">
      <c r="A51" s="131">
        <v>12</v>
      </c>
      <c r="B51" s="136">
        <v>349</v>
      </c>
      <c r="C51" s="63" t="s">
        <v>73</v>
      </c>
      <c r="D51" s="60" t="s">
        <v>161</v>
      </c>
      <c r="E51" s="131"/>
      <c r="F51" s="97"/>
      <c r="G51" s="158"/>
      <c r="H51" s="158"/>
      <c r="I51" s="158"/>
      <c r="J51" s="158"/>
      <c r="K51" s="83" t="str">
        <f t="shared" si="0"/>
        <v> </v>
      </c>
      <c r="L51" s="174">
        <v>11</v>
      </c>
      <c r="M51" s="158">
        <v>7</v>
      </c>
      <c r="N51" s="158">
        <v>150</v>
      </c>
      <c r="O51" s="158">
        <v>22</v>
      </c>
      <c r="P51" s="164">
        <f t="shared" si="1"/>
        <v>14.7</v>
      </c>
      <c r="Q51" s="174">
        <v>5</v>
      </c>
      <c r="R51" s="158">
        <v>0</v>
      </c>
      <c r="S51" s="158">
        <v>34</v>
      </c>
      <c r="T51" s="158">
        <v>0</v>
      </c>
      <c r="U51" s="164">
        <f t="shared" si="2"/>
        <v>0</v>
      </c>
      <c r="V51" s="155">
        <v>18</v>
      </c>
      <c r="W51" s="158">
        <v>1</v>
      </c>
      <c r="X51" s="162">
        <f t="shared" si="3"/>
        <v>5.6</v>
      </c>
      <c r="Y51" s="158">
        <v>18</v>
      </c>
      <c r="Z51" s="158">
        <v>1</v>
      </c>
      <c r="AA51" s="164">
        <f t="shared" si="4"/>
        <v>5.6</v>
      </c>
      <c r="AC51" s="124">
        <v>24.1</v>
      </c>
    </row>
    <row r="52" spans="1:29" s="8" customFormat="1" ht="15" customHeight="1">
      <c r="A52" s="131">
        <v>12</v>
      </c>
      <c r="B52" s="136">
        <v>402</v>
      </c>
      <c r="C52" s="63" t="s">
        <v>73</v>
      </c>
      <c r="D52" s="60" t="s">
        <v>163</v>
      </c>
      <c r="E52" s="131"/>
      <c r="F52" s="97"/>
      <c r="G52" s="158"/>
      <c r="H52" s="158"/>
      <c r="I52" s="158"/>
      <c r="J52" s="158"/>
      <c r="K52" s="83" t="str">
        <f t="shared" si="0"/>
        <v> </v>
      </c>
      <c r="L52" s="174">
        <v>18</v>
      </c>
      <c r="M52" s="158">
        <v>13</v>
      </c>
      <c r="N52" s="158">
        <v>340</v>
      </c>
      <c r="O52" s="158">
        <v>80</v>
      </c>
      <c r="P52" s="164">
        <f t="shared" si="1"/>
        <v>23.5</v>
      </c>
      <c r="Q52" s="174">
        <v>5</v>
      </c>
      <c r="R52" s="158">
        <v>2</v>
      </c>
      <c r="S52" s="158">
        <v>38</v>
      </c>
      <c r="T52" s="158">
        <v>2</v>
      </c>
      <c r="U52" s="164">
        <f t="shared" si="2"/>
        <v>5.3</v>
      </c>
      <c r="V52" s="155">
        <v>33</v>
      </c>
      <c r="W52" s="158">
        <v>0</v>
      </c>
      <c r="X52" s="162">
        <f t="shared" si="3"/>
        <v>0</v>
      </c>
      <c r="Y52" s="158">
        <v>29</v>
      </c>
      <c r="Z52" s="158">
        <v>0</v>
      </c>
      <c r="AA52" s="164">
        <f t="shared" si="4"/>
        <v>0</v>
      </c>
      <c r="AC52" s="124">
        <v>24.4</v>
      </c>
    </row>
    <row r="53" spans="1:29" s="8" customFormat="1" ht="15" customHeight="1">
      <c r="A53" s="131">
        <v>12</v>
      </c>
      <c r="B53" s="136">
        <v>403</v>
      </c>
      <c r="C53" s="63" t="s">
        <v>73</v>
      </c>
      <c r="D53" s="60" t="s">
        <v>164</v>
      </c>
      <c r="E53" s="131"/>
      <c r="F53" s="97"/>
      <c r="G53" s="158"/>
      <c r="H53" s="158"/>
      <c r="I53" s="158"/>
      <c r="J53" s="158"/>
      <c r="K53" s="83" t="str">
        <f t="shared" si="0"/>
        <v> </v>
      </c>
      <c r="L53" s="174">
        <v>21</v>
      </c>
      <c r="M53" s="158">
        <v>14</v>
      </c>
      <c r="N53" s="158">
        <v>231</v>
      </c>
      <c r="O53" s="158">
        <v>34</v>
      </c>
      <c r="P53" s="164">
        <f t="shared" si="1"/>
        <v>14.7</v>
      </c>
      <c r="Q53" s="174">
        <v>5</v>
      </c>
      <c r="R53" s="158">
        <v>2</v>
      </c>
      <c r="S53" s="158">
        <v>29</v>
      </c>
      <c r="T53" s="158">
        <v>2</v>
      </c>
      <c r="U53" s="164">
        <f t="shared" si="2"/>
        <v>6.9</v>
      </c>
      <c r="V53" s="155">
        <v>20</v>
      </c>
      <c r="W53" s="158">
        <v>0</v>
      </c>
      <c r="X53" s="162">
        <f t="shared" si="3"/>
        <v>0</v>
      </c>
      <c r="Y53" s="158">
        <v>20</v>
      </c>
      <c r="Z53" s="158">
        <v>0</v>
      </c>
      <c r="AA53" s="164">
        <f t="shared" si="4"/>
        <v>0</v>
      </c>
      <c r="AC53" s="124">
        <v>24.5</v>
      </c>
    </row>
    <row r="54" spans="1:29" s="8" customFormat="1" ht="15" customHeight="1">
      <c r="A54" s="131">
        <v>12</v>
      </c>
      <c r="B54" s="136">
        <v>409</v>
      </c>
      <c r="C54" s="63" t="s">
        <v>73</v>
      </c>
      <c r="D54" s="60" t="s">
        <v>166</v>
      </c>
      <c r="E54" s="131"/>
      <c r="F54" s="97"/>
      <c r="G54" s="158"/>
      <c r="H54" s="158"/>
      <c r="I54" s="158"/>
      <c r="J54" s="158"/>
      <c r="K54" s="83" t="str">
        <f t="shared" si="0"/>
        <v> </v>
      </c>
      <c r="L54" s="174">
        <v>15</v>
      </c>
      <c r="M54" s="158">
        <v>9</v>
      </c>
      <c r="N54" s="158">
        <v>141</v>
      </c>
      <c r="O54" s="158">
        <v>21</v>
      </c>
      <c r="P54" s="164">
        <f t="shared" si="1"/>
        <v>14.9</v>
      </c>
      <c r="Q54" s="174">
        <v>5</v>
      </c>
      <c r="R54" s="158">
        <v>1</v>
      </c>
      <c r="S54" s="158">
        <v>32</v>
      </c>
      <c r="T54" s="158">
        <v>1</v>
      </c>
      <c r="U54" s="164">
        <f t="shared" si="2"/>
        <v>3.1</v>
      </c>
      <c r="V54" s="155">
        <v>15</v>
      </c>
      <c r="W54" s="158">
        <v>0</v>
      </c>
      <c r="X54" s="162">
        <f t="shared" si="3"/>
        <v>0</v>
      </c>
      <c r="Y54" s="158">
        <v>14</v>
      </c>
      <c r="Z54" s="158">
        <v>0</v>
      </c>
      <c r="AA54" s="164">
        <f t="shared" si="4"/>
        <v>0</v>
      </c>
      <c r="AC54" s="124">
        <v>24.8</v>
      </c>
    </row>
    <row r="55" spans="1:30" s="8" customFormat="1" ht="15" customHeight="1">
      <c r="A55" s="131">
        <v>12</v>
      </c>
      <c r="B55" s="136">
        <v>410</v>
      </c>
      <c r="C55" s="63" t="s">
        <v>73</v>
      </c>
      <c r="D55" s="60" t="s">
        <v>167</v>
      </c>
      <c r="E55" s="131"/>
      <c r="F55" s="97"/>
      <c r="G55" s="158"/>
      <c r="H55" s="158"/>
      <c r="I55" s="158"/>
      <c r="J55" s="158"/>
      <c r="K55" s="83" t="str">
        <f t="shared" si="0"/>
        <v> </v>
      </c>
      <c r="L55" s="174">
        <v>15</v>
      </c>
      <c r="M55" s="158">
        <v>5</v>
      </c>
      <c r="N55" s="158">
        <v>187</v>
      </c>
      <c r="O55" s="158">
        <v>18</v>
      </c>
      <c r="P55" s="164">
        <f t="shared" si="1"/>
        <v>9.6</v>
      </c>
      <c r="Q55" s="174">
        <v>5</v>
      </c>
      <c r="R55" s="158">
        <v>1</v>
      </c>
      <c r="S55" s="158">
        <v>38</v>
      </c>
      <c r="T55" s="158">
        <v>2</v>
      </c>
      <c r="U55" s="164">
        <f t="shared" si="2"/>
        <v>5.3</v>
      </c>
      <c r="V55" s="155">
        <v>15</v>
      </c>
      <c r="W55" s="158">
        <v>0</v>
      </c>
      <c r="X55" s="162">
        <f t="shared" si="3"/>
        <v>0</v>
      </c>
      <c r="Y55" s="158">
        <v>13</v>
      </c>
      <c r="Z55" s="158">
        <v>0</v>
      </c>
      <c r="AA55" s="164">
        <f t="shared" si="4"/>
        <v>0</v>
      </c>
      <c r="AC55" s="125">
        <v>24.9</v>
      </c>
      <c r="AD55" s="126">
        <f>COUNTA(AC40:AC55)</f>
        <v>16</v>
      </c>
    </row>
    <row r="56" spans="1:29" s="8" customFormat="1" ht="15" customHeight="1">
      <c r="A56" s="131">
        <v>12</v>
      </c>
      <c r="B56" s="136">
        <v>421</v>
      </c>
      <c r="C56" s="63" t="s">
        <v>73</v>
      </c>
      <c r="D56" s="60" t="s">
        <v>169</v>
      </c>
      <c r="E56" s="131"/>
      <c r="F56" s="97"/>
      <c r="G56" s="158"/>
      <c r="H56" s="158"/>
      <c r="I56" s="158"/>
      <c r="J56" s="158"/>
      <c r="K56" s="83" t="str">
        <f t="shared" si="0"/>
        <v> </v>
      </c>
      <c r="L56" s="174">
        <v>10</v>
      </c>
      <c r="M56" s="158">
        <v>5</v>
      </c>
      <c r="N56" s="158">
        <v>171</v>
      </c>
      <c r="O56" s="158">
        <v>22</v>
      </c>
      <c r="P56" s="164">
        <f>IF(L56=""," ",ROUND(O56/N56*100,1))</f>
        <v>12.9</v>
      </c>
      <c r="Q56" s="174">
        <v>5</v>
      </c>
      <c r="R56" s="158">
        <v>1</v>
      </c>
      <c r="S56" s="158">
        <v>29</v>
      </c>
      <c r="T56" s="158">
        <v>1</v>
      </c>
      <c r="U56" s="164">
        <f t="shared" si="2"/>
        <v>3.4</v>
      </c>
      <c r="V56" s="155">
        <v>15</v>
      </c>
      <c r="W56" s="158">
        <v>0</v>
      </c>
      <c r="X56" s="162">
        <f t="shared" si="3"/>
        <v>0</v>
      </c>
      <c r="Y56" s="158">
        <v>15</v>
      </c>
      <c r="Z56" s="158">
        <v>0</v>
      </c>
      <c r="AA56" s="164">
        <f t="shared" si="4"/>
        <v>0</v>
      </c>
      <c r="AC56" s="124">
        <v>26</v>
      </c>
    </row>
    <row r="57" spans="1:29" s="8" customFormat="1" ht="15" customHeight="1">
      <c r="A57" s="131">
        <v>12</v>
      </c>
      <c r="B57" s="136">
        <v>422</v>
      </c>
      <c r="C57" s="63" t="s">
        <v>73</v>
      </c>
      <c r="D57" s="60" t="s">
        <v>170</v>
      </c>
      <c r="E57" s="131"/>
      <c r="F57" s="97"/>
      <c r="G57" s="158"/>
      <c r="H57" s="158"/>
      <c r="I57" s="158"/>
      <c r="J57" s="158"/>
      <c r="K57" s="83" t="str">
        <f t="shared" si="0"/>
        <v> </v>
      </c>
      <c r="L57" s="174">
        <v>11</v>
      </c>
      <c r="M57" s="158">
        <v>7</v>
      </c>
      <c r="N57" s="158">
        <v>117</v>
      </c>
      <c r="O57" s="158">
        <v>11</v>
      </c>
      <c r="P57" s="164">
        <f t="shared" si="1"/>
        <v>9.4</v>
      </c>
      <c r="Q57" s="174">
        <v>5</v>
      </c>
      <c r="R57" s="158">
        <v>0</v>
      </c>
      <c r="S57" s="158">
        <v>27</v>
      </c>
      <c r="T57" s="158">
        <v>0</v>
      </c>
      <c r="U57" s="164">
        <f t="shared" si="2"/>
        <v>0</v>
      </c>
      <c r="V57" s="155">
        <v>12</v>
      </c>
      <c r="W57" s="158">
        <v>1</v>
      </c>
      <c r="X57" s="162">
        <f t="shared" si="3"/>
        <v>8.3</v>
      </c>
      <c r="Y57" s="158">
        <v>12</v>
      </c>
      <c r="Z57" s="158">
        <v>1</v>
      </c>
      <c r="AA57" s="164">
        <f t="shared" si="4"/>
        <v>8.3</v>
      </c>
      <c r="AC57" s="124">
        <v>26</v>
      </c>
    </row>
    <row r="58" spans="1:29" s="8" customFormat="1" ht="15" customHeight="1">
      <c r="A58" s="131">
        <v>12</v>
      </c>
      <c r="B58" s="136">
        <v>423</v>
      </c>
      <c r="C58" s="63" t="s">
        <v>73</v>
      </c>
      <c r="D58" s="60" t="s">
        <v>171</v>
      </c>
      <c r="E58" s="131"/>
      <c r="F58" s="97"/>
      <c r="G58" s="158"/>
      <c r="H58" s="158"/>
      <c r="I58" s="158"/>
      <c r="J58" s="158"/>
      <c r="K58" s="83" t="str">
        <f t="shared" si="0"/>
        <v> </v>
      </c>
      <c r="L58" s="174">
        <v>14</v>
      </c>
      <c r="M58" s="158">
        <v>7</v>
      </c>
      <c r="N58" s="158">
        <v>145</v>
      </c>
      <c r="O58" s="158">
        <v>22</v>
      </c>
      <c r="P58" s="164">
        <f t="shared" si="1"/>
        <v>15.2</v>
      </c>
      <c r="Q58" s="174">
        <v>5</v>
      </c>
      <c r="R58" s="158">
        <v>2</v>
      </c>
      <c r="S58" s="158">
        <v>29</v>
      </c>
      <c r="T58" s="158">
        <v>2</v>
      </c>
      <c r="U58" s="164">
        <f t="shared" si="2"/>
        <v>6.9</v>
      </c>
      <c r="V58" s="155">
        <v>26</v>
      </c>
      <c r="W58" s="158">
        <v>0</v>
      </c>
      <c r="X58" s="162">
        <f t="shared" si="3"/>
        <v>0</v>
      </c>
      <c r="Y58" s="158">
        <v>22</v>
      </c>
      <c r="Z58" s="158">
        <v>0</v>
      </c>
      <c r="AA58" s="164">
        <f t="shared" si="4"/>
        <v>0</v>
      </c>
      <c r="AC58" s="124">
        <v>26.6</v>
      </c>
    </row>
    <row r="59" spans="1:29" s="8" customFormat="1" ht="15" customHeight="1">
      <c r="A59" s="131">
        <v>12</v>
      </c>
      <c r="B59" s="136">
        <v>424</v>
      </c>
      <c r="C59" s="63" t="s">
        <v>73</v>
      </c>
      <c r="D59" s="60" t="s">
        <v>172</v>
      </c>
      <c r="E59" s="131"/>
      <c r="F59" s="97"/>
      <c r="G59" s="158"/>
      <c r="H59" s="158"/>
      <c r="I59" s="158"/>
      <c r="J59" s="158"/>
      <c r="K59" s="83" t="str">
        <f t="shared" si="0"/>
        <v> </v>
      </c>
      <c r="L59" s="174">
        <v>7</v>
      </c>
      <c r="M59" s="158">
        <v>5</v>
      </c>
      <c r="N59" s="158">
        <v>63</v>
      </c>
      <c r="O59" s="158">
        <v>13</v>
      </c>
      <c r="P59" s="164">
        <f t="shared" si="1"/>
        <v>20.6</v>
      </c>
      <c r="Q59" s="174">
        <v>5</v>
      </c>
      <c r="R59" s="158">
        <v>1</v>
      </c>
      <c r="S59" s="158">
        <v>31</v>
      </c>
      <c r="T59" s="158">
        <v>1</v>
      </c>
      <c r="U59" s="164">
        <f t="shared" si="2"/>
        <v>3.2</v>
      </c>
      <c r="V59" s="155">
        <v>18</v>
      </c>
      <c r="W59" s="158">
        <v>0</v>
      </c>
      <c r="X59" s="162">
        <f t="shared" si="3"/>
        <v>0</v>
      </c>
      <c r="Y59" s="158">
        <v>15</v>
      </c>
      <c r="Z59" s="158">
        <v>0</v>
      </c>
      <c r="AA59" s="164">
        <f t="shared" si="4"/>
        <v>0</v>
      </c>
      <c r="AC59" s="124">
        <v>26.9</v>
      </c>
    </row>
    <row r="60" spans="1:29" s="8" customFormat="1" ht="15" customHeight="1">
      <c r="A60" s="131">
        <v>12</v>
      </c>
      <c r="B60" s="136">
        <v>426</v>
      </c>
      <c r="C60" s="63" t="s">
        <v>73</v>
      </c>
      <c r="D60" s="60" t="s">
        <v>173</v>
      </c>
      <c r="E60" s="131">
        <v>25</v>
      </c>
      <c r="F60" s="97" t="s">
        <v>241</v>
      </c>
      <c r="G60" s="158">
        <v>39</v>
      </c>
      <c r="H60" s="158">
        <v>28</v>
      </c>
      <c r="I60" s="158">
        <v>440</v>
      </c>
      <c r="J60" s="158">
        <v>89</v>
      </c>
      <c r="K60" s="83">
        <f t="shared" si="0"/>
        <v>20.2</v>
      </c>
      <c r="L60" s="174">
        <v>8</v>
      </c>
      <c r="M60" s="158">
        <v>5</v>
      </c>
      <c r="N60" s="158">
        <v>90</v>
      </c>
      <c r="O60" s="158">
        <v>11</v>
      </c>
      <c r="P60" s="164">
        <f t="shared" si="1"/>
        <v>12.2</v>
      </c>
      <c r="Q60" s="174">
        <v>5</v>
      </c>
      <c r="R60" s="158">
        <v>2</v>
      </c>
      <c r="S60" s="158">
        <v>29</v>
      </c>
      <c r="T60" s="158">
        <v>3</v>
      </c>
      <c r="U60" s="164">
        <f t="shared" si="2"/>
        <v>10.3</v>
      </c>
      <c r="V60" s="155">
        <v>16</v>
      </c>
      <c r="W60" s="158">
        <v>0</v>
      </c>
      <c r="X60" s="162">
        <f t="shared" si="3"/>
        <v>0</v>
      </c>
      <c r="Y60" s="158">
        <v>16</v>
      </c>
      <c r="Z60" s="158">
        <v>0</v>
      </c>
      <c r="AA60" s="164">
        <f t="shared" si="4"/>
        <v>0</v>
      </c>
      <c r="AC60" s="124">
        <v>29.1</v>
      </c>
    </row>
    <row r="61" spans="1:30" s="8" customFormat="1" ht="15" customHeight="1">
      <c r="A61" s="131">
        <v>12</v>
      </c>
      <c r="B61" s="136">
        <v>427</v>
      </c>
      <c r="C61" s="63" t="s">
        <v>73</v>
      </c>
      <c r="D61" s="60" t="s">
        <v>174</v>
      </c>
      <c r="E61" s="131"/>
      <c r="F61" s="97"/>
      <c r="G61" s="158"/>
      <c r="H61" s="158"/>
      <c r="I61" s="158"/>
      <c r="J61" s="158"/>
      <c r="K61" s="83" t="str">
        <f t="shared" si="0"/>
        <v> </v>
      </c>
      <c r="L61" s="174">
        <v>11</v>
      </c>
      <c r="M61" s="158">
        <v>8</v>
      </c>
      <c r="N61" s="158">
        <v>135</v>
      </c>
      <c r="O61" s="158">
        <v>11</v>
      </c>
      <c r="P61" s="164">
        <f t="shared" si="1"/>
        <v>8.1</v>
      </c>
      <c r="Q61" s="174">
        <v>5</v>
      </c>
      <c r="R61" s="158">
        <v>1</v>
      </c>
      <c r="S61" s="158">
        <v>30</v>
      </c>
      <c r="T61" s="158">
        <v>2</v>
      </c>
      <c r="U61" s="164">
        <f t="shared" si="2"/>
        <v>6.7</v>
      </c>
      <c r="V61" s="155">
        <v>16</v>
      </c>
      <c r="W61" s="158">
        <v>0</v>
      </c>
      <c r="X61" s="162">
        <f t="shared" si="3"/>
        <v>0</v>
      </c>
      <c r="Y61" s="158">
        <v>13</v>
      </c>
      <c r="Z61" s="158">
        <v>0</v>
      </c>
      <c r="AA61" s="164">
        <f t="shared" si="4"/>
        <v>0</v>
      </c>
      <c r="AC61" s="125">
        <v>29.8</v>
      </c>
      <c r="AD61" s="126">
        <f>COUNTA(AC56:AC61)</f>
        <v>6</v>
      </c>
    </row>
    <row r="62" spans="1:30" s="8" customFormat="1" ht="15" customHeight="1">
      <c r="A62" s="131">
        <v>12</v>
      </c>
      <c r="B62" s="136">
        <v>441</v>
      </c>
      <c r="C62" s="63" t="s">
        <v>73</v>
      </c>
      <c r="D62" s="60" t="s">
        <v>175</v>
      </c>
      <c r="E62" s="131"/>
      <c r="F62" s="97"/>
      <c r="G62" s="158"/>
      <c r="H62" s="158"/>
      <c r="I62" s="158"/>
      <c r="J62" s="158"/>
      <c r="K62" s="83" t="str">
        <f t="shared" si="0"/>
        <v> </v>
      </c>
      <c r="L62" s="174">
        <v>8</v>
      </c>
      <c r="M62" s="158">
        <v>4</v>
      </c>
      <c r="N62" s="158">
        <v>76</v>
      </c>
      <c r="O62" s="158">
        <v>8</v>
      </c>
      <c r="P62" s="164">
        <f t="shared" si="1"/>
        <v>10.5</v>
      </c>
      <c r="Q62" s="174">
        <v>5</v>
      </c>
      <c r="R62" s="158">
        <v>1</v>
      </c>
      <c r="S62" s="158">
        <v>25</v>
      </c>
      <c r="T62" s="158">
        <v>1</v>
      </c>
      <c r="U62" s="164">
        <f t="shared" si="2"/>
        <v>4</v>
      </c>
      <c r="V62" s="155">
        <v>12</v>
      </c>
      <c r="W62" s="158">
        <v>0</v>
      </c>
      <c r="X62" s="162">
        <f t="shared" si="3"/>
        <v>0</v>
      </c>
      <c r="Y62" s="158">
        <v>10</v>
      </c>
      <c r="Z62" s="158">
        <v>0</v>
      </c>
      <c r="AA62" s="164">
        <f t="shared" si="4"/>
        <v>0</v>
      </c>
      <c r="AC62" s="127">
        <v>32.6</v>
      </c>
      <c r="AD62" s="128"/>
    </row>
    <row r="63" spans="1:30" s="8" customFormat="1" ht="15" customHeight="1">
      <c r="A63" s="131">
        <v>12</v>
      </c>
      <c r="B63" s="136">
        <v>443</v>
      </c>
      <c r="C63" s="63" t="s">
        <v>73</v>
      </c>
      <c r="D63" s="60" t="s">
        <v>177</v>
      </c>
      <c r="E63" s="131"/>
      <c r="F63" s="97"/>
      <c r="G63" s="158"/>
      <c r="H63" s="158"/>
      <c r="I63" s="158"/>
      <c r="J63" s="158"/>
      <c r="K63" s="83" t="str">
        <f t="shared" si="0"/>
        <v> </v>
      </c>
      <c r="L63" s="174">
        <v>12</v>
      </c>
      <c r="M63" s="158">
        <v>9</v>
      </c>
      <c r="N63" s="158">
        <v>105</v>
      </c>
      <c r="O63" s="158">
        <v>15</v>
      </c>
      <c r="P63" s="164">
        <f t="shared" si="1"/>
        <v>14.3</v>
      </c>
      <c r="Q63" s="174">
        <v>5</v>
      </c>
      <c r="R63" s="158">
        <v>1</v>
      </c>
      <c r="S63" s="158">
        <v>24</v>
      </c>
      <c r="T63" s="158">
        <v>2</v>
      </c>
      <c r="U63" s="164">
        <f t="shared" si="2"/>
        <v>8.3</v>
      </c>
      <c r="V63" s="155">
        <v>9</v>
      </c>
      <c r="W63" s="158">
        <v>0</v>
      </c>
      <c r="X63" s="162">
        <f t="shared" si="3"/>
        <v>0</v>
      </c>
      <c r="Y63" s="158">
        <v>8</v>
      </c>
      <c r="Z63" s="158">
        <v>0</v>
      </c>
      <c r="AA63" s="164">
        <f t="shared" si="4"/>
        <v>0</v>
      </c>
      <c r="AC63" s="125">
        <v>34.5</v>
      </c>
      <c r="AD63" s="126"/>
    </row>
    <row r="64" spans="1:29" s="8" customFormat="1" ht="15" customHeight="1" thickBot="1">
      <c r="A64" s="182">
        <v>12</v>
      </c>
      <c r="B64" s="183">
        <v>463</v>
      </c>
      <c r="C64" s="184" t="s">
        <v>73</v>
      </c>
      <c r="D64" s="185" t="s">
        <v>178</v>
      </c>
      <c r="E64" s="182"/>
      <c r="F64" s="186"/>
      <c r="G64" s="187"/>
      <c r="H64" s="187"/>
      <c r="I64" s="187"/>
      <c r="J64" s="187"/>
      <c r="K64" s="188" t="str">
        <f t="shared" si="0"/>
        <v> </v>
      </c>
      <c r="L64" s="189">
        <v>11</v>
      </c>
      <c r="M64" s="187">
        <v>5</v>
      </c>
      <c r="N64" s="187">
        <v>113</v>
      </c>
      <c r="O64" s="187">
        <v>21</v>
      </c>
      <c r="P64" s="190">
        <f t="shared" si="1"/>
        <v>18.6</v>
      </c>
      <c r="Q64" s="189">
        <v>5</v>
      </c>
      <c r="R64" s="187">
        <v>1</v>
      </c>
      <c r="S64" s="187">
        <v>27</v>
      </c>
      <c r="T64" s="187">
        <v>1</v>
      </c>
      <c r="U64" s="190">
        <f t="shared" si="2"/>
        <v>3.7</v>
      </c>
      <c r="V64" s="191">
        <v>9</v>
      </c>
      <c r="W64" s="187">
        <v>0</v>
      </c>
      <c r="X64" s="192">
        <f t="shared" si="3"/>
        <v>0</v>
      </c>
      <c r="Y64" s="187">
        <v>8</v>
      </c>
      <c r="Z64" s="187">
        <v>0</v>
      </c>
      <c r="AA64" s="190">
        <f t="shared" si="4"/>
        <v>0</v>
      </c>
      <c r="AC64" s="124">
        <v>43.7</v>
      </c>
    </row>
    <row r="65" spans="1:27" s="8" customFormat="1" ht="18" customHeight="1" thickBot="1">
      <c r="A65" s="154"/>
      <c r="B65" s="166"/>
      <c r="C65" s="98"/>
      <c r="D65" s="99" t="s">
        <v>13</v>
      </c>
      <c r="E65" s="169"/>
      <c r="F65" s="86"/>
      <c r="G65" s="172"/>
      <c r="H65" s="172"/>
      <c r="I65" s="172"/>
      <c r="J65" s="172"/>
      <c r="K65" s="28"/>
      <c r="L65" s="161">
        <f>SUM(L11:L64)</f>
        <v>1430</v>
      </c>
      <c r="M65" s="161">
        <f>SUM(M11:M64)</f>
        <v>1084</v>
      </c>
      <c r="N65" s="161">
        <f>SUM(N11:N64)</f>
        <v>18360</v>
      </c>
      <c r="O65" s="161">
        <f>SUM(O11:O64)</f>
        <v>4071</v>
      </c>
      <c r="P65" s="165">
        <f>IF(L65=" "," ",ROUND(O65/N65*100,1))</f>
        <v>22.2</v>
      </c>
      <c r="Q65" s="161">
        <f>SUM(Q11:Q64)</f>
        <v>277</v>
      </c>
      <c r="R65" s="161">
        <f>SUM(R11:R64)</f>
        <v>106</v>
      </c>
      <c r="S65" s="161">
        <f>SUM(S11:S64)</f>
        <v>1967</v>
      </c>
      <c r="T65" s="161">
        <f>SUM(T11:T64)</f>
        <v>139</v>
      </c>
      <c r="U65" s="165">
        <f>IF(Q65=""," ",ROUND(T65/S65*100,1))</f>
        <v>7.1</v>
      </c>
      <c r="V65" s="177"/>
      <c r="W65" s="172"/>
      <c r="X65" s="193"/>
      <c r="Y65" s="172"/>
      <c r="Z65" s="172"/>
      <c r="AA65" s="180"/>
    </row>
    <row r="66" spans="1:27" s="8" customFormat="1" ht="15" customHeight="1" thickBot="1">
      <c r="A66" s="167"/>
      <c r="B66" s="168"/>
      <c r="C66" s="100"/>
      <c r="D66" s="101"/>
      <c r="E66" s="170"/>
      <c r="F66" s="102"/>
      <c r="G66" s="173"/>
      <c r="H66" s="173"/>
      <c r="I66" s="173"/>
      <c r="J66" s="173"/>
      <c r="K66" s="27"/>
      <c r="L66" s="175"/>
      <c r="M66" s="158"/>
      <c r="N66" s="176"/>
      <c r="O66" s="158"/>
      <c r="P66" s="179" t="str">
        <f>IF(L66=""," ",ROUND(O66/N66*100,1))</f>
        <v> </v>
      </c>
      <c r="Q66" s="175"/>
      <c r="R66" s="158"/>
      <c r="S66" s="176"/>
      <c r="T66" s="158"/>
      <c r="U66" s="179" t="str">
        <f>IF(Q66=""," ",ROUND(T66/S66*100,1))</f>
        <v> </v>
      </c>
      <c r="V66" s="178"/>
      <c r="W66" s="173"/>
      <c r="X66" s="194"/>
      <c r="Y66" s="173"/>
      <c r="Z66" s="173"/>
      <c r="AA66" s="181"/>
    </row>
    <row r="67" spans="1:27" s="8" customFormat="1" ht="18" customHeight="1" thickBot="1">
      <c r="A67" s="154"/>
      <c r="B67" s="166"/>
      <c r="C67" s="236" t="s">
        <v>12</v>
      </c>
      <c r="D67" s="290"/>
      <c r="E67" s="169"/>
      <c r="F67" s="86"/>
      <c r="G67" s="172"/>
      <c r="H67" s="172"/>
      <c r="I67" s="172"/>
      <c r="J67" s="172"/>
      <c r="K67" s="28"/>
      <c r="L67" s="161">
        <f>SUM(L66:L66)</f>
        <v>0</v>
      </c>
      <c r="M67" s="161">
        <f>SUM(M66:M66)</f>
        <v>0</v>
      </c>
      <c r="N67" s="161">
        <f>SUM(N66:N66)</f>
        <v>0</v>
      </c>
      <c r="O67" s="161">
        <f>SUM(O66:O66)</f>
        <v>0</v>
      </c>
      <c r="P67" s="165">
        <f>IF(L67=0,"",ROUND(O67/N67*100,1))</f>
      </c>
      <c r="Q67" s="161">
        <f>SUM(Q66:Q66)</f>
        <v>0</v>
      </c>
      <c r="R67" s="161">
        <f>SUM(R66:R66)</f>
        <v>0</v>
      </c>
      <c r="S67" s="161">
        <f>SUM(S66:S66)</f>
        <v>0</v>
      </c>
      <c r="T67" s="161">
        <f>SUM(T66:T66)</f>
        <v>0</v>
      </c>
      <c r="U67" s="165" t="str">
        <f>IF(Q67=0," ",ROUND(T67/S67*100,1))</f>
        <v> </v>
      </c>
      <c r="V67" s="177"/>
      <c r="W67" s="172"/>
      <c r="X67" s="193"/>
      <c r="Y67" s="172"/>
      <c r="Z67" s="172"/>
      <c r="AA67" s="180"/>
    </row>
    <row r="68" spans="1:27" s="8" customFormat="1" ht="18" customHeight="1" thickBot="1">
      <c r="A68" s="154"/>
      <c r="B68" s="133"/>
      <c r="C68" s="236" t="s">
        <v>5</v>
      </c>
      <c r="D68" s="271"/>
      <c r="E68" s="169"/>
      <c r="F68" s="86"/>
      <c r="G68" s="157">
        <f>SUM(G11:G64)</f>
        <v>1520</v>
      </c>
      <c r="H68" s="157">
        <f>SUM(H11:H64)</f>
        <v>1213</v>
      </c>
      <c r="I68" s="157">
        <f>SUM(I11:I64)</f>
        <v>19750</v>
      </c>
      <c r="J68" s="157">
        <f>SUM(J11:J64)</f>
        <v>5153</v>
      </c>
      <c r="K68" s="87">
        <f>IF(G68=" "," ",ROUND(J68/I68*100,1))</f>
        <v>26.1</v>
      </c>
      <c r="L68" s="161">
        <f>L65+L67</f>
        <v>1430</v>
      </c>
      <c r="M68" s="157">
        <f>M65+M67</f>
        <v>1084</v>
      </c>
      <c r="N68" s="157">
        <f>N65+N67</f>
        <v>18360</v>
      </c>
      <c r="O68" s="157">
        <f>O65+O67</f>
        <v>4071</v>
      </c>
      <c r="P68" s="165">
        <f>IF(L68=""," ",ROUND(O68/N68*100,1))</f>
        <v>22.2</v>
      </c>
      <c r="Q68" s="161">
        <f>Q65+Q67</f>
        <v>277</v>
      </c>
      <c r="R68" s="157">
        <f>R65+R67</f>
        <v>106</v>
      </c>
      <c r="S68" s="157">
        <f>S65+S67</f>
        <v>1967</v>
      </c>
      <c r="T68" s="157">
        <f>T65+T67</f>
        <v>139</v>
      </c>
      <c r="U68" s="165">
        <f>IF(Q68=""," ",ROUND(T68/S68*100,1))</f>
        <v>7.1</v>
      </c>
      <c r="V68" s="156">
        <f>SUM(V11:V64)</f>
        <v>4414</v>
      </c>
      <c r="W68" s="157">
        <f>SUM(W11:W64)</f>
        <v>225</v>
      </c>
      <c r="X68" s="163">
        <f>IF(V68=""," ",ROUND(W68/V68*100,1))</f>
        <v>5.1</v>
      </c>
      <c r="Y68" s="157">
        <f>SUM(Y11:Y64)</f>
        <v>3552</v>
      </c>
      <c r="Z68" s="157">
        <f>SUM(Z11:Z64)</f>
        <v>162</v>
      </c>
      <c r="AA68" s="165">
        <f>IF(Y68=0," ",ROUND(Z68/Y68*100,1))</f>
        <v>4.6</v>
      </c>
    </row>
    <row r="70" spans="9:10" ht="11.25">
      <c r="I70" s="61"/>
      <c r="J70" s="61"/>
    </row>
    <row r="71" spans="9:10" ht="11.25">
      <c r="I71" s="61"/>
      <c r="J71" s="61"/>
    </row>
  </sheetData>
  <sheetProtection/>
  <mergeCells count="35">
    <mergeCell ref="Q6:S6"/>
    <mergeCell ref="V6:X6"/>
    <mergeCell ref="E6:G6"/>
    <mergeCell ref="Q7:U7"/>
    <mergeCell ref="V7:AA7"/>
    <mergeCell ref="L6:N6"/>
    <mergeCell ref="L7:P7"/>
    <mergeCell ref="L8:L10"/>
    <mergeCell ref="S8:S10"/>
    <mergeCell ref="AA9:AA10"/>
    <mergeCell ref="Y9:Y10"/>
    <mergeCell ref="Y8:AA8"/>
    <mergeCell ref="U8:U10"/>
    <mergeCell ref="X8:X10"/>
    <mergeCell ref="V8:V10"/>
    <mergeCell ref="G8:G10"/>
    <mergeCell ref="F8:F10"/>
    <mergeCell ref="C67:D67"/>
    <mergeCell ref="Q8:Q10"/>
    <mergeCell ref="A7:A10"/>
    <mergeCell ref="C7:C10"/>
    <mergeCell ref="D7:D10"/>
    <mergeCell ref="B7:B10"/>
    <mergeCell ref="P8:P10"/>
    <mergeCell ref="N8:N10"/>
    <mergeCell ref="X2:AA2"/>
    <mergeCell ref="E4:G4"/>
    <mergeCell ref="I4:K4"/>
    <mergeCell ref="M4:O4"/>
    <mergeCell ref="Q4:T4"/>
    <mergeCell ref="C68:D68"/>
    <mergeCell ref="E7:K7"/>
    <mergeCell ref="I8:I10"/>
    <mergeCell ref="K8:K10"/>
    <mergeCell ref="E8:E10"/>
  </mergeCells>
  <conditionalFormatting sqref="Z11:Z56 Z58:Z59 Z61:Z62 Z64 J11:J64 H11:H64 O11:O64 M11:M64 R11:R64 W11:W64 T11:T64 T66 R66 O66 M66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57 Y59:Y64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57 Z60 Z63">
    <cfRule type="cellIs" priority="5" dxfId="1" operator="lessThanOrEqual" stopIfTrue="1">
      <formula>V58</formula>
    </cfRule>
    <cfRule type="cellIs" priority="6" dxfId="0" operator="greaterThan" stopIfTrue="1">
      <formula>V58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94" useFirstPageNumber="1" fitToHeight="0" horizontalDpi="600" verticalDpi="600" orientation="landscape" paperSize="9" scale="85" r:id="rId1"/>
  <ignoredErrors>
    <ignoredError sqref="U68 U65" evalError="1"/>
    <ignoredError sqref="X68 P65" evalError="1" formula="1"/>
    <ignoredError sqref="U67 P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2010-12-22T02:39:08Z</dcterms:created>
  <dcterms:modified xsi:type="dcterms:W3CDTF">2010-12-22T02:39:22Z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