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3" yWindow="6231" windowWidth="20972" windowHeight="6284" activeTab="0"/>
  </bookViews>
  <sheets>
    <sheet name="北海道４－１" sheetId="1" r:id="rId1"/>
    <sheet name="北海道４－２" sheetId="2" r:id="rId2"/>
    <sheet name="北海道４－３" sheetId="3" r:id="rId3"/>
    <sheet name="北海道４－４" sheetId="4" r:id="rId4"/>
  </sheets>
  <definedNames>
    <definedName name="_xlnm.Print_Area" localSheetId="0">'北海道４－１'!$A$1:$P$186</definedName>
    <definedName name="_xlnm.Print_Area" localSheetId="2">'北海道４－３'!$A$1:$S$186</definedName>
    <definedName name="_xlnm.Print_Area" localSheetId="3">'北海道４－４'!$A$1:$AA$247</definedName>
    <definedName name="_xlnm.Print_Titles" localSheetId="0">'北海道４－１'!$4:$6</definedName>
    <definedName name="_xlnm.Print_Titles" localSheetId="1">'北海道４－２'!$4:$7</definedName>
    <definedName name="_xlnm.Print_Titles" localSheetId="2">'北海道４－３'!$4:$6</definedName>
    <definedName name="_xlnm.Print_Titles" localSheetId="3">'北海道４－４'!$7:$10</definedName>
  </definedNames>
  <calcPr fullCalcOnLoad="1"/>
</workbook>
</file>

<file path=xl/sharedStrings.xml><?xml version="1.0" encoding="utf-8"?>
<sst xmlns="http://schemas.openxmlformats.org/spreadsheetml/2006/main" count="2066" uniqueCount="501">
  <si>
    <t>都道府県名</t>
  </si>
  <si>
    <t>総委員数</t>
  </si>
  <si>
    <t>審議会等数</t>
  </si>
  <si>
    <t>公布日</t>
  </si>
  <si>
    <t>施行日</t>
  </si>
  <si>
    <t>合　　　計</t>
  </si>
  <si>
    <t>宣言の形態</t>
  </si>
  <si>
    <t>有</t>
  </si>
  <si>
    <t>無</t>
  </si>
  <si>
    <t>有</t>
  </si>
  <si>
    <t>管理職総数</t>
  </si>
  <si>
    <t>うち一般行政職</t>
  </si>
  <si>
    <t>広域小計</t>
  </si>
  <si>
    <t>小計</t>
  </si>
  <si>
    <t>調査票４－１</t>
  </si>
  <si>
    <t>調査票４－２</t>
  </si>
  <si>
    <t>市（区）町村別集計項目（女性の登用）　</t>
  </si>
  <si>
    <t>市（区）町村コード</t>
  </si>
  <si>
    <t>市（区）町村名</t>
  </si>
  <si>
    <t>市（区）町村別集計項目（推進体制等）　</t>
  </si>
  <si>
    <t>男女共同参画関係施策についての苦情の処理を行う体制の有無</t>
  </si>
  <si>
    <t>調査時点コード</t>
  </si>
  <si>
    <t>調査票４－３</t>
  </si>
  <si>
    <t>副市（区）長数</t>
  </si>
  <si>
    <t>自治会長数</t>
  </si>
  <si>
    <t>町村長</t>
  </si>
  <si>
    <t>計　画　期　間</t>
  </si>
  <si>
    <t>都道府県コード</t>
  </si>
  <si>
    <t>　</t>
  </si>
  <si>
    <t>愛称・通称</t>
  </si>
  <si>
    <t>郵便番号</t>
  </si>
  <si>
    <t>電話番号</t>
  </si>
  <si>
    <t>住　所</t>
  </si>
  <si>
    <t>所　　　　　在　　　　　地　　　　　等</t>
  </si>
  <si>
    <t>名　　称</t>
  </si>
  <si>
    <t>その他</t>
  </si>
  <si>
    <t>市（区）町村別集計項目（総合的な施設、苦情処理体制）　</t>
  </si>
  <si>
    <t>調査票４－４</t>
  </si>
  <si>
    <t>首　　長　、　自　　治　　会　　長　　等　　の　　状　　況</t>
  </si>
  <si>
    <t>市（区）町村別集計項目（男女共同参画に関する宣言、首長、自治会長等の状況）　</t>
  </si>
  <si>
    <t>審議会等委員の目標
（目標を設定している市（区）町村のみ記入）</t>
  </si>
  <si>
    <t>目
標
値
（％）</t>
  </si>
  <si>
    <t xml:space="preserve">目標年度
</t>
  </si>
  <si>
    <t>女
性
比
率
（％）</t>
  </si>
  <si>
    <t>管
理
職
総
数</t>
  </si>
  <si>
    <t>市（区）町村コード</t>
  </si>
  <si>
    <t>を含む数
女性委員</t>
  </si>
  <si>
    <t>管理職数
女性</t>
  </si>
  <si>
    <t>管理職の在職状況</t>
  </si>
  <si>
    <t>地方自治法（第202条の３）に基づく
審議会等における登用状況</t>
  </si>
  <si>
    <t>地方自治法(第180条の５）に基づく
委員会等における登用状況</t>
  </si>
  <si>
    <t>女
性
比
率 
（％）</t>
  </si>
  <si>
    <t>副町村長数</t>
  </si>
  <si>
    <t>宣言年月日</t>
  </si>
  <si>
    <t>うち</t>
  </si>
  <si>
    <r>
      <t>都</t>
    </r>
    <r>
      <rPr>
        <sz val="3"/>
        <rFont val="ＭＳ Ｐゴシック"/>
        <family val="3"/>
      </rPr>
      <t xml:space="preserve"> </t>
    </r>
    <r>
      <rPr>
        <sz val="10"/>
        <rFont val="ＭＳ Ｐゴシック"/>
        <family val="3"/>
      </rPr>
      <t>道</t>
    </r>
    <r>
      <rPr>
        <sz val="3"/>
        <rFont val="ＭＳ Ｐゴシック"/>
        <family val="3"/>
      </rPr>
      <t xml:space="preserve"> </t>
    </r>
    <r>
      <rPr>
        <sz val="10"/>
        <rFont val="ＭＳ Ｐゴシック"/>
        <family val="3"/>
      </rPr>
      <t>府</t>
    </r>
    <r>
      <rPr>
        <sz val="3"/>
        <rFont val="ＭＳ Ｐゴシック"/>
        <family val="3"/>
      </rPr>
      <t xml:space="preserve"> </t>
    </r>
    <r>
      <rPr>
        <sz val="10"/>
        <rFont val="ＭＳ Ｐゴシック"/>
        <family val="3"/>
      </rPr>
      <t>県</t>
    </r>
    <r>
      <rPr>
        <sz val="3"/>
        <rFont val="ＭＳ Ｐゴシック"/>
        <family val="3"/>
      </rPr>
      <t xml:space="preserve"> </t>
    </r>
    <r>
      <rPr>
        <sz val="10"/>
        <rFont val="ＭＳ Ｐゴシック"/>
        <family val="3"/>
      </rPr>
      <t>名</t>
    </r>
  </si>
  <si>
    <t>担当課（室）名</t>
  </si>
  <si>
    <t>所　　　　属</t>
  </si>
  <si>
    <r>
      <t>事</t>
    </r>
    <r>
      <rPr>
        <sz val="6"/>
        <rFont val="ＭＳ Ｐゴシック"/>
        <family val="3"/>
      </rPr>
      <t xml:space="preserve"> </t>
    </r>
    <r>
      <rPr>
        <sz val="10"/>
        <rFont val="ＭＳ Ｐゴシック"/>
        <family val="3"/>
      </rPr>
      <t>務</t>
    </r>
    <r>
      <rPr>
        <sz val="6"/>
        <rFont val="ＭＳ Ｐゴシック"/>
        <family val="3"/>
      </rPr>
      <t xml:space="preserve"> </t>
    </r>
    <r>
      <rPr>
        <sz val="10"/>
        <rFont val="ＭＳ Ｐゴシック"/>
        <family val="3"/>
      </rPr>
      <t>所</t>
    </r>
    <r>
      <rPr>
        <sz val="6"/>
        <rFont val="ＭＳ Ｐゴシック"/>
        <family val="3"/>
      </rPr>
      <t xml:space="preserve"> </t>
    </r>
    <r>
      <rPr>
        <sz val="10"/>
        <rFont val="ＭＳ Ｐゴシック"/>
        <family val="3"/>
      </rPr>
      <t>掌</t>
    </r>
  </si>
  <si>
    <t>諮問機関の有無</t>
  </si>
  <si>
    <t>条　　　例　　　名　　　称</t>
  </si>
  <si>
    <t>現在
の
状況</t>
  </si>
  <si>
    <t>計　　　　　画　　　　　名</t>
  </si>
  <si>
    <t>都道府県名</t>
  </si>
  <si>
    <t>市(区)町村名</t>
  </si>
  <si>
    <t>管　理　・　運　営　主　体</t>
  </si>
  <si>
    <t>ＦＡＸ番号</t>
  </si>
  <si>
    <t>指定管理者</t>
  </si>
  <si>
    <t>庁内連絡会議の有無</t>
  </si>
  <si>
    <t>市(区)町村コード</t>
  </si>
  <si>
    <t>その他：平成　　年　  月　  日</t>
  </si>
  <si>
    <t>うち</t>
  </si>
  <si>
    <t>直　営</t>
  </si>
  <si>
    <t>男女共同参画に関する計画
（平成22年4月1日現在で有効なもの）</t>
  </si>
  <si>
    <t>男　女　共　同　参　画　・　女　性　の　た　め　の　総　合　的　な　施　設　　(平　成　22　年　４　月　１　日　現　在　で　開　設　済　の　施　設)</t>
  </si>
  <si>
    <t>　　等数
女性委員</t>
  </si>
  <si>
    <t>委員会等数</t>
  </si>
  <si>
    <t>北海道</t>
  </si>
  <si>
    <t>夕張市</t>
  </si>
  <si>
    <t>総務課</t>
  </si>
  <si>
    <t>岩見沢市</t>
  </si>
  <si>
    <t>企画室</t>
  </si>
  <si>
    <t>美唄市</t>
  </si>
  <si>
    <t>地域経営室</t>
  </si>
  <si>
    <t>美唄市男女共同参画条例</t>
  </si>
  <si>
    <t>芦別市</t>
  </si>
  <si>
    <t>生涯学習課</t>
  </si>
  <si>
    <t>赤平市</t>
  </si>
  <si>
    <t>教育課</t>
  </si>
  <si>
    <t>三笠市</t>
  </si>
  <si>
    <t>社会教育課</t>
  </si>
  <si>
    <t>滝川市</t>
  </si>
  <si>
    <t>くらし支援課</t>
  </si>
  <si>
    <t>砂川市</t>
  </si>
  <si>
    <t>歌志内市</t>
  </si>
  <si>
    <t>深川市</t>
  </si>
  <si>
    <t>企画課</t>
  </si>
  <si>
    <t>南幌町</t>
  </si>
  <si>
    <t>まちづくり課</t>
  </si>
  <si>
    <t>奈井江町</t>
  </si>
  <si>
    <t>教育委員会</t>
  </si>
  <si>
    <t>上砂川町</t>
  </si>
  <si>
    <t>社会教育係</t>
  </si>
  <si>
    <t>由仁町</t>
  </si>
  <si>
    <t>総務まちづくり課</t>
  </si>
  <si>
    <t>長沼町</t>
  </si>
  <si>
    <t>総務政策課</t>
  </si>
  <si>
    <t>栗山町</t>
  </si>
  <si>
    <t>社会教育グループ</t>
  </si>
  <si>
    <t>月形町</t>
  </si>
  <si>
    <t>浦臼町</t>
  </si>
  <si>
    <t>新十津川町</t>
  </si>
  <si>
    <t>妹背牛町</t>
  </si>
  <si>
    <t>秩父別町</t>
  </si>
  <si>
    <t>雨竜町</t>
  </si>
  <si>
    <t>北竜町</t>
  </si>
  <si>
    <t>沼田町</t>
  </si>
  <si>
    <t>札幌市</t>
  </si>
  <si>
    <t>男女共同参画課</t>
  </si>
  <si>
    <t>札幌市男女共同参画推進条例</t>
  </si>
  <si>
    <t>江別市</t>
  </si>
  <si>
    <t>企画課</t>
  </si>
  <si>
    <t>江別市男女共同参画を推進するための条例</t>
  </si>
  <si>
    <t>千歳市</t>
  </si>
  <si>
    <t>男女共同参画推進課</t>
  </si>
  <si>
    <t>恵庭市</t>
  </si>
  <si>
    <t>総務課</t>
  </si>
  <si>
    <t>恵庭市の男女が平等に暮らすために共に歩む条例</t>
  </si>
  <si>
    <t>北広島市</t>
  </si>
  <si>
    <t>市民生活課</t>
  </si>
  <si>
    <t>石狩市</t>
  </si>
  <si>
    <t>当別町</t>
  </si>
  <si>
    <t>新篠津村</t>
  </si>
  <si>
    <t>札幌市男女共同参画センター</t>
  </si>
  <si>
    <t>http://www.danjyo.sl-plaza.jp/</t>
  </si>
  <si>
    <t>小樽市</t>
  </si>
  <si>
    <t>男女平等参画課</t>
  </si>
  <si>
    <t>島牧村</t>
  </si>
  <si>
    <t>寿都町</t>
  </si>
  <si>
    <t>黒松内町</t>
  </si>
  <si>
    <t>蘭越町</t>
  </si>
  <si>
    <t>住民福祉課</t>
  </si>
  <si>
    <t>ニセコ町</t>
  </si>
  <si>
    <t>真狩村</t>
  </si>
  <si>
    <t>総務企画課</t>
  </si>
  <si>
    <t>留寿都村</t>
  </si>
  <si>
    <t>喜茂別町</t>
  </si>
  <si>
    <t>京極町</t>
  </si>
  <si>
    <t>倶知安町</t>
  </si>
  <si>
    <t>男女が平等に参画する倶知安のまちをつくる条例</t>
  </si>
  <si>
    <t>共和町</t>
  </si>
  <si>
    <t>岩内町</t>
  </si>
  <si>
    <t>総務財政課</t>
  </si>
  <si>
    <t>泊村</t>
  </si>
  <si>
    <t>神恵内村</t>
  </si>
  <si>
    <t>積丹町</t>
  </si>
  <si>
    <t>古平町</t>
  </si>
  <si>
    <t>仁木町</t>
  </si>
  <si>
    <t>余市町</t>
  </si>
  <si>
    <t>余市町男女共同参画推進条例</t>
  </si>
  <si>
    <t>赤井川村</t>
  </si>
  <si>
    <t>寿都町</t>
  </si>
  <si>
    <t>黒松内町</t>
  </si>
  <si>
    <t>蘭越町</t>
  </si>
  <si>
    <t>留寿都村</t>
  </si>
  <si>
    <t>喜茂別町</t>
  </si>
  <si>
    <t>仁木町</t>
  </si>
  <si>
    <t>高齢者・女性等活動支援センター</t>
  </si>
  <si>
    <t>○</t>
  </si>
  <si>
    <t>神恵内村</t>
  </si>
  <si>
    <t>赤井川村</t>
  </si>
  <si>
    <t>室蘭市</t>
  </si>
  <si>
    <t>苫小牧市</t>
  </si>
  <si>
    <t>苫小牧市男女平等参画推進条例</t>
  </si>
  <si>
    <t>登別市</t>
  </si>
  <si>
    <t>市民サービスグループ</t>
  </si>
  <si>
    <t>伊達市</t>
  </si>
  <si>
    <t>豊浦町</t>
  </si>
  <si>
    <t>壮瞥町</t>
  </si>
  <si>
    <t>白老町</t>
  </si>
  <si>
    <t>生活環境課</t>
  </si>
  <si>
    <t>厚真町</t>
  </si>
  <si>
    <t>まちづくり推進課</t>
  </si>
  <si>
    <t>洞爺湖町</t>
  </si>
  <si>
    <t>社会教育課</t>
  </si>
  <si>
    <t>安平町</t>
  </si>
  <si>
    <t>むかわ町</t>
  </si>
  <si>
    <t>企画総務課</t>
  </si>
  <si>
    <t>胆振地方男女平等参画センター</t>
  </si>
  <si>
    <t>苫小牧市女性センター</t>
  </si>
  <si>
    <t>http://www.city.tomakomai.hokkaido.jp/danjobyodo</t>
  </si>
  <si>
    <t>函館市</t>
  </si>
  <si>
    <t>男女共同参画課</t>
  </si>
  <si>
    <t>函館市男女共同参画推進条例</t>
  </si>
  <si>
    <t>北斗市</t>
  </si>
  <si>
    <t>市民課</t>
  </si>
  <si>
    <t>北斗市男女共同参画推進条例</t>
  </si>
  <si>
    <t>松前町</t>
  </si>
  <si>
    <t>文化社会教育課</t>
  </si>
  <si>
    <t>福島町</t>
  </si>
  <si>
    <t>知内町</t>
  </si>
  <si>
    <t>木古内町</t>
  </si>
  <si>
    <t>町民税務課</t>
  </si>
  <si>
    <t>七飯町</t>
  </si>
  <si>
    <t>七飯町男女平等参画推進条例</t>
  </si>
  <si>
    <t>鹿部町</t>
  </si>
  <si>
    <t>民生課</t>
  </si>
  <si>
    <t>森町</t>
  </si>
  <si>
    <t>八雲町</t>
  </si>
  <si>
    <t>長万部町</t>
  </si>
  <si>
    <t>町民課</t>
  </si>
  <si>
    <t>函館市女性センター</t>
  </si>
  <si>
    <t>函館市東川町11-12</t>
  </si>
  <si>
    <t>江差町</t>
  </si>
  <si>
    <t>町民福祉課</t>
  </si>
  <si>
    <t>上ノ国町</t>
  </si>
  <si>
    <t>住民課</t>
  </si>
  <si>
    <t>厚沢部町</t>
  </si>
  <si>
    <t>乙部町</t>
  </si>
  <si>
    <t>奥尻町</t>
  </si>
  <si>
    <t>地域政策課</t>
  </si>
  <si>
    <t>今金町</t>
  </si>
  <si>
    <t>せたな町</t>
  </si>
  <si>
    <t>今金町</t>
  </si>
  <si>
    <t>北檜山区北檜山211番地5</t>
  </si>
  <si>
    <t>鷹栖町</t>
  </si>
  <si>
    <t>東神楽町</t>
  </si>
  <si>
    <t>当麻町</t>
  </si>
  <si>
    <t>比布町</t>
  </si>
  <si>
    <t>愛別町</t>
  </si>
  <si>
    <t>総務企画課</t>
  </si>
  <si>
    <t>上川町</t>
  </si>
  <si>
    <t>東川町</t>
  </si>
  <si>
    <t>美瑛町</t>
  </si>
  <si>
    <t>上富良野町</t>
  </si>
  <si>
    <t>町民生活課</t>
  </si>
  <si>
    <t>中富良野町</t>
  </si>
  <si>
    <t>南富良野町</t>
  </si>
  <si>
    <t>占冠村</t>
  </si>
  <si>
    <t>和寒町</t>
  </si>
  <si>
    <t>剣淵町</t>
  </si>
  <si>
    <t>下川町</t>
  </si>
  <si>
    <t>美深町</t>
  </si>
  <si>
    <t>教育グループ</t>
  </si>
  <si>
    <t>音威子府村</t>
  </si>
  <si>
    <t>中川町</t>
  </si>
  <si>
    <t>幌加内町</t>
  </si>
  <si>
    <t>旭川市</t>
  </si>
  <si>
    <t>旭川市男女平等を実現し男女共同参画を推進する条例</t>
  </si>
  <si>
    <t>士別市</t>
  </si>
  <si>
    <t>名寄市</t>
  </si>
  <si>
    <t>富良野市</t>
  </si>
  <si>
    <t>旭川市ときわ市民ホール</t>
  </si>
  <si>
    <t>留萌市</t>
  </si>
  <si>
    <t>増毛町</t>
  </si>
  <si>
    <t>小平町</t>
  </si>
  <si>
    <t>苫前町</t>
  </si>
  <si>
    <t>羽幌町</t>
  </si>
  <si>
    <t>政策推進課</t>
  </si>
  <si>
    <t>初山別村</t>
  </si>
  <si>
    <t>遠別町</t>
  </si>
  <si>
    <t>天塩町</t>
  </si>
  <si>
    <t>住民課</t>
  </si>
  <si>
    <t>稚内市</t>
  </si>
  <si>
    <t>稚内市男女共同参画推進条例</t>
  </si>
  <si>
    <t>猿払村</t>
  </si>
  <si>
    <t>財政企画課</t>
  </si>
  <si>
    <t>浜頓別町</t>
  </si>
  <si>
    <t>中頓別町</t>
  </si>
  <si>
    <t>枝幸町</t>
  </si>
  <si>
    <t>豊富町</t>
  </si>
  <si>
    <t>礼文町</t>
  </si>
  <si>
    <t>利尻町</t>
  </si>
  <si>
    <t>利尻富士町</t>
  </si>
  <si>
    <t>幌延町</t>
  </si>
  <si>
    <t>北見市</t>
  </si>
  <si>
    <t>網走市</t>
  </si>
  <si>
    <t>紋別市</t>
  </si>
  <si>
    <t>美幌町</t>
  </si>
  <si>
    <t>津別町</t>
  </si>
  <si>
    <t>斜里町</t>
  </si>
  <si>
    <t>清里町</t>
  </si>
  <si>
    <t>小清水町</t>
  </si>
  <si>
    <t>毎年</t>
  </si>
  <si>
    <t>訓子府町</t>
  </si>
  <si>
    <t>置戸町</t>
  </si>
  <si>
    <t>佐呂間町</t>
  </si>
  <si>
    <t>遠軽町</t>
  </si>
  <si>
    <t>湧別町</t>
  </si>
  <si>
    <t>滝上町</t>
  </si>
  <si>
    <t>興部町</t>
  </si>
  <si>
    <t>西興部村</t>
  </si>
  <si>
    <t>雄武町</t>
  </si>
  <si>
    <t>大空町</t>
  </si>
  <si>
    <t>市民活動課</t>
  </si>
  <si>
    <t>北見市男女共同参画を推進するための条例</t>
  </si>
  <si>
    <t>企画調整課</t>
  </si>
  <si>
    <t>住民活動グループ</t>
  </si>
  <si>
    <t>住民生活課</t>
  </si>
  <si>
    <t>網走女性センター</t>
  </si>
  <si>
    <t>音更町</t>
  </si>
  <si>
    <t>士幌町</t>
  </si>
  <si>
    <t>士幌町男女共同参画推進条例</t>
  </si>
  <si>
    <t>上士幌町</t>
  </si>
  <si>
    <t>企画財政課</t>
  </si>
  <si>
    <t>鹿追町</t>
  </si>
  <si>
    <t>新得町</t>
  </si>
  <si>
    <t>町民課</t>
  </si>
  <si>
    <t>清水町</t>
  </si>
  <si>
    <t>芽室町</t>
  </si>
  <si>
    <t>芽室町男女共同参画推進条例</t>
  </si>
  <si>
    <t>中札内村</t>
  </si>
  <si>
    <t>更別村</t>
  </si>
  <si>
    <t>大樹町</t>
  </si>
  <si>
    <t>広尾町</t>
  </si>
  <si>
    <t>幕別町</t>
  </si>
  <si>
    <t>池田町</t>
  </si>
  <si>
    <t>教育課</t>
  </si>
  <si>
    <t>豊頃町</t>
  </si>
  <si>
    <t>本別町</t>
  </si>
  <si>
    <t>足寄町</t>
  </si>
  <si>
    <t>陸別町</t>
  </si>
  <si>
    <t>浦幌町</t>
  </si>
  <si>
    <t>まちづくり政策課</t>
  </si>
  <si>
    <t>帯広市</t>
  </si>
  <si>
    <t>男女共同参画推進課</t>
  </si>
  <si>
    <t>当面</t>
  </si>
  <si>
    <t>釧路市</t>
  </si>
  <si>
    <t>釧路町</t>
  </si>
  <si>
    <t>厚岸町</t>
  </si>
  <si>
    <t>浜中町</t>
  </si>
  <si>
    <t>標茶町</t>
  </si>
  <si>
    <t>弟子屈町</t>
  </si>
  <si>
    <t>鶴居村</t>
  </si>
  <si>
    <t>白糠町</t>
  </si>
  <si>
    <t>鶴居村</t>
  </si>
  <si>
    <t>根室市</t>
  </si>
  <si>
    <t>別海町</t>
  </si>
  <si>
    <t>中標津町</t>
  </si>
  <si>
    <t>標津町</t>
  </si>
  <si>
    <t>企画政策課</t>
  </si>
  <si>
    <t>羅臼町</t>
  </si>
  <si>
    <t>総務企画財政課</t>
  </si>
  <si>
    <t>日高町</t>
  </si>
  <si>
    <t>平取町</t>
  </si>
  <si>
    <t>新冠町</t>
  </si>
  <si>
    <t>浦河町</t>
  </si>
  <si>
    <t>様似町</t>
  </si>
  <si>
    <t>様似町男女共同参画条例</t>
  </si>
  <si>
    <t>えりも町</t>
  </si>
  <si>
    <t>新ひだか町</t>
  </si>
  <si>
    <t>政策調整課</t>
  </si>
  <si>
    <t>市民環境課</t>
  </si>
  <si>
    <t>市民協働推進課</t>
  </si>
  <si>
    <t>児童家庭課</t>
  </si>
  <si>
    <t>美唄市男女共同参画計画(第2次)</t>
  </si>
  <si>
    <t>芦別市男女共同参画推進計画</t>
  </si>
  <si>
    <t>深川市男女共同参画計画</t>
  </si>
  <si>
    <t>江別市男女共同参画基本計画(2009年改訂版)</t>
  </si>
  <si>
    <t>恵庭市男女共同参画基本計画</t>
  </si>
  <si>
    <t>余市町男女共同参画計画</t>
  </si>
  <si>
    <t>室蘭市男女平等参画基本計画</t>
  </si>
  <si>
    <t>苫小牧市男女平等参画基本計画(第2次)</t>
  </si>
  <si>
    <t>伊達市男女共同参画基本計画</t>
  </si>
  <si>
    <t>あさひかわ男女共同参画基本計画2006</t>
  </si>
  <si>
    <t>名寄市男女共同参画推進計画</t>
  </si>
  <si>
    <t>富良野市男女共同参画推進計画</t>
  </si>
  <si>
    <t>稚内市男女共同参画行動計画</t>
  </si>
  <si>
    <t>第1期士幌町男女共同参画基本計画</t>
  </si>
  <si>
    <t>芽室町男女共同参画基本計画</t>
  </si>
  <si>
    <t>根室市男女共同参画基本計画</t>
  </si>
  <si>
    <t>様似町男女共同参画基本計画</t>
  </si>
  <si>
    <t>いわみざわ男女共同参画実践プラン</t>
  </si>
  <si>
    <t>男女共同参画さっぽろプラン(第2次)</t>
  </si>
  <si>
    <t>ちとせ男女共同参画推進プラン</t>
  </si>
  <si>
    <t>きたひろしま男女平等参画プラン</t>
  </si>
  <si>
    <t>いしかり男女共同参画プラン21</t>
  </si>
  <si>
    <t>男女が平等に参画する倶知安のまちをつくる推進プラン</t>
  </si>
  <si>
    <t>八雲町男女共同参画プラン</t>
  </si>
  <si>
    <t>男女平等参画るもいプラン</t>
  </si>
  <si>
    <t>男女共同参画プランきたみ</t>
  </si>
  <si>
    <t>網走市男女共同参画プラン</t>
  </si>
  <si>
    <t>紋別市男女共同参画プラン</t>
  </si>
  <si>
    <t>びほろ男女共同参画プラン(第2次)</t>
  </si>
  <si>
    <t>おびひろ男女共同参画プラン</t>
  </si>
  <si>
    <t>くしろ男女平等参画プラン</t>
  </si>
  <si>
    <t>新ひだか町男女共同参画プラン</t>
  </si>
  <si>
    <t>札幌市北区北8条西3丁目
札幌エルプラザ内</t>
  </si>
  <si>
    <t>余市郡赤井川村字赤井川
318番地１</t>
  </si>
  <si>
    <t>室蘭市東町4丁目29番1号</t>
  </si>
  <si>
    <t>旭川市5条通4丁目</t>
  </si>
  <si>
    <t>網走市南3条西3丁目</t>
  </si>
  <si>
    <t>苫小牧市若草町3丁目
3番8号</t>
  </si>
  <si>
    <t>健康支援センター</t>
  </si>
  <si>
    <t>まちづくり推進室</t>
  </si>
  <si>
    <t>総務財政室</t>
  </si>
  <si>
    <t>総務町政室</t>
  </si>
  <si>
    <t>企画財政室</t>
  </si>
  <si>
    <t>総務室</t>
  </si>
  <si>
    <t>うち</t>
  </si>
  <si>
    <t>協働推進・市民の声を聴く課</t>
  </si>
  <si>
    <t>ホームページ</t>
  </si>
  <si>
    <t>せたな町女性ふれあいセンター</t>
  </si>
  <si>
    <t>新ひだか町女性センター・みらい</t>
  </si>
  <si>
    <t>女
性
比
率 
（％）</t>
  </si>
  <si>
    <t>女性副町村長数　　</t>
  </si>
  <si>
    <t>女性自治会長数</t>
  </si>
  <si>
    <t>　（区）長数
女性副市</t>
  </si>
  <si>
    <t>宣　　言　　名　　称</t>
  </si>
  <si>
    <t>市　（区）　長</t>
  </si>
  <si>
    <t xml:space="preserve">うち
　女理
　性職
　管数
</t>
  </si>
  <si>
    <t>平成24年度</t>
  </si>
  <si>
    <t>平成29年度</t>
  </si>
  <si>
    <t>平成22年度</t>
  </si>
  <si>
    <t>平成28年度</t>
  </si>
  <si>
    <t>平成31年度</t>
  </si>
  <si>
    <t>平成23年度</t>
  </si>
  <si>
    <t>平成25年度</t>
  </si>
  <si>
    <t>平成26年度</t>
  </si>
  <si>
    <t>平成27年度</t>
  </si>
  <si>
    <t>　</t>
  </si>
  <si>
    <t>平成19年度～平成24年度</t>
  </si>
  <si>
    <t>平成20年度～平成29年度</t>
  </si>
  <si>
    <t>平成15年度～平成24年度</t>
  </si>
  <si>
    <t>平成18年度～平成22年度</t>
  </si>
  <si>
    <t>平成16年度～平成25年度</t>
  </si>
  <si>
    <t>平成14年度～平成23年度</t>
  </si>
  <si>
    <t>平成21年度～平成25年度</t>
  </si>
  <si>
    <t>平成22年度～平成31年度</t>
  </si>
  <si>
    <t>平成17年度～平成26年度</t>
  </si>
  <si>
    <t>平成20年度～平成28年度</t>
  </si>
  <si>
    <t>平成16年度～平成26年度</t>
  </si>
  <si>
    <t>平成19年度～平成28年度</t>
  </si>
  <si>
    <t>平成16年度～平成23年度</t>
  </si>
  <si>
    <t>平成21年度～平成29年度</t>
  </si>
  <si>
    <t>平成16年度～平成27年度</t>
  </si>
  <si>
    <t>平成14年度～平成22年度</t>
  </si>
  <si>
    <t>平成12年度～平成22年度</t>
  </si>
  <si>
    <t>平成19年度～平成29年度</t>
  </si>
  <si>
    <t>平成21年度～平成30年度</t>
  </si>
  <si>
    <t>平成20年度～平成23年度</t>
  </si>
  <si>
    <t>060-0808</t>
  </si>
  <si>
    <t>○</t>
  </si>
  <si>
    <t>042-0042</t>
  </si>
  <si>
    <t>http://www.hakodate-josen.com/</t>
  </si>
  <si>
    <t>○</t>
  </si>
  <si>
    <t>070-0035</t>
  </si>
  <si>
    <t>http://www.city.asahikawa.hokkaido.jp/files/shiminkatsudo/shiminkatsudo/tokiwa/tokiwa.htm</t>
  </si>
  <si>
    <t>○</t>
  </si>
  <si>
    <t>ミンクール</t>
  </si>
  <si>
    <t>051-0083</t>
  </si>
  <si>
    <t>○</t>
  </si>
  <si>
    <t>093-0035</t>
  </si>
  <si>
    <t>053-0021</t>
  </si>
  <si>
    <t>○</t>
  </si>
  <si>
    <t>049-4501</t>
  </si>
  <si>
    <t>○</t>
  </si>
  <si>
    <t>046-0501</t>
  </si>
  <si>
    <t>056-0019</t>
  </si>
  <si>
    <t>○</t>
  </si>
  <si>
    <t>日高郡新ひだか町静内青柳町2-2-1</t>
  </si>
  <si>
    <t>(011)
728-1222</t>
  </si>
  <si>
    <t>(011)
728-1229</t>
  </si>
  <si>
    <t>(0138)
23-4188</t>
  </si>
  <si>
    <t>(0138)
23-4189</t>
  </si>
  <si>
    <t>(0166)
23-5577</t>
  </si>
  <si>
    <t>(0166)
26-1362</t>
  </si>
  <si>
    <t>(0143)
44-8184</t>
  </si>
  <si>
    <t>(0143)
44-8191</t>
  </si>
  <si>
    <t>(0152)
43-2905</t>
  </si>
  <si>
    <t>(0144)
32-3544</t>
  </si>
  <si>
    <t>(0144)
37-2223</t>
  </si>
  <si>
    <t>(0137)
84-6788</t>
  </si>
  <si>
    <t>(0135)
35-2050</t>
  </si>
  <si>
    <t>(0135)
35-2051</t>
  </si>
  <si>
    <t>(0146)
42-7700</t>
  </si>
  <si>
    <t>(0146)
42-7701</t>
  </si>
  <si>
    <t>施設管理</t>
  </si>
  <si>
    <t>事業運営</t>
  </si>
  <si>
    <t>そ　の　他</t>
  </si>
  <si>
    <t>平成19年度～平成23年度</t>
  </si>
  <si>
    <t>平成15年度～平成24年度</t>
  </si>
  <si>
    <t>平成18年度～平成22年度</t>
  </si>
  <si>
    <t>平成18年度～平成22年度</t>
  </si>
  <si>
    <t>平成17年度～平成22年度</t>
  </si>
  <si>
    <t>男女共同参画に関する条例（可決済のもの）</t>
  </si>
  <si>
    <t>男 女 共 同 参 画 に 関 す る 宣 言（注１）</t>
  </si>
  <si>
    <t>国との共催
　　　(注２)</t>
  </si>
  <si>
    <t>－</t>
  </si>
  <si>
    <t>－</t>
  </si>
  <si>
    <t>調査時点コード</t>
  </si>
  <si>
    <t>平成20年度～平成29年度</t>
  </si>
  <si>
    <t>平成22年度～平成31年度</t>
  </si>
  <si>
    <t>男女がともにきらめくまちプラン(士別市男女共同参画行動計画)</t>
  </si>
  <si>
    <t>登別市男女共同参画基本計画(のぼりべつはぁもにぃプラン21)</t>
  </si>
  <si>
    <t>第2次白老町男女共同参画計画(あいプラン)</t>
  </si>
  <si>
    <t>平成14年度～平成22年度</t>
  </si>
  <si>
    <t>北海道</t>
  </si>
  <si>
    <t>http://www.kujiran.net/
danjo/</t>
  </si>
  <si>
    <t>小樽市男女平等参画基本計画</t>
  </si>
  <si>
    <t>第2次函館市男女共同参画基本計画 はこだて輝きプラン</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</si>
</sst>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_);[Red]\(0.0\)"/>
    <numFmt numFmtId="180" formatCode="0.0_ "/>
    <numFmt numFmtId="181" formatCode="&quot;Yes&quot;;&quot;Yes&quot;;&quot;No&quot;"/>
    <numFmt numFmtId="182" formatCode="&quot;True&quot;;&quot;True&quot;;&quot;False&quot;"/>
    <numFmt numFmtId="183" formatCode="&quot;On&quot;;&quot;On&quot;;&quot;Off&quot;"/>
    <numFmt numFmtId="184" formatCode="[$-411]ggge&quot;年&quot;m&quot;月&quot;d&quot;日&quot;;@"/>
    <numFmt numFmtId="185" formatCode="[$-411]ge\.m\.d;@"/>
    <numFmt numFmtId="186" formatCode="0_ "/>
    <numFmt numFmtId="187" formatCode="#,##0_ "/>
    <numFmt numFmtId="188" formatCode="#,##0_);[Red]\(#,##0\)"/>
    <numFmt numFmtId="189" formatCode="#,##0.0_);[Red]\(#,##0.0\)"/>
    <numFmt numFmtId="190" formatCode="0_);[Red]\(0\)"/>
    <numFmt numFmtId="191" formatCode="0.00_ "/>
    <numFmt numFmtId="192" formatCode="0.000_ "/>
    <numFmt numFmtId="193" formatCode="#,##0.0;[Red]\-#,##0.0"/>
  </numFmts>
  <fonts count="48">
    <font>
      <sz val="11"/>
      <name val="ＭＳ Ｐゴシック"/>
      <family val="3"/>
    </font>
    <font>
      <sz val="6"/>
      <name val="ＭＳ Ｐゴシック"/>
      <family val="3"/>
    </font>
    <font>
      <sz val="10"/>
      <name val="ＭＳ Ｐゴシック"/>
      <family val="3"/>
    </font>
    <font>
      <sz val="14"/>
      <name val="ＭＳ Ｐゴシック"/>
      <family val="3"/>
    </font>
    <font>
      <sz val="9"/>
      <name val="ＭＳ Ｐゴシック"/>
      <family val="3"/>
    </font>
    <font>
      <sz val="12"/>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b/>
      <sz val="9.5"/>
      <name val="ＭＳ Ｐゴシック"/>
      <family val="3"/>
    </font>
    <font>
      <sz val="11"/>
      <color indexed="10"/>
      <name val="ＭＳ Ｐゴシック"/>
      <family val="3"/>
    </font>
    <font>
      <sz val="10"/>
      <color indexed="10"/>
      <name val="ＭＳ Ｐゴシック"/>
      <family val="3"/>
    </font>
    <font>
      <b/>
      <i/>
      <sz val="14"/>
      <name val="ＭＳ Ｐゴシック"/>
      <family val="3"/>
    </font>
    <font>
      <sz val="3"/>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medium"/>
      <right>
        <color indexed="63"/>
      </right>
      <top>
        <color indexed="63"/>
      </top>
      <bottom>
        <color indexed="63"/>
      </bottom>
    </border>
    <border>
      <left>
        <color indexed="63"/>
      </left>
      <right>
        <color indexed="63"/>
      </right>
      <top>
        <color indexed="63"/>
      </top>
      <bottom style="thin"/>
    </border>
    <border>
      <left style="medium"/>
      <right style="thin"/>
      <top style="medium"/>
      <bottom style="medium"/>
    </border>
    <border>
      <left style="thin"/>
      <right style="medium"/>
      <top style="medium"/>
      <bottom style="medium"/>
    </border>
    <border diagonalUp="1">
      <left style="medium"/>
      <right style="thin"/>
      <top style="medium"/>
      <bottom style="medium"/>
      <diagonal style="thin"/>
    </border>
    <border>
      <left style="medium"/>
      <right style="thin"/>
      <top style="thin"/>
      <bottom style="thin"/>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thin"/>
    </border>
    <border diagonalUp="1">
      <left style="thin"/>
      <right style="thin"/>
      <top style="medium"/>
      <bottom style="medium"/>
      <diagonal style="thin"/>
    </border>
    <border diagonalUp="1">
      <left style="thin"/>
      <right>
        <color indexed="63"/>
      </right>
      <top style="medium"/>
      <bottom style="medium"/>
      <diagonal style="thin"/>
    </border>
    <border>
      <left style="thin"/>
      <right style="thin"/>
      <top style="thin"/>
      <bottom>
        <color indexed="63"/>
      </bottom>
    </border>
    <border>
      <left style="thin"/>
      <right>
        <color indexed="63"/>
      </right>
      <top style="medium"/>
      <bottom style="medium"/>
    </border>
    <border>
      <left style="medium"/>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color indexed="63"/>
      </top>
      <bottom style="medium"/>
    </border>
    <border>
      <left style="medium"/>
      <right style="thin"/>
      <top style="thin"/>
      <bottom style="medium"/>
    </border>
    <border>
      <left style="thin"/>
      <right style="medium"/>
      <top style="thin"/>
      <bottom style="medium"/>
    </border>
    <border>
      <left>
        <color indexed="63"/>
      </left>
      <right>
        <color indexed="63"/>
      </right>
      <top style="thin"/>
      <bottom style="thin"/>
    </border>
    <border>
      <left>
        <color indexed="63"/>
      </left>
      <right style="thin"/>
      <top style="thin"/>
      <bottom style="medium"/>
    </border>
    <border>
      <left style="thin"/>
      <right>
        <color indexed="63"/>
      </right>
      <top style="thin"/>
      <bottom style="medium"/>
    </border>
    <border>
      <left style="medium"/>
      <right>
        <color indexed="63"/>
      </right>
      <top style="thin"/>
      <bottom style="medium"/>
    </border>
    <border>
      <left style="thin"/>
      <right style="thin"/>
      <top style="thin"/>
      <bottom style="medium"/>
    </border>
    <border>
      <left style="medium"/>
      <right style="medium"/>
      <top style="thin"/>
      <bottom style="medium"/>
    </border>
    <border diagonalUp="1">
      <left style="thin"/>
      <right style="medium"/>
      <top style="medium"/>
      <bottom style="medium"/>
      <diagonal style="thin"/>
    </border>
    <border>
      <left style="thin"/>
      <right style="thin"/>
      <top style="medium"/>
      <bottom style="medium"/>
    </border>
    <border>
      <left style="medium"/>
      <right style="medium"/>
      <top style="medium"/>
      <bottom style="medium"/>
    </border>
    <border>
      <left>
        <color indexed="63"/>
      </left>
      <right>
        <color indexed="63"/>
      </right>
      <top style="medium"/>
      <bottom style="medium"/>
    </border>
    <border>
      <left>
        <color indexed="63"/>
      </left>
      <right style="thin"/>
      <top style="medium"/>
      <bottom style="medium"/>
    </border>
    <border diagonalUp="1">
      <left style="medium"/>
      <right style="thin"/>
      <top style="medium"/>
      <bottom style="thin"/>
      <diagonal style="thin"/>
    </border>
    <border diagonalUp="1">
      <left style="thin"/>
      <right style="thin"/>
      <top style="medium"/>
      <bottom style="thin"/>
      <diagonal style="thin"/>
    </border>
    <border diagonalUp="1">
      <left style="thin"/>
      <right style="medium"/>
      <top style="medium"/>
      <bottom style="thin"/>
      <diagonal style="thin"/>
    </border>
    <border>
      <left style="thin"/>
      <right style="thin"/>
      <top style="medium"/>
      <bottom style="thin"/>
    </border>
    <border diagonalUp="1">
      <left style="medium"/>
      <right style="thin"/>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color indexed="63"/>
      </right>
      <top style="thin"/>
      <bottom style="thin"/>
      <diagonal style="thin"/>
    </border>
    <border diagonalUp="1">
      <left style="medium"/>
      <right style="thin"/>
      <top style="thin"/>
      <bottom style="medium"/>
      <diagonal style="thin"/>
    </border>
    <border diagonalUp="1">
      <left style="thin"/>
      <right style="thin"/>
      <top style="thin"/>
      <bottom style="medium"/>
      <diagonal style="thin"/>
    </border>
    <border diagonalUp="1">
      <left style="thin"/>
      <right style="medium"/>
      <top style="thin"/>
      <bottom style="medium"/>
      <diagonal style="thin"/>
    </border>
    <border>
      <left style="thin"/>
      <right style="medium"/>
      <top style="thin"/>
      <bottom>
        <color indexed="63"/>
      </bottom>
    </border>
    <border>
      <left style="thin"/>
      <right>
        <color indexed="63"/>
      </right>
      <top style="thin"/>
      <bottom>
        <color indexed="63"/>
      </bottom>
    </border>
    <border>
      <left style="medium"/>
      <right style="thin"/>
      <top>
        <color indexed="63"/>
      </top>
      <bottom style="thin"/>
    </border>
    <border>
      <left>
        <color indexed="63"/>
      </left>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color indexed="63"/>
      </bottom>
    </border>
    <border>
      <left style="thin"/>
      <right style="thin"/>
      <top>
        <color indexed="63"/>
      </top>
      <bottom>
        <color indexed="63"/>
      </botto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8" fillId="0" borderId="0" applyNumberFormat="0" applyFill="0" applyBorder="0" applyAlignment="0" applyProtection="0"/>
    <xf numFmtId="0" fontId="47" fillId="32" borderId="0" applyNumberFormat="0" applyBorder="0" applyAlignment="0" applyProtection="0"/>
  </cellStyleXfs>
  <cellXfs count="375">
    <xf numFmtId="0" fontId="0" fillId="0" borderId="0" xfId="0" applyAlignment="1">
      <alignment/>
    </xf>
    <xf numFmtId="0" fontId="2" fillId="0" borderId="0" xfId="0" applyFont="1" applyAlignment="1">
      <alignment wrapText="1"/>
    </xf>
    <xf numFmtId="0" fontId="2"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Border="1" applyAlignment="1">
      <alignment horizontal="left"/>
    </xf>
    <xf numFmtId="0" fontId="2" fillId="0" borderId="0" xfId="0" applyFont="1" applyBorder="1" applyAlignment="1">
      <alignment horizontal="right"/>
    </xf>
    <xf numFmtId="0" fontId="2" fillId="0" borderId="0" xfId="0" applyFont="1" applyBorder="1" applyAlignment="1">
      <alignment horizontal="center"/>
    </xf>
    <xf numFmtId="0" fontId="0" fillId="0" borderId="0" xfId="0" applyBorder="1" applyAlignment="1">
      <alignment horizontal="center"/>
    </xf>
    <xf numFmtId="0" fontId="6" fillId="0" borderId="0" xfId="0" applyFont="1" applyAlignment="1">
      <alignment/>
    </xf>
    <xf numFmtId="0" fontId="2" fillId="0" borderId="0" xfId="0" applyFont="1" applyFill="1" applyAlignment="1">
      <alignment/>
    </xf>
    <xf numFmtId="0" fontId="2" fillId="0" borderId="0" xfId="0" applyFont="1" applyAlignment="1">
      <alignment vertical="center"/>
    </xf>
    <xf numFmtId="0" fontId="2" fillId="33" borderId="10" xfId="0" applyFont="1" applyFill="1" applyBorder="1" applyAlignment="1">
      <alignment horizontal="center" vertical="center" wrapText="1"/>
    </xf>
    <xf numFmtId="0" fontId="2" fillId="0" borderId="0" xfId="0" applyFont="1" applyAlignment="1">
      <alignment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0" borderId="0" xfId="0" applyFont="1" applyBorder="1" applyAlignment="1">
      <alignment wrapText="1"/>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33" borderId="0" xfId="0" applyFont="1" applyFill="1" applyBorder="1" applyAlignment="1">
      <alignment horizontal="center" wrapText="1"/>
    </xf>
    <xf numFmtId="0" fontId="2" fillId="0" borderId="16" xfId="0" applyFont="1" applyBorder="1" applyAlignment="1">
      <alignment horizontal="center" vertical="center"/>
    </xf>
    <xf numFmtId="0" fontId="2" fillId="33" borderId="17" xfId="0" applyFont="1" applyFill="1" applyBorder="1" applyAlignment="1">
      <alignment horizontal="center" wrapText="1"/>
    </xf>
    <xf numFmtId="0" fontId="2" fillId="33" borderId="18" xfId="0" applyFont="1" applyFill="1" applyBorder="1" applyAlignment="1">
      <alignment horizontal="center" wrapText="1"/>
    </xf>
    <xf numFmtId="0" fontId="9" fillId="0" borderId="0" xfId="0" applyFont="1" applyAlignment="1">
      <alignment horizontal="left"/>
    </xf>
    <xf numFmtId="0" fontId="2" fillId="0" borderId="0" xfId="0" applyFont="1" applyAlignment="1">
      <alignment/>
    </xf>
    <xf numFmtId="0" fontId="2" fillId="0" borderId="19" xfId="0" applyFont="1" applyBorder="1" applyAlignment="1">
      <alignment horizontal="right" vertical="center"/>
    </xf>
    <xf numFmtId="0" fontId="2" fillId="0" borderId="20" xfId="0" applyFont="1" applyBorder="1" applyAlignment="1">
      <alignment horizontal="right" vertical="center"/>
    </xf>
    <xf numFmtId="0" fontId="2" fillId="33" borderId="21" xfId="0" applyFont="1" applyFill="1" applyBorder="1" applyAlignment="1">
      <alignment vertical="center"/>
    </xf>
    <xf numFmtId="0" fontId="2" fillId="33" borderId="22" xfId="0" applyFont="1" applyFill="1" applyBorder="1" applyAlignment="1">
      <alignment vertical="center"/>
    </xf>
    <xf numFmtId="0" fontId="2" fillId="33" borderId="10" xfId="0" applyFont="1" applyFill="1" applyBorder="1" applyAlignment="1">
      <alignment vertical="center"/>
    </xf>
    <xf numFmtId="0" fontId="2" fillId="33" borderId="15" xfId="0" applyFont="1" applyFill="1" applyBorder="1" applyAlignment="1">
      <alignment vertical="center"/>
    </xf>
    <xf numFmtId="0" fontId="2" fillId="33" borderId="23" xfId="0" applyFont="1" applyFill="1" applyBorder="1" applyAlignment="1">
      <alignment vertical="center"/>
    </xf>
    <xf numFmtId="0" fontId="2" fillId="33" borderId="14" xfId="0" applyFont="1" applyFill="1" applyBorder="1" applyAlignment="1">
      <alignment vertical="center"/>
    </xf>
    <xf numFmtId="0" fontId="2" fillId="0" borderId="14" xfId="0" applyFont="1" applyBorder="1" applyAlignment="1">
      <alignment horizontal="center" vertical="center" textRotation="255" shrinkToFit="1"/>
    </xf>
    <xf numFmtId="0" fontId="2" fillId="0" borderId="15" xfId="0" applyFont="1" applyBorder="1" applyAlignment="1">
      <alignment horizontal="center" vertical="center" textRotation="255"/>
    </xf>
    <xf numFmtId="0" fontId="2" fillId="0" borderId="24" xfId="0" applyFont="1" applyBorder="1" applyAlignment="1">
      <alignment horizontal="center" vertical="center" textRotation="255"/>
    </xf>
    <xf numFmtId="0" fontId="7" fillId="0" borderId="0" xfId="43" applyFont="1" applyAlignment="1" applyProtection="1">
      <alignment/>
      <protection/>
    </xf>
    <xf numFmtId="0" fontId="2" fillId="33" borderId="23" xfId="0" applyFont="1" applyFill="1" applyBorder="1" applyAlignment="1">
      <alignment vertical="center" wrapText="1"/>
    </xf>
    <xf numFmtId="0" fontId="2" fillId="33" borderId="14" xfId="0" applyFont="1" applyFill="1" applyBorder="1" applyAlignment="1">
      <alignment vertical="center" wrapText="1"/>
    </xf>
    <xf numFmtId="0" fontId="2" fillId="33" borderId="15" xfId="0" applyFont="1" applyFill="1" applyBorder="1" applyAlignment="1">
      <alignment vertical="center" wrapText="1"/>
    </xf>
    <xf numFmtId="0" fontId="2" fillId="33" borderId="22"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4" xfId="0" applyNumberFormat="1" applyFont="1" applyFill="1" applyBorder="1" applyAlignment="1">
      <alignment vertical="center" shrinkToFit="1"/>
    </xf>
    <xf numFmtId="57" fontId="2" fillId="33" borderId="14" xfId="0" applyNumberFormat="1" applyFont="1" applyFill="1" applyBorder="1" applyAlignment="1">
      <alignment vertical="center" shrinkToFit="1"/>
    </xf>
    <xf numFmtId="0" fontId="2" fillId="33" borderId="14" xfId="0" applyFont="1" applyFill="1" applyBorder="1" applyAlignment="1">
      <alignment vertical="center" shrinkToFit="1"/>
    </xf>
    <xf numFmtId="49" fontId="2" fillId="33" borderId="14" xfId="0" applyNumberFormat="1" applyFont="1" applyFill="1" applyBorder="1" applyAlignment="1">
      <alignment vertical="center" wrapText="1"/>
    </xf>
    <xf numFmtId="49" fontId="2" fillId="33" borderId="15" xfId="0" applyNumberFormat="1" applyFont="1" applyFill="1" applyBorder="1" applyAlignment="1">
      <alignment vertical="center" wrapText="1"/>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22" xfId="0" applyFont="1" applyFill="1" applyBorder="1" applyAlignment="1">
      <alignment vertical="center"/>
    </xf>
    <xf numFmtId="0" fontId="2" fillId="0" borderId="10" xfId="0" applyFont="1" applyFill="1" applyBorder="1" applyAlignment="1">
      <alignment vertical="center"/>
    </xf>
    <xf numFmtId="0" fontId="2" fillId="0" borderId="14" xfId="0" applyFont="1" applyFill="1" applyBorder="1" applyAlignment="1">
      <alignment vertical="center" shrinkToFit="1"/>
    </xf>
    <xf numFmtId="0" fontId="2" fillId="33" borderId="10"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14" xfId="0" applyFont="1" applyFill="1" applyBorder="1" applyAlignment="1">
      <alignment vertical="center" wrapText="1" shrinkToFit="1"/>
    </xf>
    <xf numFmtId="0" fontId="2" fillId="33" borderId="15" xfId="0" applyFont="1" applyFill="1" applyBorder="1" applyAlignment="1">
      <alignment vertical="center" shrinkToFit="1"/>
    </xf>
    <xf numFmtId="0" fontId="2" fillId="33" borderId="23" xfId="0" applyFont="1" applyFill="1" applyBorder="1" applyAlignment="1">
      <alignment horizontal="center" vertical="center"/>
    </xf>
    <xf numFmtId="0" fontId="2" fillId="0" borderId="15" xfId="0" applyFont="1" applyBorder="1" applyAlignment="1">
      <alignment vertical="center" wrapText="1"/>
    </xf>
    <xf numFmtId="0" fontId="2" fillId="33" borderId="10" xfId="0" applyFont="1" applyFill="1" applyBorder="1" applyAlignment="1">
      <alignment vertical="center" shrinkToFit="1"/>
    </xf>
    <xf numFmtId="0" fontId="0" fillId="0" borderId="0" xfId="0" applyFill="1" applyAlignment="1">
      <alignment vertical="center"/>
    </xf>
    <xf numFmtId="0" fontId="2" fillId="0" borderId="0" xfId="0" applyFont="1" applyFill="1" applyAlignment="1">
      <alignment vertical="center"/>
    </xf>
    <xf numFmtId="57" fontId="2" fillId="33" borderId="14" xfId="0" applyNumberFormat="1" applyFont="1" applyFill="1" applyBorder="1" applyAlignment="1">
      <alignment horizontal="left" vertical="center" shrinkToFit="1"/>
    </xf>
    <xf numFmtId="0" fontId="2" fillId="33" borderId="14" xfId="0" applyFont="1" applyFill="1" applyBorder="1" applyAlignment="1">
      <alignment horizontal="left" vertical="center" shrinkToFit="1"/>
    </xf>
    <xf numFmtId="0" fontId="2" fillId="0" borderId="14" xfId="0" applyFont="1" applyFill="1" applyBorder="1" applyAlignment="1">
      <alignment horizontal="left" vertical="center" shrinkToFit="1"/>
    </xf>
    <xf numFmtId="0" fontId="2" fillId="0" borderId="10" xfId="0" applyFont="1" applyFill="1" applyBorder="1" applyAlignment="1">
      <alignment vertical="center" shrinkToFit="1"/>
    </xf>
    <xf numFmtId="0" fontId="2" fillId="0" borderId="0" xfId="0" applyFont="1" applyAlignment="1">
      <alignment horizontal="center"/>
    </xf>
    <xf numFmtId="0" fontId="2" fillId="33"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Alignment="1">
      <alignment horizontal="center" shrinkToFit="1"/>
    </xf>
    <xf numFmtId="0" fontId="2" fillId="0" borderId="15" xfId="0" applyFont="1" applyFill="1" applyBorder="1" applyAlignment="1">
      <alignment horizontal="center" vertical="center"/>
    </xf>
    <xf numFmtId="0" fontId="2" fillId="0" borderId="22" xfId="0" applyFont="1" applyFill="1" applyBorder="1" applyAlignment="1">
      <alignment horizontal="center" vertical="center"/>
    </xf>
    <xf numFmtId="0" fontId="6" fillId="0" borderId="0" xfId="0" applyFont="1" applyAlignment="1">
      <alignment horizontal="center"/>
    </xf>
    <xf numFmtId="0" fontId="2" fillId="33" borderId="26" xfId="0" applyFont="1" applyFill="1" applyBorder="1" applyAlignment="1">
      <alignment horizontal="center" vertical="center"/>
    </xf>
    <xf numFmtId="0" fontId="2" fillId="33" borderId="18" xfId="0" applyFont="1" applyFill="1" applyBorder="1" applyAlignment="1">
      <alignment horizontal="center" shrinkToFit="1"/>
    </xf>
    <xf numFmtId="0" fontId="2" fillId="0" borderId="11" xfId="0" applyFont="1" applyBorder="1" applyAlignment="1">
      <alignment horizontal="center" vertical="center" shrinkToFit="1"/>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33" borderId="22" xfId="0" applyFont="1" applyFill="1" applyBorder="1" applyAlignment="1">
      <alignment vertical="center" wrapText="1"/>
    </xf>
    <xf numFmtId="0" fontId="2" fillId="33" borderId="14" xfId="0" applyFont="1" applyFill="1" applyBorder="1" applyAlignment="1">
      <alignment horizontal="center" vertical="center" shrinkToFit="1"/>
    </xf>
    <xf numFmtId="49" fontId="2" fillId="33" borderId="14" xfId="0" applyNumberFormat="1" applyFont="1" applyFill="1" applyBorder="1" applyAlignment="1">
      <alignment horizontal="center" vertical="center" shrinkToFit="1"/>
    </xf>
    <xf numFmtId="0" fontId="2" fillId="0" borderId="22" xfId="0" applyFont="1" applyBorder="1" applyAlignment="1">
      <alignment horizontal="center" vertical="center"/>
    </xf>
    <xf numFmtId="0" fontId="2" fillId="0" borderId="22" xfId="0" applyNumberFormat="1" applyFont="1" applyBorder="1" applyAlignment="1">
      <alignment horizontal="center" vertical="center"/>
    </xf>
    <xf numFmtId="0" fontId="2" fillId="33" borderId="24" xfId="0" applyFont="1" applyFill="1" applyBorder="1" applyAlignment="1">
      <alignment horizontal="center" vertical="center"/>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2" fillId="0" borderId="22" xfId="61" applyFont="1" applyFill="1" applyBorder="1" applyAlignment="1" applyProtection="1">
      <alignment horizontal="center" vertical="center" shrinkToFit="1"/>
      <protection locked="0"/>
    </xf>
    <xf numFmtId="0" fontId="2" fillId="0" borderId="14" xfId="61" applyFont="1" applyFill="1" applyBorder="1" applyAlignment="1" applyProtection="1">
      <alignment horizontal="center" vertical="center" shrinkToFit="1"/>
      <protection locked="0"/>
    </xf>
    <xf numFmtId="0" fontId="2" fillId="0" borderId="15" xfId="0" applyFont="1" applyFill="1" applyBorder="1" applyAlignment="1">
      <alignment vertical="center" shrinkToFit="1"/>
    </xf>
    <xf numFmtId="0" fontId="2" fillId="0" borderId="27" xfId="0" applyFont="1" applyFill="1" applyBorder="1" applyAlignment="1">
      <alignment vertical="center"/>
    </xf>
    <xf numFmtId="0" fontId="2" fillId="0" borderId="27" xfId="0" applyFont="1" applyFill="1" applyBorder="1" applyAlignment="1">
      <alignment horizontal="center" vertical="center" shrinkToFit="1"/>
    </xf>
    <xf numFmtId="0" fontId="2" fillId="0" borderId="28" xfId="0" applyFont="1" applyFill="1" applyBorder="1" applyAlignment="1">
      <alignment vertical="center"/>
    </xf>
    <xf numFmtId="0" fontId="5" fillId="0" borderId="0" xfId="0" applyFont="1" applyFill="1" applyAlignment="1">
      <alignment/>
    </xf>
    <xf numFmtId="0" fontId="12" fillId="0" borderId="0" xfId="0" applyFont="1" applyFill="1" applyAlignment="1">
      <alignment/>
    </xf>
    <xf numFmtId="0" fontId="2" fillId="0" borderId="0" xfId="0" applyFont="1" applyFill="1" applyAlignment="1">
      <alignment wrapText="1"/>
    </xf>
    <xf numFmtId="0" fontId="2" fillId="0" borderId="29" xfId="0" applyFont="1" applyFill="1" applyBorder="1" applyAlignment="1">
      <alignment vertical="center"/>
    </xf>
    <xf numFmtId="0" fontId="2" fillId="0" borderId="0" xfId="0" applyFont="1" applyFill="1" applyAlignment="1">
      <alignment/>
    </xf>
    <xf numFmtId="57" fontId="2" fillId="0" borderId="22" xfId="0" applyNumberFormat="1" applyFont="1" applyFill="1" applyBorder="1" applyAlignment="1">
      <alignment vertical="center"/>
    </xf>
    <xf numFmtId="0" fontId="2" fillId="0" borderId="14" xfId="0" applyNumberFormat="1" applyFont="1" applyFill="1" applyBorder="1" applyAlignment="1">
      <alignment horizontal="center" vertical="center"/>
    </xf>
    <xf numFmtId="0" fontId="2" fillId="0" borderId="22" xfId="0" applyNumberFormat="1" applyFont="1" applyFill="1" applyBorder="1" applyAlignment="1">
      <alignment horizontal="center" vertical="center"/>
    </xf>
    <xf numFmtId="0" fontId="2" fillId="0" borderId="24" xfId="0" applyFont="1" applyFill="1" applyBorder="1" applyAlignment="1">
      <alignment horizontal="center" vertical="center"/>
    </xf>
    <xf numFmtId="0" fontId="2" fillId="0" borderId="21" xfId="0" applyFont="1" applyFill="1" applyBorder="1" applyAlignment="1">
      <alignment vertical="center"/>
    </xf>
    <xf numFmtId="0" fontId="0" fillId="0" borderId="0" xfId="0" applyFont="1" applyFill="1" applyAlignment="1">
      <alignment/>
    </xf>
    <xf numFmtId="0" fontId="3" fillId="0" borderId="0" xfId="0" applyFont="1" applyFill="1" applyAlignment="1">
      <alignment/>
    </xf>
    <xf numFmtId="0" fontId="11" fillId="0" borderId="0" xfId="0" applyFont="1" applyFill="1" applyAlignment="1">
      <alignment/>
    </xf>
    <xf numFmtId="0" fontId="0" fillId="0" borderId="0" xfId="0" applyFill="1" applyAlignment="1">
      <alignment/>
    </xf>
    <xf numFmtId="0" fontId="10" fillId="0" borderId="0" xfId="0" applyFont="1" applyFill="1" applyBorder="1" applyAlignment="1">
      <alignment/>
    </xf>
    <xf numFmtId="0" fontId="10" fillId="0" borderId="0" xfId="0" applyFont="1" applyFill="1" applyBorder="1" applyAlignment="1">
      <alignment vertical="center"/>
    </xf>
    <xf numFmtId="0" fontId="2" fillId="0" borderId="24" xfId="0" applyFont="1" applyFill="1" applyBorder="1" applyAlignment="1">
      <alignment wrapText="1"/>
    </xf>
    <xf numFmtId="0" fontId="2" fillId="0" borderId="29" xfId="0" applyFont="1" applyFill="1" applyBorder="1" applyAlignment="1">
      <alignment vertical="top"/>
    </xf>
    <xf numFmtId="0" fontId="2" fillId="0" borderId="24" xfId="0" applyFont="1" applyFill="1" applyBorder="1" applyAlignment="1">
      <alignment horizontal="left" vertical="center"/>
    </xf>
    <xf numFmtId="0" fontId="2" fillId="0" borderId="11" xfId="0" applyFont="1" applyFill="1" applyBorder="1" applyAlignment="1">
      <alignment horizontal="center" vertical="top" textRotation="255" wrapText="1"/>
    </xf>
    <xf numFmtId="0" fontId="2" fillId="0" borderId="14" xfId="0" applyFont="1" applyFill="1" applyBorder="1" applyAlignment="1">
      <alignment vertical="top" wrapText="1"/>
    </xf>
    <xf numFmtId="0" fontId="2" fillId="0" borderId="1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2" xfId="0" applyFont="1" applyFill="1" applyBorder="1" applyAlignment="1">
      <alignment vertical="center"/>
    </xf>
    <xf numFmtId="0" fontId="2" fillId="0" borderId="19" xfId="0" applyFont="1" applyFill="1" applyBorder="1" applyAlignment="1">
      <alignment vertical="center"/>
    </xf>
    <xf numFmtId="0" fontId="2" fillId="0" borderId="30" xfId="0" applyFont="1" applyFill="1" applyBorder="1" applyAlignment="1">
      <alignment vertical="center"/>
    </xf>
    <xf numFmtId="0" fontId="2" fillId="0" borderId="33" xfId="0" applyFont="1" applyFill="1" applyBorder="1" applyAlignment="1">
      <alignment horizontal="center" vertical="center"/>
    </xf>
    <xf numFmtId="0" fontId="2" fillId="0" borderId="20" xfId="0" applyFont="1" applyFill="1" applyBorder="1" applyAlignment="1">
      <alignment horizontal="right" vertical="center"/>
    </xf>
    <xf numFmtId="188" fontId="2" fillId="0" borderId="0" xfId="0" applyNumberFormat="1" applyFont="1" applyFill="1" applyAlignment="1">
      <alignment/>
    </xf>
    <xf numFmtId="0" fontId="0" fillId="0" borderId="0" xfId="0" applyFont="1" applyFill="1" applyAlignment="1">
      <alignment vertical="center"/>
    </xf>
    <xf numFmtId="0" fontId="0" fillId="0" borderId="0" xfId="0" applyFont="1" applyFill="1" applyBorder="1" applyAlignment="1">
      <alignment/>
    </xf>
    <xf numFmtId="0" fontId="0" fillId="0" borderId="34" xfId="0" applyFont="1" applyFill="1" applyBorder="1" applyAlignment="1">
      <alignment/>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34" xfId="0" applyFont="1" applyFill="1" applyBorder="1" applyAlignment="1">
      <alignment horizontal="right" vertical="center"/>
    </xf>
    <xf numFmtId="0" fontId="0" fillId="0" borderId="20" xfId="0" applyFont="1" applyFill="1" applyBorder="1" applyAlignment="1">
      <alignment horizontal="center" vertical="center"/>
    </xf>
    <xf numFmtId="0" fontId="2" fillId="0" borderId="0" xfId="0" applyFont="1" applyFill="1" applyBorder="1" applyAlignment="1">
      <alignment vertical="center"/>
    </xf>
    <xf numFmtId="0" fontId="0" fillId="0" borderId="0" xfId="0" applyFont="1" applyFill="1" applyBorder="1" applyAlignment="1">
      <alignment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6" xfId="0" applyFont="1" applyFill="1" applyBorder="1" applyAlignment="1">
      <alignment vertical="center"/>
    </xf>
    <xf numFmtId="0" fontId="2" fillId="33" borderId="37" xfId="0" applyFont="1" applyFill="1"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33" borderId="38" xfId="0" applyFont="1" applyFill="1" applyBorder="1" applyAlignment="1">
      <alignment horizontal="center" vertical="center"/>
    </xf>
    <xf numFmtId="0" fontId="2" fillId="33" borderId="39" xfId="0" applyFont="1" applyFill="1" applyBorder="1" applyAlignment="1">
      <alignment vertical="center"/>
    </xf>
    <xf numFmtId="0" fontId="2" fillId="33" borderId="40" xfId="0" applyFont="1" applyFill="1" applyBorder="1" applyAlignment="1">
      <alignment vertical="center"/>
    </xf>
    <xf numFmtId="0" fontId="2" fillId="33" borderId="41" xfId="0" applyFont="1" applyFill="1" applyBorder="1" applyAlignment="1">
      <alignment vertical="center"/>
    </xf>
    <xf numFmtId="0" fontId="2" fillId="33" borderId="41" xfId="0" applyFont="1" applyFill="1" applyBorder="1" applyAlignment="1">
      <alignment horizontal="center" vertical="center" shrinkToFit="1"/>
    </xf>
    <xf numFmtId="0" fontId="2" fillId="33" borderId="35" xfId="0" applyFont="1" applyFill="1" applyBorder="1" applyAlignment="1">
      <alignment horizontal="center" vertical="center"/>
    </xf>
    <xf numFmtId="0" fontId="2" fillId="33" borderId="41" xfId="0" applyFont="1" applyFill="1" applyBorder="1" applyAlignment="1">
      <alignment horizontal="center" vertical="center"/>
    </xf>
    <xf numFmtId="0" fontId="2" fillId="33" borderId="36" xfId="0" applyFont="1" applyFill="1" applyBorder="1" applyAlignment="1">
      <alignment horizontal="center" vertical="center"/>
    </xf>
    <xf numFmtId="0" fontId="2" fillId="33" borderId="42" xfId="0" applyFont="1" applyFill="1" applyBorder="1" applyAlignment="1">
      <alignment horizontal="center" vertical="center"/>
    </xf>
    <xf numFmtId="187" fontId="2" fillId="0" borderId="27" xfId="0" applyNumberFormat="1" applyFont="1" applyFill="1" applyBorder="1" applyAlignment="1">
      <alignment horizontal="center" vertical="center"/>
    </xf>
    <xf numFmtId="0" fontId="2" fillId="33" borderId="39" xfId="0" applyFont="1" applyFill="1" applyBorder="1" applyAlignment="1">
      <alignment vertical="center" shrinkToFit="1"/>
    </xf>
    <xf numFmtId="0" fontId="2" fillId="33" borderId="35" xfId="0" applyFont="1" applyFill="1" applyBorder="1" applyAlignment="1">
      <alignment vertical="center"/>
    </xf>
    <xf numFmtId="0" fontId="2" fillId="33" borderId="35" xfId="0" applyFont="1" applyFill="1" applyBorder="1" applyAlignment="1">
      <alignment vertical="center" wrapText="1"/>
    </xf>
    <xf numFmtId="0" fontId="2" fillId="33" borderId="41" xfId="0" applyFont="1" applyFill="1" applyBorder="1" applyAlignment="1">
      <alignment horizontal="left" vertical="center" shrinkToFit="1"/>
    </xf>
    <xf numFmtId="0" fontId="2" fillId="33" borderId="41" xfId="0" applyFont="1" applyFill="1" applyBorder="1" applyAlignment="1">
      <alignment vertical="center" shrinkToFit="1"/>
    </xf>
    <xf numFmtId="0" fontId="2" fillId="33" borderId="15" xfId="0" applyNumberFormat="1" applyFont="1" applyFill="1" applyBorder="1" applyAlignment="1">
      <alignment horizontal="center" vertical="center"/>
    </xf>
    <xf numFmtId="0" fontId="2" fillId="33" borderId="22"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2" fillId="33" borderId="36" xfId="0" applyNumberFormat="1" applyFont="1" applyFill="1" applyBorder="1" applyAlignment="1">
      <alignment horizontal="center" vertical="center"/>
    </xf>
    <xf numFmtId="0" fontId="2" fillId="33" borderId="35" xfId="0" applyNumberFormat="1" applyFont="1" applyFill="1" applyBorder="1" applyAlignment="1">
      <alignment horizontal="center" vertical="center"/>
    </xf>
    <xf numFmtId="0" fontId="2" fillId="33" borderId="28" xfId="0" applyNumberFormat="1" applyFont="1" applyFill="1" applyBorder="1" applyAlignment="1">
      <alignment horizontal="center" vertical="center"/>
    </xf>
    <xf numFmtId="0" fontId="2" fillId="33" borderId="43"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xf>
    <xf numFmtId="0" fontId="2" fillId="0" borderId="20" xfId="0" applyNumberFormat="1" applyFont="1" applyFill="1" applyBorder="1" applyAlignment="1">
      <alignment horizontal="center" vertical="center"/>
    </xf>
    <xf numFmtId="0" fontId="2" fillId="0" borderId="43" xfId="0" applyNumberFormat="1" applyFont="1" applyFill="1" applyBorder="1" applyAlignment="1">
      <alignment horizontal="center" vertical="center"/>
    </xf>
    <xf numFmtId="0" fontId="2" fillId="0" borderId="33" xfId="0" applyNumberFormat="1" applyFont="1" applyFill="1" applyBorder="1" applyAlignment="1">
      <alignment horizontal="center" vertical="center"/>
    </xf>
    <xf numFmtId="0" fontId="2" fillId="0" borderId="4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2" fillId="0" borderId="22" xfId="0" applyNumberFormat="1" applyFont="1" applyFill="1" applyBorder="1" applyAlignment="1">
      <alignment vertical="center"/>
    </xf>
    <xf numFmtId="0" fontId="2" fillId="0" borderId="15" xfId="0" applyNumberFormat="1" applyFont="1" applyFill="1" applyBorder="1" applyAlignment="1">
      <alignment vertical="center"/>
    </xf>
    <xf numFmtId="0" fontId="2" fillId="0" borderId="14" xfId="0" applyNumberFormat="1" applyFont="1" applyFill="1" applyBorder="1" applyAlignment="1">
      <alignment vertical="center"/>
    </xf>
    <xf numFmtId="0" fontId="2" fillId="0" borderId="37" xfId="0" applyNumberFormat="1" applyFont="1" applyFill="1" applyBorder="1" applyAlignment="1">
      <alignment vertical="center"/>
    </xf>
    <xf numFmtId="0" fontId="2" fillId="0" borderId="27" xfId="0" applyNumberFormat="1" applyFont="1" applyFill="1" applyBorder="1" applyAlignment="1">
      <alignment horizontal="center" vertical="center"/>
    </xf>
    <xf numFmtId="0" fontId="2" fillId="0" borderId="19" xfId="0" applyNumberFormat="1" applyFont="1" applyFill="1" applyBorder="1" applyAlignment="1">
      <alignment vertical="center"/>
    </xf>
    <xf numFmtId="0" fontId="2" fillId="0" borderId="44" xfId="0" applyNumberFormat="1" applyFont="1" applyFill="1" applyBorder="1" applyAlignment="1">
      <alignment vertical="center"/>
    </xf>
    <xf numFmtId="0" fontId="2" fillId="0" borderId="46" xfId="0" applyNumberFormat="1" applyFont="1" applyFill="1" applyBorder="1" applyAlignment="1">
      <alignment vertical="center"/>
    </xf>
    <xf numFmtId="38" fontId="2" fillId="0" borderId="47" xfId="49" applyFont="1" applyFill="1" applyBorder="1" applyAlignment="1">
      <alignment vertical="center"/>
    </xf>
    <xf numFmtId="0" fontId="2" fillId="0" borderId="30" xfId="0" applyNumberFormat="1" applyFont="1" applyFill="1" applyBorder="1" applyAlignment="1">
      <alignment horizontal="center" vertical="center"/>
    </xf>
    <xf numFmtId="38" fontId="2" fillId="0" borderId="22" xfId="49" applyFont="1" applyFill="1" applyBorder="1" applyAlignment="1">
      <alignment horizontal="center" vertical="center"/>
    </xf>
    <xf numFmtId="38" fontId="2" fillId="0" borderId="14" xfId="49" applyFont="1" applyFill="1" applyBorder="1" applyAlignment="1">
      <alignment horizontal="center" vertical="center"/>
    </xf>
    <xf numFmtId="38" fontId="2" fillId="0" borderId="14" xfId="49" applyFont="1" applyFill="1" applyBorder="1" applyAlignment="1">
      <alignment vertical="center"/>
    </xf>
    <xf numFmtId="38" fontId="2" fillId="0" borderId="24" xfId="49" applyFont="1" applyFill="1" applyBorder="1" applyAlignment="1">
      <alignment vertical="center"/>
    </xf>
    <xf numFmtId="38" fontId="2" fillId="0" borderId="22" xfId="49" applyFont="1" applyFill="1" applyBorder="1" applyAlignment="1">
      <alignment vertical="center"/>
    </xf>
    <xf numFmtId="38" fontId="2" fillId="0" borderId="0" xfId="49" applyFont="1" applyFill="1" applyAlignment="1">
      <alignment vertical="center"/>
    </xf>
    <xf numFmtId="38" fontId="2" fillId="0" borderId="21" xfId="49" applyFont="1" applyFill="1" applyBorder="1" applyAlignment="1">
      <alignment vertical="center"/>
    </xf>
    <xf numFmtId="38" fontId="2" fillId="0" borderId="27" xfId="49" applyFont="1" applyFill="1" applyBorder="1" applyAlignment="1">
      <alignment vertical="center"/>
    </xf>
    <xf numFmtId="38" fontId="2" fillId="0" borderId="43" xfId="49" applyFont="1" applyFill="1" applyBorder="1" applyAlignment="1">
      <alignment vertical="center"/>
    </xf>
    <xf numFmtId="38" fontId="2" fillId="0" borderId="28" xfId="49" applyFont="1" applyFill="1" applyBorder="1" applyAlignment="1">
      <alignment vertical="center"/>
    </xf>
    <xf numFmtId="38" fontId="2" fillId="0" borderId="48" xfId="49" applyFont="1" applyFill="1" applyBorder="1" applyAlignment="1">
      <alignment vertical="center"/>
    </xf>
    <xf numFmtId="38" fontId="2" fillId="0" borderId="49" xfId="49" applyFont="1" applyFill="1" applyBorder="1" applyAlignment="1">
      <alignment vertical="center"/>
    </xf>
    <xf numFmtId="38" fontId="2" fillId="0" borderId="50" xfId="49" applyFont="1" applyFill="1" applyBorder="1" applyAlignment="1">
      <alignment vertical="center"/>
    </xf>
    <xf numFmtId="38" fontId="2" fillId="0" borderId="31" xfId="49" applyFont="1" applyFill="1" applyBorder="1" applyAlignment="1">
      <alignment vertical="center"/>
    </xf>
    <xf numFmtId="38" fontId="2" fillId="0" borderId="51" xfId="49" applyFont="1" applyFill="1" applyBorder="1" applyAlignment="1">
      <alignment vertical="center"/>
    </xf>
    <xf numFmtId="38" fontId="2" fillId="0" borderId="52" xfId="49" applyFont="1" applyFill="1" applyBorder="1" applyAlignment="1">
      <alignment vertical="center"/>
    </xf>
    <xf numFmtId="38" fontId="2" fillId="0" borderId="53" xfId="49" applyFont="1" applyFill="1" applyBorder="1" applyAlignment="1">
      <alignment vertical="center"/>
    </xf>
    <xf numFmtId="38" fontId="2" fillId="0" borderId="54" xfId="49" applyFont="1" applyFill="1" applyBorder="1" applyAlignment="1">
      <alignment vertical="center"/>
    </xf>
    <xf numFmtId="38" fontId="2" fillId="0" borderId="55" xfId="49" applyFont="1" applyFill="1" applyBorder="1" applyAlignment="1">
      <alignment vertical="center"/>
    </xf>
    <xf numFmtId="38" fontId="2" fillId="0" borderId="56" xfId="49" applyFont="1" applyFill="1" applyBorder="1" applyAlignment="1">
      <alignment vertical="center"/>
    </xf>
    <xf numFmtId="38" fontId="2" fillId="0" borderId="57" xfId="49" applyFont="1" applyFill="1" applyBorder="1" applyAlignment="1">
      <alignment vertical="center"/>
    </xf>
    <xf numFmtId="38" fontId="2" fillId="0" borderId="58" xfId="49" applyFont="1" applyFill="1" applyBorder="1" applyAlignment="1">
      <alignment vertical="center"/>
    </xf>
    <xf numFmtId="38" fontId="2" fillId="0" borderId="35" xfId="49" applyFont="1" applyFill="1" applyBorder="1" applyAlignment="1">
      <alignment vertical="center"/>
    </xf>
    <xf numFmtId="38" fontId="2" fillId="0" borderId="41" xfId="49" applyFont="1" applyFill="1" applyBorder="1" applyAlignment="1">
      <alignment vertical="center"/>
    </xf>
    <xf numFmtId="38" fontId="2" fillId="0" borderId="38" xfId="49" applyFont="1" applyFill="1" applyBorder="1" applyAlignment="1">
      <alignment vertical="center"/>
    </xf>
    <xf numFmtId="38" fontId="2" fillId="0" borderId="44" xfId="49" applyFont="1" applyFill="1" applyBorder="1" applyAlignment="1">
      <alignment vertical="center"/>
    </xf>
    <xf numFmtId="38" fontId="2" fillId="0" borderId="19" xfId="49" applyFont="1" applyFill="1" applyBorder="1" applyAlignment="1">
      <alignment vertical="center"/>
    </xf>
    <xf numFmtId="193" fontId="2" fillId="0" borderId="20" xfId="49" applyNumberFormat="1" applyFont="1" applyFill="1" applyBorder="1" applyAlignment="1">
      <alignment vertical="center"/>
    </xf>
    <xf numFmtId="193" fontId="2" fillId="0" borderId="10" xfId="49" applyNumberFormat="1" applyFont="1" applyFill="1" applyBorder="1" applyAlignment="1">
      <alignment vertical="center"/>
    </xf>
    <xf numFmtId="193" fontId="2" fillId="0" borderId="32" xfId="49" applyNumberFormat="1" applyFont="1" applyFill="1" applyBorder="1" applyAlignment="1">
      <alignment vertical="center"/>
    </xf>
    <xf numFmtId="193" fontId="2" fillId="0" borderId="36" xfId="49" applyNumberFormat="1" applyFont="1" applyFill="1" applyBorder="1" applyAlignment="1">
      <alignment vertical="center"/>
    </xf>
    <xf numFmtId="38" fontId="2" fillId="0" borderId="0" xfId="49" applyFont="1" applyFill="1" applyAlignment="1">
      <alignment/>
    </xf>
    <xf numFmtId="38" fontId="2" fillId="0" borderId="37" xfId="49" applyFont="1" applyFill="1" applyBorder="1" applyAlignment="1">
      <alignment vertical="center"/>
    </xf>
    <xf numFmtId="193" fontId="2" fillId="0" borderId="0" xfId="49" applyNumberFormat="1" applyFont="1" applyFill="1" applyAlignment="1">
      <alignment/>
    </xf>
    <xf numFmtId="193" fontId="2" fillId="0" borderId="14" xfId="49" applyNumberFormat="1" applyFont="1" applyFill="1" applyBorder="1" applyAlignment="1">
      <alignment vertical="center"/>
    </xf>
    <xf numFmtId="193" fontId="2" fillId="0" borderId="44" xfId="49" applyNumberFormat="1" applyFont="1" applyFill="1" applyBorder="1" applyAlignment="1">
      <alignment vertical="center"/>
    </xf>
    <xf numFmtId="0" fontId="2" fillId="0" borderId="10" xfId="0" applyFont="1" applyBorder="1" applyAlignment="1">
      <alignment vertical="center" wrapText="1"/>
    </xf>
    <xf numFmtId="0" fontId="2" fillId="0" borderId="26" xfId="0" applyFont="1" applyBorder="1" applyAlignment="1">
      <alignment horizontal="center" vertical="center"/>
    </xf>
    <xf numFmtId="0" fontId="2" fillId="0" borderId="59" xfId="0" applyFont="1" applyFill="1" applyBorder="1" applyAlignment="1">
      <alignment horizontal="center" vertical="center"/>
    </xf>
    <xf numFmtId="0" fontId="2" fillId="0" borderId="60" xfId="0" applyFont="1" applyFill="1" applyBorder="1" applyAlignment="1">
      <alignment vertical="center" shrinkToFit="1"/>
    </xf>
    <xf numFmtId="0" fontId="2" fillId="0" borderId="19" xfId="0" applyFont="1" applyFill="1" applyBorder="1" applyAlignment="1">
      <alignment horizontal="right" vertical="center"/>
    </xf>
    <xf numFmtId="192" fontId="2" fillId="0" borderId="0" xfId="0" applyNumberFormat="1" applyFont="1" applyFill="1" applyBorder="1" applyAlignment="1">
      <alignment vertical="center"/>
    </xf>
    <xf numFmtId="191" fontId="2" fillId="0" borderId="0" xfId="0" applyNumberFormat="1" applyFont="1" applyFill="1" applyBorder="1" applyAlignment="1">
      <alignment vertical="center"/>
    </xf>
    <xf numFmtId="0" fontId="2" fillId="0" borderId="11" xfId="0" applyFont="1" applyFill="1" applyBorder="1" applyAlignment="1">
      <alignment horizontal="center" vertical="distributed" textRotation="255"/>
    </xf>
    <xf numFmtId="193" fontId="2" fillId="0" borderId="15" xfId="49" applyNumberFormat="1" applyFont="1" applyFill="1" applyBorder="1" applyAlignment="1">
      <alignment vertical="center"/>
    </xf>
    <xf numFmtId="193" fontId="2" fillId="0" borderId="22" xfId="49" applyNumberFormat="1" applyFont="1" applyFill="1" applyBorder="1" applyAlignment="1">
      <alignment horizontal="center" vertical="center"/>
    </xf>
    <xf numFmtId="0" fontId="2" fillId="33" borderId="61" xfId="0" applyFont="1" applyFill="1" applyBorder="1" applyAlignment="1">
      <alignment horizontal="center" vertical="center" wrapText="1"/>
    </xf>
    <xf numFmtId="0" fontId="2" fillId="0" borderId="13"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38" xfId="0" applyFont="1" applyFill="1" applyBorder="1" applyAlignment="1">
      <alignment horizontal="center" vertical="center"/>
    </xf>
    <xf numFmtId="0" fontId="2" fillId="0" borderId="39" xfId="0" applyFont="1" applyFill="1" applyBorder="1" applyAlignment="1">
      <alignment vertical="center"/>
    </xf>
    <xf numFmtId="0" fontId="2" fillId="0" borderId="35" xfId="0" applyFont="1" applyFill="1" applyBorder="1" applyAlignment="1">
      <alignment vertical="center"/>
    </xf>
    <xf numFmtId="0" fontId="2" fillId="0" borderId="41" xfId="0" applyFont="1" applyFill="1" applyBorder="1" applyAlignment="1">
      <alignment vertical="center"/>
    </xf>
    <xf numFmtId="0" fontId="2" fillId="0" borderId="41" xfId="0" applyNumberFormat="1" applyFont="1" applyFill="1" applyBorder="1" applyAlignment="1">
      <alignment horizontal="center" vertical="center"/>
    </xf>
    <xf numFmtId="0" fontId="2" fillId="0" borderId="36" xfId="0" applyNumberFormat="1" applyFont="1" applyFill="1" applyBorder="1" applyAlignment="1">
      <alignment horizontal="center" vertical="center"/>
    </xf>
    <xf numFmtId="0" fontId="2" fillId="0" borderId="35" xfId="0" applyNumberFormat="1" applyFont="1" applyFill="1" applyBorder="1" applyAlignment="1">
      <alignment vertical="center"/>
    </xf>
    <xf numFmtId="0" fontId="2" fillId="0" borderId="39" xfId="0" applyNumberFormat="1" applyFont="1" applyFill="1" applyBorder="1" applyAlignment="1">
      <alignment vertical="center"/>
    </xf>
    <xf numFmtId="193" fontId="2" fillId="0" borderId="41" xfId="49" applyNumberFormat="1" applyFont="1" applyFill="1" applyBorder="1" applyAlignment="1">
      <alignment vertical="center"/>
    </xf>
    <xf numFmtId="0" fontId="2" fillId="0" borderId="62" xfId="0" applyNumberFormat="1" applyFont="1" applyFill="1" applyBorder="1" applyAlignment="1">
      <alignment vertical="center"/>
    </xf>
    <xf numFmtId="0" fontId="2" fillId="0" borderId="41" xfId="0" applyNumberFormat="1" applyFont="1" applyFill="1" applyBorder="1" applyAlignment="1">
      <alignment vertical="center"/>
    </xf>
    <xf numFmtId="38" fontId="2" fillId="0" borderId="62" xfId="49" applyFont="1" applyFill="1" applyBorder="1" applyAlignment="1">
      <alignment vertical="center"/>
    </xf>
    <xf numFmtId="0" fontId="4" fillId="0" borderId="11" xfId="0" applyFont="1" applyFill="1" applyBorder="1" applyAlignment="1">
      <alignment horizontal="center" vertical="center" textRotation="255" wrapText="1"/>
    </xf>
    <xf numFmtId="0" fontId="4" fillId="0" borderId="11" xfId="0" applyFont="1" applyFill="1" applyBorder="1" applyAlignment="1">
      <alignment horizontal="center" vertical="top" textRotation="255" wrapText="1"/>
    </xf>
    <xf numFmtId="0" fontId="2" fillId="33" borderId="23"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63" xfId="0" applyFont="1" applyFill="1" applyBorder="1" applyAlignment="1">
      <alignment horizontal="center" vertical="center"/>
    </xf>
    <xf numFmtId="0" fontId="2" fillId="33" borderId="64" xfId="0" applyFont="1" applyFill="1" applyBorder="1" applyAlignment="1">
      <alignment horizontal="center" vertical="center"/>
    </xf>
    <xf numFmtId="0" fontId="2" fillId="33" borderId="61" xfId="0" applyFont="1" applyFill="1" applyBorder="1" applyAlignment="1">
      <alignment horizontal="center" vertical="center"/>
    </xf>
    <xf numFmtId="0" fontId="2" fillId="33" borderId="65" xfId="0" applyFont="1" applyFill="1" applyBorder="1" applyAlignment="1">
      <alignment horizontal="center" vertical="distributed" textRotation="255"/>
    </xf>
    <xf numFmtId="0" fontId="0" fillId="0" borderId="66" xfId="0" applyBorder="1" applyAlignment="1">
      <alignment horizontal="center" vertical="distributed" textRotation="255"/>
    </xf>
    <xf numFmtId="0" fontId="0" fillId="0" borderId="12" xfId="0" applyBorder="1" applyAlignment="1">
      <alignment horizontal="center" vertical="distributed" textRotation="255"/>
    </xf>
    <xf numFmtId="0" fontId="2" fillId="33" borderId="63" xfId="0" applyFont="1" applyFill="1" applyBorder="1" applyAlignment="1">
      <alignment horizontal="center" vertical="center" textRotation="255" shrinkToFit="1"/>
    </xf>
    <xf numFmtId="0" fontId="2" fillId="33" borderId="64" xfId="0" applyFont="1" applyFill="1" applyBorder="1" applyAlignment="1">
      <alignment horizontal="center" vertical="center" textRotation="255" shrinkToFit="1"/>
    </xf>
    <xf numFmtId="0" fontId="2" fillId="33" borderId="61" xfId="0" applyFont="1" applyFill="1" applyBorder="1" applyAlignment="1">
      <alignment horizontal="center" vertical="center" textRotation="255" shrinkToFit="1"/>
    </xf>
    <xf numFmtId="0" fontId="2" fillId="33" borderId="37" xfId="0" applyFont="1" applyFill="1" applyBorder="1" applyAlignment="1">
      <alignment horizontal="center" vertical="center" wrapText="1"/>
    </xf>
    <xf numFmtId="0" fontId="2" fillId="33" borderId="67" xfId="0" applyFont="1" applyFill="1" applyBorder="1" applyAlignment="1">
      <alignment horizontal="center" vertical="distributed" textRotation="255"/>
    </xf>
    <xf numFmtId="0" fontId="2" fillId="33" borderId="68" xfId="0" applyFont="1" applyFill="1" applyBorder="1" applyAlignment="1">
      <alignment horizontal="center" vertical="distributed" textRotation="255"/>
    </xf>
    <xf numFmtId="0" fontId="2" fillId="33" borderId="11" xfId="0" applyFont="1" applyFill="1" applyBorder="1" applyAlignment="1">
      <alignment horizontal="center" vertical="distributed" textRotation="255"/>
    </xf>
    <xf numFmtId="0" fontId="5" fillId="0" borderId="33" xfId="0" applyFont="1" applyBorder="1" applyAlignment="1">
      <alignment horizontal="center" vertical="center"/>
    </xf>
    <xf numFmtId="0" fontId="5" fillId="0" borderId="69" xfId="0" applyFont="1" applyBorder="1" applyAlignment="1">
      <alignment horizontal="center" vertical="center"/>
    </xf>
    <xf numFmtId="0" fontId="2" fillId="0" borderId="0" xfId="0" applyFont="1" applyAlignment="1">
      <alignment/>
    </xf>
    <xf numFmtId="0" fontId="2" fillId="0" borderId="46" xfId="0" applyFont="1" applyBorder="1" applyAlignment="1">
      <alignment horizontal="center" vertical="center"/>
    </xf>
    <xf numFmtId="0" fontId="2" fillId="0" borderId="63" xfId="0" applyFont="1" applyBorder="1" applyAlignment="1">
      <alignment horizontal="center" vertical="distributed" textRotation="255"/>
    </xf>
    <xf numFmtId="0" fontId="2" fillId="0" borderId="64" xfId="0" applyFont="1" applyBorder="1" applyAlignment="1">
      <alignment horizontal="center" vertical="distributed" textRotation="255"/>
    </xf>
    <xf numFmtId="0" fontId="2" fillId="0" borderId="61" xfId="0" applyFont="1" applyBorder="1" applyAlignment="1">
      <alignment horizontal="center" vertical="distributed" textRotation="255"/>
    </xf>
    <xf numFmtId="0" fontId="2" fillId="33" borderId="63" xfId="0" applyFont="1" applyFill="1" applyBorder="1" applyAlignment="1">
      <alignment horizontal="center" vertical="distributed" textRotation="255" shrinkToFit="1"/>
    </xf>
    <xf numFmtId="0" fontId="2" fillId="33" borderId="64" xfId="0" applyFont="1" applyFill="1" applyBorder="1" applyAlignment="1">
      <alignment horizontal="center" vertical="distributed" textRotation="255" shrinkToFit="1"/>
    </xf>
    <xf numFmtId="0" fontId="2" fillId="33" borderId="61" xfId="0" applyFont="1" applyFill="1" applyBorder="1" applyAlignment="1">
      <alignment horizontal="center" vertical="distributed" textRotation="255" shrinkToFit="1"/>
    </xf>
    <xf numFmtId="0" fontId="2" fillId="33" borderId="65" xfId="0" applyFont="1" applyFill="1" applyBorder="1" applyAlignment="1">
      <alignment horizontal="center" vertical="distributed" textRotation="255" shrinkToFit="1"/>
    </xf>
    <xf numFmtId="0" fontId="2" fillId="33" borderId="66" xfId="0" applyFont="1" applyFill="1" applyBorder="1" applyAlignment="1">
      <alignment horizontal="center" vertical="distributed" textRotation="255" shrinkToFit="1"/>
    </xf>
    <xf numFmtId="0" fontId="2" fillId="33" borderId="12" xfId="0" applyFont="1" applyFill="1" applyBorder="1" applyAlignment="1">
      <alignment horizontal="center" vertical="distributed" textRotation="255" shrinkToFit="1"/>
    </xf>
    <xf numFmtId="0" fontId="2" fillId="0" borderId="65" xfId="0" applyFont="1" applyBorder="1" applyAlignment="1">
      <alignment horizontal="center" vertical="center" textRotation="255" shrinkToFit="1"/>
    </xf>
    <xf numFmtId="0" fontId="2" fillId="0" borderId="66"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33" borderId="70" xfId="0" applyFont="1" applyFill="1" applyBorder="1" applyAlignment="1">
      <alignment horizontal="center" vertical="center" wrapText="1"/>
    </xf>
    <xf numFmtId="0" fontId="2" fillId="33" borderId="71" xfId="0" applyFont="1" applyFill="1" applyBorder="1" applyAlignment="1">
      <alignment horizontal="center" vertical="center" wrapText="1"/>
    </xf>
    <xf numFmtId="0" fontId="2" fillId="33" borderId="72" xfId="0" applyFont="1" applyFill="1" applyBorder="1" applyAlignment="1">
      <alignment horizontal="center" vertical="center" wrapText="1"/>
    </xf>
    <xf numFmtId="0" fontId="2" fillId="33" borderId="63" xfId="0" applyFont="1" applyFill="1" applyBorder="1" applyAlignment="1">
      <alignment horizontal="center" vertical="distributed" textRotation="255"/>
    </xf>
    <xf numFmtId="0" fontId="2" fillId="33" borderId="64" xfId="0" applyFont="1" applyFill="1" applyBorder="1" applyAlignment="1">
      <alignment horizontal="center" vertical="distributed" textRotation="255"/>
    </xf>
    <xf numFmtId="0" fontId="2" fillId="33" borderId="61" xfId="0" applyFont="1" applyFill="1" applyBorder="1" applyAlignment="1">
      <alignment horizontal="center" vertical="distributed" textRotation="255"/>
    </xf>
    <xf numFmtId="0" fontId="2" fillId="33" borderId="66" xfId="0" applyFont="1" applyFill="1" applyBorder="1" applyAlignment="1">
      <alignment horizontal="center" vertical="distributed" textRotation="255"/>
    </xf>
    <xf numFmtId="0" fontId="2" fillId="33" borderId="12" xfId="0" applyFont="1" applyFill="1" applyBorder="1" applyAlignment="1">
      <alignment horizontal="center" vertical="distributed" textRotation="255"/>
    </xf>
    <xf numFmtId="0" fontId="4" fillId="33" borderId="73" xfId="0" applyFont="1" applyFill="1" applyBorder="1" applyAlignment="1">
      <alignment horizontal="center" vertical="center" wrapText="1"/>
    </xf>
    <xf numFmtId="0" fontId="4" fillId="33" borderId="74" xfId="0" applyFont="1" applyFill="1" applyBorder="1" applyAlignment="1">
      <alignment horizontal="center" vertical="center" wrapText="1"/>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2" fillId="33" borderId="17"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33" borderId="25"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23" xfId="0" applyFont="1" applyBorder="1" applyAlignment="1">
      <alignment horizontal="center" vertical="center" wrapText="1"/>
    </xf>
    <xf numFmtId="0" fontId="5" fillId="0" borderId="46" xfId="0" applyFont="1" applyBorder="1" applyAlignment="1">
      <alignment horizontal="center" vertical="center"/>
    </xf>
    <xf numFmtId="0" fontId="2" fillId="0" borderId="29" xfId="0" applyFont="1" applyFill="1" applyBorder="1" applyAlignment="1">
      <alignment horizontal="center" vertical="distributed" textRotation="255"/>
    </xf>
    <xf numFmtId="0" fontId="2" fillId="0" borderId="11" xfId="0" applyFont="1" applyFill="1" applyBorder="1" applyAlignment="1">
      <alignment horizontal="center" vertical="distributed" textRotation="255"/>
    </xf>
    <xf numFmtId="193" fontId="2" fillId="0" borderId="29" xfId="49" applyNumberFormat="1" applyFont="1" applyFill="1" applyBorder="1" applyAlignment="1">
      <alignment horizontal="center" vertical="center" wrapText="1"/>
    </xf>
    <xf numFmtId="193" fontId="2" fillId="0" borderId="11" xfId="49" applyNumberFormat="1" applyFont="1" applyFill="1" applyBorder="1" applyAlignment="1">
      <alignment horizontal="center" vertical="center" wrapText="1"/>
    </xf>
    <xf numFmtId="193" fontId="2" fillId="0" borderId="59" xfId="49" applyNumberFormat="1" applyFont="1" applyFill="1" applyBorder="1" applyAlignment="1">
      <alignment horizontal="center" vertical="center" wrapText="1"/>
    </xf>
    <xf numFmtId="193" fontId="2" fillId="0" borderId="12" xfId="49" applyNumberFormat="1" applyFont="1" applyFill="1" applyBorder="1" applyAlignment="1">
      <alignment horizontal="center" vertical="center" wrapText="1"/>
    </xf>
    <xf numFmtId="0" fontId="2" fillId="0" borderId="76" xfId="0" applyFont="1" applyFill="1" applyBorder="1" applyAlignment="1">
      <alignment horizontal="center" vertical="distributed" textRotation="255"/>
    </xf>
    <xf numFmtId="0" fontId="2" fillId="0" borderId="61" xfId="0" applyFont="1" applyFill="1" applyBorder="1" applyAlignment="1">
      <alignment horizontal="center" vertical="distributed" textRotation="255"/>
    </xf>
    <xf numFmtId="0" fontId="2" fillId="0" borderId="63" xfId="0" applyFont="1" applyFill="1" applyBorder="1" applyAlignment="1">
      <alignment horizontal="center" vertical="distributed" textRotation="255"/>
    </xf>
    <xf numFmtId="0" fontId="2" fillId="0" borderId="64" xfId="0" applyFont="1" applyFill="1" applyBorder="1" applyAlignment="1">
      <alignment horizontal="center" vertical="distributed" textRotation="255"/>
    </xf>
    <xf numFmtId="0" fontId="2" fillId="0" borderId="65" xfId="0" applyFont="1" applyFill="1" applyBorder="1" applyAlignment="1">
      <alignment horizontal="center" vertical="center" textRotation="255" shrinkToFit="1"/>
    </xf>
    <xf numFmtId="0" fontId="2" fillId="0" borderId="66" xfId="0" applyFont="1" applyFill="1" applyBorder="1" applyAlignment="1">
      <alignment horizontal="center" vertical="center" textRotation="255" shrinkToFit="1"/>
    </xf>
    <xf numFmtId="0" fontId="2" fillId="0" borderId="12" xfId="0" applyFont="1" applyFill="1" applyBorder="1" applyAlignment="1">
      <alignment horizontal="center" vertical="center" textRotation="255" shrinkToFit="1"/>
    </xf>
    <xf numFmtId="0" fontId="2" fillId="0" borderId="65" xfId="0" applyFont="1" applyFill="1" applyBorder="1" applyAlignment="1">
      <alignment horizontal="center" vertical="distributed" textRotation="255"/>
    </xf>
    <xf numFmtId="0" fontId="2" fillId="0" borderId="66" xfId="0" applyFont="1" applyFill="1" applyBorder="1" applyAlignment="1">
      <alignment horizontal="center" vertical="distributed" textRotation="255"/>
    </xf>
    <xf numFmtId="0" fontId="2" fillId="0" borderId="12" xfId="0" applyFont="1" applyFill="1" applyBorder="1" applyAlignment="1">
      <alignment horizontal="center" vertical="distributed" textRotation="255"/>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46" xfId="0" applyFont="1" applyFill="1" applyBorder="1" applyAlignment="1">
      <alignment horizontal="center" vertical="center"/>
    </xf>
    <xf numFmtId="0" fontId="4" fillId="0" borderId="59" xfId="0" applyFont="1" applyFill="1" applyBorder="1" applyAlignment="1">
      <alignment vertical="distributed" textRotation="255" wrapText="1"/>
    </xf>
    <xf numFmtId="0" fontId="4" fillId="0" borderId="12" xfId="0" applyFont="1" applyFill="1" applyBorder="1" applyAlignment="1">
      <alignment vertical="distributed" textRotation="255"/>
    </xf>
    <xf numFmtId="0" fontId="2" fillId="0" borderId="29" xfId="0" applyFont="1" applyFill="1" applyBorder="1" applyAlignment="1">
      <alignment horizontal="center" vertical="center"/>
    </xf>
    <xf numFmtId="0" fontId="2" fillId="0" borderId="11" xfId="0" applyFont="1" applyFill="1" applyBorder="1" applyAlignment="1">
      <alignment horizontal="center" vertical="center"/>
    </xf>
    <xf numFmtId="0" fontId="4" fillId="0" borderId="29" xfId="0" applyFont="1" applyFill="1" applyBorder="1" applyAlignment="1">
      <alignment horizontal="center" vertical="distributed" textRotation="255"/>
    </xf>
    <xf numFmtId="0" fontId="4" fillId="0" borderId="11" xfId="0" applyFont="1" applyFill="1" applyBorder="1" applyAlignment="1">
      <alignment horizontal="center" vertical="distributed" textRotation="255"/>
    </xf>
    <xf numFmtId="0" fontId="5" fillId="0" borderId="33"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69" xfId="0" applyFont="1" applyFill="1" applyBorder="1" applyAlignment="1">
      <alignment horizontal="center" vertical="center"/>
    </xf>
    <xf numFmtId="38" fontId="2" fillId="0" borderId="29" xfId="49" applyFont="1" applyFill="1" applyBorder="1" applyAlignment="1">
      <alignment horizontal="center" vertical="distributed" textRotation="255"/>
    </xf>
    <xf numFmtId="38" fontId="2" fillId="0" borderId="11" xfId="49" applyFont="1" applyFill="1" applyBorder="1" applyAlignment="1">
      <alignment horizontal="center" vertical="distributed" textRotation="255"/>
    </xf>
    <xf numFmtId="0" fontId="2" fillId="0" borderId="77" xfId="0" applyFont="1" applyFill="1" applyBorder="1" applyAlignment="1">
      <alignment horizontal="center" vertical="distributed" textRotation="255"/>
    </xf>
    <xf numFmtId="0" fontId="2" fillId="0" borderId="78" xfId="0" applyFont="1" applyFill="1" applyBorder="1" applyAlignment="1">
      <alignment horizontal="center" vertical="distributed" textRotation="255"/>
    </xf>
    <xf numFmtId="0" fontId="2" fillId="0" borderId="79"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70"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2" fillId="0" borderId="60" xfId="0" applyFont="1" applyFill="1" applyBorder="1" applyAlignment="1">
      <alignment vertical="center" textRotation="255" wrapText="1"/>
    </xf>
    <xf numFmtId="0" fontId="2" fillId="0" borderId="81" xfId="0" applyFont="1" applyFill="1" applyBorder="1" applyAlignment="1">
      <alignment vertical="center" textRotation="255" wrapText="1"/>
    </xf>
    <xf numFmtId="0" fontId="2" fillId="0" borderId="16" xfId="0" applyFont="1" applyFill="1" applyBorder="1" applyAlignment="1">
      <alignment vertical="center" textRotation="255" wrapText="1"/>
    </xf>
    <xf numFmtId="0" fontId="2" fillId="0" borderId="60" xfId="0" applyFont="1" applyFill="1" applyBorder="1" applyAlignment="1">
      <alignment vertical="center" textRotation="255"/>
    </xf>
    <xf numFmtId="0" fontId="2" fillId="0" borderId="81" xfId="0" applyFont="1" applyFill="1" applyBorder="1" applyAlignment="1">
      <alignment vertical="center" textRotation="255"/>
    </xf>
    <xf numFmtId="0" fontId="2" fillId="0" borderId="16" xfId="0" applyFont="1" applyFill="1" applyBorder="1" applyAlignment="1">
      <alignment vertical="center" textRotation="255"/>
    </xf>
    <xf numFmtId="0" fontId="2" fillId="0" borderId="5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60" xfId="0" applyFont="1" applyFill="1" applyBorder="1" applyAlignment="1">
      <alignment horizontal="center" wrapText="1"/>
    </xf>
    <xf numFmtId="0" fontId="2" fillId="0" borderId="16" xfId="0" applyFont="1" applyFill="1" applyBorder="1" applyAlignment="1">
      <alignment horizontal="center" wrapText="1"/>
    </xf>
    <xf numFmtId="0" fontId="2" fillId="0" borderId="15" xfId="0" applyFont="1" applyFill="1" applyBorder="1" applyAlignment="1">
      <alignment horizontal="left" vertical="center"/>
    </xf>
    <xf numFmtId="0" fontId="2" fillId="0" borderId="37" xfId="0" applyFont="1" applyFill="1" applyBorder="1" applyAlignment="1">
      <alignment horizontal="left" vertical="center"/>
    </xf>
    <xf numFmtId="0" fontId="2" fillId="0" borderId="25" xfId="0" applyFont="1" applyFill="1" applyBorder="1" applyAlignment="1">
      <alignment horizontal="left" vertical="center"/>
    </xf>
    <xf numFmtId="0" fontId="2" fillId="0" borderId="66"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82" xfId="0" applyFont="1" applyFill="1" applyBorder="1" applyAlignment="1">
      <alignment vertical="center" textRotation="255"/>
    </xf>
    <xf numFmtId="0" fontId="2" fillId="0" borderId="17" xfId="0" applyFont="1" applyFill="1" applyBorder="1" applyAlignment="1">
      <alignment vertical="center" textRotation="255"/>
    </xf>
    <xf numFmtId="0" fontId="2" fillId="0" borderId="13" xfId="0" applyFont="1" applyFill="1" applyBorder="1" applyAlignment="1">
      <alignment vertical="center" textRotation="255"/>
    </xf>
    <xf numFmtId="0" fontId="2" fillId="0" borderId="29" xfId="0" applyFont="1" applyFill="1" applyBorder="1" applyAlignment="1">
      <alignment horizontal="center" vertical="center" textRotation="255" wrapText="1"/>
    </xf>
    <xf numFmtId="0" fontId="2" fillId="0" borderId="68"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69" xfId="0" applyFont="1" applyFill="1" applyBorder="1" applyAlignment="1">
      <alignment horizontal="center" vertical="center"/>
    </xf>
    <xf numFmtId="0" fontId="2" fillId="0" borderId="63" xfId="0" applyFont="1" applyFill="1" applyBorder="1" applyAlignment="1">
      <alignment horizontal="distributed" vertical="distributed" textRotation="255"/>
    </xf>
    <xf numFmtId="0" fontId="2" fillId="0" borderId="64" xfId="0" applyFont="1" applyFill="1" applyBorder="1" applyAlignment="1">
      <alignment horizontal="distributed" vertical="distributed" textRotation="255"/>
    </xf>
    <xf numFmtId="0" fontId="2" fillId="0" borderId="61" xfId="0" applyFont="1" applyFill="1" applyBorder="1" applyAlignment="1">
      <alignment horizontal="distributed" vertical="distributed" textRotation="255"/>
    </xf>
    <xf numFmtId="0" fontId="2" fillId="0" borderId="65" xfId="0" applyFont="1" applyFill="1" applyBorder="1" applyAlignment="1">
      <alignment horizontal="distributed" vertical="distributed" textRotation="255"/>
    </xf>
    <xf numFmtId="0" fontId="2" fillId="0" borderId="66" xfId="0" applyFont="1" applyFill="1" applyBorder="1" applyAlignment="1">
      <alignment horizontal="distributed" vertical="distributed" textRotation="255"/>
    </xf>
    <xf numFmtId="0" fontId="2" fillId="0" borderId="12" xfId="0" applyFont="1" applyFill="1" applyBorder="1" applyAlignment="1">
      <alignment horizontal="distributed" vertical="distributed" textRotation="255"/>
    </xf>
    <xf numFmtId="0" fontId="2" fillId="0" borderId="45" xfId="0" applyFont="1" applyFill="1" applyBorder="1" applyAlignment="1">
      <alignment horizontal="center" vertical="center"/>
    </xf>
    <xf numFmtId="58" fontId="14" fillId="0" borderId="20" xfId="0" applyNumberFormat="1" applyFont="1" applyFill="1" applyBorder="1" applyAlignment="1">
      <alignment horizontal="center" vertical="center"/>
    </xf>
    <xf numFmtId="58" fontId="14" fillId="0" borderId="45" xfId="0" applyNumberFormat="1" applyFont="1" applyFill="1" applyBorder="1" applyAlignment="1">
      <alignment horizontal="center" vertical="center"/>
    </xf>
    <xf numFmtId="0" fontId="0" fillId="0" borderId="69" xfId="0" applyFill="1" applyBorder="1" applyAlignment="1">
      <alignment horizontal="center" vertical="center"/>
    </xf>
    <xf numFmtId="0" fontId="2" fillId="0" borderId="76"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61"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_調査票５（修正版）２" xfId="61"/>
    <cellStyle name="Followed Hyperlink" xfId="62"/>
    <cellStyle name="良い" xfId="63"/>
  </cellStyles>
  <dxfs count="8">
    <dxf>
      <fill>
        <patternFill>
          <bgColor indexed="52"/>
        </patternFill>
      </fill>
    </dxf>
    <dxf>
      <fill>
        <patternFill>
          <bgColor indexed="9"/>
        </patternFill>
      </fill>
    </dxf>
    <dxf>
      <fill>
        <patternFill>
          <bgColor indexed="52"/>
        </patternFill>
      </fill>
    </dxf>
    <dxf>
      <fill>
        <patternFill>
          <bgColor indexed="9"/>
        </patternFill>
      </fill>
    </dxf>
    <dxf>
      <fill>
        <patternFill>
          <bgColor indexed="52"/>
        </patternFill>
      </fill>
    </dxf>
    <dxf>
      <fill>
        <patternFill>
          <bgColor indexed="9"/>
        </patternFill>
      </fill>
    </dxf>
    <dxf>
      <fill>
        <patternFill>
          <bgColor indexed="52"/>
        </patternFill>
      </fill>
    </dxf>
    <dxf>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277"/>
  <sheetViews>
    <sheetView tabSelected="1" zoomScaleSheetLayoutView="102" workbookViewId="0" topLeftCell="A1">
      <selection activeCell="A1" sqref="A1"/>
    </sheetView>
  </sheetViews>
  <sheetFormatPr defaultColWidth="9.00390625" defaultRowHeight="13.5"/>
  <cols>
    <col min="1" max="1" width="3.125" style="2" customWidth="1"/>
    <col min="2" max="2" width="3.625" style="2" customWidth="1"/>
    <col min="3" max="3" width="7.625" style="2" customWidth="1"/>
    <col min="4" max="4" width="10.625" style="2" customWidth="1"/>
    <col min="5" max="5" width="20.625" style="2" customWidth="1"/>
    <col min="6" max="9" width="3.375" style="68" customWidth="1"/>
    <col min="10" max="10" width="30.625" style="2" customWidth="1"/>
    <col min="11" max="12" width="8.625" style="2" customWidth="1"/>
    <col min="13" max="13" width="3.375" style="68" customWidth="1"/>
    <col min="14" max="14" width="32.625" style="2" customWidth="1"/>
    <col min="15" max="15" width="20.625" style="2" customWidth="1"/>
    <col min="16" max="16" width="3.375" style="68" customWidth="1"/>
    <col min="17" max="17" width="7.125" style="0" customWidth="1"/>
    <col min="18" max="22" width="8.875" style="0" customWidth="1"/>
    <col min="23" max="16384" width="9.00390625" style="2" customWidth="1"/>
  </cols>
  <sheetData>
    <row r="1" spans="1:4" ht="16.5" customHeight="1" thickBot="1">
      <c r="A1" s="26" t="s">
        <v>14</v>
      </c>
      <c r="B1" s="26"/>
      <c r="D1" s="2" t="s">
        <v>420</v>
      </c>
    </row>
    <row r="2" spans="1:16" ht="22.5" customHeight="1" thickBot="1">
      <c r="A2" s="4" t="s">
        <v>19</v>
      </c>
      <c r="O2" s="258" t="s">
        <v>77</v>
      </c>
      <c r="P2" s="259"/>
    </row>
    <row r="3" ht="9.75" customHeight="1" thickBot="1"/>
    <row r="4" spans="1:16" s="1" customFormat="1" ht="31.5" customHeight="1">
      <c r="A4" s="262" t="s">
        <v>27</v>
      </c>
      <c r="B4" s="271" t="s">
        <v>69</v>
      </c>
      <c r="C4" s="265" t="s">
        <v>55</v>
      </c>
      <c r="D4" s="268" t="s">
        <v>18</v>
      </c>
      <c r="E4" s="245" t="s">
        <v>56</v>
      </c>
      <c r="F4" s="255" t="s">
        <v>57</v>
      </c>
      <c r="G4" s="248" t="s">
        <v>58</v>
      </c>
      <c r="H4" s="251" t="s">
        <v>68</v>
      </c>
      <c r="I4" s="268" t="s">
        <v>59</v>
      </c>
      <c r="J4" s="274" t="s">
        <v>485</v>
      </c>
      <c r="K4" s="275"/>
      <c r="L4" s="275"/>
      <c r="M4" s="276"/>
      <c r="N4" s="274" t="s">
        <v>73</v>
      </c>
      <c r="O4" s="275"/>
      <c r="P4" s="276"/>
    </row>
    <row r="5" spans="1:16" s="13" customFormat="1" ht="18" customHeight="1">
      <c r="A5" s="263"/>
      <c r="B5" s="272"/>
      <c r="C5" s="266"/>
      <c r="D5" s="269"/>
      <c r="E5" s="246"/>
      <c r="F5" s="256"/>
      <c r="G5" s="249"/>
      <c r="H5" s="252"/>
      <c r="I5" s="269"/>
      <c r="J5" s="243" t="s">
        <v>7</v>
      </c>
      <c r="K5" s="254"/>
      <c r="L5" s="244"/>
      <c r="M5" s="12" t="s">
        <v>8</v>
      </c>
      <c r="N5" s="243" t="s">
        <v>9</v>
      </c>
      <c r="O5" s="244"/>
      <c r="P5" s="12" t="s">
        <v>8</v>
      </c>
    </row>
    <row r="6" spans="1:16" s="1" customFormat="1" ht="60" customHeight="1">
      <c r="A6" s="264"/>
      <c r="B6" s="273"/>
      <c r="C6" s="267"/>
      <c r="D6" s="270"/>
      <c r="E6" s="247"/>
      <c r="F6" s="257"/>
      <c r="G6" s="250"/>
      <c r="H6" s="253"/>
      <c r="I6" s="270"/>
      <c r="J6" s="226" t="s">
        <v>60</v>
      </c>
      <c r="K6" s="14" t="s">
        <v>3</v>
      </c>
      <c r="L6" s="14" t="s">
        <v>4</v>
      </c>
      <c r="M6" s="15" t="s">
        <v>61</v>
      </c>
      <c r="N6" s="16" t="s">
        <v>62</v>
      </c>
      <c r="O6" s="17" t="s">
        <v>26</v>
      </c>
      <c r="P6" s="15" t="s">
        <v>61</v>
      </c>
    </row>
    <row r="7" spans="1:20" s="11" customFormat="1" ht="12.75" customHeight="1">
      <c r="A7" s="84">
        <v>1</v>
      </c>
      <c r="B7" s="80">
        <v>100</v>
      </c>
      <c r="C7" s="42" t="s">
        <v>77</v>
      </c>
      <c r="D7" s="61" t="s">
        <v>117</v>
      </c>
      <c r="E7" s="30" t="s">
        <v>118</v>
      </c>
      <c r="F7" s="55">
        <v>1</v>
      </c>
      <c r="G7" s="54">
        <v>1</v>
      </c>
      <c r="H7" s="42">
        <v>1</v>
      </c>
      <c r="I7" s="54">
        <v>1</v>
      </c>
      <c r="J7" s="81" t="s">
        <v>119</v>
      </c>
      <c r="K7" s="64">
        <v>37536</v>
      </c>
      <c r="L7" s="64">
        <v>37622</v>
      </c>
      <c r="M7" s="69"/>
      <c r="N7" s="39" t="s">
        <v>373</v>
      </c>
      <c r="O7" s="44" t="s">
        <v>421</v>
      </c>
      <c r="P7" s="69"/>
      <c r="R7" s="11">
        <f>IF(N7="",0,1)</f>
        <v>1</v>
      </c>
      <c r="S7" s="11" t="b">
        <f aca="true" t="shared" si="0" ref="S7:S13">ISERROR(SEARCH("市",D7))</f>
        <v>0</v>
      </c>
      <c r="T7" s="11">
        <f aca="true" t="shared" si="1" ref="T7:T24">IF(AND(R7=1,S7=FALSE),1,0)</f>
        <v>1</v>
      </c>
    </row>
    <row r="8" spans="1:20" s="11" customFormat="1" ht="25.5" customHeight="1">
      <c r="A8" s="85">
        <v>1</v>
      </c>
      <c r="B8" s="80">
        <v>202</v>
      </c>
      <c r="C8" s="42" t="s">
        <v>77</v>
      </c>
      <c r="D8" s="61" t="s">
        <v>191</v>
      </c>
      <c r="E8" s="30" t="s">
        <v>192</v>
      </c>
      <c r="F8" s="55">
        <v>1</v>
      </c>
      <c r="G8" s="54">
        <v>1</v>
      </c>
      <c r="H8" s="42">
        <v>1</v>
      </c>
      <c r="I8" s="54">
        <v>1</v>
      </c>
      <c r="J8" s="81" t="s">
        <v>193</v>
      </c>
      <c r="K8" s="64">
        <v>38436</v>
      </c>
      <c r="L8" s="64">
        <v>38443</v>
      </c>
      <c r="M8" s="69"/>
      <c r="N8" s="39" t="s">
        <v>500</v>
      </c>
      <c r="O8" s="44" t="s">
        <v>422</v>
      </c>
      <c r="P8" s="69"/>
      <c r="R8" s="11">
        <f aca="true" t="shared" si="2" ref="R8:R71">IF(N8="",0,1)</f>
        <v>1</v>
      </c>
      <c r="S8" s="11" t="b">
        <f t="shared" si="0"/>
        <v>0</v>
      </c>
      <c r="T8" s="11">
        <f t="shared" si="1"/>
        <v>1</v>
      </c>
    </row>
    <row r="9" spans="1:20" s="11" customFormat="1" ht="12.75" customHeight="1">
      <c r="A9" s="84">
        <v>1</v>
      </c>
      <c r="B9" s="80">
        <v>203</v>
      </c>
      <c r="C9" s="86" t="s">
        <v>77</v>
      </c>
      <c r="D9" s="58" t="s">
        <v>135</v>
      </c>
      <c r="E9" s="30" t="s">
        <v>136</v>
      </c>
      <c r="F9" s="55">
        <v>1</v>
      </c>
      <c r="G9" s="54">
        <v>1</v>
      </c>
      <c r="H9" s="42">
        <v>1</v>
      </c>
      <c r="I9" s="54">
        <v>1</v>
      </c>
      <c r="J9" s="81"/>
      <c r="K9" s="64"/>
      <c r="L9" s="64"/>
      <c r="M9" s="69">
        <v>3</v>
      </c>
      <c r="N9" s="39" t="s">
        <v>499</v>
      </c>
      <c r="O9" s="44" t="s">
        <v>423</v>
      </c>
      <c r="P9" s="69"/>
      <c r="R9" s="11">
        <f t="shared" si="2"/>
        <v>1</v>
      </c>
      <c r="S9" s="11" t="b">
        <f t="shared" si="0"/>
        <v>0</v>
      </c>
      <c r="T9" s="11">
        <f t="shared" si="1"/>
        <v>1</v>
      </c>
    </row>
    <row r="10" spans="1:20" s="11" customFormat="1" ht="25.5" customHeight="1">
      <c r="A10" s="84">
        <v>1</v>
      </c>
      <c r="B10" s="80">
        <v>204</v>
      </c>
      <c r="C10" s="42" t="s">
        <v>77</v>
      </c>
      <c r="D10" s="58" t="s">
        <v>247</v>
      </c>
      <c r="E10" s="30" t="s">
        <v>351</v>
      </c>
      <c r="F10" s="55">
        <v>1</v>
      </c>
      <c r="G10" s="54">
        <v>2</v>
      </c>
      <c r="H10" s="42">
        <v>1</v>
      </c>
      <c r="I10" s="54">
        <v>1</v>
      </c>
      <c r="J10" s="81" t="s">
        <v>248</v>
      </c>
      <c r="K10" s="64">
        <v>37707</v>
      </c>
      <c r="L10" s="64">
        <v>37712</v>
      </c>
      <c r="M10" s="69"/>
      <c r="N10" s="81" t="s">
        <v>364</v>
      </c>
      <c r="O10" s="46" t="s">
        <v>424</v>
      </c>
      <c r="P10" s="69"/>
      <c r="R10" s="11">
        <f t="shared" si="2"/>
        <v>1</v>
      </c>
      <c r="S10" s="11" t="b">
        <f t="shared" si="0"/>
        <v>0</v>
      </c>
      <c r="T10" s="11">
        <f t="shared" si="1"/>
        <v>1</v>
      </c>
    </row>
    <row r="11" spans="1:20" s="11" customFormat="1" ht="12.75" customHeight="1">
      <c r="A11" s="84">
        <v>1</v>
      </c>
      <c r="B11" s="80">
        <v>205</v>
      </c>
      <c r="C11" s="42" t="s">
        <v>77</v>
      </c>
      <c r="D11" s="58" t="s">
        <v>171</v>
      </c>
      <c r="E11" s="30" t="s">
        <v>86</v>
      </c>
      <c r="F11" s="55">
        <v>2</v>
      </c>
      <c r="G11" s="54">
        <v>2</v>
      </c>
      <c r="H11" s="42">
        <v>1</v>
      </c>
      <c r="I11" s="54">
        <v>1</v>
      </c>
      <c r="J11" s="81"/>
      <c r="K11" s="64"/>
      <c r="L11" s="64"/>
      <c r="M11" s="69">
        <v>3</v>
      </c>
      <c r="N11" s="81" t="s">
        <v>361</v>
      </c>
      <c r="O11" s="44" t="s">
        <v>425</v>
      </c>
      <c r="P11" s="69"/>
      <c r="R11" s="11">
        <f t="shared" si="2"/>
        <v>1</v>
      </c>
      <c r="S11" s="11" t="b">
        <f t="shared" si="0"/>
        <v>0</v>
      </c>
      <c r="T11" s="11">
        <f t="shared" si="1"/>
        <v>1</v>
      </c>
    </row>
    <row r="12" spans="1:20" s="11" customFormat="1" ht="12.75" customHeight="1">
      <c r="A12" s="84">
        <v>1</v>
      </c>
      <c r="B12" s="80">
        <v>206</v>
      </c>
      <c r="C12" s="86" t="s">
        <v>77</v>
      </c>
      <c r="D12" s="58" t="s">
        <v>327</v>
      </c>
      <c r="E12" s="30" t="s">
        <v>353</v>
      </c>
      <c r="F12" s="55">
        <v>1</v>
      </c>
      <c r="G12" s="54">
        <v>2</v>
      </c>
      <c r="H12" s="42">
        <v>1</v>
      </c>
      <c r="I12" s="54">
        <v>1</v>
      </c>
      <c r="J12" s="81"/>
      <c r="K12" s="64"/>
      <c r="L12" s="64"/>
      <c r="M12" s="69">
        <v>1</v>
      </c>
      <c r="N12" s="81" t="s">
        <v>385</v>
      </c>
      <c r="O12" s="44" t="s">
        <v>491</v>
      </c>
      <c r="P12" s="69"/>
      <c r="R12" s="11">
        <f t="shared" si="2"/>
        <v>1</v>
      </c>
      <c r="S12" s="11" t="b">
        <f t="shared" si="0"/>
        <v>0</v>
      </c>
      <c r="T12" s="11">
        <f t="shared" si="1"/>
        <v>1</v>
      </c>
    </row>
    <row r="13" spans="1:20" s="11" customFormat="1" ht="12.75" customHeight="1">
      <c r="A13" s="84">
        <v>1</v>
      </c>
      <c r="B13" s="80">
        <v>207</v>
      </c>
      <c r="C13" s="42" t="s">
        <v>77</v>
      </c>
      <c r="D13" s="58" t="s">
        <v>324</v>
      </c>
      <c r="E13" s="30" t="s">
        <v>325</v>
      </c>
      <c r="F13" s="55">
        <v>1</v>
      </c>
      <c r="G13" s="54">
        <v>1</v>
      </c>
      <c r="H13" s="42">
        <v>1</v>
      </c>
      <c r="I13" s="54">
        <v>0</v>
      </c>
      <c r="J13" s="81"/>
      <c r="K13" s="65"/>
      <c r="L13" s="65"/>
      <c r="M13" s="69">
        <v>0</v>
      </c>
      <c r="N13" s="81" t="s">
        <v>384</v>
      </c>
      <c r="O13" s="46" t="s">
        <v>492</v>
      </c>
      <c r="P13" s="69"/>
      <c r="R13" s="11">
        <f t="shared" si="2"/>
        <v>1</v>
      </c>
      <c r="S13" s="11" t="b">
        <f t="shared" si="0"/>
        <v>0</v>
      </c>
      <c r="T13" s="11">
        <f t="shared" si="1"/>
        <v>1</v>
      </c>
    </row>
    <row r="14" spans="1:20" s="11" customFormat="1" ht="25.5" customHeight="1">
      <c r="A14" s="84">
        <v>1</v>
      </c>
      <c r="B14" s="80">
        <v>208</v>
      </c>
      <c r="C14" s="42" t="s">
        <v>77</v>
      </c>
      <c r="D14" s="58" t="s">
        <v>275</v>
      </c>
      <c r="E14" s="30" t="s">
        <v>294</v>
      </c>
      <c r="F14" s="55">
        <v>1</v>
      </c>
      <c r="G14" s="54">
        <v>2</v>
      </c>
      <c r="H14" s="42">
        <v>1</v>
      </c>
      <c r="I14" s="54">
        <v>1</v>
      </c>
      <c r="J14" s="81" t="s">
        <v>295</v>
      </c>
      <c r="K14" s="64">
        <v>38902</v>
      </c>
      <c r="L14" s="64">
        <v>38902</v>
      </c>
      <c r="M14" s="69"/>
      <c r="N14" s="81" t="s">
        <v>380</v>
      </c>
      <c r="O14" s="44" t="s">
        <v>422</v>
      </c>
      <c r="P14" s="69"/>
      <c r="R14" s="11">
        <f t="shared" si="2"/>
        <v>1</v>
      </c>
      <c r="S14" s="11" t="b">
        <f aca="true" t="shared" si="3" ref="S14:S71">ISERROR(SEARCH("市",D14))</f>
        <v>0</v>
      </c>
      <c r="T14" s="11">
        <f t="shared" si="1"/>
        <v>1</v>
      </c>
    </row>
    <row r="15" spans="1:20" s="11" customFormat="1" ht="12.75" customHeight="1">
      <c r="A15" s="84">
        <v>1</v>
      </c>
      <c r="B15" s="80">
        <v>209</v>
      </c>
      <c r="C15" s="86" t="s">
        <v>77</v>
      </c>
      <c r="D15" s="58" t="s">
        <v>78</v>
      </c>
      <c r="E15" s="30" t="s">
        <v>79</v>
      </c>
      <c r="F15" s="55">
        <v>1</v>
      </c>
      <c r="G15" s="54">
        <v>2</v>
      </c>
      <c r="H15" s="42">
        <v>0</v>
      </c>
      <c r="I15" s="54">
        <v>0</v>
      </c>
      <c r="J15" s="81"/>
      <c r="K15" s="64"/>
      <c r="L15" s="64"/>
      <c r="M15" s="69">
        <v>0</v>
      </c>
      <c r="N15" s="81"/>
      <c r="O15" s="44"/>
      <c r="P15" s="69">
        <v>0</v>
      </c>
      <c r="R15" s="11">
        <f>IF(N15="",0,1)</f>
        <v>0</v>
      </c>
      <c r="S15" s="11" t="b">
        <f>ISERROR(SEARCH("市",D15))</f>
        <v>0</v>
      </c>
      <c r="T15" s="11">
        <f t="shared" si="1"/>
        <v>0</v>
      </c>
    </row>
    <row r="16" spans="1:20" s="11" customFormat="1" ht="12.75" customHeight="1">
      <c r="A16" s="84">
        <v>1</v>
      </c>
      <c r="B16" s="80">
        <v>210</v>
      </c>
      <c r="C16" s="42" t="s">
        <v>77</v>
      </c>
      <c r="D16" s="58" t="s">
        <v>80</v>
      </c>
      <c r="E16" s="30" t="s">
        <v>81</v>
      </c>
      <c r="F16" s="55">
        <v>1</v>
      </c>
      <c r="G16" s="54">
        <v>2</v>
      </c>
      <c r="H16" s="42">
        <v>0</v>
      </c>
      <c r="I16" s="54">
        <v>0</v>
      </c>
      <c r="J16" s="81"/>
      <c r="K16" s="64"/>
      <c r="L16" s="64"/>
      <c r="M16" s="69">
        <v>0</v>
      </c>
      <c r="N16" s="81" t="s">
        <v>372</v>
      </c>
      <c r="O16" s="44" t="s">
        <v>480</v>
      </c>
      <c r="P16" s="69"/>
      <c r="R16" s="11">
        <f t="shared" si="2"/>
        <v>1</v>
      </c>
      <c r="S16" s="11" t="b">
        <f t="shared" si="3"/>
        <v>0</v>
      </c>
      <c r="T16" s="11">
        <f t="shared" si="1"/>
        <v>1</v>
      </c>
    </row>
    <row r="17" spans="1:20" s="11" customFormat="1" ht="12.75" customHeight="1">
      <c r="A17" s="84">
        <v>1</v>
      </c>
      <c r="B17" s="80">
        <v>211</v>
      </c>
      <c r="C17" s="42" t="s">
        <v>77</v>
      </c>
      <c r="D17" s="58" t="s">
        <v>276</v>
      </c>
      <c r="E17" s="30" t="s">
        <v>296</v>
      </c>
      <c r="F17" s="55">
        <v>1</v>
      </c>
      <c r="G17" s="54">
        <v>2</v>
      </c>
      <c r="H17" s="42">
        <v>1</v>
      </c>
      <c r="I17" s="54">
        <v>1</v>
      </c>
      <c r="J17" s="81"/>
      <c r="K17" s="64"/>
      <c r="L17" s="64"/>
      <c r="M17" s="69">
        <v>0</v>
      </c>
      <c r="N17" s="81" t="s">
        <v>381</v>
      </c>
      <c r="O17" s="44" t="s">
        <v>426</v>
      </c>
      <c r="P17" s="69"/>
      <c r="R17" s="11">
        <f t="shared" si="2"/>
        <v>1</v>
      </c>
      <c r="S17" s="11" t="b">
        <f t="shared" si="3"/>
        <v>0</v>
      </c>
      <c r="T17" s="11">
        <f t="shared" si="1"/>
        <v>1</v>
      </c>
    </row>
    <row r="18" spans="1:20" s="11" customFormat="1" ht="12.75" customHeight="1">
      <c r="A18" s="84">
        <v>1</v>
      </c>
      <c r="B18" s="80">
        <v>212</v>
      </c>
      <c r="C18" s="86" t="s">
        <v>77</v>
      </c>
      <c r="D18" s="58" t="s">
        <v>253</v>
      </c>
      <c r="E18" s="30" t="s">
        <v>354</v>
      </c>
      <c r="F18" s="55">
        <v>1</v>
      </c>
      <c r="G18" s="54">
        <v>2</v>
      </c>
      <c r="H18" s="42">
        <v>1</v>
      </c>
      <c r="I18" s="54">
        <v>0</v>
      </c>
      <c r="J18" s="81"/>
      <c r="K18" s="64"/>
      <c r="L18" s="64"/>
      <c r="M18" s="69">
        <v>0</v>
      </c>
      <c r="N18" s="81" t="s">
        <v>379</v>
      </c>
      <c r="O18" s="44" t="s">
        <v>481</v>
      </c>
      <c r="P18" s="69"/>
      <c r="R18" s="11">
        <f t="shared" si="2"/>
        <v>1</v>
      </c>
      <c r="S18" s="11" t="b">
        <f t="shared" si="3"/>
        <v>0</v>
      </c>
      <c r="T18" s="11">
        <f t="shared" si="1"/>
        <v>1</v>
      </c>
    </row>
    <row r="19" spans="1:20" s="11" customFormat="1" ht="12.75" customHeight="1">
      <c r="A19" s="84">
        <v>1</v>
      </c>
      <c r="B19" s="80">
        <v>213</v>
      </c>
      <c r="C19" s="42" t="s">
        <v>77</v>
      </c>
      <c r="D19" s="58" t="s">
        <v>172</v>
      </c>
      <c r="E19" s="30" t="s">
        <v>136</v>
      </c>
      <c r="F19" s="55">
        <v>1</v>
      </c>
      <c r="G19" s="54">
        <v>1</v>
      </c>
      <c r="H19" s="42">
        <v>1</v>
      </c>
      <c r="I19" s="54">
        <v>1</v>
      </c>
      <c r="J19" s="81" t="s">
        <v>173</v>
      </c>
      <c r="K19" s="64">
        <v>39072</v>
      </c>
      <c r="L19" s="64">
        <v>39173</v>
      </c>
      <c r="M19" s="69"/>
      <c r="N19" s="81" t="s">
        <v>362</v>
      </c>
      <c r="O19" s="44" t="s">
        <v>422</v>
      </c>
      <c r="P19" s="69"/>
      <c r="R19" s="11">
        <f t="shared" si="2"/>
        <v>1</v>
      </c>
      <c r="S19" s="11" t="b">
        <f t="shared" si="3"/>
        <v>0</v>
      </c>
      <c r="T19" s="11">
        <f t="shared" si="1"/>
        <v>1</v>
      </c>
    </row>
    <row r="20" spans="1:20" s="11" customFormat="1" ht="12.75" customHeight="1">
      <c r="A20" s="84">
        <v>1</v>
      </c>
      <c r="B20" s="80">
        <v>214</v>
      </c>
      <c r="C20" s="42" t="s">
        <v>77</v>
      </c>
      <c r="D20" s="58" t="s">
        <v>263</v>
      </c>
      <c r="E20" s="30" t="s">
        <v>184</v>
      </c>
      <c r="F20" s="55">
        <v>2</v>
      </c>
      <c r="G20" s="54">
        <v>2</v>
      </c>
      <c r="H20" s="42">
        <v>0</v>
      </c>
      <c r="I20" s="54">
        <v>1</v>
      </c>
      <c r="J20" s="81" t="s">
        <v>264</v>
      </c>
      <c r="K20" s="64">
        <v>39528</v>
      </c>
      <c r="L20" s="64">
        <v>39539</v>
      </c>
      <c r="M20" s="69"/>
      <c r="N20" s="81" t="s">
        <v>367</v>
      </c>
      <c r="O20" s="44" t="s">
        <v>427</v>
      </c>
      <c r="P20" s="69"/>
      <c r="R20" s="11">
        <f t="shared" si="2"/>
        <v>1</v>
      </c>
      <c r="S20" s="11" t="b">
        <f t="shared" si="3"/>
        <v>0</v>
      </c>
      <c r="T20" s="11">
        <f t="shared" si="1"/>
        <v>1</v>
      </c>
    </row>
    <row r="21" spans="1:20" s="11" customFormat="1" ht="12.75" customHeight="1">
      <c r="A21" s="84">
        <v>1</v>
      </c>
      <c r="B21" s="80">
        <v>215</v>
      </c>
      <c r="C21" s="86" t="s">
        <v>77</v>
      </c>
      <c r="D21" s="58" t="s">
        <v>82</v>
      </c>
      <c r="E21" s="30" t="s">
        <v>83</v>
      </c>
      <c r="F21" s="55">
        <v>1</v>
      </c>
      <c r="G21" s="54">
        <v>2</v>
      </c>
      <c r="H21" s="42">
        <v>1</v>
      </c>
      <c r="I21" s="54">
        <v>0</v>
      </c>
      <c r="J21" s="81" t="s">
        <v>84</v>
      </c>
      <c r="K21" s="64">
        <v>40165</v>
      </c>
      <c r="L21" s="64">
        <v>40269</v>
      </c>
      <c r="M21" s="69"/>
      <c r="N21" s="81" t="s">
        <v>355</v>
      </c>
      <c r="O21" s="46" t="s">
        <v>422</v>
      </c>
      <c r="P21" s="69"/>
      <c r="R21" s="11">
        <f t="shared" si="2"/>
        <v>1</v>
      </c>
      <c r="S21" s="11" t="b">
        <f t="shared" si="3"/>
        <v>0</v>
      </c>
      <c r="T21" s="11">
        <f t="shared" si="1"/>
        <v>1</v>
      </c>
    </row>
    <row r="22" spans="1:20" s="11" customFormat="1" ht="12.75" customHeight="1">
      <c r="A22" s="84">
        <v>1</v>
      </c>
      <c r="B22" s="80">
        <v>216</v>
      </c>
      <c r="C22" s="42" t="s">
        <v>77</v>
      </c>
      <c r="D22" s="58" t="s">
        <v>85</v>
      </c>
      <c r="E22" s="30" t="s">
        <v>86</v>
      </c>
      <c r="F22" s="55">
        <v>2</v>
      </c>
      <c r="G22" s="54">
        <v>2</v>
      </c>
      <c r="H22" s="42">
        <v>0</v>
      </c>
      <c r="I22" s="54">
        <v>1</v>
      </c>
      <c r="J22" s="81"/>
      <c r="K22" s="65"/>
      <c r="L22" s="65"/>
      <c r="M22" s="69">
        <v>0</v>
      </c>
      <c r="N22" s="81" t="s">
        <v>356</v>
      </c>
      <c r="O22" s="46" t="s">
        <v>428</v>
      </c>
      <c r="P22" s="69"/>
      <c r="R22" s="11">
        <f t="shared" si="2"/>
        <v>1</v>
      </c>
      <c r="S22" s="11" t="b">
        <f t="shared" si="3"/>
        <v>0</v>
      </c>
      <c r="T22" s="11">
        <f t="shared" si="1"/>
        <v>1</v>
      </c>
    </row>
    <row r="23" spans="1:20" s="11" customFormat="1" ht="25.5" customHeight="1">
      <c r="A23" s="84">
        <v>1</v>
      </c>
      <c r="B23" s="80">
        <v>217</v>
      </c>
      <c r="C23" s="42" t="s">
        <v>77</v>
      </c>
      <c r="D23" s="58" t="s">
        <v>120</v>
      </c>
      <c r="E23" s="30" t="s">
        <v>121</v>
      </c>
      <c r="F23" s="55">
        <v>1</v>
      </c>
      <c r="G23" s="54">
        <v>2</v>
      </c>
      <c r="H23" s="42">
        <v>1</v>
      </c>
      <c r="I23" s="54">
        <v>1</v>
      </c>
      <c r="J23" s="81" t="s">
        <v>122</v>
      </c>
      <c r="K23" s="64">
        <v>39902</v>
      </c>
      <c r="L23" s="64">
        <v>39904</v>
      </c>
      <c r="M23" s="69"/>
      <c r="N23" s="81" t="s">
        <v>358</v>
      </c>
      <c r="O23" s="44" t="s">
        <v>427</v>
      </c>
      <c r="P23" s="69"/>
      <c r="R23" s="11">
        <f t="shared" si="2"/>
        <v>1</v>
      </c>
      <c r="S23" s="11" t="b">
        <f t="shared" si="3"/>
        <v>0</v>
      </c>
      <c r="T23" s="11">
        <f t="shared" si="1"/>
        <v>1</v>
      </c>
    </row>
    <row r="24" spans="1:20" s="11" customFormat="1" ht="12.75" customHeight="1">
      <c r="A24" s="84">
        <v>1</v>
      </c>
      <c r="B24" s="80">
        <v>218</v>
      </c>
      <c r="C24" s="86" t="s">
        <v>77</v>
      </c>
      <c r="D24" s="58" t="s">
        <v>87</v>
      </c>
      <c r="E24" s="30" t="s">
        <v>88</v>
      </c>
      <c r="F24" s="55">
        <v>2</v>
      </c>
      <c r="G24" s="54">
        <v>2</v>
      </c>
      <c r="H24" s="42">
        <v>0</v>
      </c>
      <c r="I24" s="54">
        <v>0</v>
      </c>
      <c r="J24" s="81"/>
      <c r="K24" s="65"/>
      <c r="L24" s="65"/>
      <c r="M24" s="69">
        <v>0</v>
      </c>
      <c r="N24" s="81"/>
      <c r="O24" s="46"/>
      <c r="P24" s="69">
        <v>0</v>
      </c>
      <c r="R24" s="11">
        <f t="shared" si="2"/>
        <v>0</v>
      </c>
      <c r="S24" s="11" t="b">
        <f t="shared" si="3"/>
        <v>0</v>
      </c>
      <c r="T24" s="11">
        <f t="shared" si="1"/>
        <v>0</v>
      </c>
    </row>
    <row r="25" spans="1:20" s="11" customFormat="1" ht="12.75" customHeight="1">
      <c r="A25" s="84">
        <v>1</v>
      </c>
      <c r="B25" s="80">
        <v>219</v>
      </c>
      <c r="C25" s="42" t="s">
        <v>77</v>
      </c>
      <c r="D25" s="58" t="s">
        <v>277</v>
      </c>
      <c r="E25" s="30" t="s">
        <v>296</v>
      </c>
      <c r="F25" s="55">
        <v>1</v>
      </c>
      <c r="G25" s="54">
        <v>2</v>
      </c>
      <c r="H25" s="42">
        <v>0</v>
      </c>
      <c r="I25" s="54">
        <v>0</v>
      </c>
      <c r="J25" s="81"/>
      <c r="K25" s="65"/>
      <c r="L25" s="65"/>
      <c r="M25" s="69">
        <v>0</v>
      </c>
      <c r="N25" s="81" t="s">
        <v>382</v>
      </c>
      <c r="O25" s="44" t="s">
        <v>429</v>
      </c>
      <c r="P25" s="69"/>
      <c r="R25" s="11">
        <f t="shared" si="2"/>
        <v>1</v>
      </c>
      <c r="S25" s="11" t="b">
        <f t="shared" si="3"/>
        <v>0</v>
      </c>
      <c r="T25" s="11">
        <f aca="true" t="shared" si="4" ref="T25:T71">IF(AND(R25=1,S25=FALSE),1,0)</f>
        <v>1</v>
      </c>
    </row>
    <row r="26" spans="1:20" s="11" customFormat="1" ht="25.5" customHeight="1">
      <c r="A26" s="84">
        <v>1</v>
      </c>
      <c r="B26" s="80">
        <v>220</v>
      </c>
      <c r="C26" s="42" t="s">
        <v>77</v>
      </c>
      <c r="D26" s="58" t="s">
        <v>249</v>
      </c>
      <c r="E26" s="30" t="s">
        <v>96</v>
      </c>
      <c r="F26" s="55">
        <v>1</v>
      </c>
      <c r="G26" s="54">
        <v>2</v>
      </c>
      <c r="H26" s="42">
        <v>0</v>
      </c>
      <c r="I26" s="54">
        <v>1</v>
      </c>
      <c r="J26" s="81"/>
      <c r="K26" s="65"/>
      <c r="L26" s="65"/>
      <c r="M26" s="69">
        <v>1</v>
      </c>
      <c r="N26" s="81" t="s">
        <v>493</v>
      </c>
      <c r="O26" s="46" t="s">
        <v>481</v>
      </c>
      <c r="P26" s="69"/>
      <c r="R26" s="11">
        <f t="shared" si="2"/>
        <v>1</v>
      </c>
      <c r="S26" s="11" t="b">
        <f t="shared" si="3"/>
        <v>0</v>
      </c>
      <c r="T26" s="11">
        <f t="shared" si="4"/>
        <v>1</v>
      </c>
    </row>
    <row r="27" spans="1:20" s="11" customFormat="1" ht="12.75" customHeight="1">
      <c r="A27" s="84">
        <v>1</v>
      </c>
      <c r="B27" s="80">
        <v>221</v>
      </c>
      <c r="C27" s="86" t="s">
        <v>77</v>
      </c>
      <c r="D27" s="58" t="s">
        <v>250</v>
      </c>
      <c r="E27" s="30" t="s">
        <v>96</v>
      </c>
      <c r="F27" s="55">
        <v>1</v>
      </c>
      <c r="G27" s="54">
        <v>2</v>
      </c>
      <c r="H27" s="42">
        <v>1</v>
      </c>
      <c r="I27" s="54">
        <v>1</v>
      </c>
      <c r="J27" s="81"/>
      <c r="K27" s="65"/>
      <c r="L27" s="65"/>
      <c r="M27" s="69">
        <v>2</v>
      </c>
      <c r="N27" s="81" t="s">
        <v>365</v>
      </c>
      <c r="O27" s="46" t="s">
        <v>430</v>
      </c>
      <c r="P27" s="69"/>
      <c r="R27" s="11">
        <f t="shared" si="2"/>
        <v>1</v>
      </c>
      <c r="S27" s="11" t="b">
        <f t="shared" si="3"/>
        <v>0</v>
      </c>
      <c r="T27" s="11">
        <f t="shared" si="4"/>
        <v>1</v>
      </c>
    </row>
    <row r="28" spans="1:20" s="11" customFormat="1" ht="12.75" customHeight="1">
      <c r="A28" s="84">
        <v>1</v>
      </c>
      <c r="B28" s="80">
        <v>222</v>
      </c>
      <c r="C28" s="42" t="s">
        <v>77</v>
      </c>
      <c r="D28" s="58" t="s">
        <v>89</v>
      </c>
      <c r="E28" s="30" t="s">
        <v>90</v>
      </c>
      <c r="F28" s="55">
        <v>2</v>
      </c>
      <c r="G28" s="54">
        <v>2</v>
      </c>
      <c r="H28" s="42">
        <v>0</v>
      </c>
      <c r="I28" s="54">
        <v>0</v>
      </c>
      <c r="J28" s="81"/>
      <c r="K28" s="65"/>
      <c r="L28" s="65"/>
      <c r="M28" s="69">
        <v>0</v>
      </c>
      <c r="N28" s="81"/>
      <c r="O28" s="46"/>
      <c r="P28" s="69">
        <v>0</v>
      </c>
      <c r="R28" s="11">
        <f t="shared" si="2"/>
        <v>0</v>
      </c>
      <c r="S28" s="11" t="b">
        <f t="shared" si="3"/>
        <v>0</v>
      </c>
      <c r="T28" s="11">
        <f t="shared" si="4"/>
        <v>0</v>
      </c>
    </row>
    <row r="29" spans="1:20" s="11" customFormat="1" ht="12.75" customHeight="1">
      <c r="A29" s="84">
        <v>1</v>
      </c>
      <c r="B29" s="80">
        <v>223</v>
      </c>
      <c r="C29" s="42" t="s">
        <v>77</v>
      </c>
      <c r="D29" s="58" t="s">
        <v>336</v>
      </c>
      <c r="E29" s="30" t="s">
        <v>90</v>
      </c>
      <c r="F29" s="55">
        <v>2</v>
      </c>
      <c r="G29" s="54">
        <v>2</v>
      </c>
      <c r="H29" s="42">
        <v>1</v>
      </c>
      <c r="I29" s="54">
        <v>1</v>
      </c>
      <c r="J29" s="81"/>
      <c r="K29" s="64"/>
      <c r="L29" s="64"/>
      <c r="M29" s="69">
        <v>0</v>
      </c>
      <c r="N29" s="81" t="s">
        <v>370</v>
      </c>
      <c r="O29" s="44" t="s">
        <v>431</v>
      </c>
      <c r="P29" s="69"/>
      <c r="R29" s="11">
        <f t="shared" si="2"/>
        <v>1</v>
      </c>
      <c r="S29" s="11" t="b">
        <f t="shared" si="3"/>
        <v>0</v>
      </c>
      <c r="T29" s="11">
        <f t="shared" si="4"/>
        <v>1</v>
      </c>
    </row>
    <row r="30" spans="1:20" s="11" customFormat="1" ht="12.75" customHeight="1">
      <c r="A30" s="84">
        <v>1</v>
      </c>
      <c r="B30" s="80">
        <v>224</v>
      </c>
      <c r="C30" s="86" t="s">
        <v>77</v>
      </c>
      <c r="D30" s="58" t="s">
        <v>123</v>
      </c>
      <c r="E30" s="30" t="s">
        <v>124</v>
      </c>
      <c r="F30" s="55">
        <v>1</v>
      </c>
      <c r="G30" s="54">
        <v>1</v>
      </c>
      <c r="H30" s="42">
        <v>1</v>
      </c>
      <c r="I30" s="54">
        <v>1</v>
      </c>
      <c r="J30" s="81"/>
      <c r="K30" s="65"/>
      <c r="L30" s="65"/>
      <c r="M30" s="69">
        <v>0</v>
      </c>
      <c r="N30" s="81" t="s">
        <v>374</v>
      </c>
      <c r="O30" s="46" t="s">
        <v>432</v>
      </c>
      <c r="P30" s="69"/>
      <c r="R30" s="11">
        <f t="shared" si="2"/>
        <v>1</v>
      </c>
      <c r="S30" s="11" t="b">
        <f t="shared" si="3"/>
        <v>0</v>
      </c>
      <c r="T30" s="11">
        <f t="shared" si="4"/>
        <v>1</v>
      </c>
    </row>
    <row r="31" spans="1:20" s="11" customFormat="1" ht="12.75" customHeight="1">
      <c r="A31" s="84">
        <v>1</v>
      </c>
      <c r="B31" s="80">
        <v>225</v>
      </c>
      <c r="C31" s="42" t="s">
        <v>77</v>
      </c>
      <c r="D31" s="61" t="s">
        <v>91</v>
      </c>
      <c r="E31" s="30" t="s">
        <v>92</v>
      </c>
      <c r="F31" s="55">
        <v>1</v>
      </c>
      <c r="G31" s="54">
        <v>2</v>
      </c>
      <c r="H31" s="42">
        <v>0</v>
      </c>
      <c r="I31" s="54">
        <v>0</v>
      </c>
      <c r="J31" s="81"/>
      <c r="K31" s="65"/>
      <c r="L31" s="65"/>
      <c r="M31" s="69">
        <v>0</v>
      </c>
      <c r="N31" s="39"/>
      <c r="O31" s="46"/>
      <c r="P31" s="69">
        <v>0</v>
      </c>
      <c r="R31" s="11">
        <f t="shared" si="2"/>
        <v>0</v>
      </c>
      <c r="S31" s="11" t="b">
        <f t="shared" si="3"/>
        <v>0</v>
      </c>
      <c r="T31" s="11">
        <f t="shared" si="4"/>
        <v>0</v>
      </c>
    </row>
    <row r="32" spans="1:20" s="11" customFormat="1" ht="12.75" customHeight="1">
      <c r="A32" s="84">
        <v>1</v>
      </c>
      <c r="B32" s="80">
        <v>226</v>
      </c>
      <c r="C32" s="42" t="s">
        <v>77</v>
      </c>
      <c r="D32" s="61" t="s">
        <v>93</v>
      </c>
      <c r="E32" s="30" t="s">
        <v>90</v>
      </c>
      <c r="F32" s="55">
        <v>2</v>
      </c>
      <c r="G32" s="54">
        <v>2</v>
      </c>
      <c r="H32" s="42">
        <v>0</v>
      </c>
      <c r="I32" s="54">
        <v>0</v>
      </c>
      <c r="J32" s="81"/>
      <c r="K32" s="65"/>
      <c r="L32" s="65"/>
      <c r="M32" s="69">
        <v>0</v>
      </c>
      <c r="N32" s="39"/>
      <c r="O32" s="46"/>
      <c r="P32" s="69">
        <v>0</v>
      </c>
      <c r="R32" s="11">
        <f t="shared" si="2"/>
        <v>0</v>
      </c>
      <c r="S32" s="11" t="b">
        <f t="shared" si="3"/>
        <v>0</v>
      </c>
      <c r="T32" s="11">
        <f t="shared" si="4"/>
        <v>0</v>
      </c>
    </row>
    <row r="33" spans="1:20" s="11" customFormat="1" ht="12.75" customHeight="1">
      <c r="A33" s="84">
        <v>1</v>
      </c>
      <c r="B33" s="80">
        <v>227</v>
      </c>
      <c r="C33" s="42" t="s">
        <v>77</v>
      </c>
      <c r="D33" s="58" t="s">
        <v>94</v>
      </c>
      <c r="E33" s="30" t="s">
        <v>79</v>
      </c>
      <c r="F33" s="55">
        <v>1</v>
      </c>
      <c r="G33" s="54">
        <v>2</v>
      </c>
      <c r="H33" s="42">
        <v>0</v>
      </c>
      <c r="I33" s="54">
        <v>0</v>
      </c>
      <c r="J33" s="81"/>
      <c r="K33" s="65"/>
      <c r="L33" s="65"/>
      <c r="M33" s="69">
        <v>0</v>
      </c>
      <c r="N33" s="39"/>
      <c r="O33" s="46"/>
      <c r="P33" s="69">
        <v>0</v>
      </c>
      <c r="R33" s="11">
        <f t="shared" si="2"/>
        <v>0</v>
      </c>
      <c r="S33" s="11" t="b">
        <f t="shared" si="3"/>
        <v>0</v>
      </c>
      <c r="T33" s="11">
        <f t="shared" si="4"/>
        <v>0</v>
      </c>
    </row>
    <row r="34" spans="1:20" s="11" customFormat="1" ht="12.75" customHeight="1">
      <c r="A34" s="84">
        <v>1</v>
      </c>
      <c r="B34" s="80">
        <v>228</v>
      </c>
      <c r="C34" s="42" t="s">
        <v>77</v>
      </c>
      <c r="D34" s="58" t="s">
        <v>95</v>
      </c>
      <c r="E34" s="30" t="s">
        <v>96</v>
      </c>
      <c r="F34" s="55">
        <v>1</v>
      </c>
      <c r="G34" s="54">
        <v>2</v>
      </c>
      <c r="H34" s="42">
        <v>1</v>
      </c>
      <c r="I34" s="54">
        <v>0</v>
      </c>
      <c r="J34" s="81"/>
      <c r="K34" s="65"/>
      <c r="L34" s="65"/>
      <c r="M34" s="69">
        <v>0</v>
      </c>
      <c r="N34" s="81" t="s">
        <v>357</v>
      </c>
      <c r="O34" s="46" t="s">
        <v>433</v>
      </c>
      <c r="P34" s="69"/>
      <c r="R34" s="11">
        <f t="shared" si="2"/>
        <v>1</v>
      </c>
      <c r="S34" s="11" t="b">
        <f t="shared" si="3"/>
        <v>0</v>
      </c>
      <c r="T34" s="11">
        <f t="shared" si="4"/>
        <v>1</v>
      </c>
    </row>
    <row r="35" spans="1:20" s="11" customFormat="1" ht="12.75" customHeight="1">
      <c r="A35" s="84">
        <v>1</v>
      </c>
      <c r="B35" s="80">
        <v>229</v>
      </c>
      <c r="C35" s="42" t="s">
        <v>77</v>
      </c>
      <c r="D35" s="58" t="s">
        <v>251</v>
      </c>
      <c r="E35" s="30" t="s">
        <v>352</v>
      </c>
      <c r="F35" s="55">
        <v>1</v>
      </c>
      <c r="G35" s="54">
        <v>2</v>
      </c>
      <c r="H35" s="42">
        <v>1</v>
      </c>
      <c r="I35" s="54">
        <v>1</v>
      </c>
      <c r="J35" s="81"/>
      <c r="K35" s="65"/>
      <c r="L35" s="65"/>
      <c r="M35" s="69">
        <v>2</v>
      </c>
      <c r="N35" s="81" t="s">
        <v>366</v>
      </c>
      <c r="O35" s="46" t="s">
        <v>434</v>
      </c>
      <c r="P35" s="69"/>
      <c r="R35" s="11">
        <f t="shared" si="2"/>
        <v>1</v>
      </c>
      <c r="S35" s="11" t="b">
        <f t="shared" si="3"/>
        <v>0</v>
      </c>
      <c r="T35" s="11">
        <f t="shared" si="4"/>
        <v>1</v>
      </c>
    </row>
    <row r="36" spans="1:20" s="11" customFormat="1" ht="25.5" customHeight="1">
      <c r="A36" s="84">
        <v>1</v>
      </c>
      <c r="B36" s="80">
        <v>230</v>
      </c>
      <c r="C36" s="42" t="s">
        <v>77</v>
      </c>
      <c r="D36" s="58" t="s">
        <v>174</v>
      </c>
      <c r="E36" s="30" t="s">
        <v>175</v>
      </c>
      <c r="F36" s="55">
        <v>1</v>
      </c>
      <c r="G36" s="54">
        <v>2</v>
      </c>
      <c r="H36" s="42">
        <v>1</v>
      </c>
      <c r="I36" s="54">
        <v>1</v>
      </c>
      <c r="J36" s="81"/>
      <c r="K36" s="65"/>
      <c r="L36" s="65"/>
      <c r="M36" s="69">
        <v>3</v>
      </c>
      <c r="N36" s="81" t="s">
        <v>494</v>
      </c>
      <c r="O36" s="46" t="s">
        <v>423</v>
      </c>
      <c r="P36" s="69"/>
      <c r="R36" s="11">
        <f t="shared" si="2"/>
        <v>1</v>
      </c>
      <c r="S36" s="11" t="b">
        <f t="shared" si="3"/>
        <v>0</v>
      </c>
      <c r="T36" s="11">
        <f t="shared" si="4"/>
        <v>1</v>
      </c>
    </row>
    <row r="37" spans="1:20" s="11" customFormat="1" ht="25.5" customHeight="1">
      <c r="A37" s="84">
        <v>1</v>
      </c>
      <c r="B37" s="80">
        <v>231</v>
      </c>
      <c r="C37" s="42" t="s">
        <v>77</v>
      </c>
      <c r="D37" s="58" t="s">
        <v>125</v>
      </c>
      <c r="E37" s="30" t="s">
        <v>126</v>
      </c>
      <c r="F37" s="55">
        <v>1</v>
      </c>
      <c r="G37" s="54">
        <v>2</v>
      </c>
      <c r="H37" s="42">
        <v>1</v>
      </c>
      <c r="I37" s="54">
        <v>1</v>
      </c>
      <c r="J37" s="81" t="s">
        <v>127</v>
      </c>
      <c r="K37" s="64">
        <v>37804</v>
      </c>
      <c r="L37" s="64">
        <v>37804</v>
      </c>
      <c r="M37" s="69"/>
      <c r="N37" s="81" t="s">
        <v>359</v>
      </c>
      <c r="O37" s="46" t="s">
        <v>435</v>
      </c>
      <c r="P37" s="69"/>
      <c r="R37" s="11">
        <f t="shared" si="2"/>
        <v>1</v>
      </c>
      <c r="S37" s="11" t="b">
        <f t="shared" si="3"/>
        <v>0</v>
      </c>
      <c r="T37" s="11">
        <f t="shared" si="4"/>
        <v>1</v>
      </c>
    </row>
    <row r="38" spans="1:20" s="11" customFormat="1" ht="12.75" customHeight="1">
      <c r="A38" s="84">
        <v>1</v>
      </c>
      <c r="B38" s="80">
        <v>233</v>
      </c>
      <c r="C38" s="42" t="s">
        <v>77</v>
      </c>
      <c r="D38" s="58" t="s">
        <v>176</v>
      </c>
      <c r="E38" s="30" t="s">
        <v>121</v>
      </c>
      <c r="F38" s="55">
        <v>1</v>
      </c>
      <c r="G38" s="54">
        <v>2</v>
      </c>
      <c r="H38" s="42">
        <v>1</v>
      </c>
      <c r="I38" s="54">
        <v>1</v>
      </c>
      <c r="J38" s="81"/>
      <c r="K38" s="65"/>
      <c r="L38" s="65"/>
      <c r="M38" s="69">
        <v>0</v>
      </c>
      <c r="N38" s="81" t="s">
        <v>363</v>
      </c>
      <c r="O38" s="46" t="s">
        <v>433</v>
      </c>
      <c r="P38" s="69"/>
      <c r="R38" s="11">
        <f t="shared" si="2"/>
        <v>1</v>
      </c>
      <c r="S38" s="11" t="b">
        <f t="shared" si="3"/>
        <v>0</v>
      </c>
      <c r="T38" s="11">
        <f t="shared" si="4"/>
        <v>1</v>
      </c>
    </row>
    <row r="39" spans="1:20" s="11" customFormat="1" ht="12.75" customHeight="1">
      <c r="A39" s="84">
        <v>1</v>
      </c>
      <c r="B39" s="80">
        <v>234</v>
      </c>
      <c r="C39" s="42" t="s">
        <v>77</v>
      </c>
      <c r="D39" s="61" t="s">
        <v>128</v>
      </c>
      <c r="E39" s="30" t="s">
        <v>129</v>
      </c>
      <c r="F39" s="55">
        <v>1</v>
      </c>
      <c r="G39" s="54">
        <v>2</v>
      </c>
      <c r="H39" s="42">
        <v>1</v>
      </c>
      <c r="I39" s="54">
        <v>1</v>
      </c>
      <c r="J39" s="81"/>
      <c r="K39" s="65"/>
      <c r="L39" s="65"/>
      <c r="M39" s="69">
        <v>0</v>
      </c>
      <c r="N39" s="39" t="s">
        <v>375</v>
      </c>
      <c r="O39" s="46" t="s">
        <v>436</v>
      </c>
      <c r="P39" s="69"/>
      <c r="R39" s="11">
        <f t="shared" si="2"/>
        <v>1</v>
      </c>
      <c r="S39" s="11" t="b">
        <f t="shared" si="3"/>
        <v>0</v>
      </c>
      <c r="T39" s="11">
        <f t="shared" si="4"/>
        <v>1</v>
      </c>
    </row>
    <row r="40" spans="1:20" s="11" customFormat="1" ht="25.5" customHeight="1">
      <c r="A40" s="84">
        <v>1</v>
      </c>
      <c r="B40" s="80">
        <v>235</v>
      </c>
      <c r="C40" s="42" t="s">
        <v>77</v>
      </c>
      <c r="D40" s="61" t="s">
        <v>130</v>
      </c>
      <c r="E40" s="81" t="s">
        <v>400</v>
      </c>
      <c r="F40" s="55">
        <v>1</v>
      </c>
      <c r="G40" s="54">
        <v>2</v>
      </c>
      <c r="H40" s="42">
        <v>1</v>
      </c>
      <c r="I40" s="54">
        <v>1</v>
      </c>
      <c r="J40" s="81"/>
      <c r="K40" s="65"/>
      <c r="L40" s="65"/>
      <c r="M40" s="69">
        <v>0</v>
      </c>
      <c r="N40" s="39" t="s">
        <v>376</v>
      </c>
      <c r="O40" s="46" t="s">
        <v>437</v>
      </c>
      <c r="P40" s="69"/>
      <c r="R40" s="11">
        <f t="shared" si="2"/>
        <v>1</v>
      </c>
      <c r="S40" s="11" t="b">
        <f t="shared" si="3"/>
        <v>0</v>
      </c>
      <c r="T40" s="11">
        <f t="shared" si="4"/>
        <v>1</v>
      </c>
    </row>
    <row r="41" spans="1:20" s="11" customFormat="1" ht="12.75" customHeight="1">
      <c r="A41" s="85">
        <v>1</v>
      </c>
      <c r="B41" s="80">
        <v>236</v>
      </c>
      <c r="C41" s="42" t="s">
        <v>77</v>
      </c>
      <c r="D41" s="58" t="s">
        <v>194</v>
      </c>
      <c r="E41" s="30" t="s">
        <v>195</v>
      </c>
      <c r="F41" s="55">
        <v>1</v>
      </c>
      <c r="G41" s="54">
        <v>2</v>
      </c>
      <c r="H41" s="42">
        <v>0</v>
      </c>
      <c r="I41" s="54">
        <v>0</v>
      </c>
      <c r="J41" s="81" t="s">
        <v>196</v>
      </c>
      <c r="K41" s="64">
        <v>38749</v>
      </c>
      <c r="L41" s="64">
        <v>38749</v>
      </c>
      <c r="M41" s="70"/>
      <c r="N41" s="39"/>
      <c r="O41" s="44"/>
      <c r="P41" s="69">
        <v>1</v>
      </c>
      <c r="R41" s="11">
        <f t="shared" si="2"/>
        <v>0</v>
      </c>
      <c r="S41" s="11" t="b">
        <f t="shared" si="3"/>
        <v>0</v>
      </c>
      <c r="T41" s="11">
        <f t="shared" si="4"/>
        <v>0</v>
      </c>
    </row>
    <row r="42" spans="1:20" s="11" customFormat="1" ht="12.75" customHeight="1">
      <c r="A42" s="84">
        <v>1</v>
      </c>
      <c r="B42" s="80">
        <v>303</v>
      </c>
      <c r="C42" s="42" t="s">
        <v>77</v>
      </c>
      <c r="D42" s="58" t="s">
        <v>131</v>
      </c>
      <c r="E42" s="30" t="s">
        <v>126</v>
      </c>
      <c r="F42" s="55">
        <v>1</v>
      </c>
      <c r="G42" s="54">
        <v>2</v>
      </c>
      <c r="H42" s="42">
        <v>0</v>
      </c>
      <c r="I42" s="54">
        <v>0</v>
      </c>
      <c r="J42" s="81"/>
      <c r="K42" s="65"/>
      <c r="L42" s="65"/>
      <c r="M42" s="69">
        <v>0</v>
      </c>
      <c r="N42" s="81"/>
      <c r="O42" s="46"/>
      <c r="P42" s="69">
        <v>0</v>
      </c>
      <c r="R42" s="11">
        <f t="shared" si="2"/>
        <v>0</v>
      </c>
      <c r="S42" s="11" t="b">
        <f>ISERROR(SEARCH("市",D42))</f>
        <v>1</v>
      </c>
      <c r="T42" s="11">
        <f t="shared" si="4"/>
        <v>0</v>
      </c>
    </row>
    <row r="43" spans="1:20" s="11" customFormat="1" ht="12.75" customHeight="1">
      <c r="A43" s="84">
        <v>1</v>
      </c>
      <c r="B43" s="80">
        <v>304</v>
      </c>
      <c r="C43" s="42" t="s">
        <v>77</v>
      </c>
      <c r="D43" s="58" t="s">
        <v>132</v>
      </c>
      <c r="E43" s="30" t="s">
        <v>102</v>
      </c>
      <c r="F43" s="55">
        <v>2</v>
      </c>
      <c r="G43" s="54">
        <v>2</v>
      </c>
      <c r="H43" s="42">
        <v>0</v>
      </c>
      <c r="I43" s="54">
        <v>0</v>
      </c>
      <c r="J43" s="81"/>
      <c r="K43" s="65"/>
      <c r="L43" s="65"/>
      <c r="M43" s="69">
        <v>0</v>
      </c>
      <c r="N43" s="81"/>
      <c r="O43" s="46"/>
      <c r="P43" s="69">
        <v>0</v>
      </c>
      <c r="R43" s="11">
        <f t="shared" si="2"/>
        <v>0</v>
      </c>
      <c r="S43" s="11" t="b">
        <f t="shared" si="3"/>
        <v>1</v>
      </c>
      <c r="T43" s="11">
        <f t="shared" si="4"/>
        <v>0</v>
      </c>
    </row>
    <row r="44" spans="1:20" s="11" customFormat="1" ht="12.75" customHeight="1">
      <c r="A44" s="85">
        <v>1</v>
      </c>
      <c r="B44" s="80">
        <v>331</v>
      </c>
      <c r="C44" s="42" t="s">
        <v>77</v>
      </c>
      <c r="D44" s="58" t="s">
        <v>197</v>
      </c>
      <c r="E44" s="30" t="s">
        <v>198</v>
      </c>
      <c r="F44" s="55">
        <v>2</v>
      </c>
      <c r="G44" s="54">
        <v>2</v>
      </c>
      <c r="H44" s="42">
        <v>0</v>
      </c>
      <c r="I44" s="54">
        <v>0</v>
      </c>
      <c r="J44" s="81"/>
      <c r="K44" s="65"/>
      <c r="L44" s="65"/>
      <c r="M44" s="69">
        <v>0</v>
      </c>
      <c r="N44" s="81"/>
      <c r="O44" s="46"/>
      <c r="P44" s="69">
        <v>0</v>
      </c>
      <c r="R44" s="11">
        <f t="shared" si="2"/>
        <v>0</v>
      </c>
      <c r="S44" s="11" t="b">
        <f t="shared" si="3"/>
        <v>1</v>
      </c>
      <c r="T44" s="11">
        <f t="shared" si="4"/>
        <v>0</v>
      </c>
    </row>
    <row r="45" spans="1:20" s="11" customFormat="1" ht="12.75" customHeight="1">
      <c r="A45" s="85">
        <v>1</v>
      </c>
      <c r="B45" s="80">
        <v>332</v>
      </c>
      <c r="C45" s="42" t="s">
        <v>77</v>
      </c>
      <c r="D45" s="58" t="s">
        <v>199</v>
      </c>
      <c r="E45" s="30" t="s">
        <v>79</v>
      </c>
      <c r="F45" s="55">
        <v>1</v>
      </c>
      <c r="G45" s="54">
        <v>2</v>
      </c>
      <c r="H45" s="42">
        <v>0</v>
      </c>
      <c r="I45" s="54">
        <v>0</v>
      </c>
      <c r="J45" s="81"/>
      <c r="K45" s="65"/>
      <c r="L45" s="65"/>
      <c r="M45" s="69">
        <v>0</v>
      </c>
      <c r="N45" s="81"/>
      <c r="O45" s="46"/>
      <c r="P45" s="69">
        <v>0</v>
      </c>
      <c r="R45" s="11">
        <f t="shared" si="2"/>
        <v>0</v>
      </c>
      <c r="S45" s="11" t="b">
        <f t="shared" si="3"/>
        <v>1</v>
      </c>
      <c r="T45" s="11">
        <f t="shared" si="4"/>
        <v>0</v>
      </c>
    </row>
    <row r="46" spans="1:20" s="11" customFormat="1" ht="12.75" customHeight="1">
      <c r="A46" s="85">
        <v>1</v>
      </c>
      <c r="B46" s="80">
        <v>333</v>
      </c>
      <c r="C46" s="42" t="s">
        <v>77</v>
      </c>
      <c r="D46" s="58" t="s">
        <v>200</v>
      </c>
      <c r="E46" s="30" t="s">
        <v>102</v>
      </c>
      <c r="F46" s="55">
        <v>2</v>
      </c>
      <c r="G46" s="54">
        <v>2</v>
      </c>
      <c r="H46" s="42">
        <v>0</v>
      </c>
      <c r="I46" s="54">
        <v>0</v>
      </c>
      <c r="J46" s="81"/>
      <c r="K46" s="65"/>
      <c r="L46" s="65"/>
      <c r="M46" s="69">
        <v>0</v>
      </c>
      <c r="N46" s="81"/>
      <c r="O46" s="46"/>
      <c r="P46" s="69">
        <v>0</v>
      </c>
      <c r="R46" s="11">
        <f t="shared" si="2"/>
        <v>0</v>
      </c>
      <c r="S46" s="11" t="b">
        <f t="shared" si="3"/>
        <v>1</v>
      </c>
      <c r="T46" s="11">
        <f t="shared" si="4"/>
        <v>0</v>
      </c>
    </row>
    <row r="47" spans="1:20" s="11" customFormat="1" ht="12.75" customHeight="1">
      <c r="A47" s="85">
        <v>1</v>
      </c>
      <c r="B47" s="80">
        <v>334</v>
      </c>
      <c r="C47" s="42" t="s">
        <v>77</v>
      </c>
      <c r="D47" s="58" t="s">
        <v>201</v>
      </c>
      <c r="E47" s="30" t="s">
        <v>202</v>
      </c>
      <c r="F47" s="55">
        <v>1</v>
      </c>
      <c r="G47" s="54">
        <v>2</v>
      </c>
      <c r="H47" s="42">
        <v>0</v>
      </c>
      <c r="I47" s="54">
        <v>0</v>
      </c>
      <c r="J47" s="81"/>
      <c r="K47" s="65"/>
      <c r="L47" s="65"/>
      <c r="M47" s="69">
        <v>2</v>
      </c>
      <c r="N47" s="81"/>
      <c r="O47" s="46"/>
      <c r="P47" s="69">
        <v>0</v>
      </c>
      <c r="R47" s="11">
        <f t="shared" si="2"/>
        <v>0</v>
      </c>
      <c r="S47" s="11" t="b">
        <f t="shared" si="3"/>
        <v>1</v>
      </c>
      <c r="T47" s="11">
        <f t="shared" si="4"/>
        <v>0</v>
      </c>
    </row>
    <row r="48" spans="1:20" s="11" customFormat="1" ht="12.75" customHeight="1">
      <c r="A48" s="85">
        <v>1</v>
      </c>
      <c r="B48" s="80">
        <v>337</v>
      </c>
      <c r="C48" s="42" t="s">
        <v>77</v>
      </c>
      <c r="D48" s="58" t="s">
        <v>203</v>
      </c>
      <c r="E48" s="30" t="s">
        <v>79</v>
      </c>
      <c r="F48" s="55">
        <v>1</v>
      </c>
      <c r="G48" s="54">
        <v>2</v>
      </c>
      <c r="H48" s="42">
        <v>0</v>
      </c>
      <c r="I48" s="54">
        <v>0</v>
      </c>
      <c r="J48" s="81" t="s">
        <v>204</v>
      </c>
      <c r="K48" s="64">
        <v>40168</v>
      </c>
      <c r="L48" s="64">
        <v>40168</v>
      </c>
      <c r="M48" s="69"/>
      <c r="N48" s="81"/>
      <c r="O48" s="46"/>
      <c r="P48" s="69">
        <v>1</v>
      </c>
      <c r="R48" s="11">
        <f t="shared" si="2"/>
        <v>0</v>
      </c>
      <c r="S48" s="11" t="b">
        <f t="shared" si="3"/>
        <v>1</v>
      </c>
      <c r="T48" s="11">
        <f t="shared" si="4"/>
        <v>0</v>
      </c>
    </row>
    <row r="49" spans="1:20" s="11" customFormat="1" ht="12.75" customHeight="1">
      <c r="A49" s="85">
        <v>1</v>
      </c>
      <c r="B49" s="80">
        <v>343</v>
      </c>
      <c r="C49" s="42" t="s">
        <v>77</v>
      </c>
      <c r="D49" s="58" t="s">
        <v>205</v>
      </c>
      <c r="E49" s="30" t="s">
        <v>206</v>
      </c>
      <c r="F49" s="55">
        <v>1</v>
      </c>
      <c r="G49" s="54">
        <v>2</v>
      </c>
      <c r="H49" s="42">
        <v>0</v>
      </c>
      <c r="I49" s="54">
        <v>0</v>
      </c>
      <c r="J49" s="81"/>
      <c r="K49" s="65"/>
      <c r="L49" s="65"/>
      <c r="M49" s="69">
        <v>0</v>
      </c>
      <c r="N49" s="81"/>
      <c r="O49" s="46"/>
      <c r="P49" s="69">
        <v>0</v>
      </c>
      <c r="R49" s="11">
        <f t="shared" si="2"/>
        <v>0</v>
      </c>
      <c r="S49" s="11" t="b">
        <f t="shared" si="3"/>
        <v>1</v>
      </c>
      <c r="T49" s="11">
        <f t="shared" si="4"/>
        <v>0</v>
      </c>
    </row>
    <row r="50" spans="1:20" s="11" customFormat="1" ht="12.75" customHeight="1">
      <c r="A50" s="85">
        <v>1</v>
      </c>
      <c r="B50" s="80">
        <v>345</v>
      </c>
      <c r="C50" s="42" t="s">
        <v>77</v>
      </c>
      <c r="D50" s="58" t="s">
        <v>207</v>
      </c>
      <c r="E50" s="30" t="s">
        <v>184</v>
      </c>
      <c r="F50" s="55">
        <v>2</v>
      </c>
      <c r="G50" s="54">
        <v>2</v>
      </c>
      <c r="H50" s="42">
        <v>0</v>
      </c>
      <c r="I50" s="54">
        <v>0</v>
      </c>
      <c r="J50" s="81"/>
      <c r="K50" s="65"/>
      <c r="L50" s="65"/>
      <c r="M50" s="69">
        <v>0</v>
      </c>
      <c r="N50" s="81"/>
      <c r="O50" s="46"/>
      <c r="P50" s="69">
        <v>1</v>
      </c>
      <c r="R50" s="11">
        <f t="shared" si="2"/>
        <v>0</v>
      </c>
      <c r="S50" s="11" t="b">
        <f t="shared" si="3"/>
        <v>1</v>
      </c>
      <c r="T50" s="11">
        <f t="shared" si="4"/>
        <v>0</v>
      </c>
    </row>
    <row r="51" spans="1:20" s="11" customFormat="1" ht="12.75" customHeight="1">
      <c r="A51" s="85">
        <v>1</v>
      </c>
      <c r="B51" s="80">
        <v>346</v>
      </c>
      <c r="C51" s="42" t="s">
        <v>77</v>
      </c>
      <c r="D51" s="58" t="s">
        <v>208</v>
      </c>
      <c r="E51" s="30" t="s">
        <v>184</v>
      </c>
      <c r="F51" s="55">
        <v>2</v>
      </c>
      <c r="G51" s="54">
        <v>2</v>
      </c>
      <c r="H51" s="42">
        <v>0</v>
      </c>
      <c r="I51" s="54">
        <v>0</v>
      </c>
      <c r="J51" s="81"/>
      <c r="K51" s="65"/>
      <c r="L51" s="65"/>
      <c r="M51" s="69">
        <v>0</v>
      </c>
      <c r="N51" s="81" t="s">
        <v>378</v>
      </c>
      <c r="O51" s="44" t="s">
        <v>429</v>
      </c>
      <c r="P51" s="69"/>
      <c r="R51" s="11">
        <f t="shared" si="2"/>
        <v>1</v>
      </c>
      <c r="S51" s="11" t="b">
        <f t="shared" si="3"/>
        <v>1</v>
      </c>
      <c r="T51" s="11">
        <f t="shared" si="4"/>
        <v>0</v>
      </c>
    </row>
    <row r="52" spans="1:20" s="11" customFormat="1" ht="12.75" customHeight="1">
      <c r="A52" s="85">
        <v>1</v>
      </c>
      <c r="B52" s="80">
        <v>347</v>
      </c>
      <c r="C52" s="42" t="s">
        <v>77</v>
      </c>
      <c r="D52" s="58" t="s">
        <v>209</v>
      </c>
      <c r="E52" s="30" t="s">
        <v>210</v>
      </c>
      <c r="F52" s="55">
        <v>1</v>
      </c>
      <c r="G52" s="54">
        <v>2</v>
      </c>
      <c r="H52" s="42">
        <v>0</v>
      </c>
      <c r="I52" s="54">
        <v>0</v>
      </c>
      <c r="J52" s="81"/>
      <c r="K52" s="65"/>
      <c r="L52" s="65"/>
      <c r="M52" s="69">
        <v>0</v>
      </c>
      <c r="N52" s="81"/>
      <c r="O52" s="46"/>
      <c r="P52" s="69">
        <v>0</v>
      </c>
      <c r="R52" s="11">
        <f t="shared" si="2"/>
        <v>0</v>
      </c>
      <c r="S52" s="11" t="b">
        <f t="shared" si="3"/>
        <v>1</v>
      </c>
      <c r="T52" s="11">
        <f t="shared" si="4"/>
        <v>0</v>
      </c>
    </row>
    <row r="53" spans="1:20" s="11" customFormat="1" ht="12.75" customHeight="1">
      <c r="A53" s="84">
        <v>1</v>
      </c>
      <c r="B53" s="80">
        <v>361</v>
      </c>
      <c r="C53" s="42" t="s">
        <v>77</v>
      </c>
      <c r="D53" s="58" t="s">
        <v>213</v>
      </c>
      <c r="E53" s="30" t="s">
        <v>214</v>
      </c>
      <c r="F53" s="55">
        <v>1</v>
      </c>
      <c r="G53" s="54">
        <v>2</v>
      </c>
      <c r="H53" s="42">
        <v>0</v>
      </c>
      <c r="I53" s="54">
        <v>0</v>
      </c>
      <c r="J53" s="81"/>
      <c r="K53" s="64"/>
      <c r="L53" s="64"/>
      <c r="M53" s="69">
        <v>0</v>
      </c>
      <c r="N53" s="81"/>
      <c r="O53" s="44"/>
      <c r="P53" s="69">
        <v>0</v>
      </c>
      <c r="R53" s="11">
        <f t="shared" si="2"/>
        <v>0</v>
      </c>
      <c r="S53" s="11" t="b">
        <f t="shared" si="3"/>
        <v>1</v>
      </c>
      <c r="T53" s="11">
        <f t="shared" si="4"/>
        <v>0</v>
      </c>
    </row>
    <row r="54" spans="1:20" s="11" customFormat="1" ht="12.75" customHeight="1">
      <c r="A54" s="84">
        <v>1</v>
      </c>
      <c r="B54" s="80">
        <v>362</v>
      </c>
      <c r="C54" s="42" t="s">
        <v>77</v>
      </c>
      <c r="D54" s="58" t="s">
        <v>215</v>
      </c>
      <c r="E54" s="30" t="s">
        <v>216</v>
      </c>
      <c r="F54" s="55">
        <v>1</v>
      </c>
      <c r="G54" s="54">
        <v>2</v>
      </c>
      <c r="H54" s="42">
        <v>0</v>
      </c>
      <c r="I54" s="54">
        <v>0</v>
      </c>
      <c r="J54" s="81"/>
      <c r="K54" s="64"/>
      <c r="L54" s="64"/>
      <c r="M54" s="69">
        <v>0</v>
      </c>
      <c r="N54" s="81"/>
      <c r="O54" s="44"/>
      <c r="P54" s="69">
        <v>0</v>
      </c>
      <c r="R54" s="11">
        <f t="shared" si="2"/>
        <v>0</v>
      </c>
      <c r="S54" s="11" t="b">
        <f t="shared" si="3"/>
        <v>1</v>
      </c>
      <c r="T54" s="11">
        <f t="shared" si="4"/>
        <v>0</v>
      </c>
    </row>
    <row r="55" spans="1:20" s="11" customFormat="1" ht="12.75" customHeight="1">
      <c r="A55" s="84">
        <v>1</v>
      </c>
      <c r="B55" s="80">
        <v>363</v>
      </c>
      <c r="C55" s="42" t="s">
        <v>77</v>
      </c>
      <c r="D55" s="58" t="s">
        <v>217</v>
      </c>
      <c r="E55" s="30" t="s">
        <v>106</v>
      </c>
      <c r="F55" s="55">
        <v>1</v>
      </c>
      <c r="G55" s="54">
        <v>2</v>
      </c>
      <c r="H55" s="42">
        <v>0</v>
      </c>
      <c r="I55" s="54">
        <v>0</v>
      </c>
      <c r="J55" s="81"/>
      <c r="K55" s="65"/>
      <c r="L55" s="65"/>
      <c r="M55" s="69">
        <v>0</v>
      </c>
      <c r="N55" s="81"/>
      <c r="O55" s="46"/>
      <c r="P55" s="69">
        <v>0</v>
      </c>
      <c r="R55" s="11">
        <f t="shared" si="2"/>
        <v>0</v>
      </c>
      <c r="S55" s="11" t="b">
        <f t="shared" si="3"/>
        <v>1</v>
      </c>
      <c r="T55" s="11">
        <f t="shared" si="4"/>
        <v>0</v>
      </c>
    </row>
    <row r="56" spans="1:20" s="11" customFormat="1" ht="12.75" customHeight="1">
      <c r="A56" s="84">
        <v>1</v>
      </c>
      <c r="B56" s="80">
        <v>364</v>
      </c>
      <c r="C56" s="42" t="s">
        <v>77</v>
      </c>
      <c r="D56" s="58" t="s">
        <v>218</v>
      </c>
      <c r="E56" s="30" t="s">
        <v>79</v>
      </c>
      <c r="F56" s="55">
        <v>1</v>
      </c>
      <c r="G56" s="54">
        <v>2</v>
      </c>
      <c r="H56" s="42">
        <v>0</v>
      </c>
      <c r="I56" s="54">
        <v>0</v>
      </c>
      <c r="J56" s="81"/>
      <c r="K56" s="65"/>
      <c r="L56" s="65"/>
      <c r="M56" s="69">
        <v>0</v>
      </c>
      <c r="N56" s="81"/>
      <c r="O56" s="46"/>
      <c r="P56" s="69">
        <v>0</v>
      </c>
      <c r="R56" s="11">
        <f t="shared" si="2"/>
        <v>0</v>
      </c>
      <c r="S56" s="11" t="b">
        <f t="shared" si="3"/>
        <v>1</v>
      </c>
      <c r="T56" s="11">
        <f t="shared" si="4"/>
        <v>0</v>
      </c>
    </row>
    <row r="57" spans="1:20" s="11" customFormat="1" ht="12.75" customHeight="1">
      <c r="A57" s="84">
        <v>1</v>
      </c>
      <c r="B57" s="80">
        <v>367</v>
      </c>
      <c r="C57" s="42" t="s">
        <v>77</v>
      </c>
      <c r="D57" s="58" t="s">
        <v>219</v>
      </c>
      <c r="E57" s="30" t="s">
        <v>220</v>
      </c>
      <c r="F57" s="55">
        <v>1</v>
      </c>
      <c r="G57" s="54">
        <v>2</v>
      </c>
      <c r="H57" s="42">
        <v>0</v>
      </c>
      <c r="I57" s="54">
        <v>0</v>
      </c>
      <c r="J57" s="81"/>
      <c r="K57" s="65"/>
      <c r="L57" s="65"/>
      <c r="M57" s="69">
        <v>0</v>
      </c>
      <c r="N57" s="81"/>
      <c r="O57" s="46"/>
      <c r="P57" s="69">
        <v>0</v>
      </c>
      <c r="R57" s="11">
        <f t="shared" si="2"/>
        <v>0</v>
      </c>
      <c r="S57" s="11" t="b">
        <f t="shared" si="3"/>
        <v>1</v>
      </c>
      <c r="T57" s="11">
        <f t="shared" si="4"/>
        <v>0</v>
      </c>
    </row>
    <row r="58" spans="1:20" s="11" customFormat="1" ht="12.75" customHeight="1">
      <c r="A58" s="84">
        <v>1</v>
      </c>
      <c r="B58" s="80">
        <v>370</v>
      </c>
      <c r="C58" s="42" t="s">
        <v>77</v>
      </c>
      <c r="D58" s="58" t="s">
        <v>221</v>
      </c>
      <c r="E58" s="30" t="s">
        <v>182</v>
      </c>
      <c r="F58" s="55">
        <v>1</v>
      </c>
      <c r="G58" s="54">
        <v>2</v>
      </c>
      <c r="H58" s="42">
        <v>0</v>
      </c>
      <c r="I58" s="54">
        <v>0</v>
      </c>
      <c r="J58" s="81"/>
      <c r="K58" s="65"/>
      <c r="L58" s="65"/>
      <c r="M58" s="69">
        <v>0</v>
      </c>
      <c r="N58" s="81"/>
      <c r="O58" s="46"/>
      <c r="P58" s="69">
        <v>0</v>
      </c>
      <c r="R58" s="11">
        <f t="shared" si="2"/>
        <v>0</v>
      </c>
      <c r="S58" s="11" t="b">
        <f t="shared" si="3"/>
        <v>1</v>
      </c>
      <c r="T58" s="11">
        <f t="shared" si="4"/>
        <v>0</v>
      </c>
    </row>
    <row r="59" spans="1:20" s="11" customFormat="1" ht="12.75" customHeight="1">
      <c r="A59" s="84">
        <v>1</v>
      </c>
      <c r="B59" s="80">
        <v>371</v>
      </c>
      <c r="C59" s="42" t="s">
        <v>77</v>
      </c>
      <c r="D59" s="61" t="s">
        <v>222</v>
      </c>
      <c r="E59" s="30" t="s">
        <v>79</v>
      </c>
      <c r="F59" s="55">
        <v>1</v>
      </c>
      <c r="G59" s="54">
        <v>2</v>
      </c>
      <c r="H59" s="42">
        <v>0</v>
      </c>
      <c r="I59" s="54">
        <v>0</v>
      </c>
      <c r="J59" s="81"/>
      <c r="K59" s="65"/>
      <c r="L59" s="65"/>
      <c r="M59" s="69">
        <v>0</v>
      </c>
      <c r="N59" s="39"/>
      <c r="O59" s="46"/>
      <c r="P59" s="69">
        <v>0</v>
      </c>
      <c r="R59" s="11">
        <f t="shared" si="2"/>
        <v>0</v>
      </c>
      <c r="S59" s="11" t="b">
        <f t="shared" si="3"/>
        <v>1</v>
      </c>
      <c r="T59" s="11">
        <f t="shared" si="4"/>
        <v>0</v>
      </c>
    </row>
    <row r="60" spans="1:20" s="11" customFormat="1" ht="12.75" customHeight="1">
      <c r="A60" s="84">
        <v>1</v>
      </c>
      <c r="B60" s="80">
        <v>391</v>
      </c>
      <c r="C60" s="42" t="s">
        <v>77</v>
      </c>
      <c r="D60" s="61" t="s">
        <v>137</v>
      </c>
      <c r="E60" s="30" t="s">
        <v>79</v>
      </c>
      <c r="F60" s="55">
        <v>1</v>
      </c>
      <c r="G60" s="54">
        <v>2</v>
      </c>
      <c r="H60" s="42">
        <v>0</v>
      </c>
      <c r="I60" s="54">
        <v>0</v>
      </c>
      <c r="J60" s="81"/>
      <c r="K60" s="64"/>
      <c r="L60" s="64"/>
      <c r="M60" s="69">
        <v>0</v>
      </c>
      <c r="N60" s="39"/>
      <c r="O60" s="44"/>
      <c r="P60" s="69">
        <v>0</v>
      </c>
      <c r="R60" s="11">
        <f t="shared" si="2"/>
        <v>0</v>
      </c>
      <c r="S60" s="11" t="b">
        <f t="shared" si="3"/>
        <v>1</v>
      </c>
      <c r="T60" s="11">
        <f t="shared" si="4"/>
        <v>0</v>
      </c>
    </row>
    <row r="61" spans="1:20" s="11" customFormat="1" ht="12.75" customHeight="1">
      <c r="A61" s="84">
        <v>1</v>
      </c>
      <c r="B61" s="80">
        <v>392</v>
      </c>
      <c r="C61" s="86" t="s">
        <v>77</v>
      </c>
      <c r="D61" s="58" t="s">
        <v>138</v>
      </c>
      <c r="E61" s="30" t="s">
        <v>121</v>
      </c>
      <c r="F61" s="55">
        <v>1</v>
      </c>
      <c r="G61" s="54">
        <v>2</v>
      </c>
      <c r="H61" s="42">
        <v>0</v>
      </c>
      <c r="I61" s="54">
        <v>1</v>
      </c>
      <c r="J61" s="81"/>
      <c r="K61" s="65"/>
      <c r="L61" s="65"/>
      <c r="M61" s="69">
        <v>0</v>
      </c>
      <c r="N61" s="39"/>
      <c r="O61" s="46"/>
      <c r="P61" s="69">
        <v>0</v>
      </c>
      <c r="R61" s="11">
        <f t="shared" si="2"/>
        <v>0</v>
      </c>
      <c r="S61" s="11" t="b">
        <f t="shared" si="3"/>
        <v>1</v>
      </c>
      <c r="T61" s="11">
        <f t="shared" si="4"/>
        <v>0</v>
      </c>
    </row>
    <row r="62" spans="1:20" s="11" customFormat="1" ht="12.75" customHeight="1">
      <c r="A62" s="84">
        <v>1</v>
      </c>
      <c r="B62" s="80">
        <v>393</v>
      </c>
      <c r="C62" s="86" t="s">
        <v>77</v>
      </c>
      <c r="D62" s="58" t="s">
        <v>139</v>
      </c>
      <c r="E62" s="30" t="s">
        <v>79</v>
      </c>
      <c r="F62" s="55">
        <v>1</v>
      </c>
      <c r="G62" s="54">
        <v>2</v>
      </c>
      <c r="H62" s="42">
        <v>0</v>
      </c>
      <c r="I62" s="54">
        <v>0</v>
      </c>
      <c r="J62" s="81"/>
      <c r="K62" s="65"/>
      <c r="L62" s="65"/>
      <c r="M62" s="69">
        <v>0</v>
      </c>
      <c r="N62" s="81"/>
      <c r="O62" s="46"/>
      <c r="P62" s="69">
        <v>0</v>
      </c>
      <c r="R62" s="11">
        <f t="shared" si="2"/>
        <v>0</v>
      </c>
      <c r="S62" s="11" t="b">
        <f t="shared" si="3"/>
        <v>1</v>
      </c>
      <c r="T62" s="11">
        <f t="shared" si="4"/>
        <v>0</v>
      </c>
    </row>
    <row r="63" spans="1:20" s="11" customFormat="1" ht="12.75" customHeight="1">
      <c r="A63" s="84">
        <v>1</v>
      </c>
      <c r="B63" s="80">
        <v>394</v>
      </c>
      <c r="C63" s="86" t="s">
        <v>77</v>
      </c>
      <c r="D63" s="58" t="s">
        <v>140</v>
      </c>
      <c r="E63" s="30" t="s">
        <v>141</v>
      </c>
      <c r="F63" s="55">
        <v>1</v>
      </c>
      <c r="G63" s="54">
        <v>2</v>
      </c>
      <c r="H63" s="42">
        <v>0</v>
      </c>
      <c r="I63" s="54">
        <v>0</v>
      </c>
      <c r="J63" s="81"/>
      <c r="K63" s="65"/>
      <c r="L63" s="65"/>
      <c r="M63" s="69">
        <v>0</v>
      </c>
      <c r="N63" s="81"/>
      <c r="O63" s="46"/>
      <c r="P63" s="69">
        <v>0</v>
      </c>
      <c r="R63" s="11">
        <f t="shared" si="2"/>
        <v>0</v>
      </c>
      <c r="S63" s="11" t="b">
        <f t="shared" si="3"/>
        <v>1</v>
      </c>
      <c r="T63" s="11">
        <f t="shared" si="4"/>
        <v>0</v>
      </c>
    </row>
    <row r="64" spans="1:20" s="11" customFormat="1" ht="12.75" customHeight="1">
      <c r="A64" s="84">
        <v>1</v>
      </c>
      <c r="B64" s="80">
        <v>395</v>
      </c>
      <c r="C64" s="86" t="s">
        <v>77</v>
      </c>
      <c r="D64" s="58" t="s">
        <v>142</v>
      </c>
      <c r="E64" s="30" t="s">
        <v>121</v>
      </c>
      <c r="F64" s="55">
        <v>1</v>
      </c>
      <c r="G64" s="54">
        <v>2</v>
      </c>
      <c r="H64" s="42">
        <v>0</v>
      </c>
      <c r="I64" s="54">
        <v>0</v>
      </c>
      <c r="J64" s="81"/>
      <c r="K64" s="65"/>
      <c r="L64" s="65"/>
      <c r="M64" s="69">
        <v>0</v>
      </c>
      <c r="N64" s="81"/>
      <c r="O64" s="46"/>
      <c r="P64" s="69">
        <v>0</v>
      </c>
      <c r="R64" s="11">
        <f t="shared" si="2"/>
        <v>0</v>
      </c>
      <c r="S64" s="11" t="b">
        <f t="shared" si="3"/>
        <v>1</v>
      </c>
      <c r="T64" s="11">
        <f t="shared" si="4"/>
        <v>0</v>
      </c>
    </row>
    <row r="65" spans="1:20" s="11" customFormat="1" ht="12.75" customHeight="1">
      <c r="A65" s="84">
        <v>1</v>
      </c>
      <c r="B65" s="80">
        <v>396</v>
      </c>
      <c r="C65" s="86" t="s">
        <v>77</v>
      </c>
      <c r="D65" s="58" t="s">
        <v>143</v>
      </c>
      <c r="E65" s="30" t="s">
        <v>144</v>
      </c>
      <c r="F65" s="55">
        <v>1</v>
      </c>
      <c r="G65" s="54">
        <v>2</v>
      </c>
      <c r="H65" s="42">
        <v>0</v>
      </c>
      <c r="I65" s="54">
        <v>0</v>
      </c>
      <c r="J65" s="81"/>
      <c r="K65" s="65"/>
      <c r="L65" s="65"/>
      <c r="M65" s="69">
        <v>0</v>
      </c>
      <c r="N65" s="81"/>
      <c r="O65" s="46"/>
      <c r="P65" s="69">
        <v>0</v>
      </c>
      <c r="R65" s="11">
        <f t="shared" si="2"/>
        <v>0</v>
      </c>
      <c r="S65" s="11" t="b">
        <f t="shared" si="3"/>
        <v>1</v>
      </c>
      <c r="T65" s="11">
        <f t="shared" si="4"/>
        <v>0</v>
      </c>
    </row>
    <row r="66" spans="1:20" s="11" customFormat="1" ht="12.75" customHeight="1">
      <c r="A66" s="84">
        <v>1</v>
      </c>
      <c r="B66" s="80">
        <v>397</v>
      </c>
      <c r="C66" s="86" t="s">
        <v>77</v>
      </c>
      <c r="D66" s="58" t="s">
        <v>145</v>
      </c>
      <c r="E66" s="30" t="s">
        <v>121</v>
      </c>
      <c r="F66" s="55">
        <v>1</v>
      </c>
      <c r="G66" s="54">
        <v>2</v>
      </c>
      <c r="H66" s="42">
        <v>0</v>
      </c>
      <c r="I66" s="54">
        <v>0</v>
      </c>
      <c r="J66" s="81"/>
      <c r="K66" s="65"/>
      <c r="L66" s="65"/>
      <c r="M66" s="69">
        <v>0</v>
      </c>
      <c r="N66" s="81"/>
      <c r="O66" s="46"/>
      <c r="P66" s="69">
        <v>0</v>
      </c>
      <c r="R66" s="11">
        <f t="shared" si="2"/>
        <v>0</v>
      </c>
      <c r="S66" s="11" t="b">
        <f t="shared" si="3"/>
        <v>1</v>
      </c>
      <c r="T66" s="11">
        <f t="shared" si="4"/>
        <v>0</v>
      </c>
    </row>
    <row r="67" spans="1:20" s="11" customFormat="1" ht="12.75" customHeight="1">
      <c r="A67" s="84">
        <v>1</v>
      </c>
      <c r="B67" s="80">
        <v>398</v>
      </c>
      <c r="C67" s="86" t="s">
        <v>77</v>
      </c>
      <c r="D67" s="58" t="s">
        <v>146</v>
      </c>
      <c r="E67" s="30" t="s">
        <v>79</v>
      </c>
      <c r="F67" s="55">
        <v>1</v>
      </c>
      <c r="G67" s="54">
        <v>2</v>
      </c>
      <c r="H67" s="42">
        <v>0</v>
      </c>
      <c r="I67" s="54">
        <v>0</v>
      </c>
      <c r="J67" s="81"/>
      <c r="K67" s="65"/>
      <c r="L67" s="65"/>
      <c r="M67" s="69">
        <v>0</v>
      </c>
      <c r="N67" s="81"/>
      <c r="O67" s="46"/>
      <c r="P67" s="69">
        <v>0</v>
      </c>
      <c r="R67" s="11">
        <f t="shared" si="2"/>
        <v>0</v>
      </c>
      <c r="S67" s="11" t="b">
        <f t="shared" si="3"/>
        <v>1</v>
      </c>
      <c r="T67" s="11">
        <f t="shared" si="4"/>
        <v>0</v>
      </c>
    </row>
    <row r="68" spans="1:20" s="11" customFormat="1" ht="12.75" customHeight="1">
      <c r="A68" s="84">
        <v>1</v>
      </c>
      <c r="B68" s="80">
        <v>399</v>
      </c>
      <c r="C68" s="86" t="s">
        <v>77</v>
      </c>
      <c r="D68" s="58" t="s">
        <v>147</v>
      </c>
      <c r="E68" s="30" t="s">
        <v>79</v>
      </c>
      <c r="F68" s="55">
        <v>1</v>
      </c>
      <c r="G68" s="54">
        <v>2</v>
      </c>
      <c r="H68" s="42">
        <v>0</v>
      </c>
      <c r="I68" s="54">
        <v>0</v>
      </c>
      <c r="J68" s="81"/>
      <c r="K68" s="65"/>
      <c r="L68" s="65"/>
      <c r="M68" s="69">
        <v>0</v>
      </c>
      <c r="N68" s="81"/>
      <c r="O68" s="46"/>
      <c r="P68" s="69">
        <v>0</v>
      </c>
      <c r="R68" s="11">
        <f t="shared" si="2"/>
        <v>0</v>
      </c>
      <c r="S68" s="11" t="b">
        <f t="shared" si="3"/>
        <v>1</v>
      </c>
      <c r="T68" s="11">
        <f t="shared" si="4"/>
        <v>0</v>
      </c>
    </row>
    <row r="69" spans="1:20" s="11" customFormat="1" ht="25.5" customHeight="1">
      <c r="A69" s="84">
        <v>1</v>
      </c>
      <c r="B69" s="80">
        <v>400</v>
      </c>
      <c r="C69" s="86" t="s">
        <v>77</v>
      </c>
      <c r="D69" s="58" t="s">
        <v>148</v>
      </c>
      <c r="E69" s="30" t="s">
        <v>79</v>
      </c>
      <c r="F69" s="55">
        <v>1</v>
      </c>
      <c r="G69" s="54">
        <v>2</v>
      </c>
      <c r="H69" s="42">
        <v>0</v>
      </c>
      <c r="I69" s="54">
        <v>1</v>
      </c>
      <c r="J69" s="81" t="s">
        <v>149</v>
      </c>
      <c r="K69" s="64">
        <v>38440</v>
      </c>
      <c r="L69" s="64">
        <v>38443</v>
      </c>
      <c r="M69" s="69"/>
      <c r="N69" s="81" t="s">
        <v>377</v>
      </c>
      <c r="O69" s="46" t="s">
        <v>438</v>
      </c>
      <c r="P69" s="69"/>
      <c r="R69" s="11">
        <f t="shared" si="2"/>
        <v>1</v>
      </c>
      <c r="S69" s="11" t="b">
        <f t="shared" si="3"/>
        <v>1</v>
      </c>
      <c r="T69" s="11">
        <f t="shared" si="4"/>
        <v>0</v>
      </c>
    </row>
    <row r="70" spans="1:20" s="11" customFormat="1" ht="12.75" customHeight="1">
      <c r="A70" s="84">
        <v>1</v>
      </c>
      <c r="B70" s="80">
        <v>401</v>
      </c>
      <c r="C70" s="42" t="s">
        <v>77</v>
      </c>
      <c r="D70" s="61" t="s">
        <v>150</v>
      </c>
      <c r="E70" s="30" t="s">
        <v>79</v>
      </c>
      <c r="F70" s="55">
        <v>1</v>
      </c>
      <c r="G70" s="54">
        <v>2</v>
      </c>
      <c r="H70" s="42">
        <v>0</v>
      </c>
      <c r="I70" s="54">
        <v>0</v>
      </c>
      <c r="J70" s="81"/>
      <c r="K70" s="65"/>
      <c r="L70" s="65"/>
      <c r="M70" s="69">
        <v>0</v>
      </c>
      <c r="N70" s="39"/>
      <c r="O70" s="46"/>
      <c r="P70" s="69">
        <v>0</v>
      </c>
      <c r="R70" s="11">
        <f t="shared" si="2"/>
        <v>0</v>
      </c>
      <c r="S70" s="11" t="b">
        <f t="shared" si="3"/>
        <v>1</v>
      </c>
      <c r="T70" s="11">
        <f t="shared" si="4"/>
        <v>0</v>
      </c>
    </row>
    <row r="71" spans="1:20" s="11" customFormat="1" ht="12.75" customHeight="1">
      <c r="A71" s="84">
        <v>1</v>
      </c>
      <c r="B71" s="80">
        <v>402</v>
      </c>
      <c r="C71" s="42" t="s">
        <v>77</v>
      </c>
      <c r="D71" s="61" t="s">
        <v>151</v>
      </c>
      <c r="E71" s="30" t="s">
        <v>152</v>
      </c>
      <c r="F71" s="55">
        <v>1</v>
      </c>
      <c r="G71" s="54">
        <v>2</v>
      </c>
      <c r="H71" s="42">
        <v>0</v>
      </c>
      <c r="I71" s="54">
        <v>0</v>
      </c>
      <c r="J71" s="81"/>
      <c r="K71" s="65"/>
      <c r="L71" s="65"/>
      <c r="M71" s="69">
        <v>0</v>
      </c>
      <c r="N71" s="39"/>
      <c r="O71" s="46"/>
      <c r="P71" s="69">
        <v>0</v>
      </c>
      <c r="R71" s="11">
        <f t="shared" si="2"/>
        <v>0</v>
      </c>
      <c r="S71" s="11" t="b">
        <f t="shared" si="3"/>
        <v>1</v>
      </c>
      <c r="T71" s="11">
        <f t="shared" si="4"/>
        <v>0</v>
      </c>
    </row>
    <row r="72" spans="1:20" s="11" customFormat="1" ht="12.75" customHeight="1">
      <c r="A72" s="84">
        <v>1</v>
      </c>
      <c r="B72" s="80">
        <v>403</v>
      </c>
      <c r="C72" s="42" t="s">
        <v>77</v>
      </c>
      <c r="D72" s="58" t="s">
        <v>153</v>
      </c>
      <c r="E72" s="30" t="s">
        <v>79</v>
      </c>
      <c r="F72" s="55">
        <v>1</v>
      </c>
      <c r="G72" s="54">
        <v>2</v>
      </c>
      <c r="H72" s="42">
        <v>0</v>
      </c>
      <c r="I72" s="54">
        <v>0</v>
      </c>
      <c r="J72" s="81"/>
      <c r="K72" s="65"/>
      <c r="L72" s="65"/>
      <c r="M72" s="69">
        <v>0</v>
      </c>
      <c r="N72" s="39"/>
      <c r="O72" s="46"/>
      <c r="P72" s="69">
        <v>0</v>
      </c>
      <c r="R72" s="11">
        <f aca="true" t="shared" si="5" ref="R72:R135">IF(N72="",0,1)</f>
        <v>0</v>
      </c>
      <c r="S72" s="11" t="b">
        <f aca="true" t="shared" si="6" ref="S72:S135">ISERROR(SEARCH("市",D72))</f>
        <v>1</v>
      </c>
      <c r="T72" s="11">
        <f aca="true" t="shared" si="7" ref="T72:T135">IF(AND(R72=1,S72=FALSE),1,0)</f>
        <v>0</v>
      </c>
    </row>
    <row r="73" spans="1:20" s="11" customFormat="1" ht="12.75" customHeight="1">
      <c r="A73" s="84">
        <v>1</v>
      </c>
      <c r="B73" s="80">
        <v>404</v>
      </c>
      <c r="C73" s="42" t="s">
        <v>77</v>
      </c>
      <c r="D73" s="58" t="s">
        <v>154</v>
      </c>
      <c r="E73" s="30" t="s">
        <v>79</v>
      </c>
      <c r="F73" s="55">
        <v>1</v>
      </c>
      <c r="G73" s="54">
        <v>2</v>
      </c>
      <c r="H73" s="42">
        <v>0</v>
      </c>
      <c r="I73" s="54">
        <v>0</v>
      </c>
      <c r="J73" s="81"/>
      <c r="K73" s="65"/>
      <c r="L73" s="65"/>
      <c r="M73" s="69">
        <v>0</v>
      </c>
      <c r="N73" s="81"/>
      <c r="O73" s="46"/>
      <c r="P73" s="69">
        <v>0</v>
      </c>
      <c r="R73" s="11">
        <f t="shared" si="5"/>
        <v>0</v>
      </c>
      <c r="S73" s="11" t="b">
        <f t="shared" si="6"/>
        <v>1</v>
      </c>
      <c r="T73" s="11">
        <f t="shared" si="7"/>
        <v>0</v>
      </c>
    </row>
    <row r="74" spans="1:20" s="11" customFormat="1" ht="12.75" customHeight="1">
      <c r="A74" s="84">
        <v>1</v>
      </c>
      <c r="B74" s="80">
        <v>405</v>
      </c>
      <c r="C74" s="42" t="s">
        <v>77</v>
      </c>
      <c r="D74" s="58" t="s">
        <v>155</v>
      </c>
      <c r="E74" s="30" t="s">
        <v>79</v>
      </c>
      <c r="F74" s="55">
        <v>1</v>
      </c>
      <c r="G74" s="54">
        <v>2</v>
      </c>
      <c r="H74" s="42">
        <v>0</v>
      </c>
      <c r="I74" s="54">
        <v>0</v>
      </c>
      <c r="J74" s="81"/>
      <c r="K74" s="65"/>
      <c r="L74" s="65"/>
      <c r="M74" s="69">
        <v>0</v>
      </c>
      <c r="N74" s="81"/>
      <c r="O74" s="46"/>
      <c r="P74" s="69">
        <v>0</v>
      </c>
      <c r="R74" s="11">
        <f t="shared" si="5"/>
        <v>0</v>
      </c>
      <c r="S74" s="11" t="b">
        <f t="shared" si="6"/>
        <v>1</v>
      </c>
      <c r="T74" s="11">
        <f t="shared" si="7"/>
        <v>0</v>
      </c>
    </row>
    <row r="75" spans="1:20" s="11" customFormat="1" ht="12.75" customHeight="1">
      <c r="A75" s="84">
        <v>1</v>
      </c>
      <c r="B75" s="80">
        <v>406</v>
      </c>
      <c r="C75" s="42" t="s">
        <v>77</v>
      </c>
      <c r="D75" s="58" t="s">
        <v>156</v>
      </c>
      <c r="E75" s="30" t="s">
        <v>79</v>
      </c>
      <c r="F75" s="55">
        <v>1</v>
      </c>
      <c r="G75" s="54">
        <v>2</v>
      </c>
      <c r="H75" s="42">
        <v>0</v>
      </c>
      <c r="I75" s="54">
        <v>0</v>
      </c>
      <c r="J75" s="81"/>
      <c r="K75" s="65"/>
      <c r="L75" s="65"/>
      <c r="M75" s="69">
        <v>0</v>
      </c>
      <c r="N75" s="81"/>
      <c r="O75" s="46"/>
      <c r="P75" s="69">
        <v>0</v>
      </c>
      <c r="R75" s="11">
        <f t="shared" si="5"/>
        <v>0</v>
      </c>
      <c r="S75" s="11" t="b">
        <f t="shared" si="6"/>
        <v>1</v>
      </c>
      <c r="T75" s="11">
        <f t="shared" si="7"/>
        <v>0</v>
      </c>
    </row>
    <row r="76" spans="1:20" s="11" customFormat="1" ht="12.75" customHeight="1">
      <c r="A76" s="84">
        <v>1</v>
      </c>
      <c r="B76" s="80">
        <v>407</v>
      </c>
      <c r="C76" s="42" t="s">
        <v>77</v>
      </c>
      <c r="D76" s="58" t="s">
        <v>157</v>
      </c>
      <c r="E76" s="30" t="s">
        <v>79</v>
      </c>
      <c r="F76" s="55">
        <v>1</v>
      </c>
      <c r="G76" s="54">
        <v>2</v>
      </c>
      <c r="H76" s="42">
        <v>0</v>
      </c>
      <c r="I76" s="54">
        <v>0</v>
      </c>
      <c r="J76" s="81"/>
      <c r="K76" s="65"/>
      <c r="L76" s="65"/>
      <c r="M76" s="69">
        <v>0</v>
      </c>
      <c r="N76" s="81"/>
      <c r="O76" s="46"/>
      <c r="P76" s="69">
        <v>0</v>
      </c>
      <c r="R76" s="11">
        <f t="shared" si="5"/>
        <v>0</v>
      </c>
      <c r="S76" s="11" t="b">
        <f t="shared" si="6"/>
        <v>1</v>
      </c>
      <c r="T76" s="11">
        <f t="shared" si="7"/>
        <v>0</v>
      </c>
    </row>
    <row r="77" spans="1:18" s="11" customFormat="1" ht="12.75" customHeight="1">
      <c r="A77" s="84">
        <v>1</v>
      </c>
      <c r="B77" s="80">
        <v>408</v>
      </c>
      <c r="C77" s="42" t="s">
        <v>77</v>
      </c>
      <c r="D77" s="91" t="s">
        <v>158</v>
      </c>
      <c r="E77" s="30" t="s">
        <v>79</v>
      </c>
      <c r="F77" s="55">
        <v>1</v>
      </c>
      <c r="G77" s="54">
        <v>2</v>
      </c>
      <c r="H77" s="42">
        <v>0</v>
      </c>
      <c r="I77" s="54">
        <v>0</v>
      </c>
      <c r="J77" s="81" t="s">
        <v>159</v>
      </c>
      <c r="K77" s="64">
        <v>39134</v>
      </c>
      <c r="L77" s="64">
        <v>39173</v>
      </c>
      <c r="M77" s="69"/>
      <c r="N77" s="81" t="s">
        <v>360</v>
      </c>
      <c r="O77" s="46" t="s">
        <v>439</v>
      </c>
      <c r="P77" s="69"/>
      <c r="R77" s="11">
        <f t="shared" si="5"/>
        <v>1</v>
      </c>
    </row>
    <row r="78" spans="1:20" s="11" customFormat="1" ht="12.75" customHeight="1">
      <c r="A78" s="84">
        <v>1</v>
      </c>
      <c r="B78" s="80">
        <v>409</v>
      </c>
      <c r="C78" s="42" t="s">
        <v>77</v>
      </c>
      <c r="D78" s="58" t="s">
        <v>160</v>
      </c>
      <c r="E78" s="30" t="s">
        <v>79</v>
      </c>
      <c r="F78" s="55">
        <v>1</v>
      </c>
      <c r="G78" s="54">
        <v>2</v>
      </c>
      <c r="H78" s="42">
        <v>0</v>
      </c>
      <c r="I78" s="54">
        <v>0</v>
      </c>
      <c r="J78" s="81"/>
      <c r="K78" s="65"/>
      <c r="L78" s="65"/>
      <c r="M78" s="69">
        <v>0</v>
      </c>
      <c r="N78" s="81"/>
      <c r="O78" s="46"/>
      <c r="P78" s="69">
        <v>0</v>
      </c>
      <c r="R78" s="11">
        <f t="shared" si="5"/>
        <v>0</v>
      </c>
      <c r="S78" s="11" t="b">
        <f t="shared" si="6"/>
        <v>1</v>
      </c>
      <c r="T78" s="11">
        <f t="shared" si="7"/>
        <v>0</v>
      </c>
    </row>
    <row r="79" spans="1:20" s="11" customFormat="1" ht="12.75" customHeight="1">
      <c r="A79" s="84">
        <v>1</v>
      </c>
      <c r="B79" s="80">
        <v>423</v>
      </c>
      <c r="C79" s="42" t="s">
        <v>77</v>
      </c>
      <c r="D79" s="58" t="s">
        <v>97</v>
      </c>
      <c r="E79" s="30" t="s">
        <v>98</v>
      </c>
      <c r="F79" s="55">
        <v>1</v>
      </c>
      <c r="G79" s="54">
        <v>2</v>
      </c>
      <c r="H79" s="42">
        <v>0</v>
      </c>
      <c r="I79" s="54">
        <v>0</v>
      </c>
      <c r="J79" s="81"/>
      <c r="K79" s="65"/>
      <c r="L79" s="65"/>
      <c r="M79" s="69">
        <v>0</v>
      </c>
      <c r="N79" s="81"/>
      <c r="O79" s="46"/>
      <c r="P79" s="69">
        <v>0</v>
      </c>
      <c r="R79" s="11">
        <f t="shared" si="5"/>
        <v>0</v>
      </c>
      <c r="S79" s="11" t="b">
        <f t="shared" si="6"/>
        <v>1</v>
      </c>
      <c r="T79" s="11">
        <f t="shared" si="7"/>
        <v>0</v>
      </c>
    </row>
    <row r="80" spans="1:20" s="11" customFormat="1" ht="12.75" customHeight="1">
      <c r="A80" s="84">
        <v>1</v>
      </c>
      <c r="B80" s="80">
        <v>424</v>
      </c>
      <c r="C80" s="42" t="s">
        <v>77</v>
      </c>
      <c r="D80" s="58" t="s">
        <v>99</v>
      </c>
      <c r="E80" s="30" t="s">
        <v>100</v>
      </c>
      <c r="F80" s="55">
        <v>2</v>
      </c>
      <c r="G80" s="54">
        <v>2</v>
      </c>
      <c r="H80" s="42">
        <v>0</v>
      </c>
      <c r="I80" s="54">
        <v>0</v>
      </c>
      <c r="J80" s="81"/>
      <c r="K80" s="65"/>
      <c r="L80" s="65"/>
      <c r="M80" s="69">
        <v>0</v>
      </c>
      <c r="N80" s="81"/>
      <c r="O80" s="46"/>
      <c r="P80" s="69">
        <v>0</v>
      </c>
      <c r="R80" s="11">
        <f t="shared" si="5"/>
        <v>0</v>
      </c>
      <c r="S80" s="11" t="b">
        <f t="shared" si="6"/>
        <v>1</v>
      </c>
      <c r="T80" s="11">
        <f t="shared" si="7"/>
        <v>0</v>
      </c>
    </row>
    <row r="81" spans="1:20" s="11" customFormat="1" ht="12.75" customHeight="1">
      <c r="A81" s="84">
        <v>1</v>
      </c>
      <c r="B81" s="80">
        <v>425</v>
      </c>
      <c r="C81" s="42" t="s">
        <v>77</v>
      </c>
      <c r="D81" s="61" t="s">
        <v>101</v>
      </c>
      <c r="E81" s="30" t="s">
        <v>102</v>
      </c>
      <c r="F81" s="55">
        <v>2</v>
      </c>
      <c r="G81" s="54">
        <v>2</v>
      </c>
      <c r="H81" s="42">
        <v>0</v>
      </c>
      <c r="I81" s="54">
        <v>0</v>
      </c>
      <c r="J81" s="81"/>
      <c r="K81" s="65"/>
      <c r="L81" s="65"/>
      <c r="M81" s="69">
        <v>0</v>
      </c>
      <c r="N81" s="39"/>
      <c r="O81" s="46"/>
      <c r="P81" s="69">
        <v>0</v>
      </c>
      <c r="R81" s="11">
        <f t="shared" si="5"/>
        <v>0</v>
      </c>
      <c r="S81" s="11" t="b">
        <f t="shared" si="6"/>
        <v>1</v>
      </c>
      <c r="T81" s="11">
        <f t="shared" si="7"/>
        <v>0</v>
      </c>
    </row>
    <row r="82" spans="1:20" s="11" customFormat="1" ht="12.75" customHeight="1">
      <c r="A82" s="84">
        <v>1</v>
      </c>
      <c r="B82" s="80">
        <v>427</v>
      </c>
      <c r="C82" s="42" t="s">
        <v>77</v>
      </c>
      <c r="D82" s="61" t="s">
        <v>103</v>
      </c>
      <c r="E82" s="30" t="s">
        <v>104</v>
      </c>
      <c r="F82" s="55">
        <v>1</v>
      </c>
      <c r="G82" s="54">
        <v>2</v>
      </c>
      <c r="H82" s="42">
        <v>0</v>
      </c>
      <c r="I82" s="54">
        <v>0</v>
      </c>
      <c r="J82" s="81"/>
      <c r="K82" s="65"/>
      <c r="L82" s="65"/>
      <c r="M82" s="69">
        <v>0</v>
      </c>
      <c r="N82" s="39"/>
      <c r="O82" s="46"/>
      <c r="P82" s="69">
        <v>0</v>
      </c>
      <c r="R82" s="11">
        <f t="shared" si="5"/>
        <v>0</v>
      </c>
      <c r="S82" s="11" t="b">
        <f t="shared" si="6"/>
        <v>1</v>
      </c>
      <c r="T82" s="11">
        <f t="shared" si="7"/>
        <v>0</v>
      </c>
    </row>
    <row r="83" spans="1:20" s="11" customFormat="1" ht="12.75" customHeight="1">
      <c r="A83" s="84">
        <v>1</v>
      </c>
      <c r="B83" s="80">
        <v>428</v>
      </c>
      <c r="C83" s="86" t="s">
        <v>77</v>
      </c>
      <c r="D83" s="58" t="s">
        <v>105</v>
      </c>
      <c r="E83" s="30" t="s">
        <v>106</v>
      </c>
      <c r="F83" s="55">
        <v>1</v>
      </c>
      <c r="G83" s="54">
        <v>2</v>
      </c>
      <c r="H83" s="42">
        <v>0</v>
      </c>
      <c r="I83" s="54">
        <v>0</v>
      </c>
      <c r="J83" s="81"/>
      <c r="K83" s="65"/>
      <c r="L83" s="65"/>
      <c r="M83" s="69">
        <v>0</v>
      </c>
      <c r="N83" s="39"/>
      <c r="O83" s="46"/>
      <c r="P83" s="69">
        <v>0</v>
      </c>
      <c r="R83" s="11">
        <f t="shared" si="5"/>
        <v>0</v>
      </c>
      <c r="S83" s="11" t="b">
        <f t="shared" si="6"/>
        <v>1</v>
      </c>
      <c r="T83" s="11">
        <f t="shared" si="7"/>
        <v>0</v>
      </c>
    </row>
    <row r="84" spans="1:20" s="11" customFormat="1" ht="12.75" customHeight="1">
      <c r="A84" s="84">
        <v>1</v>
      </c>
      <c r="B84" s="80">
        <v>429</v>
      </c>
      <c r="C84" s="86" t="s">
        <v>77</v>
      </c>
      <c r="D84" s="58" t="s">
        <v>107</v>
      </c>
      <c r="E84" s="30" t="s">
        <v>108</v>
      </c>
      <c r="F84" s="55">
        <v>2</v>
      </c>
      <c r="G84" s="54">
        <v>2</v>
      </c>
      <c r="H84" s="42">
        <v>0</v>
      </c>
      <c r="I84" s="54">
        <v>0</v>
      </c>
      <c r="J84" s="81"/>
      <c r="K84" s="65"/>
      <c r="L84" s="65"/>
      <c r="M84" s="69">
        <v>0</v>
      </c>
      <c r="N84" s="81"/>
      <c r="O84" s="46"/>
      <c r="P84" s="69">
        <v>1</v>
      </c>
      <c r="R84" s="11">
        <f t="shared" si="5"/>
        <v>0</v>
      </c>
      <c r="S84" s="11" t="b">
        <f t="shared" si="6"/>
        <v>1</v>
      </c>
      <c r="T84" s="11">
        <f t="shared" si="7"/>
        <v>0</v>
      </c>
    </row>
    <row r="85" spans="1:20" s="11" customFormat="1" ht="12.75" customHeight="1">
      <c r="A85" s="84">
        <v>1</v>
      </c>
      <c r="B85" s="80">
        <v>430</v>
      </c>
      <c r="C85" s="86" t="s">
        <v>77</v>
      </c>
      <c r="D85" s="58" t="s">
        <v>109</v>
      </c>
      <c r="E85" s="30" t="s">
        <v>79</v>
      </c>
      <c r="F85" s="55">
        <v>1</v>
      </c>
      <c r="G85" s="54">
        <v>2</v>
      </c>
      <c r="H85" s="42">
        <v>0</v>
      </c>
      <c r="I85" s="54">
        <v>0</v>
      </c>
      <c r="J85" s="81"/>
      <c r="K85" s="65"/>
      <c r="L85" s="65"/>
      <c r="M85" s="69">
        <v>0</v>
      </c>
      <c r="N85" s="81"/>
      <c r="O85" s="46"/>
      <c r="P85" s="69">
        <v>0</v>
      </c>
      <c r="R85" s="11">
        <f t="shared" si="5"/>
        <v>0</v>
      </c>
      <c r="S85" s="11" t="b">
        <f t="shared" si="6"/>
        <v>1</v>
      </c>
      <c r="T85" s="11">
        <f t="shared" si="7"/>
        <v>0</v>
      </c>
    </row>
    <row r="86" spans="1:20" s="11" customFormat="1" ht="12.75" customHeight="1">
      <c r="A86" s="84">
        <v>1</v>
      </c>
      <c r="B86" s="80">
        <v>431</v>
      </c>
      <c r="C86" s="86" t="s">
        <v>77</v>
      </c>
      <c r="D86" s="58" t="s">
        <v>110</v>
      </c>
      <c r="E86" s="30" t="s">
        <v>79</v>
      </c>
      <c r="F86" s="55">
        <v>1</v>
      </c>
      <c r="G86" s="54">
        <v>2</v>
      </c>
      <c r="H86" s="42">
        <v>0</v>
      </c>
      <c r="I86" s="54">
        <v>0</v>
      </c>
      <c r="J86" s="81"/>
      <c r="K86" s="65"/>
      <c r="L86" s="65"/>
      <c r="M86" s="69">
        <v>0</v>
      </c>
      <c r="N86" s="81"/>
      <c r="O86" s="46"/>
      <c r="P86" s="69">
        <v>0</v>
      </c>
      <c r="R86" s="11">
        <f t="shared" si="5"/>
        <v>0</v>
      </c>
      <c r="S86" s="11" t="b">
        <f t="shared" si="6"/>
        <v>1</v>
      </c>
      <c r="T86" s="11">
        <f t="shared" si="7"/>
        <v>0</v>
      </c>
    </row>
    <row r="87" spans="1:20" s="11" customFormat="1" ht="12.75" customHeight="1">
      <c r="A87" s="84">
        <v>1</v>
      </c>
      <c r="B87" s="80">
        <v>432</v>
      </c>
      <c r="C87" s="86" t="s">
        <v>77</v>
      </c>
      <c r="D87" s="58" t="s">
        <v>111</v>
      </c>
      <c r="E87" s="30" t="s">
        <v>79</v>
      </c>
      <c r="F87" s="55">
        <v>1</v>
      </c>
      <c r="G87" s="54">
        <v>2</v>
      </c>
      <c r="H87" s="42">
        <v>0</v>
      </c>
      <c r="I87" s="54">
        <v>0</v>
      </c>
      <c r="J87" s="81"/>
      <c r="K87" s="65"/>
      <c r="L87" s="65"/>
      <c r="M87" s="69">
        <v>0</v>
      </c>
      <c r="N87" s="81"/>
      <c r="O87" s="46"/>
      <c r="P87" s="69">
        <v>0</v>
      </c>
      <c r="R87" s="11">
        <f t="shared" si="5"/>
        <v>0</v>
      </c>
      <c r="S87" s="11" t="b">
        <f t="shared" si="6"/>
        <v>1</v>
      </c>
      <c r="T87" s="11">
        <f t="shared" si="7"/>
        <v>0</v>
      </c>
    </row>
    <row r="88" spans="1:20" s="11" customFormat="1" ht="12.75" customHeight="1">
      <c r="A88" s="84">
        <v>1</v>
      </c>
      <c r="B88" s="80">
        <v>433</v>
      </c>
      <c r="C88" s="42" t="s">
        <v>77</v>
      </c>
      <c r="D88" s="61" t="s">
        <v>112</v>
      </c>
      <c r="E88" s="30" t="s">
        <v>79</v>
      </c>
      <c r="F88" s="55">
        <v>1</v>
      </c>
      <c r="G88" s="54">
        <v>2</v>
      </c>
      <c r="H88" s="42">
        <v>0</v>
      </c>
      <c r="I88" s="54">
        <v>0</v>
      </c>
      <c r="J88" s="81"/>
      <c r="K88" s="65"/>
      <c r="L88" s="65"/>
      <c r="M88" s="69">
        <v>0</v>
      </c>
      <c r="N88" s="39"/>
      <c r="O88" s="46"/>
      <c r="P88" s="69">
        <v>0</v>
      </c>
      <c r="R88" s="11">
        <f t="shared" si="5"/>
        <v>0</v>
      </c>
      <c r="S88" s="11" t="b">
        <f t="shared" si="6"/>
        <v>1</v>
      </c>
      <c r="T88" s="11">
        <f t="shared" si="7"/>
        <v>0</v>
      </c>
    </row>
    <row r="89" spans="1:20" s="11" customFormat="1" ht="12.75" customHeight="1">
      <c r="A89" s="84">
        <v>1</v>
      </c>
      <c r="B89" s="80">
        <v>434</v>
      </c>
      <c r="C89" s="42" t="s">
        <v>77</v>
      </c>
      <c r="D89" s="61" t="s">
        <v>113</v>
      </c>
      <c r="E89" s="30" t="s">
        <v>79</v>
      </c>
      <c r="F89" s="55">
        <v>1</v>
      </c>
      <c r="G89" s="54">
        <v>2</v>
      </c>
      <c r="H89" s="42">
        <v>0</v>
      </c>
      <c r="I89" s="54">
        <v>0</v>
      </c>
      <c r="J89" s="81"/>
      <c r="K89" s="65"/>
      <c r="L89" s="65"/>
      <c r="M89" s="69">
        <v>0</v>
      </c>
      <c r="N89" s="39"/>
      <c r="O89" s="46"/>
      <c r="P89" s="69">
        <v>0</v>
      </c>
      <c r="R89" s="11">
        <f t="shared" si="5"/>
        <v>0</v>
      </c>
      <c r="S89" s="11" t="b">
        <f t="shared" si="6"/>
        <v>1</v>
      </c>
      <c r="T89" s="11">
        <f t="shared" si="7"/>
        <v>0</v>
      </c>
    </row>
    <row r="90" spans="1:20" s="11" customFormat="1" ht="12.75" customHeight="1">
      <c r="A90" s="84">
        <v>1</v>
      </c>
      <c r="B90" s="80">
        <v>436</v>
      </c>
      <c r="C90" s="42" t="s">
        <v>77</v>
      </c>
      <c r="D90" s="58" t="s">
        <v>114</v>
      </c>
      <c r="E90" s="30" t="s">
        <v>79</v>
      </c>
      <c r="F90" s="55">
        <v>1</v>
      </c>
      <c r="G90" s="54">
        <v>2</v>
      </c>
      <c r="H90" s="42">
        <v>0</v>
      </c>
      <c r="I90" s="54">
        <v>0</v>
      </c>
      <c r="J90" s="81"/>
      <c r="K90" s="65"/>
      <c r="L90" s="65"/>
      <c r="M90" s="69">
        <v>0</v>
      </c>
      <c r="N90" s="39"/>
      <c r="O90" s="46"/>
      <c r="P90" s="69">
        <v>0</v>
      </c>
      <c r="R90" s="11">
        <f t="shared" si="5"/>
        <v>0</v>
      </c>
      <c r="S90" s="11" t="b">
        <f t="shared" si="6"/>
        <v>1</v>
      </c>
      <c r="T90" s="11">
        <f t="shared" si="7"/>
        <v>0</v>
      </c>
    </row>
    <row r="91" spans="1:20" s="11" customFormat="1" ht="12.75" customHeight="1">
      <c r="A91" s="84">
        <v>1</v>
      </c>
      <c r="B91" s="80">
        <v>437</v>
      </c>
      <c r="C91" s="42" t="s">
        <v>77</v>
      </c>
      <c r="D91" s="58" t="s">
        <v>115</v>
      </c>
      <c r="E91" s="30" t="s">
        <v>79</v>
      </c>
      <c r="F91" s="55">
        <v>1</v>
      </c>
      <c r="G91" s="54">
        <v>2</v>
      </c>
      <c r="H91" s="42">
        <v>0</v>
      </c>
      <c r="I91" s="54">
        <v>0</v>
      </c>
      <c r="J91" s="81"/>
      <c r="K91" s="65"/>
      <c r="L91" s="65"/>
      <c r="M91" s="69">
        <v>0</v>
      </c>
      <c r="N91" s="81"/>
      <c r="O91" s="46"/>
      <c r="P91" s="69">
        <v>0</v>
      </c>
      <c r="R91" s="11">
        <f t="shared" si="5"/>
        <v>0</v>
      </c>
      <c r="S91" s="11" t="b">
        <f t="shared" si="6"/>
        <v>1</v>
      </c>
      <c r="T91" s="11">
        <f t="shared" si="7"/>
        <v>0</v>
      </c>
    </row>
    <row r="92" spans="1:20" s="11" customFormat="1" ht="12.75" customHeight="1">
      <c r="A92" s="84">
        <v>1</v>
      </c>
      <c r="B92" s="80">
        <v>438</v>
      </c>
      <c r="C92" s="42" t="s">
        <v>77</v>
      </c>
      <c r="D92" s="58" t="s">
        <v>116</v>
      </c>
      <c r="E92" s="30" t="s">
        <v>100</v>
      </c>
      <c r="F92" s="55">
        <v>2</v>
      </c>
      <c r="G92" s="54">
        <v>2</v>
      </c>
      <c r="H92" s="42">
        <v>0</v>
      </c>
      <c r="I92" s="54">
        <v>0</v>
      </c>
      <c r="J92" s="81"/>
      <c r="K92" s="65"/>
      <c r="L92" s="65"/>
      <c r="M92" s="69">
        <v>0</v>
      </c>
      <c r="N92" s="81"/>
      <c r="O92" s="46"/>
      <c r="P92" s="69">
        <v>0</v>
      </c>
      <c r="R92" s="11">
        <f t="shared" si="5"/>
        <v>0</v>
      </c>
      <c r="S92" s="11" t="b">
        <f t="shared" si="6"/>
        <v>1</v>
      </c>
      <c r="T92" s="11">
        <f t="shared" si="7"/>
        <v>0</v>
      </c>
    </row>
    <row r="93" spans="1:20" s="11" customFormat="1" ht="12.75" customHeight="1">
      <c r="A93" s="84">
        <v>1</v>
      </c>
      <c r="B93" s="80">
        <v>452</v>
      </c>
      <c r="C93" s="42" t="s">
        <v>77</v>
      </c>
      <c r="D93" s="58" t="s">
        <v>225</v>
      </c>
      <c r="E93" s="30" t="s">
        <v>394</v>
      </c>
      <c r="F93" s="55">
        <v>1</v>
      </c>
      <c r="G93" s="54">
        <v>2</v>
      </c>
      <c r="H93" s="42">
        <v>0</v>
      </c>
      <c r="I93" s="54">
        <v>0</v>
      </c>
      <c r="J93" s="81"/>
      <c r="K93" s="64"/>
      <c r="L93" s="64"/>
      <c r="M93" s="69">
        <v>0</v>
      </c>
      <c r="N93" s="81"/>
      <c r="O93" s="44"/>
      <c r="P93" s="69">
        <v>0</v>
      </c>
      <c r="R93" s="11">
        <f t="shared" si="5"/>
        <v>0</v>
      </c>
      <c r="S93" s="11" t="b">
        <f t="shared" si="6"/>
        <v>1</v>
      </c>
      <c r="T93" s="11">
        <f t="shared" si="7"/>
        <v>0</v>
      </c>
    </row>
    <row r="94" spans="1:20" s="11" customFormat="1" ht="12.75" customHeight="1">
      <c r="A94" s="84">
        <v>1</v>
      </c>
      <c r="B94" s="80">
        <v>453</v>
      </c>
      <c r="C94" s="42" t="s">
        <v>77</v>
      </c>
      <c r="D94" s="58" t="s">
        <v>226</v>
      </c>
      <c r="E94" s="30" t="s">
        <v>394</v>
      </c>
      <c r="F94" s="55">
        <v>1</v>
      </c>
      <c r="G94" s="54">
        <v>2</v>
      </c>
      <c r="H94" s="42">
        <v>0</v>
      </c>
      <c r="I94" s="54">
        <v>0</v>
      </c>
      <c r="J94" s="81"/>
      <c r="K94" s="64"/>
      <c r="L94" s="64"/>
      <c r="M94" s="69">
        <v>0</v>
      </c>
      <c r="N94" s="81"/>
      <c r="O94" s="44"/>
      <c r="P94" s="69">
        <v>0</v>
      </c>
      <c r="R94" s="11">
        <f t="shared" si="5"/>
        <v>0</v>
      </c>
      <c r="S94" s="11" t="b">
        <f t="shared" si="6"/>
        <v>1</v>
      </c>
      <c r="T94" s="11">
        <f t="shared" si="7"/>
        <v>0</v>
      </c>
    </row>
    <row r="95" spans="1:20" s="11" customFormat="1" ht="12.75" customHeight="1">
      <c r="A95" s="84">
        <v>1</v>
      </c>
      <c r="B95" s="80">
        <v>454</v>
      </c>
      <c r="C95" s="42" t="s">
        <v>77</v>
      </c>
      <c r="D95" s="58" t="s">
        <v>227</v>
      </c>
      <c r="E95" s="30" t="s">
        <v>88</v>
      </c>
      <c r="F95" s="55">
        <v>2</v>
      </c>
      <c r="G95" s="54">
        <v>2</v>
      </c>
      <c r="H95" s="42">
        <v>0</v>
      </c>
      <c r="I95" s="54">
        <v>0</v>
      </c>
      <c r="J95" s="81"/>
      <c r="K95" s="65"/>
      <c r="L95" s="65"/>
      <c r="M95" s="69">
        <v>0</v>
      </c>
      <c r="N95" s="81"/>
      <c r="O95" s="46"/>
      <c r="P95" s="69">
        <v>0</v>
      </c>
      <c r="R95" s="11">
        <f t="shared" si="5"/>
        <v>0</v>
      </c>
      <c r="S95" s="11" t="b">
        <f t="shared" si="6"/>
        <v>1</v>
      </c>
      <c r="T95" s="11">
        <f t="shared" si="7"/>
        <v>0</v>
      </c>
    </row>
    <row r="96" spans="1:20" s="11" customFormat="1" ht="12.75" customHeight="1">
      <c r="A96" s="84">
        <v>1</v>
      </c>
      <c r="B96" s="80">
        <v>455</v>
      </c>
      <c r="C96" s="42" t="s">
        <v>77</v>
      </c>
      <c r="D96" s="58" t="s">
        <v>228</v>
      </c>
      <c r="E96" s="30" t="s">
        <v>144</v>
      </c>
      <c r="F96" s="55">
        <v>1</v>
      </c>
      <c r="G96" s="54">
        <v>2</v>
      </c>
      <c r="H96" s="42">
        <v>0</v>
      </c>
      <c r="I96" s="54">
        <v>0</v>
      </c>
      <c r="J96" s="81"/>
      <c r="K96" s="65"/>
      <c r="L96" s="65"/>
      <c r="M96" s="69">
        <v>3</v>
      </c>
      <c r="N96" s="81"/>
      <c r="O96" s="46"/>
      <c r="P96" s="69">
        <v>0</v>
      </c>
      <c r="R96" s="11">
        <f t="shared" si="5"/>
        <v>0</v>
      </c>
      <c r="S96" s="11" t="b">
        <f t="shared" si="6"/>
        <v>1</v>
      </c>
      <c r="T96" s="11">
        <f t="shared" si="7"/>
        <v>0</v>
      </c>
    </row>
    <row r="97" spans="1:20" s="11" customFormat="1" ht="12.75" customHeight="1">
      <c r="A97" s="84">
        <v>1</v>
      </c>
      <c r="B97" s="80">
        <v>456</v>
      </c>
      <c r="C97" s="42" t="s">
        <v>77</v>
      </c>
      <c r="D97" s="58" t="s">
        <v>229</v>
      </c>
      <c r="E97" s="30" t="s">
        <v>230</v>
      </c>
      <c r="F97" s="55">
        <v>1</v>
      </c>
      <c r="G97" s="54">
        <v>2</v>
      </c>
      <c r="H97" s="42">
        <v>0</v>
      </c>
      <c r="I97" s="54">
        <v>0</v>
      </c>
      <c r="J97" s="81"/>
      <c r="K97" s="65"/>
      <c r="L97" s="65"/>
      <c r="M97" s="69">
        <v>0</v>
      </c>
      <c r="N97" s="81"/>
      <c r="O97" s="46"/>
      <c r="P97" s="69">
        <v>0</v>
      </c>
      <c r="R97" s="11">
        <f t="shared" si="5"/>
        <v>0</v>
      </c>
      <c r="S97" s="11" t="b">
        <f t="shared" si="6"/>
        <v>1</v>
      </c>
      <c r="T97" s="11">
        <f t="shared" si="7"/>
        <v>0</v>
      </c>
    </row>
    <row r="98" spans="1:20" s="11" customFormat="1" ht="12.75" customHeight="1">
      <c r="A98" s="84">
        <v>1</v>
      </c>
      <c r="B98" s="80">
        <v>457</v>
      </c>
      <c r="C98" s="42" t="s">
        <v>77</v>
      </c>
      <c r="D98" s="58" t="s">
        <v>231</v>
      </c>
      <c r="E98" s="30" t="s">
        <v>187</v>
      </c>
      <c r="F98" s="55">
        <v>1</v>
      </c>
      <c r="G98" s="54">
        <v>2</v>
      </c>
      <c r="H98" s="42">
        <v>0</v>
      </c>
      <c r="I98" s="54">
        <v>0</v>
      </c>
      <c r="J98" s="81"/>
      <c r="K98" s="65"/>
      <c r="L98" s="65"/>
      <c r="M98" s="69">
        <v>0</v>
      </c>
      <c r="N98" s="81"/>
      <c r="O98" s="46"/>
      <c r="P98" s="69">
        <v>0</v>
      </c>
      <c r="R98" s="11">
        <f t="shared" si="5"/>
        <v>0</v>
      </c>
      <c r="S98" s="11" t="b">
        <f t="shared" si="6"/>
        <v>1</v>
      </c>
      <c r="T98" s="11">
        <f t="shared" si="7"/>
        <v>0</v>
      </c>
    </row>
    <row r="99" spans="1:20" s="11" customFormat="1" ht="12.75" customHeight="1">
      <c r="A99" s="84">
        <v>1</v>
      </c>
      <c r="B99" s="80">
        <v>458</v>
      </c>
      <c r="C99" s="42" t="s">
        <v>77</v>
      </c>
      <c r="D99" s="58" t="s">
        <v>232</v>
      </c>
      <c r="E99" s="30" t="s">
        <v>398</v>
      </c>
      <c r="F99" s="55">
        <v>1</v>
      </c>
      <c r="G99" s="54">
        <v>2</v>
      </c>
      <c r="H99" s="42">
        <v>0</v>
      </c>
      <c r="I99" s="54">
        <v>0</v>
      </c>
      <c r="J99" s="81"/>
      <c r="K99" s="65"/>
      <c r="L99" s="65"/>
      <c r="M99" s="69">
        <v>0</v>
      </c>
      <c r="N99" s="81"/>
      <c r="O99" s="46"/>
      <c r="P99" s="69">
        <v>0</v>
      </c>
      <c r="R99" s="11">
        <f t="shared" si="5"/>
        <v>0</v>
      </c>
      <c r="S99" s="11" t="b">
        <f t="shared" si="6"/>
        <v>1</v>
      </c>
      <c r="T99" s="11">
        <f t="shared" si="7"/>
        <v>0</v>
      </c>
    </row>
    <row r="100" spans="1:20" s="11" customFormat="1" ht="12.75" customHeight="1">
      <c r="A100" s="84">
        <v>1</v>
      </c>
      <c r="B100" s="80">
        <v>459</v>
      </c>
      <c r="C100" s="42" t="s">
        <v>77</v>
      </c>
      <c r="D100" s="58" t="s">
        <v>233</v>
      </c>
      <c r="E100" s="30" t="s">
        <v>79</v>
      </c>
      <c r="F100" s="55">
        <v>1</v>
      </c>
      <c r="G100" s="54">
        <v>2</v>
      </c>
      <c r="H100" s="42">
        <v>0</v>
      </c>
      <c r="I100" s="54">
        <v>0</v>
      </c>
      <c r="J100" s="81"/>
      <c r="K100" s="65"/>
      <c r="L100" s="65"/>
      <c r="M100" s="69">
        <v>0</v>
      </c>
      <c r="N100" s="81"/>
      <c r="O100" s="46"/>
      <c r="P100" s="69">
        <v>0</v>
      </c>
      <c r="R100" s="11">
        <f t="shared" si="5"/>
        <v>0</v>
      </c>
      <c r="S100" s="11" t="b">
        <f t="shared" si="6"/>
        <v>1</v>
      </c>
      <c r="T100" s="11">
        <f t="shared" si="7"/>
        <v>0</v>
      </c>
    </row>
    <row r="101" spans="1:20" s="11" customFormat="1" ht="12.75" customHeight="1">
      <c r="A101" s="84">
        <v>1</v>
      </c>
      <c r="B101" s="80">
        <v>460</v>
      </c>
      <c r="C101" s="42" t="s">
        <v>77</v>
      </c>
      <c r="D101" s="58" t="s">
        <v>234</v>
      </c>
      <c r="E101" s="30" t="s">
        <v>235</v>
      </c>
      <c r="F101" s="55">
        <v>1</v>
      </c>
      <c r="G101" s="54">
        <v>2</v>
      </c>
      <c r="H101" s="42">
        <v>0</v>
      </c>
      <c r="I101" s="54">
        <v>0</v>
      </c>
      <c r="J101" s="81"/>
      <c r="K101" s="65"/>
      <c r="L101" s="65"/>
      <c r="M101" s="69">
        <v>0</v>
      </c>
      <c r="N101" s="81"/>
      <c r="O101" s="46"/>
      <c r="P101" s="69">
        <v>0</v>
      </c>
      <c r="R101" s="11">
        <f t="shared" si="5"/>
        <v>0</v>
      </c>
      <c r="S101" s="11" t="b">
        <f t="shared" si="6"/>
        <v>1</v>
      </c>
      <c r="T101" s="11">
        <f t="shared" si="7"/>
        <v>0</v>
      </c>
    </row>
    <row r="102" spans="1:20" s="11" customFormat="1" ht="12.75" customHeight="1">
      <c r="A102" s="84">
        <v>1</v>
      </c>
      <c r="B102" s="80">
        <v>461</v>
      </c>
      <c r="C102" s="42" t="s">
        <v>77</v>
      </c>
      <c r="D102" s="58" t="s">
        <v>236</v>
      </c>
      <c r="E102" s="30" t="s">
        <v>79</v>
      </c>
      <c r="F102" s="55">
        <v>1</v>
      </c>
      <c r="G102" s="54">
        <v>2</v>
      </c>
      <c r="H102" s="42">
        <v>0</v>
      </c>
      <c r="I102" s="54">
        <v>0</v>
      </c>
      <c r="J102" s="81"/>
      <c r="K102" s="65"/>
      <c r="L102" s="65"/>
      <c r="M102" s="69">
        <v>0</v>
      </c>
      <c r="N102" s="81"/>
      <c r="O102" s="46"/>
      <c r="P102" s="69">
        <v>0</v>
      </c>
      <c r="R102" s="11">
        <f t="shared" si="5"/>
        <v>0</v>
      </c>
      <c r="S102" s="11" t="b">
        <f t="shared" si="6"/>
        <v>1</v>
      </c>
      <c r="T102" s="11">
        <f t="shared" si="7"/>
        <v>0</v>
      </c>
    </row>
    <row r="103" spans="1:20" s="11" customFormat="1" ht="12.75" customHeight="1">
      <c r="A103" s="84">
        <v>1</v>
      </c>
      <c r="B103" s="80">
        <v>462</v>
      </c>
      <c r="C103" s="42" t="s">
        <v>77</v>
      </c>
      <c r="D103" s="58" t="s">
        <v>237</v>
      </c>
      <c r="E103" s="30" t="s">
        <v>79</v>
      </c>
      <c r="F103" s="55">
        <v>1</v>
      </c>
      <c r="G103" s="54">
        <v>2</v>
      </c>
      <c r="H103" s="42">
        <v>0</v>
      </c>
      <c r="I103" s="54">
        <v>0</v>
      </c>
      <c r="J103" s="81"/>
      <c r="K103" s="65"/>
      <c r="L103" s="65"/>
      <c r="M103" s="69">
        <v>0</v>
      </c>
      <c r="N103" s="81"/>
      <c r="O103" s="46"/>
      <c r="P103" s="69">
        <v>0</v>
      </c>
      <c r="R103" s="11">
        <f t="shared" si="5"/>
        <v>0</v>
      </c>
      <c r="S103" s="11" t="b">
        <f t="shared" si="6"/>
        <v>1</v>
      </c>
      <c r="T103" s="11">
        <f t="shared" si="7"/>
        <v>0</v>
      </c>
    </row>
    <row r="104" spans="1:20" s="11" customFormat="1" ht="12.75" customHeight="1">
      <c r="A104" s="84">
        <v>1</v>
      </c>
      <c r="B104" s="80">
        <v>463</v>
      </c>
      <c r="C104" s="42" t="s">
        <v>77</v>
      </c>
      <c r="D104" s="58" t="s">
        <v>238</v>
      </c>
      <c r="E104" s="30" t="s">
        <v>79</v>
      </c>
      <c r="F104" s="55">
        <v>1</v>
      </c>
      <c r="G104" s="54">
        <v>2</v>
      </c>
      <c r="H104" s="42">
        <v>0</v>
      </c>
      <c r="I104" s="54">
        <v>0</v>
      </c>
      <c r="J104" s="81"/>
      <c r="K104" s="65"/>
      <c r="L104" s="65"/>
      <c r="M104" s="69">
        <v>0</v>
      </c>
      <c r="N104" s="81"/>
      <c r="O104" s="46"/>
      <c r="P104" s="69">
        <v>0</v>
      </c>
      <c r="R104" s="11">
        <f t="shared" si="5"/>
        <v>0</v>
      </c>
      <c r="S104" s="11" t="b">
        <f t="shared" si="6"/>
        <v>1</v>
      </c>
      <c r="T104" s="11">
        <f t="shared" si="7"/>
        <v>0</v>
      </c>
    </row>
    <row r="105" spans="1:20" s="11" customFormat="1" ht="12.75" customHeight="1">
      <c r="A105" s="84">
        <v>1</v>
      </c>
      <c r="B105" s="80">
        <v>464</v>
      </c>
      <c r="C105" s="42" t="s">
        <v>77</v>
      </c>
      <c r="D105" s="58" t="s">
        <v>239</v>
      </c>
      <c r="E105" s="30" t="s">
        <v>79</v>
      </c>
      <c r="F105" s="55">
        <v>1</v>
      </c>
      <c r="G105" s="54">
        <v>2</v>
      </c>
      <c r="H105" s="42">
        <v>0</v>
      </c>
      <c r="I105" s="54">
        <v>0</v>
      </c>
      <c r="J105" s="81"/>
      <c r="K105" s="65"/>
      <c r="L105" s="65"/>
      <c r="M105" s="69">
        <v>0</v>
      </c>
      <c r="N105" s="81"/>
      <c r="O105" s="46"/>
      <c r="P105" s="69">
        <v>0</v>
      </c>
      <c r="R105" s="11">
        <f t="shared" si="5"/>
        <v>0</v>
      </c>
      <c r="S105" s="11" t="b">
        <f t="shared" si="6"/>
        <v>1</v>
      </c>
      <c r="T105" s="11">
        <f t="shared" si="7"/>
        <v>0</v>
      </c>
    </row>
    <row r="106" spans="1:20" s="11" customFormat="1" ht="12.75" customHeight="1">
      <c r="A106" s="84">
        <v>1</v>
      </c>
      <c r="B106" s="80">
        <v>465</v>
      </c>
      <c r="C106" s="42" t="s">
        <v>77</v>
      </c>
      <c r="D106" s="58" t="s">
        <v>240</v>
      </c>
      <c r="E106" s="30" t="s">
        <v>79</v>
      </c>
      <c r="F106" s="55">
        <v>1</v>
      </c>
      <c r="G106" s="54">
        <v>2</v>
      </c>
      <c r="H106" s="42">
        <v>0</v>
      </c>
      <c r="I106" s="54">
        <v>0</v>
      </c>
      <c r="J106" s="81"/>
      <c r="K106" s="65"/>
      <c r="L106" s="65"/>
      <c r="M106" s="69">
        <v>0</v>
      </c>
      <c r="N106" s="81"/>
      <c r="O106" s="46"/>
      <c r="P106" s="69">
        <v>0</v>
      </c>
      <c r="R106" s="11">
        <f t="shared" si="5"/>
        <v>0</v>
      </c>
      <c r="S106" s="11" t="b">
        <f t="shared" si="6"/>
        <v>1</v>
      </c>
      <c r="T106" s="11">
        <f t="shared" si="7"/>
        <v>0</v>
      </c>
    </row>
    <row r="107" spans="1:20" s="11" customFormat="1" ht="12.75" customHeight="1">
      <c r="A107" s="84">
        <v>1</v>
      </c>
      <c r="B107" s="80">
        <v>468</v>
      </c>
      <c r="C107" s="42" t="s">
        <v>77</v>
      </c>
      <c r="D107" s="58" t="s">
        <v>241</v>
      </c>
      <c r="E107" s="30" t="s">
        <v>79</v>
      </c>
      <c r="F107" s="55">
        <v>1</v>
      </c>
      <c r="G107" s="54">
        <v>2</v>
      </c>
      <c r="H107" s="42">
        <v>0</v>
      </c>
      <c r="I107" s="54">
        <v>0</v>
      </c>
      <c r="J107" s="81"/>
      <c r="K107" s="65"/>
      <c r="L107" s="65"/>
      <c r="M107" s="69">
        <v>0</v>
      </c>
      <c r="N107" s="81"/>
      <c r="O107" s="46"/>
      <c r="P107" s="69">
        <v>0</v>
      </c>
      <c r="R107" s="11">
        <f t="shared" si="5"/>
        <v>0</v>
      </c>
      <c r="S107" s="11" t="b">
        <f t="shared" si="6"/>
        <v>1</v>
      </c>
      <c r="T107" s="11">
        <f t="shared" si="7"/>
        <v>0</v>
      </c>
    </row>
    <row r="108" spans="1:20" s="11" customFormat="1" ht="12.75" customHeight="1">
      <c r="A108" s="84">
        <v>1</v>
      </c>
      <c r="B108" s="80">
        <v>469</v>
      </c>
      <c r="C108" s="42" t="s">
        <v>77</v>
      </c>
      <c r="D108" s="58" t="s">
        <v>242</v>
      </c>
      <c r="E108" s="30" t="s">
        <v>243</v>
      </c>
      <c r="F108" s="55">
        <v>2</v>
      </c>
      <c r="G108" s="54">
        <v>2</v>
      </c>
      <c r="H108" s="42">
        <v>0</v>
      </c>
      <c r="I108" s="54">
        <v>0</v>
      </c>
      <c r="J108" s="81"/>
      <c r="K108" s="65"/>
      <c r="L108" s="65"/>
      <c r="M108" s="69">
        <v>0</v>
      </c>
      <c r="N108" s="81"/>
      <c r="O108" s="46"/>
      <c r="P108" s="69">
        <v>0</v>
      </c>
      <c r="R108" s="11">
        <f t="shared" si="5"/>
        <v>0</v>
      </c>
      <c r="S108" s="11" t="b">
        <f t="shared" si="6"/>
        <v>1</v>
      </c>
      <c r="T108" s="11">
        <f t="shared" si="7"/>
        <v>0</v>
      </c>
    </row>
    <row r="109" spans="1:20" s="11" customFormat="1" ht="12.75" customHeight="1">
      <c r="A109" s="84">
        <v>1</v>
      </c>
      <c r="B109" s="80">
        <v>470</v>
      </c>
      <c r="C109" s="42" t="s">
        <v>77</v>
      </c>
      <c r="D109" s="58" t="s">
        <v>244</v>
      </c>
      <c r="E109" s="30" t="s">
        <v>395</v>
      </c>
      <c r="F109" s="55">
        <v>1</v>
      </c>
      <c r="G109" s="54">
        <v>2</v>
      </c>
      <c r="H109" s="42">
        <v>0</v>
      </c>
      <c r="I109" s="54">
        <v>0</v>
      </c>
      <c r="J109" s="81"/>
      <c r="K109" s="65"/>
      <c r="L109" s="65"/>
      <c r="M109" s="69">
        <v>0</v>
      </c>
      <c r="N109" s="81"/>
      <c r="O109" s="46"/>
      <c r="P109" s="69">
        <v>0</v>
      </c>
      <c r="R109" s="11">
        <f t="shared" si="5"/>
        <v>0</v>
      </c>
      <c r="S109" s="11" t="b">
        <f t="shared" si="6"/>
        <v>1</v>
      </c>
      <c r="T109" s="11">
        <f t="shared" si="7"/>
        <v>0</v>
      </c>
    </row>
    <row r="110" spans="1:20" s="11" customFormat="1" ht="12.75" customHeight="1">
      <c r="A110" s="84">
        <v>1</v>
      </c>
      <c r="B110" s="80">
        <v>471</v>
      </c>
      <c r="C110" s="42" t="s">
        <v>77</v>
      </c>
      <c r="D110" s="58" t="s">
        <v>245</v>
      </c>
      <c r="E110" s="30" t="s">
        <v>396</v>
      </c>
      <c r="F110" s="55">
        <v>1</v>
      </c>
      <c r="G110" s="54">
        <v>2</v>
      </c>
      <c r="H110" s="42">
        <v>0</v>
      </c>
      <c r="I110" s="54">
        <v>0</v>
      </c>
      <c r="J110" s="81"/>
      <c r="K110" s="65"/>
      <c r="L110" s="65"/>
      <c r="M110" s="69">
        <v>0</v>
      </c>
      <c r="N110" s="81"/>
      <c r="O110" s="46"/>
      <c r="P110" s="69">
        <v>0</v>
      </c>
      <c r="R110" s="11">
        <f t="shared" si="5"/>
        <v>0</v>
      </c>
      <c r="S110" s="11" t="b">
        <f t="shared" si="6"/>
        <v>1</v>
      </c>
      <c r="T110" s="11">
        <f t="shared" si="7"/>
        <v>0</v>
      </c>
    </row>
    <row r="111" spans="1:20" s="11" customFormat="1" ht="12.75" customHeight="1">
      <c r="A111" s="84">
        <v>1</v>
      </c>
      <c r="B111" s="80">
        <v>472</v>
      </c>
      <c r="C111" s="42" t="s">
        <v>77</v>
      </c>
      <c r="D111" s="61" t="s">
        <v>246</v>
      </c>
      <c r="E111" s="30" t="s">
        <v>79</v>
      </c>
      <c r="F111" s="55">
        <v>1</v>
      </c>
      <c r="G111" s="54">
        <v>2</v>
      </c>
      <c r="H111" s="42">
        <v>0</v>
      </c>
      <c r="I111" s="54">
        <v>0</v>
      </c>
      <c r="J111" s="81"/>
      <c r="K111" s="65"/>
      <c r="L111" s="65"/>
      <c r="M111" s="69">
        <v>0</v>
      </c>
      <c r="N111" s="39"/>
      <c r="O111" s="46"/>
      <c r="P111" s="69">
        <v>0</v>
      </c>
      <c r="R111" s="11">
        <f t="shared" si="5"/>
        <v>0</v>
      </c>
      <c r="S111" s="11" t="b">
        <f t="shared" si="6"/>
        <v>1</v>
      </c>
      <c r="T111" s="11">
        <f t="shared" si="7"/>
        <v>0</v>
      </c>
    </row>
    <row r="112" spans="1:20" s="11" customFormat="1" ht="12.75" customHeight="1">
      <c r="A112" s="84">
        <v>1</v>
      </c>
      <c r="B112" s="80">
        <v>481</v>
      </c>
      <c r="C112" s="42" t="s">
        <v>77</v>
      </c>
      <c r="D112" s="61" t="s">
        <v>254</v>
      </c>
      <c r="E112" s="30" t="s">
        <v>102</v>
      </c>
      <c r="F112" s="55">
        <v>2</v>
      </c>
      <c r="G112" s="54">
        <v>2</v>
      </c>
      <c r="H112" s="42">
        <v>0</v>
      </c>
      <c r="I112" s="54">
        <v>0</v>
      </c>
      <c r="J112" s="81"/>
      <c r="K112" s="64"/>
      <c r="L112" s="64"/>
      <c r="M112" s="69">
        <v>0</v>
      </c>
      <c r="N112" s="39"/>
      <c r="O112" s="44"/>
      <c r="P112" s="69">
        <v>0</v>
      </c>
      <c r="R112" s="11">
        <f t="shared" si="5"/>
        <v>0</v>
      </c>
      <c r="S112" s="11" t="b">
        <f t="shared" si="6"/>
        <v>1</v>
      </c>
      <c r="T112" s="11">
        <f t="shared" si="7"/>
        <v>0</v>
      </c>
    </row>
    <row r="113" spans="1:20" s="11" customFormat="1" ht="12.75" customHeight="1">
      <c r="A113" s="84">
        <v>1</v>
      </c>
      <c r="B113" s="80">
        <v>482</v>
      </c>
      <c r="C113" s="86" t="s">
        <v>77</v>
      </c>
      <c r="D113" s="58" t="s">
        <v>255</v>
      </c>
      <c r="E113" s="30" t="s">
        <v>184</v>
      </c>
      <c r="F113" s="55">
        <v>2</v>
      </c>
      <c r="G113" s="54">
        <v>2</v>
      </c>
      <c r="H113" s="42">
        <v>0</v>
      </c>
      <c r="I113" s="54">
        <v>0</v>
      </c>
      <c r="J113" s="81"/>
      <c r="K113" s="65"/>
      <c r="L113" s="65"/>
      <c r="M113" s="69">
        <v>0</v>
      </c>
      <c r="N113" s="39"/>
      <c r="O113" s="46"/>
      <c r="P113" s="69">
        <v>0</v>
      </c>
      <c r="R113" s="11">
        <f t="shared" si="5"/>
        <v>0</v>
      </c>
      <c r="S113" s="11" t="b">
        <f t="shared" si="6"/>
        <v>1</v>
      </c>
      <c r="T113" s="11">
        <f t="shared" si="7"/>
        <v>0</v>
      </c>
    </row>
    <row r="114" spans="1:20" s="11" customFormat="1" ht="12.75" customHeight="1">
      <c r="A114" s="84">
        <v>1</v>
      </c>
      <c r="B114" s="80">
        <v>483</v>
      </c>
      <c r="C114" s="86" t="s">
        <v>77</v>
      </c>
      <c r="D114" s="58" t="s">
        <v>256</v>
      </c>
      <c r="E114" s="30" t="s">
        <v>184</v>
      </c>
      <c r="F114" s="55">
        <v>2</v>
      </c>
      <c r="G114" s="54">
        <v>2</v>
      </c>
      <c r="H114" s="42">
        <v>0</v>
      </c>
      <c r="I114" s="54">
        <v>0</v>
      </c>
      <c r="J114" s="81"/>
      <c r="K114" s="65"/>
      <c r="L114" s="65"/>
      <c r="M114" s="69">
        <v>0</v>
      </c>
      <c r="N114" s="81"/>
      <c r="O114" s="46"/>
      <c r="P114" s="69">
        <v>0</v>
      </c>
      <c r="R114" s="11">
        <f t="shared" si="5"/>
        <v>0</v>
      </c>
      <c r="S114" s="11" t="b">
        <f t="shared" si="6"/>
        <v>1</v>
      </c>
      <c r="T114" s="11">
        <f t="shared" si="7"/>
        <v>0</v>
      </c>
    </row>
    <row r="115" spans="1:20" s="11" customFormat="1" ht="12.75" customHeight="1">
      <c r="A115" s="84">
        <v>1</v>
      </c>
      <c r="B115" s="80">
        <v>484</v>
      </c>
      <c r="C115" s="86" t="s">
        <v>77</v>
      </c>
      <c r="D115" s="58" t="s">
        <v>257</v>
      </c>
      <c r="E115" s="30" t="s">
        <v>258</v>
      </c>
      <c r="F115" s="55">
        <v>1</v>
      </c>
      <c r="G115" s="54">
        <v>2</v>
      </c>
      <c r="H115" s="42">
        <v>0</v>
      </c>
      <c r="I115" s="54">
        <v>0</v>
      </c>
      <c r="J115" s="81"/>
      <c r="K115" s="65"/>
      <c r="L115" s="65"/>
      <c r="M115" s="69">
        <v>0</v>
      </c>
      <c r="N115" s="81"/>
      <c r="O115" s="46"/>
      <c r="P115" s="69">
        <v>0</v>
      </c>
      <c r="R115" s="11">
        <f t="shared" si="5"/>
        <v>0</v>
      </c>
      <c r="S115" s="11" t="b">
        <f t="shared" si="6"/>
        <v>1</v>
      </c>
      <c r="T115" s="11">
        <f t="shared" si="7"/>
        <v>0</v>
      </c>
    </row>
    <row r="116" spans="1:20" s="11" customFormat="1" ht="12.75" customHeight="1">
      <c r="A116" s="84">
        <v>1</v>
      </c>
      <c r="B116" s="80">
        <v>485</v>
      </c>
      <c r="C116" s="86" t="s">
        <v>77</v>
      </c>
      <c r="D116" s="58" t="s">
        <v>259</v>
      </c>
      <c r="E116" s="30" t="s">
        <v>102</v>
      </c>
      <c r="F116" s="55">
        <v>2</v>
      </c>
      <c r="G116" s="54">
        <v>2</v>
      </c>
      <c r="H116" s="42">
        <v>0</v>
      </c>
      <c r="I116" s="54">
        <v>0</v>
      </c>
      <c r="J116" s="81"/>
      <c r="K116" s="65"/>
      <c r="L116" s="65"/>
      <c r="M116" s="69">
        <v>0</v>
      </c>
      <c r="N116" s="81"/>
      <c r="O116" s="46"/>
      <c r="P116" s="69">
        <v>0</v>
      </c>
      <c r="R116" s="11">
        <f t="shared" si="5"/>
        <v>0</v>
      </c>
      <c r="S116" s="11" t="b">
        <f t="shared" si="6"/>
        <v>1</v>
      </c>
      <c r="T116" s="11">
        <f t="shared" si="7"/>
        <v>0</v>
      </c>
    </row>
    <row r="117" spans="1:20" s="11" customFormat="1" ht="12.75" customHeight="1">
      <c r="A117" s="84">
        <v>1</v>
      </c>
      <c r="B117" s="80">
        <v>486</v>
      </c>
      <c r="C117" s="86" t="s">
        <v>77</v>
      </c>
      <c r="D117" s="58" t="s">
        <v>260</v>
      </c>
      <c r="E117" s="30" t="s">
        <v>102</v>
      </c>
      <c r="F117" s="55">
        <v>2</v>
      </c>
      <c r="G117" s="54">
        <v>2</v>
      </c>
      <c r="H117" s="42">
        <v>0</v>
      </c>
      <c r="I117" s="54">
        <v>0</v>
      </c>
      <c r="J117" s="81"/>
      <c r="K117" s="65"/>
      <c r="L117" s="65"/>
      <c r="M117" s="69">
        <v>0</v>
      </c>
      <c r="N117" s="81"/>
      <c r="O117" s="46"/>
      <c r="P117" s="69">
        <v>0</v>
      </c>
      <c r="R117" s="11">
        <f t="shared" si="5"/>
        <v>0</v>
      </c>
      <c r="S117" s="11" t="b">
        <f t="shared" si="6"/>
        <v>1</v>
      </c>
      <c r="T117" s="11">
        <f t="shared" si="7"/>
        <v>0</v>
      </c>
    </row>
    <row r="118" spans="1:20" s="11" customFormat="1" ht="12.75" customHeight="1">
      <c r="A118" s="84">
        <v>1</v>
      </c>
      <c r="B118" s="80">
        <v>487</v>
      </c>
      <c r="C118" s="86" t="s">
        <v>77</v>
      </c>
      <c r="D118" s="58" t="s">
        <v>261</v>
      </c>
      <c r="E118" s="30" t="s">
        <v>262</v>
      </c>
      <c r="F118" s="55">
        <v>1</v>
      </c>
      <c r="G118" s="54">
        <v>2</v>
      </c>
      <c r="H118" s="42">
        <v>0</v>
      </c>
      <c r="I118" s="54">
        <v>0</v>
      </c>
      <c r="J118" s="81"/>
      <c r="K118" s="65"/>
      <c r="L118" s="65"/>
      <c r="M118" s="69">
        <v>0</v>
      </c>
      <c r="N118" s="81"/>
      <c r="O118" s="46"/>
      <c r="P118" s="69">
        <v>0</v>
      </c>
      <c r="R118" s="11">
        <f t="shared" si="5"/>
        <v>0</v>
      </c>
      <c r="S118" s="11" t="b">
        <f t="shared" si="6"/>
        <v>1</v>
      </c>
      <c r="T118" s="11">
        <f t="shared" si="7"/>
        <v>0</v>
      </c>
    </row>
    <row r="119" spans="1:20" s="11" customFormat="1" ht="12.75" customHeight="1">
      <c r="A119" s="84">
        <v>1</v>
      </c>
      <c r="B119" s="80">
        <v>511</v>
      </c>
      <c r="C119" s="42" t="s">
        <v>77</v>
      </c>
      <c r="D119" s="61" t="s">
        <v>265</v>
      </c>
      <c r="E119" s="30" t="s">
        <v>266</v>
      </c>
      <c r="F119" s="55">
        <v>1</v>
      </c>
      <c r="G119" s="54">
        <v>2</v>
      </c>
      <c r="H119" s="42">
        <v>0</v>
      </c>
      <c r="I119" s="54">
        <v>0</v>
      </c>
      <c r="J119" s="81"/>
      <c r="K119" s="64"/>
      <c r="L119" s="64"/>
      <c r="M119" s="69">
        <v>3</v>
      </c>
      <c r="N119" s="39"/>
      <c r="O119" s="44"/>
      <c r="P119" s="69">
        <v>0</v>
      </c>
      <c r="R119" s="11">
        <f t="shared" si="5"/>
        <v>0</v>
      </c>
      <c r="S119" s="11" t="b">
        <f t="shared" si="6"/>
        <v>1</v>
      </c>
      <c r="T119" s="11">
        <f t="shared" si="7"/>
        <v>0</v>
      </c>
    </row>
    <row r="120" spans="1:20" s="11" customFormat="1" ht="12.75" customHeight="1">
      <c r="A120" s="84">
        <v>1</v>
      </c>
      <c r="B120" s="80">
        <v>512</v>
      </c>
      <c r="C120" s="42" t="s">
        <v>77</v>
      </c>
      <c r="D120" s="61" t="s">
        <v>267</v>
      </c>
      <c r="E120" s="30" t="s">
        <v>262</v>
      </c>
      <c r="F120" s="55">
        <v>1</v>
      </c>
      <c r="G120" s="54">
        <v>2</v>
      </c>
      <c r="H120" s="42">
        <v>0</v>
      </c>
      <c r="I120" s="54">
        <v>0</v>
      </c>
      <c r="J120" s="81"/>
      <c r="K120" s="65"/>
      <c r="L120" s="65"/>
      <c r="M120" s="69">
        <v>0</v>
      </c>
      <c r="N120" s="39"/>
      <c r="O120" s="46"/>
      <c r="P120" s="69">
        <v>0</v>
      </c>
      <c r="R120" s="11">
        <f t="shared" si="5"/>
        <v>0</v>
      </c>
      <c r="S120" s="11" t="b">
        <f t="shared" si="6"/>
        <v>1</v>
      </c>
      <c r="T120" s="11">
        <f t="shared" si="7"/>
        <v>0</v>
      </c>
    </row>
    <row r="121" spans="1:20" s="11" customFormat="1" ht="12.75" customHeight="1">
      <c r="A121" s="84">
        <v>1</v>
      </c>
      <c r="B121" s="80">
        <v>513</v>
      </c>
      <c r="C121" s="42" t="s">
        <v>77</v>
      </c>
      <c r="D121" s="58" t="s">
        <v>268</v>
      </c>
      <c r="E121" s="30" t="s">
        <v>182</v>
      </c>
      <c r="F121" s="55">
        <v>1</v>
      </c>
      <c r="G121" s="54">
        <v>2</v>
      </c>
      <c r="H121" s="42">
        <v>0</v>
      </c>
      <c r="I121" s="54">
        <v>0</v>
      </c>
      <c r="J121" s="81"/>
      <c r="K121" s="65"/>
      <c r="L121" s="65"/>
      <c r="M121" s="69">
        <v>0</v>
      </c>
      <c r="N121" s="39"/>
      <c r="O121" s="46"/>
      <c r="P121" s="69">
        <v>0</v>
      </c>
      <c r="R121" s="11">
        <f t="shared" si="5"/>
        <v>0</v>
      </c>
      <c r="S121" s="11" t="b">
        <f t="shared" si="6"/>
        <v>1</v>
      </c>
      <c r="T121" s="11">
        <f t="shared" si="7"/>
        <v>0</v>
      </c>
    </row>
    <row r="122" spans="1:20" s="11" customFormat="1" ht="12.75" customHeight="1">
      <c r="A122" s="84">
        <v>1</v>
      </c>
      <c r="B122" s="80">
        <v>514</v>
      </c>
      <c r="C122" s="42" t="s">
        <v>77</v>
      </c>
      <c r="D122" s="58" t="s">
        <v>269</v>
      </c>
      <c r="E122" s="30" t="s">
        <v>79</v>
      </c>
      <c r="F122" s="55">
        <v>1</v>
      </c>
      <c r="G122" s="54">
        <v>2</v>
      </c>
      <c r="H122" s="42">
        <v>0</v>
      </c>
      <c r="I122" s="54">
        <v>0</v>
      </c>
      <c r="J122" s="81"/>
      <c r="K122" s="65"/>
      <c r="L122" s="65"/>
      <c r="M122" s="69">
        <v>2</v>
      </c>
      <c r="N122" s="81"/>
      <c r="O122" s="46"/>
      <c r="P122" s="69">
        <v>0</v>
      </c>
      <c r="R122" s="11">
        <f t="shared" si="5"/>
        <v>0</v>
      </c>
      <c r="S122" s="11" t="b">
        <f t="shared" si="6"/>
        <v>1</v>
      </c>
      <c r="T122" s="11">
        <f t="shared" si="7"/>
        <v>0</v>
      </c>
    </row>
    <row r="123" spans="1:20" s="11" customFormat="1" ht="12.75" customHeight="1">
      <c r="A123" s="84">
        <v>1</v>
      </c>
      <c r="B123" s="80">
        <v>516</v>
      </c>
      <c r="C123" s="42" t="s">
        <v>77</v>
      </c>
      <c r="D123" s="58" t="s">
        <v>270</v>
      </c>
      <c r="E123" s="30" t="s">
        <v>79</v>
      </c>
      <c r="F123" s="55">
        <v>1</v>
      </c>
      <c r="G123" s="54">
        <v>2</v>
      </c>
      <c r="H123" s="42">
        <v>0</v>
      </c>
      <c r="I123" s="54">
        <v>0</v>
      </c>
      <c r="J123" s="81"/>
      <c r="K123" s="65"/>
      <c r="L123" s="65"/>
      <c r="M123" s="69">
        <v>0</v>
      </c>
      <c r="N123" s="81"/>
      <c r="O123" s="46"/>
      <c r="P123" s="69">
        <v>0</v>
      </c>
      <c r="R123" s="11">
        <f t="shared" si="5"/>
        <v>0</v>
      </c>
      <c r="S123" s="11" t="b">
        <f t="shared" si="6"/>
        <v>1</v>
      </c>
      <c r="T123" s="11">
        <f t="shared" si="7"/>
        <v>0</v>
      </c>
    </row>
    <row r="124" spans="1:20" s="11" customFormat="1" ht="12.75" customHeight="1">
      <c r="A124" s="84">
        <v>1</v>
      </c>
      <c r="B124" s="80">
        <v>517</v>
      </c>
      <c r="C124" s="42" t="s">
        <v>77</v>
      </c>
      <c r="D124" s="58" t="s">
        <v>271</v>
      </c>
      <c r="E124" s="30" t="s">
        <v>79</v>
      </c>
      <c r="F124" s="55">
        <v>1</v>
      </c>
      <c r="G124" s="54">
        <v>2</v>
      </c>
      <c r="H124" s="42">
        <v>0</v>
      </c>
      <c r="I124" s="54">
        <v>0</v>
      </c>
      <c r="J124" s="81"/>
      <c r="K124" s="65"/>
      <c r="L124" s="65"/>
      <c r="M124" s="69">
        <v>0</v>
      </c>
      <c r="N124" s="81"/>
      <c r="O124" s="46"/>
      <c r="P124" s="69">
        <v>0</v>
      </c>
      <c r="R124" s="11">
        <f t="shared" si="5"/>
        <v>0</v>
      </c>
      <c r="S124" s="11" t="b">
        <f t="shared" si="6"/>
        <v>1</v>
      </c>
      <c r="T124" s="11">
        <f t="shared" si="7"/>
        <v>0</v>
      </c>
    </row>
    <row r="125" spans="1:20" s="11" customFormat="1" ht="12.75" customHeight="1">
      <c r="A125" s="84">
        <v>1</v>
      </c>
      <c r="B125" s="80">
        <v>518</v>
      </c>
      <c r="C125" s="42" t="s">
        <v>77</v>
      </c>
      <c r="D125" s="58" t="s">
        <v>272</v>
      </c>
      <c r="E125" s="30" t="s">
        <v>79</v>
      </c>
      <c r="F125" s="55">
        <v>1</v>
      </c>
      <c r="G125" s="54">
        <v>2</v>
      </c>
      <c r="H125" s="42">
        <v>0</v>
      </c>
      <c r="I125" s="54">
        <v>0</v>
      </c>
      <c r="J125" s="81"/>
      <c r="K125" s="65"/>
      <c r="L125" s="65"/>
      <c r="M125" s="69">
        <v>0</v>
      </c>
      <c r="N125" s="81"/>
      <c r="O125" s="46"/>
      <c r="P125" s="69">
        <v>0</v>
      </c>
      <c r="R125" s="11">
        <f t="shared" si="5"/>
        <v>0</v>
      </c>
      <c r="S125" s="11" t="b">
        <f t="shared" si="6"/>
        <v>1</v>
      </c>
      <c r="T125" s="11">
        <f t="shared" si="7"/>
        <v>0</v>
      </c>
    </row>
    <row r="126" spans="1:20" s="11" customFormat="1" ht="12.75" customHeight="1">
      <c r="A126" s="84">
        <v>1</v>
      </c>
      <c r="B126" s="80">
        <v>519</v>
      </c>
      <c r="C126" s="42" t="s">
        <v>77</v>
      </c>
      <c r="D126" s="58" t="s">
        <v>273</v>
      </c>
      <c r="E126" s="30" t="s">
        <v>79</v>
      </c>
      <c r="F126" s="55">
        <v>1</v>
      </c>
      <c r="G126" s="54">
        <v>2</v>
      </c>
      <c r="H126" s="42">
        <v>0</v>
      </c>
      <c r="I126" s="54">
        <v>0</v>
      </c>
      <c r="J126" s="81"/>
      <c r="K126" s="65"/>
      <c r="L126" s="65"/>
      <c r="M126" s="69">
        <v>0</v>
      </c>
      <c r="N126" s="81"/>
      <c r="O126" s="46"/>
      <c r="P126" s="69">
        <v>0</v>
      </c>
      <c r="R126" s="11">
        <f t="shared" si="5"/>
        <v>0</v>
      </c>
      <c r="S126" s="11" t="b">
        <f t="shared" si="6"/>
        <v>1</v>
      </c>
      <c r="T126" s="11">
        <f t="shared" si="7"/>
        <v>0</v>
      </c>
    </row>
    <row r="127" spans="1:20" s="11" customFormat="1" ht="12.75" customHeight="1">
      <c r="A127" s="84">
        <v>1</v>
      </c>
      <c r="B127" s="80">
        <v>520</v>
      </c>
      <c r="C127" s="42" t="s">
        <v>77</v>
      </c>
      <c r="D127" s="58" t="s">
        <v>274</v>
      </c>
      <c r="E127" s="30" t="s">
        <v>108</v>
      </c>
      <c r="F127" s="55">
        <v>2</v>
      </c>
      <c r="G127" s="54">
        <v>2</v>
      </c>
      <c r="H127" s="42">
        <v>0</v>
      </c>
      <c r="I127" s="54">
        <v>0</v>
      </c>
      <c r="J127" s="81"/>
      <c r="K127" s="65"/>
      <c r="L127" s="65"/>
      <c r="M127" s="69">
        <v>0</v>
      </c>
      <c r="N127" s="81"/>
      <c r="O127" s="46"/>
      <c r="P127" s="69">
        <v>0</v>
      </c>
      <c r="R127" s="11">
        <f t="shared" si="5"/>
        <v>0</v>
      </c>
      <c r="S127" s="11" t="b">
        <f t="shared" si="6"/>
        <v>1</v>
      </c>
      <c r="T127" s="11">
        <f t="shared" si="7"/>
        <v>0</v>
      </c>
    </row>
    <row r="128" spans="1:20" s="11" customFormat="1" ht="12.75" customHeight="1">
      <c r="A128" s="84">
        <v>1</v>
      </c>
      <c r="B128" s="80">
        <v>543</v>
      </c>
      <c r="C128" s="42" t="s">
        <v>77</v>
      </c>
      <c r="D128" s="58" t="s">
        <v>278</v>
      </c>
      <c r="E128" s="30" t="s">
        <v>297</v>
      </c>
      <c r="F128" s="55">
        <v>1</v>
      </c>
      <c r="G128" s="54">
        <v>2</v>
      </c>
      <c r="H128" s="42">
        <v>1</v>
      </c>
      <c r="I128" s="54">
        <v>0</v>
      </c>
      <c r="J128" s="81"/>
      <c r="K128" s="65"/>
      <c r="L128" s="65"/>
      <c r="M128" s="69">
        <v>0</v>
      </c>
      <c r="N128" s="81" t="s">
        <v>383</v>
      </c>
      <c r="O128" s="46" t="s">
        <v>482</v>
      </c>
      <c r="P128" s="69"/>
      <c r="R128" s="11">
        <f t="shared" si="5"/>
        <v>1</v>
      </c>
      <c r="S128" s="11" t="b">
        <f t="shared" si="6"/>
        <v>1</v>
      </c>
      <c r="T128" s="11">
        <f t="shared" si="7"/>
        <v>0</v>
      </c>
    </row>
    <row r="129" spans="1:20" s="63" customFormat="1" ht="12.75" customHeight="1">
      <c r="A129" s="84">
        <v>1</v>
      </c>
      <c r="B129" s="71">
        <v>544</v>
      </c>
      <c r="C129" s="74" t="s">
        <v>77</v>
      </c>
      <c r="D129" s="67" t="s">
        <v>279</v>
      </c>
      <c r="E129" s="51" t="s">
        <v>298</v>
      </c>
      <c r="F129" s="73">
        <v>1</v>
      </c>
      <c r="G129" s="71">
        <v>2</v>
      </c>
      <c r="H129" s="74">
        <v>0</v>
      </c>
      <c r="I129" s="71">
        <v>0</v>
      </c>
      <c r="J129" s="87"/>
      <c r="K129" s="66"/>
      <c r="L129" s="66"/>
      <c r="M129" s="70">
        <v>3</v>
      </c>
      <c r="N129" s="88"/>
      <c r="O129" s="53"/>
      <c r="P129" s="70">
        <v>0</v>
      </c>
      <c r="R129" s="11">
        <f t="shared" si="5"/>
        <v>0</v>
      </c>
      <c r="S129" s="11" t="b">
        <f t="shared" si="6"/>
        <v>1</v>
      </c>
      <c r="T129" s="11">
        <f t="shared" si="7"/>
        <v>0</v>
      </c>
    </row>
    <row r="130" spans="1:20" s="11" customFormat="1" ht="12.75" customHeight="1">
      <c r="A130" s="84">
        <v>1</v>
      </c>
      <c r="B130" s="80">
        <v>545</v>
      </c>
      <c r="C130" s="42" t="s">
        <v>77</v>
      </c>
      <c r="D130" s="61" t="s">
        <v>280</v>
      </c>
      <c r="E130" s="30" t="s">
        <v>187</v>
      </c>
      <c r="F130" s="55">
        <v>1</v>
      </c>
      <c r="G130" s="54">
        <v>2</v>
      </c>
      <c r="H130" s="42">
        <v>0</v>
      </c>
      <c r="I130" s="54">
        <v>0</v>
      </c>
      <c r="J130" s="81"/>
      <c r="K130" s="65"/>
      <c r="L130" s="65"/>
      <c r="M130" s="69">
        <v>2</v>
      </c>
      <c r="N130" s="39"/>
      <c r="O130" s="46"/>
      <c r="P130" s="69">
        <v>0</v>
      </c>
      <c r="R130" s="11">
        <f t="shared" si="5"/>
        <v>0</v>
      </c>
      <c r="S130" s="11" t="b">
        <f t="shared" si="6"/>
        <v>1</v>
      </c>
      <c r="T130" s="11">
        <f t="shared" si="7"/>
        <v>0</v>
      </c>
    </row>
    <row r="131" spans="1:20" s="11" customFormat="1" ht="12.75" customHeight="1">
      <c r="A131" s="84">
        <v>1</v>
      </c>
      <c r="B131" s="80">
        <v>546</v>
      </c>
      <c r="C131" s="42" t="s">
        <v>77</v>
      </c>
      <c r="D131" s="58" t="s">
        <v>281</v>
      </c>
      <c r="E131" s="30" t="s">
        <v>79</v>
      </c>
      <c r="F131" s="55">
        <v>1</v>
      </c>
      <c r="G131" s="54">
        <v>2</v>
      </c>
      <c r="H131" s="42">
        <v>0</v>
      </c>
      <c r="I131" s="54">
        <v>0</v>
      </c>
      <c r="J131" s="81"/>
      <c r="K131" s="65"/>
      <c r="L131" s="65"/>
      <c r="M131" s="69">
        <v>0</v>
      </c>
      <c r="N131" s="39"/>
      <c r="O131" s="46"/>
      <c r="P131" s="69">
        <v>0</v>
      </c>
      <c r="R131" s="11">
        <f t="shared" si="5"/>
        <v>0</v>
      </c>
      <c r="S131" s="11" t="b">
        <f t="shared" si="6"/>
        <v>1</v>
      </c>
      <c r="T131" s="11">
        <f t="shared" si="7"/>
        <v>0</v>
      </c>
    </row>
    <row r="132" spans="1:20" s="11" customFormat="1" ht="12.75" customHeight="1">
      <c r="A132" s="84">
        <v>1</v>
      </c>
      <c r="B132" s="80">
        <v>547</v>
      </c>
      <c r="C132" s="42" t="s">
        <v>77</v>
      </c>
      <c r="D132" s="58" t="s">
        <v>282</v>
      </c>
      <c r="E132" s="30" t="s">
        <v>79</v>
      </c>
      <c r="F132" s="55">
        <v>1</v>
      </c>
      <c r="G132" s="54">
        <v>2</v>
      </c>
      <c r="H132" s="42">
        <v>0</v>
      </c>
      <c r="I132" s="54">
        <v>0</v>
      </c>
      <c r="J132" s="81"/>
      <c r="K132" s="65"/>
      <c r="L132" s="65"/>
      <c r="M132" s="69">
        <v>0</v>
      </c>
      <c r="N132" s="81"/>
      <c r="O132" s="46"/>
      <c r="P132" s="69">
        <v>0</v>
      </c>
      <c r="R132" s="11">
        <f t="shared" si="5"/>
        <v>0</v>
      </c>
      <c r="S132" s="11" t="b">
        <f t="shared" si="6"/>
        <v>1</v>
      </c>
      <c r="T132" s="11">
        <f t="shared" si="7"/>
        <v>0</v>
      </c>
    </row>
    <row r="133" spans="1:20" s="11" customFormat="1" ht="12.75" customHeight="1">
      <c r="A133" s="84">
        <v>1</v>
      </c>
      <c r="B133" s="80">
        <v>549</v>
      </c>
      <c r="C133" s="42" t="s">
        <v>77</v>
      </c>
      <c r="D133" s="58" t="s">
        <v>284</v>
      </c>
      <c r="E133" s="30" t="s">
        <v>79</v>
      </c>
      <c r="F133" s="55">
        <v>1</v>
      </c>
      <c r="G133" s="54">
        <v>2</v>
      </c>
      <c r="H133" s="42">
        <v>0</v>
      </c>
      <c r="I133" s="54">
        <v>0</v>
      </c>
      <c r="J133" s="81"/>
      <c r="K133" s="65"/>
      <c r="L133" s="65"/>
      <c r="M133" s="69">
        <v>0</v>
      </c>
      <c r="N133" s="81"/>
      <c r="O133" s="46"/>
      <c r="P133" s="69">
        <v>0</v>
      </c>
      <c r="R133" s="11">
        <f t="shared" si="5"/>
        <v>0</v>
      </c>
      <c r="S133" s="11" t="b">
        <f t="shared" si="6"/>
        <v>1</v>
      </c>
      <c r="T133" s="11">
        <f t="shared" si="7"/>
        <v>0</v>
      </c>
    </row>
    <row r="134" spans="1:20" s="11" customFormat="1" ht="12.75" customHeight="1">
      <c r="A134" s="84">
        <v>1</v>
      </c>
      <c r="B134" s="80">
        <v>550</v>
      </c>
      <c r="C134" s="42" t="s">
        <v>77</v>
      </c>
      <c r="D134" s="58" t="s">
        <v>285</v>
      </c>
      <c r="E134" s="30" t="s">
        <v>90</v>
      </c>
      <c r="F134" s="55">
        <v>2</v>
      </c>
      <c r="G134" s="54">
        <v>2</v>
      </c>
      <c r="H134" s="42">
        <v>0</v>
      </c>
      <c r="I134" s="54">
        <v>0</v>
      </c>
      <c r="J134" s="81"/>
      <c r="K134" s="65"/>
      <c r="L134" s="65"/>
      <c r="M134" s="69">
        <v>0</v>
      </c>
      <c r="N134" s="81"/>
      <c r="O134" s="46"/>
      <c r="P134" s="69">
        <v>0</v>
      </c>
      <c r="R134" s="11">
        <f t="shared" si="5"/>
        <v>0</v>
      </c>
      <c r="S134" s="11" t="b">
        <f t="shared" si="6"/>
        <v>1</v>
      </c>
      <c r="T134" s="11">
        <f t="shared" si="7"/>
        <v>0</v>
      </c>
    </row>
    <row r="135" spans="1:20" s="11" customFormat="1" ht="12.75" customHeight="1">
      <c r="A135" s="84">
        <v>1</v>
      </c>
      <c r="B135" s="80">
        <v>552</v>
      </c>
      <c r="C135" s="42" t="s">
        <v>77</v>
      </c>
      <c r="D135" s="58" t="s">
        <v>286</v>
      </c>
      <c r="E135" s="30" t="s">
        <v>79</v>
      </c>
      <c r="F135" s="55">
        <v>1</v>
      </c>
      <c r="G135" s="54">
        <v>2</v>
      </c>
      <c r="H135" s="42">
        <v>0</v>
      </c>
      <c r="I135" s="54">
        <v>0</v>
      </c>
      <c r="J135" s="81"/>
      <c r="K135" s="65"/>
      <c r="L135" s="65"/>
      <c r="M135" s="69">
        <v>0</v>
      </c>
      <c r="N135" s="81"/>
      <c r="O135" s="46"/>
      <c r="P135" s="69">
        <v>0</v>
      </c>
      <c r="R135" s="11">
        <f t="shared" si="5"/>
        <v>0</v>
      </c>
      <c r="S135" s="11" t="b">
        <f t="shared" si="6"/>
        <v>1</v>
      </c>
      <c r="T135" s="11">
        <f t="shared" si="7"/>
        <v>0</v>
      </c>
    </row>
    <row r="136" spans="1:20" s="11" customFormat="1" ht="12.75" customHeight="1">
      <c r="A136" s="84">
        <v>1</v>
      </c>
      <c r="B136" s="80">
        <v>555</v>
      </c>
      <c r="C136" s="42" t="s">
        <v>77</v>
      </c>
      <c r="D136" s="58" t="s">
        <v>287</v>
      </c>
      <c r="E136" s="30" t="s">
        <v>298</v>
      </c>
      <c r="F136" s="55">
        <v>1</v>
      </c>
      <c r="G136" s="54">
        <v>2</v>
      </c>
      <c r="H136" s="42">
        <v>0</v>
      </c>
      <c r="I136" s="54">
        <v>0</v>
      </c>
      <c r="J136" s="81"/>
      <c r="K136" s="65"/>
      <c r="L136" s="65"/>
      <c r="M136" s="69">
        <v>0</v>
      </c>
      <c r="N136" s="81"/>
      <c r="O136" s="46"/>
      <c r="P136" s="69">
        <v>0</v>
      </c>
      <c r="R136" s="11">
        <f aca="true" t="shared" si="8" ref="R136:R185">IF(N136="",0,1)</f>
        <v>0</v>
      </c>
      <c r="S136" s="11" t="b">
        <f aca="true" t="shared" si="9" ref="S136:S185">ISERROR(SEARCH("市",D136))</f>
        <v>1</v>
      </c>
      <c r="T136" s="11">
        <f aca="true" t="shared" si="10" ref="T136:T185">IF(AND(R136=1,S136=FALSE),1,0)</f>
        <v>0</v>
      </c>
    </row>
    <row r="137" spans="1:20" s="11" customFormat="1" ht="12.75" customHeight="1">
      <c r="A137" s="84">
        <v>1</v>
      </c>
      <c r="B137" s="80">
        <v>559</v>
      </c>
      <c r="C137" s="42" t="s">
        <v>77</v>
      </c>
      <c r="D137" s="58" t="s">
        <v>288</v>
      </c>
      <c r="E137" s="30" t="s">
        <v>79</v>
      </c>
      <c r="F137" s="55">
        <v>1</v>
      </c>
      <c r="G137" s="54">
        <v>2</v>
      </c>
      <c r="H137" s="42">
        <v>0</v>
      </c>
      <c r="I137" s="54">
        <v>0</v>
      </c>
      <c r="J137" s="81"/>
      <c r="K137" s="65"/>
      <c r="L137" s="65"/>
      <c r="M137" s="69">
        <v>0</v>
      </c>
      <c r="N137" s="81"/>
      <c r="O137" s="46"/>
      <c r="P137" s="69">
        <v>0</v>
      </c>
      <c r="R137" s="11">
        <f t="shared" si="8"/>
        <v>0</v>
      </c>
      <c r="S137" s="11" t="b">
        <f t="shared" si="9"/>
        <v>1</v>
      </c>
      <c r="T137" s="11">
        <f t="shared" si="10"/>
        <v>0</v>
      </c>
    </row>
    <row r="138" spans="1:20" s="11" customFormat="1" ht="12.75" customHeight="1">
      <c r="A138" s="84">
        <v>1</v>
      </c>
      <c r="B138" s="80">
        <v>560</v>
      </c>
      <c r="C138" s="42" t="s">
        <v>77</v>
      </c>
      <c r="D138" s="58" t="s">
        <v>289</v>
      </c>
      <c r="E138" s="30" t="s">
        <v>187</v>
      </c>
      <c r="F138" s="55">
        <v>1</v>
      </c>
      <c r="G138" s="54">
        <v>2</v>
      </c>
      <c r="H138" s="42">
        <v>0</v>
      </c>
      <c r="I138" s="54">
        <v>0</v>
      </c>
      <c r="J138" s="81"/>
      <c r="K138" s="65"/>
      <c r="L138" s="65"/>
      <c r="M138" s="69">
        <v>0</v>
      </c>
      <c r="N138" s="81"/>
      <c r="O138" s="46"/>
      <c r="P138" s="69">
        <v>0</v>
      </c>
      <c r="R138" s="11">
        <f t="shared" si="8"/>
        <v>0</v>
      </c>
      <c r="S138" s="11" t="b">
        <f t="shared" si="9"/>
        <v>1</v>
      </c>
      <c r="T138" s="11">
        <f t="shared" si="10"/>
        <v>0</v>
      </c>
    </row>
    <row r="139" spans="1:20" s="11" customFormat="1" ht="12.75" customHeight="1">
      <c r="A139" s="84">
        <v>1</v>
      </c>
      <c r="B139" s="80">
        <v>561</v>
      </c>
      <c r="C139" s="42" t="s">
        <v>77</v>
      </c>
      <c r="D139" s="58" t="s">
        <v>290</v>
      </c>
      <c r="E139" s="30" t="s">
        <v>79</v>
      </c>
      <c r="F139" s="55">
        <v>1</v>
      </c>
      <c r="G139" s="54">
        <v>2</v>
      </c>
      <c r="H139" s="42">
        <v>0</v>
      </c>
      <c r="I139" s="54">
        <v>0</v>
      </c>
      <c r="J139" s="81"/>
      <c r="K139" s="65"/>
      <c r="L139" s="65"/>
      <c r="M139" s="69">
        <v>2</v>
      </c>
      <c r="N139" s="81"/>
      <c r="O139" s="46"/>
      <c r="P139" s="69">
        <v>0</v>
      </c>
      <c r="R139" s="11">
        <f t="shared" si="8"/>
        <v>0</v>
      </c>
      <c r="S139" s="11" t="b">
        <f t="shared" si="9"/>
        <v>1</v>
      </c>
      <c r="T139" s="11">
        <f t="shared" si="10"/>
        <v>0</v>
      </c>
    </row>
    <row r="140" spans="1:20" s="11" customFormat="1" ht="12.75" customHeight="1">
      <c r="A140" s="84">
        <v>1</v>
      </c>
      <c r="B140" s="80">
        <v>562</v>
      </c>
      <c r="C140" s="42" t="s">
        <v>77</v>
      </c>
      <c r="D140" s="58" t="s">
        <v>291</v>
      </c>
      <c r="E140" s="30" t="s">
        <v>187</v>
      </c>
      <c r="F140" s="55">
        <v>1</v>
      </c>
      <c r="G140" s="54">
        <v>2</v>
      </c>
      <c r="H140" s="42">
        <v>0</v>
      </c>
      <c r="I140" s="54">
        <v>0</v>
      </c>
      <c r="J140" s="81"/>
      <c r="K140" s="65"/>
      <c r="L140" s="65"/>
      <c r="M140" s="69">
        <v>0</v>
      </c>
      <c r="N140" s="81"/>
      <c r="O140" s="46"/>
      <c r="P140" s="69">
        <v>0</v>
      </c>
      <c r="R140" s="11">
        <f t="shared" si="8"/>
        <v>0</v>
      </c>
      <c r="S140" s="11" t="b">
        <f t="shared" si="9"/>
        <v>1</v>
      </c>
      <c r="T140" s="11">
        <f t="shared" si="10"/>
        <v>0</v>
      </c>
    </row>
    <row r="141" spans="1:20" s="11" customFormat="1" ht="12.75" customHeight="1">
      <c r="A141" s="84">
        <v>1</v>
      </c>
      <c r="B141" s="80">
        <v>563</v>
      </c>
      <c r="C141" s="42" t="s">
        <v>77</v>
      </c>
      <c r="D141" s="58" t="s">
        <v>292</v>
      </c>
      <c r="E141" s="30" t="s">
        <v>79</v>
      </c>
      <c r="F141" s="55">
        <v>1</v>
      </c>
      <c r="G141" s="54">
        <v>2</v>
      </c>
      <c r="H141" s="42">
        <v>0</v>
      </c>
      <c r="I141" s="54">
        <v>0</v>
      </c>
      <c r="J141" s="81"/>
      <c r="K141" s="65"/>
      <c r="L141" s="65"/>
      <c r="M141" s="69">
        <v>0</v>
      </c>
      <c r="N141" s="81"/>
      <c r="O141" s="46"/>
      <c r="P141" s="69">
        <v>0</v>
      </c>
      <c r="R141" s="11">
        <f t="shared" si="8"/>
        <v>0</v>
      </c>
      <c r="S141" s="11" t="b">
        <f t="shared" si="9"/>
        <v>1</v>
      </c>
      <c r="T141" s="11">
        <f t="shared" si="10"/>
        <v>0</v>
      </c>
    </row>
    <row r="142" spans="1:20" s="11" customFormat="1" ht="12.75" customHeight="1">
      <c r="A142" s="84">
        <v>1</v>
      </c>
      <c r="B142" s="80">
        <v>564</v>
      </c>
      <c r="C142" s="42" t="s">
        <v>77</v>
      </c>
      <c r="D142" s="58" t="s">
        <v>293</v>
      </c>
      <c r="E142" s="30" t="s">
        <v>121</v>
      </c>
      <c r="F142" s="55">
        <v>1</v>
      </c>
      <c r="G142" s="54">
        <v>2</v>
      </c>
      <c r="H142" s="42">
        <v>0</v>
      </c>
      <c r="I142" s="54">
        <v>0</v>
      </c>
      <c r="J142" s="81"/>
      <c r="K142" s="65"/>
      <c r="L142" s="65"/>
      <c r="M142" s="69">
        <v>3</v>
      </c>
      <c r="N142" s="81"/>
      <c r="O142" s="46"/>
      <c r="P142" s="69">
        <v>0</v>
      </c>
      <c r="R142" s="11">
        <f t="shared" si="8"/>
        <v>0</v>
      </c>
      <c r="S142" s="11" t="b">
        <f t="shared" si="9"/>
        <v>1</v>
      </c>
      <c r="T142" s="11">
        <f t="shared" si="10"/>
        <v>0</v>
      </c>
    </row>
    <row r="143" spans="1:20" s="11" customFormat="1" ht="12.75" customHeight="1">
      <c r="A143" s="84">
        <v>1</v>
      </c>
      <c r="B143" s="80">
        <v>571</v>
      </c>
      <c r="C143" s="42" t="s">
        <v>77</v>
      </c>
      <c r="D143" s="58" t="s">
        <v>177</v>
      </c>
      <c r="E143" s="30" t="s">
        <v>79</v>
      </c>
      <c r="F143" s="55">
        <v>1</v>
      </c>
      <c r="G143" s="54">
        <v>2</v>
      </c>
      <c r="H143" s="42">
        <v>0</v>
      </c>
      <c r="I143" s="54">
        <v>0</v>
      </c>
      <c r="J143" s="81"/>
      <c r="K143" s="65"/>
      <c r="L143" s="65"/>
      <c r="M143" s="69">
        <v>0</v>
      </c>
      <c r="N143" s="81"/>
      <c r="O143" s="46"/>
      <c r="P143" s="69">
        <v>0</v>
      </c>
      <c r="R143" s="11">
        <f t="shared" si="8"/>
        <v>0</v>
      </c>
      <c r="S143" s="11" t="b">
        <f t="shared" si="9"/>
        <v>1</v>
      </c>
      <c r="T143" s="11">
        <f t="shared" si="10"/>
        <v>0</v>
      </c>
    </row>
    <row r="144" spans="1:20" s="11" customFormat="1" ht="12.75" customHeight="1">
      <c r="A144" s="84">
        <v>1</v>
      </c>
      <c r="B144" s="80">
        <v>575</v>
      </c>
      <c r="C144" s="42" t="s">
        <v>77</v>
      </c>
      <c r="D144" s="58" t="s">
        <v>178</v>
      </c>
      <c r="E144" s="30" t="s">
        <v>79</v>
      </c>
      <c r="F144" s="55">
        <v>1</v>
      </c>
      <c r="G144" s="54">
        <v>2</v>
      </c>
      <c r="H144" s="42">
        <v>0</v>
      </c>
      <c r="I144" s="54">
        <v>0</v>
      </c>
      <c r="J144" s="81"/>
      <c r="K144" s="65"/>
      <c r="L144" s="65"/>
      <c r="M144" s="69">
        <v>0</v>
      </c>
      <c r="N144" s="81"/>
      <c r="O144" s="46"/>
      <c r="P144" s="69">
        <v>0</v>
      </c>
      <c r="R144" s="11">
        <f t="shared" si="8"/>
        <v>0</v>
      </c>
      <c r="S144" s="11" t="b">
        <f t="shared" si="9"/>
        <v>1</v>
      </c>
      <c r="T144" s="11">
        <f t="shared" si="10"/>
        <v>0</v>
      </c>
    </row>
    <row r="145" spans="1:20" s="11" customFormat="1" ht="25.5" customHeight="1">
      <c r="A145" s="84">
        <v>1</v>
      </c>
      <c r="B145" s="80">
        <v>578</v>
      </c>
      <c r="C145" s="42" t="s">
        <v>77</v>
      </c>
      <c r="D145" s="58" t="s">
        <v>179</v>
      </c>
      <c r="E145" s="30" t="s">
        <v>180</v>
      </c>
      <c r="F145" s="55">
        <v>1</v>
      </c>
      <c r="G145" s="54">
        <v>2</v>
      </c>
      <c r="H145" s="42">
        <v>0</v>
      </c>
      <c r="I145" s="54">
        <v>0</v>
      </c>
      <c r="J145" s="81"/>
      <c r="K145" s="65"/>
      <c r="L145" s="65"/>
      <c r="M145" s="69">
        <v>0</v>
      </c>
      <c r="N145" s="81" t="s">
        <v>495</v>
      </c>
      <c r="O145" s="46" t="s">
        <v>440</v>
      </c>
      <c r="P145" s="69"/>
      <c r="R145" s="11">
        <f t="shared" si="8"/>
        <v>1</v>
      </c>
      <c r="S145" s="11" t="b">
        <f t="shared" si="9"/>
        <v>1</v>
      </c>
      <c r="T145" s="11">
        <f t="shared" si="10"/>
        <v>0</v>
      </c>
    </row>
    <row r="146" spans="1:20" s="11" customFormat="1" ht="12.75" customHeight="1">
      <c r="A146" s="84">
        <v>1</v>
      </c>
      <c r="B146" s="80">
        <v>581</v>
      </c>
      <c r="C146" s="42" t="s">
        <v>77</v>
      </c>
      <c r="D146" s="58" t="s">
        <v>181</v>
      </c>
      <c r="E146" s="30" t="s">
        <v>182</v>
      </c>
      <c r="F146" s="55">
        <v>1</v>
      </c>
      <c r="G146" s="54">
        <v>2</v>
      </c>
      <c r="H146" s="42">
        <v>0</v>
      </c>
      <c r="I146" s="54">
        <v>0</v>
      </c>
      <c r="J146" s="81"/>
      <c r="K146" s="65"/>
      <c r="L146" s="65"/>
      <c r="M146" s="69">
        <v>0</v>
      </c>
      <c r="N146" s="81"/>
      <c r="O146" s="46"/>
      <c r="P146" s="69">
        <v>0</v>
      </c>
      <c r="R146" s="11">
        <f t="shared" si="8"/>
        <v>0</v>
      </c>
      <c r="S146" s="11" t="b">
        <f t="shared" si="9"/>
        <v>1</v>
      </c>
      <c r="T146" s="11">
        <f t="shared" si="10"/>
        <v>0</v>
      </c>
    </row>
    <row r="147" spans="1:20" s="11" customFormat="1" ht="12.75" customHeight="1">
      <c r="A147" s="84">
        <v>1</v>
      </c>
      <c r="B147" s="80">
        <v>584</v>
      </c>
      <c r="C147" s="42" t="s">
        <v>77</v>
      </c>
      <c r="D147" s="61" t="s">
        <v>183</v>
      </c>
      <c r="E147" s="30" t="s">
        <v>184</v>
      </c>
      <c r="F147" s="55">
        <v>2</v>
      </c>
      <c r="G147" s="54">
        <v>2</v>
      </c>
      <c r="H147" s="42">
        <v>0</v>
      </c>
      <c r="I147" s="54">
        <v>0</v>
      </c>
      <c r="J147" s="81"/>
      <c r="K147" s="65"/>
      <c r="L147" s="65"/>
      <c r="M147" s="69">
        <v>0</v>
      </c>
      <c r="N147" s="39"/>
      <c r="O147" s="46"/>
      <c r="P147" s="69">
        <v>0</v>
      </c>
      <c r="R147" s="11">
        <f t="shared" si="8"/>
        <v>0</v>
      </c>
      <c r="S147" s="11" t="b">
        <f t="shared" si="9"/>
        <v>1</v>
      </c>
      <c r="T147" s="11">
        <f t="shared" si="10"/>
        <v>0</v>
      </c>
    </row>
    <row r="148" spans="1:20" s="11" customFormat="1" ht="12.75" customHeight="1">
      <c r="A148" s="84">
        <v>1</v>
      </c>
      <c r="B148" s="80">
        <v>585</v>
      </c>
      <c r="C148" s="42" t="s">
        <v>77</v>
      </c>
      <c r="D148" s="61" t="s">
        <v>185</v>
      </c>
      <c r="E148" s="30" t="s">
        <v>79</v>
      </c>
      <c r="F148" s="55">
        <v>1</v>
      </c>
      <c r="G148" s="54">
        <v>2</v>
      </c>
      <c r="H148" s="42">
        <v>0</v>
      </c>
      <c r="I148" s="54">
        <v>0</v>
      </c>
      <c r="J148" s="81"/>
      <c r="K148" s="65"/>
      <c r="L148" s="65"/>
      <c r="M148" s="69">
        <v>2</v>
      </c>
      <c r="N148" s="39"/>
      <c r="O148" s="46"/>
      <c r="P148" s="69">
        <v>0</v>
      </c>
      <c r="R148" s="11">
        <f t="shared" si="8"/>
        <v>0</v>
      </c>
      <c r="S148" s="11" t="b">
        <f t="shared" si="9"/>
        <v>1</v>
      </c>
      <c r="T148" s="11">
        <f t="shared" si="10"/>
        <v>0</v>
      </c>
    </row>
    <row r="149" spans="1:20" s="11" customFormat="1" ht="12.75" customHeight="1">
      <c r="A149" s="84">
        <v>1</v>
      </c>
      <c r="B149" s="80">
        <v>586</v>
      </c>
      <c r="C149" s="42" t="s">
        <v>77</v>
      </c>
      <c r="D149" s="58" t="s">
        <v>186</v>
      </c>
      <c r="E149" s="30" t="s">
        <v>187</v>
      </c>
      <c r="F149" s="55">
        <v>1</v>
      </c>
      <c r="G149" s="54">
        <v>2</v>
      </c>
      <c r="H149" s="42">
        <v>0</v>
      </c>
      <c r="I149" s="54">
        <v>0</v>
      </c>
      <c r="J149" s="81"/>
      <c r="K149" s="65"/>
      <c r="L149" s="65"/>
      <c r="M149" s="69">
        <v>0</v>
      </c>
      <c r="N149" s="39"/>
      <c r="O149" s="46"/>
      <c r="P149" s="69">
        <v>0</v>
      </c>
      <c r="R149" s="11">
        <f t="shared" si="8"/>
        <v>0</v>
      </c>
      <c r="S149" s="11" t="b">
        <f t="shared" si="9"/>
        <v>1</v>
      </c>
      <c r="T149" s="11">
        <f t="shared" si="10"/>
        <v>0</v>
      </c>
    </row>
    <row r="150" spans="1:20" s="11" customFormat="1" ht="12.75" customHeight="1">
      <c r="A150" s="84">
        <v>1</v>
      </c>
      <c r="B150" s="80">
        <v>601</v>
      </c>
      <c r="C150" s="42" t="s">
        <v>77</v>
      </c>
      <c r="D150" s="58" t="s">
        <v>343</v>
      </c>
      <c r="E150" s="30" t="s">
        <v>90</v>
      </c>
      <c r="F150" s="55">
        <v>2</v>
      </c>
      <c r="G150" s="54">
        <v>2</v>
      </c>
      <c r="H150" s="42">
        <v>0</v>
      </c>
      <c r="I150" s="54">
        <v>0</v>
      </c>
      <c r="J150" s="81"/>
      <c r="K150" s="64"/>
      <c r="L150" s="64"/>
      <c r="M150" s="69">
        <v>0</v>
      </c>
      <c r="N150" s="81"/>
      <c r="O150" s="44"/>
      <c r="P150" s="69">
        <v>0</v>
      </c>
      <c r="R150" s="11">
        <f t="shared" si="8"/>
        <v>0</v>
      </c>
      <c r="S150" s="11" t="b">
        <f t="shared" si="9"/>
        <v>1</v>
      </c>
      <c r="T150" s="11">
        <f t="shared" si="10"/>
        <v>0</v>
      </c>
    </row>
    <row r="151" spans="1:20" s="11" customFormat="1" ht="12.75" customHeight="1">
      <c r="A151" s="84">
        <v>1</v>
      </c>
      <c r="B151" s="80">
        <v>602</v>
      </c>
      <c r="C151" s="42" t="s">
        <v>77</v>
      </c>
      <c r="D151" s="58" t="s">
        <v>344</v>
      </c>
      <c r="E151" s="30" t="s">
        <v>98</v>
      </c>
      <c r="F151" s="55">
        <v>1</v>
      </c>
      <c r="G151" s="54">
        <v>2</v>
      </c>
      <c r="H151" s="42">
        <v>0</v>
      </c>
      <c r="I151" s="54">
        <v>0</v>
      </c>
      <c r="J151" s="81"/>
      <c r="K151" s="64"/>
      <c r="L151" s="64"/>
      <c r="M151" s="69">
        <v>0</v>
      </c>
      <c r="N151" s="81"/>
      <c r="O151" s="44"/>
      <c r="P151" s="69">
        <v>0</v>
      </c>
      <c r="R151" s="11">
        <f t="shared" si="8"/>
        <v>0</v>
      </c>
      <c r="S151" s="11" t="b">
        <f t="shared" si="9"/>
        <v>1</v>
      </c>
      <c r="T151" s="11">
        <f t="shared" si="10"/>
        <v>0</v>
      </c>
    </row>
    <row r="152" spans="1:20" s="11" customFormat="1" ht="12.75" customHeight="1">
      <c r="A152" s="84">
        <v>1</v>
      </c>
      <c r="B152" s="80">
        <v>604</v>
      </c>
      <c r="C152" s="42" t="s">
        <v>77</v>
      </c>
      <c r="D152" s="58" t="s">
        <v>345</v>
      </c>
      <c r="E152" s="30" t="s">
        <v>230</v>
      </c>
      <c r="F152" s="55">
        <v>1</v>
      </c>
      <c r="G152" s="54">
        <v>2</v>
      </c>
      <c r="H152" s="42">
        <v>0</v>
      </c>
      <c r="I152" s="54">
        <v>0</v>
      </c>
      <c r="J152" s="81"/>
      <c r="K152" s="65"/>
      <c r="L152" s="65"/>
      <c r="M152" s="69">
        <v>0</v>
      </c>
      <c r="N152" s="81"/>
      <c r="O152" s="46"/>
      <c r="P152" s="69">
        <v>0</v>
      </c>
      <c r="R152" s="11">
        <f t="shared" si="8"/>
        <v>0</v>
      </c>
      <c r="S152" s="11" t="b">
        <f t="shared" si="9"/>
        <v>1</v>
      </c>
      <c r="T152" s="11">
        <f t="shared" si="10"/>
        <v>0</v>
      </c>
    </row>
    <row r="153" spans="1:20" s="11" customFormat="1" ht="12.75" customHeight="1">
      <c r="A153" s="84">
        <v>1</v>
      </c>
      <c r="B153" s="80">
        <v>607</v>
      </c>
      <c r="C153" s="42" t="s">
        <v>77</v>
      </c>
      <c r="D153" s="58" t="s">
        <v>346</v>
      </c>
      <c r="E153" s="30" t="s">
        <v>90</v>
      </c>
      <c r="F153" s="55">
        <v>2</v>
      </c>
      <c r="G153" s="54">
        <v>2</v>
      </c>
      <c r="H153" s="42">
        <v>0</v>
      </c>
      <c r="I153" s="54">
        <v>0</v>
      </c>
      <c r="J153" s="81"/>
      <c r="K153" s="65"/>
      <c r="L153" s="65"/>
      <c r="M153" s="69">
        <v>0</v>
      </c>
      <c r="N153" s="81"/>
      <c r="O153" s="46"/>
      <c r="P153" s="69">
        <v>0</v>
      </c>
      <c r="R153" s="11">
        <f t="shared" si="8"/>
        <v>0</v>
      </c>
      <c r="S153" s="11" t="b">
        <f t="shared" si="9"/>
        <v>1</v>
      </c>
      <c r="T153" s="11">
        <f t="shared" si="10"/>
        <v>0</v>
      </c>
    </row>
    <row r="154" spans="1:20" s="11" customFormat="1" ht="12.75" customHeight="1">
      <c r="A154" s="84">
        <v>1</v>
      </c>
      <c r="B154" s="80">
        <v>608</v>
      </c>
      <c r="C154" s="42" t="s">
        <v>77</v>
      </c>
      <c r="D154" s="58" t="s">
        <v>347</v>
      </c>
      <c r="E154" s="30" t="s">
        <v>79</v>
      </c>
      <c r="F154" s="55">
        <v>1</v>
      </c>
      <c r="G154" s="54">
        <v>2</v>
      </c>
      <c r="H154" s="42">
        <v>0</v>
      </c>
      <c r="I154" s="54">
        <v>1</v>
      </c>
      <c r="J154" s="81" t="s">
        <v>348</v>
      </c>
      <c r="K154" s="64">
        <v>36878</v>
      </c>
      <c r="L154" s="64">
        <v>36878</v>
      </c>
      <c r="M154" s="69"/>
      <c r="N154" s="81" t="s">
        <v>371</v>
      </c>
      <c r="O154" s="46" t="s">
        <v>496</v>
      </c>
      <c r="P154" s="69"/>
      <c r="R154" s="11">
        <f t="shared" si="8"/>
        <v>1</v>
      </c>
      <c r="S154" s="11" t="b">
        <f t="shared" si="9"/>
        <v>1</v>
      </c>
      <c r="T154" s="11">
        <f t="shared" si="10"/>
        <v>0</v>
      </c>
    </row>
    <row r="155" spans="1:20" s="11" customFormat="1" ht="12.75" customHeight="1">
      <c r="A155" s="84">
        <v>1</v>
      </c>
      <c r="B155" s="80">
        <v>609</v>
      </c>
      <c r="C155" s="42" t="s">
        <v>77</v>
      </c>
      <c r="D155" s="58" t="s">
        <v>349</v>
      </c>
      <c r="E155" s="30" t="s">
        <v>121</v>
      </c>
      <c r="F155" s="157">
        <v>1</v>
      </c>
      <c r="G155" s="69">
        <v>2</v>
      </c>
      <c r="H155" s="158">
        <v>0</v>
      </c>
      <c r="I155" s="69">
        <v>0</v>
      </c>
      <c r="J155" s="81"/>
      <c r="K155" s="65"/>
      <c r="L155" s="65"/>
      <c r="M155" s="69">
        <v>0</v>
      </c>
      <c r="N155" s="81"/>
      <c r="O155" s="46"/>
      <c r="P155" s="69">
        <v>0</v>
      </c>
      <c r="R155" s="11">
        <f t="shared" si="8"/>
        <v>0</v>
      </c>
      <c r="S155" s="11" t="b">
        <f t="shared" si="9"/>
        <v>1</v>
      </c>
      <c r="T155" s="11">
        <f t="shared" si="10"/>
        <v>0</v>
      </c>
    </row>
    <row r="156" spans="1:20" s="11" customFormat="1" ht="12.75" customHeight="1">
      <c r="A156" s="84">
        <v>1</v>
      </c>
      <c r="B156" s="80">
        <v>610</v>
      </c>
      <c r="C156" s="42" t="s">
        <v>77</v>
      </c>
      <c r="D156" s="58" t="s">
        <v>350</v>
      </c>
      <c r="E156" s="30" t="s">
        <v>121</v>
      </c>
      <c r="F156" s="157">
        <v>1</v>
      </c>
      <c r="G156" s="69">
        <v>2</v>
      </c>
      <c r="H156" s="158">
        <v>0</v>
      </c>
      <c r="I156" s="69">
        <v>0</v>
      </c>
      <c r="J156" s="81"/>
      <c r="K156" s="65"/>
      <c r="L156" s="65"/>
      <c r="M156" s="69">
        <v>0</v>
      </c>
      <c r="N156" s="81" t="s">
        <v>386</v>
      </c>
      <c r="O156" s="46" t="s">
        <v>422</v>
      </c>
      <c r="P156" s="69"/>
      <c r="R156" s="11">
        <f t="shared" si="8"/>
        <v>1</v>
      </c>
      <c r="S156" s="11" t="b">
        <f t="shared" si="9"/>
        <v>1</v>
      </c>
      <c r="T156" s="11">
        <f t="shared" si="10"/>
        <v>0</v>
      </c>
    </row>
    <row r="157" spans="1:20" s="11" customFormat="1" ht="12.75" customHeight="1">
      <c r="A157" s="84">
        <v>1</v>
      </c>
      <c r="B157" s="80">
        <v>631</v>
      </c>
      <c r="C157" s="42" t="s">
        <v>77</v>
      </c>
      <c r="D157" s="58" t="s">
        <v>300</v>
      </c>
      <c r="E157" s="30" t="s">
        <v>121</v>
      </c>
      <c r="F157" s="157">
        <v>1</v>
      </c>
      <c r="G157" s="69">
        <v>2</v>
      </c>
      <c r="H157" s="158">
        <v>0</v>
      </c>
      <c r="I157" s="69">
        <v>0</v>
      </c>
      <c r="J157" s="81"/>
      <c r="K157" s="64"/>
      <c r="L157" s="64"/>
      <c r="M157" s="69">
        <v>3</v>
      </c>
      <c r="N157" s="81"/>
      <c r="O157" s="44"/>
      <c r="P157" s="69">
        <v>0</v>
      </c>
      <c r="R157" s="11">
        <f t="shared" si="8"/>
        <v>0</v>
      </c>
      <c r="S157" s="11" t="b">
        <f t="shared" si="9"/>
        <v>1</v>
      </c>
      <c r="T157" s="11">
        <f t="shared" si="10"/>
        <v>0</v>
      </c>
    </row>
    <row r="158" spans="1:20" s="11" customFormat="1" ht="12.75" customHeight="1">
      <c r="A158" s="84">
        <v>1</v>
      </c>
      <c r="B158" s="80">
        <v>632</v>
      </c>
      <c r="C158" s="42" t="s">
        <v>77</v>
      </c>
      <c r="D158" s="58" t="s">
        <v>301</v>
      </c>
      <c r="E158" s="30" t="s">
        <v>230</v>
      </c>
      <c r="F158" s="157">
        <v>1</v>
      </c>
      <c r="G158" s="69">
        <v>2</v>
      </c>
      <c r="H158" s="158">
        <v>1</v>
      </c>
      <c r="I158" s="69">
        <v>1</v>
      </c>
      <c r="J158" s="81" t="s">
        <v>302</v>
      </c>
      <c r="K158" s="64">
        <v>38429</v>
      </c>
      <c r="L158" s="64">
        <v>38443</v>
      </c>
      <c r="M158" s="69"/>
      <c r="N158" s="81" t="s">
        <v>368</v>
      </c>
      <c r="O158" s="44" t="s">
        <v>483</v>
      </c>
      <c r="P158" s="69"/>
      <c r="R158" s="11">
        <f t="shared" si="8"/>
        <v>1</v>
      </c>
      <c r="S158" s="11" t="b">
        <f t="shared" si="9"/>
        <v>1</v>
      </c>
      <c r="T158" s="11">
        <f t="shared" si="10"/>
        <v>0</v>
      </c>
    </row>
    <row r="159" spans="1:20" s="11" customFormat="1" ht="12.75" customHeight="1">
      <c r="A159" s="84">
        <v>1</v>
      </c>
      <c r="B159" s="80">
        <v>633</v>
      </c>
      <c r="C159" s="42" t="s">
        <v>77</v>
      </c>
      <c r="D159" s="58" t="s">
        <v>303</v>
      </c>
      <c r="E159" s="30" t="s">
        <v>304</v>
      </c>
      <c r="F159" s="157">
        <v>1</v>
      </c>
      <c r="G159" s="69">
        <v>2</v>
      </c>
      <c r="H159" s="158">
        <v>0</v>
      </c>
      <c r="I159" s="69">
        <v>0</v>
      </c>
      <c r="J159" s="81"/>
      <c r="K159" s="65"/>
      <c r="L159" s="65"/>
      <c r="M159" s="69">
        <v>0</v>
      </c>
      <c r="N159" s="81"/>
      <c r="O159" s="46"/>
      <c r="P159" s="69">
        <v>0</v>
      </c>
      <c r="R159" s="11">
        <f t="shared" si="8"/>
        <v>0</v>
      </c>
      <c r="S159" s="11" t="b">
        <f t="shared" si="9"/>
        <v>1</v>
      </c>
      <c r="T159" s="11">
        <f t="shared" si="10"/>
        <v>0</v>
      </c>
    </row>
    <row r="160" spans="1:20" s="11" customFormat="1" ht="12.75" customHeight="1">
      <c r="A160" s="84">
        <v>1</v>
      </c>
      <c r="B160" s="80">
        <v>634</v>
      </c>
      <c r="C160" s="42" t="s">
        <v>77</v>
      </c>
      <c r="D160" s="58" t="s">
        <v>305</v>
      </c>
      <c r="E160" s="30" t="s">
        <v>304</v>
      </c>
      <c r="F160" s="157">
        <v>1</v>
      </c>
      <c r="G160" s="69">
        <v>2</v>
      </c>
      <c r="H160" s="158">
        <v>0</v>
      </c>
      <c r="I160" s="69">
        <v>0</v>
      </c>
      <c r="J160" s="81"/>
      <c r="K160" s="65"/>
      <c r="L160" s="65"/>
      <c r="M160" s="69">
        <v>0</v>
      </c>
      <c r="N160" s="81"/>
      <c r="O160" s="46"/>
      <c r="P160" s="69">
        <v>1</v>
      </c>
      <c r="R160" s="11">
        <f t="shared" si="8"/>
        <v>0</v>
      </c>
      <c r="S160" s="11" t="b">
        <f t="shared" si="9"/>
        <v>1</v>
      </c>
      <c r="T160" s="11">
        <f t="shared" si="10"/>
        <v>0</v>
      </c>
    </row>
    <row r="161" spans="1:20" s="11" customFormat="1" ht="12.75" customHeight="1">
      <c r="A161" s="84">
        <v>1</v>
      </c>
      <c r="B161" s="80">
        <v>635</v>
      </c>
      <c r="C161" s="42" t="s">
        <v>77</v>
      </c>
      <c r="D161" s="58" t="s">
        <v>306</v>
      </c>
      <c r="E161" s="30" t="s">
        <v>307</v>
      </c>
      <c r="F161" s="157">
        <v>1</v>
      </c>
      <c r="G161" s="69">
        <v>2</v>
      </c>
      <c r="H161" s="158">
        <v>0</v>
      </c>
      <c r="I161" s="69">
        <v>0</v>
      </c>
      <c r="J161" s="81"/>
      <c r="K161" s="65"/>
      <c r="L161" s="65"/>
      <c r="M161" s="69">
        <v>0</v>
      </c>
      <c r="N161" s="81"/>
      <c r="O161" s="46"/>
      <c r="P161" s="69">
        <v>0</v>
      </c>
      <c r="R161" s="11">
        <f t="shared" si="8"/>
        <v>0</v>
      </c>
      <c r="S161" s="11" t="b">
        <f t="shared" si="9"/>
        <v>1</v>
      </c>
      <c r="T161" s="11">
        <f t="shared" si="10"/>
        <v>0</v>
      </c>
    </row>
    <row r="162" spans="1:20" s="11" customFormat="1" ht="12.75" customHeight="1">
      <c r="A162" s="84">
        <v>1</v>
      </c>
      <c r="B162" s="80">
        <v>636</v>
      </c>
      <c r="C162" s="42" t="s">
        <v>77</v>
      </c>
      <c r="D162" s="58" t="s">
        <v>308</v>
      </c>
      <c r="E162" s="30" t="s">
        <v>121</v>
      </c>
      <c r="F162" s="157">
        <v>1</v>
      </c>
      <c r="G162" s="69">
        <v>2</v>
      </c>
      <c r="H162" s="158">
        <v>0</v>
      </c>
      <c r="I162" s="69">
        <v>0</v>
      </c>
      <c r="J162" s="81"/>
      <c r="K162" s="65"/>
      <c r="L162" s="65"/>
      <c r="M162" s="69">
        <v>0</v>
      </c>
      <c r="N162" s="81"/>
      <c r="O162" s="46"/>
      <c r="P162" s="69">
        <v>0</v>
      </c>
      <c r="R162" s="11">
        <f t="shared" si="8"/>
        <v>0</v>
      </c>
      <c r="S162" s="11" t="b">
        <f t="shared" si="9"/>
        <v>1</v>
      </c>
      <c r="T162" s="11">
        <f t="shared" si="10"/>
        <v>0</v>
      </c>
    </row>
    <row r="163" spans="1:20" s="11" customFormat="1" ht="12.75" customHeight="1">
      <c r="A163" s="84">
        <v>1</v>
      </c>
      <c r="B163" s="80">
        <v>637</v>
      </c>
      <c r="C163" s="42" t="s">
        <v>77</v>
      </c>
      <c r="D163" s="58" t="s">
        <v>309</v>
      </c>
      <c r="E163" s="30" t="s">
        <v>304</v>
      </c>
      <c r="F163" s="157">
        <v>1</v>
      </c>
      <c r="G163" s="69">
        <v>2</v>
      </c>
      <c r="H163" s="158">
        <v>0</v>
      </c>
      <c r="I163" s="69">
        <v>1</v>
      </c>
      <c r="J163" s="81" t="s">
        <v>310</v>
      </c>
      <c r="K163" s="64">
        <v>38049</v>
      </c>
      <c r="L163" s="64">
        <v>38078</v>
      </c>
      <c r="M163" s="69"/>
      <c r="N163" s="81" t="s">
        <v>369</v>
      </c>
      <c r="O163" s="45" t="s">
        <v>484</v>
      </c>
      <c r="P163" s="69"/>
      <c r="R163" s="11">
        <f t="shared" si="8"/>
        <v>1</v>
      </c>
      <c r="S163" s="11" t="b">
        <f t="shared" si="9"/>
        <v>1</v>
      </c>
      <c r="T163" s="11">
        <f t="shared" si="10"/>
        <v>0</v>
      </c>
    </row>
    <row r="164" spans="1:20" s="11" customFormat="1" ht="12.75" customHeight="1">
      <c r="A164" s="84">
        <v>1</v>
      </c>
      <c r="B164" s="80">
        <v>638</v>
      </c>
      <c r="C164" s="42" t="s">
        <v>77</v>
      </c>
      <c r="D164" s="58" t="s">
        <v>311</v>
      </c>
      <c r="E164" s="30" t="s">
        <v>79</v>
      </c>
      <c r="F164" s="157">
        <v>1</v>
      </c>
      <c r="G164" s="69">
        <v>2</v>
      </c>
      <c r="H164" s="158">
        <v>0</v>
      </c>
      <c r="I164" s="69">
        <v>1</v>
      </c>
      <c r="J164" s="81"/>
      <c r="K164" s="65"/>
      <c r="L164" s="65"/>
      <c r="M164" s="69">
        <v>0</v>
      </c>
      <c r="N164" s="81"/>
      <c r="O164" s="46"/>
      <c r="P164" s="69">
        <v>1</v>
      </c>
      <c r="R164" s="11">
        <f t="shared" si="8"/>
        <v>0</v>
      </c>
      <c r="S164" s="11" t="b">
        <f t="shared" si="9"/>
        <v>1</v>
      </c>
      <c r="T164" s="11">
        <f t="shared" si="10"/>
        <v>0</v>
      </c>
    </row>
    <row r="165" spans="1:20" s="11" customFormat="1" ht="12.75" customHeight="1">
      <c r="A165" s="84">
        <v>1</v>
      </c>
      <c r="B165" s="80">
        <v>639</v>
      </c>
      <c r="C165" s="42" t="s">
        <v>77</v>
      </c>
      <c r="D165" s="58" t="s">
        <v>312</v>
      </c>
      <c r="E165" s="30" t="s">
        <v>79</v>
      </c>
      <c r="F165" s="157">
        <v>1</v>
      </c>
      <c r="G165" s="69">
        <v>2</v>
      </c>
      <c r="H165" s="158">
        <v>0</v>
      </c>
      <c r="I165" s="69">
        <v>0</v>
      </c>
      <c r="J165" s="81"/>
      <c r="K165" s="65"/>
      <c r="L165" s="65"/>
      <c r="M165" s="69">
        <v>0</v>
      </c>
      <c r="N165" s="81"/>
      <c r="O165" s="46"/>
      <c r="P165" s="69">
        <v>0</v>
      </c>
      <c r="R165" s="11">
        <f t="shared" si="8"/>
        <v>0</v>
      </c>
      <c r="S165" s="11" t="b">
        <f t="shared" si="9"/>
        <v>1</v>
      </c>
      <c r="T165" s="11">
        <f t="shared" si="10"/>
        <v>0</v>
      </c>
    </row>
    <row r="166" spans="1:20" s="11" customFormat="1" ht="12.75" customHeight="1">
      <c r="A166" s="84">
        <v>1</v>
      </c>
      <c r="B166" s="80">
        <v>641</v>
      </c>
      <c r="C166" s="42" t="s">
        <v>77</v>
      </c>
      <c r="D166" s="61" t="s">
        <v>313</v>
      </c>
      <c r="E166" s="30" t="s">
        <v>79</v>
      </c>
      <c r="F166" s="157">
        <v>1</v>
      </c>
      <c r="G166" s="69">
        <v>2</v>
      </c>
      <c r="H166" s="158">
        <v>0</v>
      </c>
      <c r="I166" s="69">
        <v>0</v>
      </c>
      <c r="J166" s="81"/>
      <c r="K166" s="65"/>
      <c r="L166" s="65"/>
      <c r="M166" s="69">
        <v>0</v>
      </c>
      <c r="N166" s="39"/>
      <c r="O166" s="46"/>
      <c r="P166" s="69">
        <v>0</v>
      </c>
      <c r="R166" s="11">
        <f t="shared" si="8"/>
        <v>0</v>
      </c>
      <c r="S166" s="11" t="b">
        <f t="shared" si="9"/>
        <v>1</v>
      </c>
      <c r="T166" s="11">
        <f t="shared" si="10"/>
        <v>0</v>
      </c>
    </row>
    <row r="167" spans="1:20" s="11" customFormat="1" ht="12.75" customHeight="1">
      <c r="A167" s="84">
        <v>1</v>
      </c>
      <c r="B167" s="80">
        <v>642</v>
      </c>
      <c r="C167" s="42" t="s">
        <v>77</v>
      </c>
      <c r="D167" s="61" t="s">
        <v>314</v>
      </c>
      <c r="E167" s="30" t="s">
        <v>121</v>
      </c>
      <c r="F167" s="157">
        <v>1</v>
      </c>
      <c r="G167" s="69">
        <v>2</v>
      </c>
      <c r="H167" s="158">
        <v>0</v>
      </c>
      <c r="I167" s="69">
        <v>0</v>
      </c>
      <c r="J167" s="81"/>
      <c r="K167" s="65"/>
      <c r="L167" s="65"/>
      <c r="M167" s="69">
        <v>0</v>
      </c>
      <c r="N167" s="39"/>
      <c r="O167" s="46"/>
      <c r="P167" s="69">
        <v>0</v>
      </c>
      <c r="R167" s="11">
        <f t="shared" si="8"/>
        <v>0</v>
      </c>
      <c r="S167" s="11" t="b">
        <f t="shared" si="9"/>
        <v>1</v>
      </c>
      <c r="T167" s="11">
        <f t="shared" si="10"/>
        <v>0</v>
      </c>
    </row>
    <row r="168" spans="1:20" s="11" customFormat="1" ht="12.75" customHeight="1">
      <c r="A168" s="84">
        <v>1</v>
      </c>
      <c r="B168" s="80">
        <v>643</v>
      </c>
      <c r="C168" s="86" t="s">
        <v>77</v>
      </c>
      <c r="D168" s="58" t="s">
        <v>315</v>
      </c>
      <c r="E168" s="30" t="s">
        <v>79</v>
      </c>
      <c r="F168" s="157">
        <v>1</v>
      </c>
      <c r="G168" s="69">
        <v>2</v>
      </c>
      <c r="H168" s="158">
        <v>0</v>
      </c>
      <c r="I168" s="69">
        <v>0</v>
      </c>
      <c r="J168" s="81"/>
      <c r="K168" s="65"/>
      <c r="L168" s="65"/>
      <c r="M168" s="69">
        <v>0</v>
      </c>
      <c r="N168" s="39"/>
      <c r="O168" s="46"/>
      <c r="P168" s="69">
        <v>0</v>
      </c>
      <c r="R168" s="11">
        <f t="shared" si="8"/>
        <v>0</v>
      </c>
      <c r="S168" s="11" t="b">
        <f t="shared" si="9"/>
        <v>1</v>
      </c>
      <c r="T168" s="11">
        <f t="shared" si="10"/>
        <v>0</v>
      </c>
    </row>
    <row r="169" spans="1:20" s="11" customFormat="1" ht="12.75" customHeight="1">
      <c r="A169" s="84">
        <v>1</v>
      </c>
      <c r="B169" s="80">
        <v>644</v>
      </c>
      <c r="C169" s="86" t="s">
        <v>77</v>
      </c>
      <c r="D169" s="58" t="s">
        <v>316</v>
      </c>
      <c r="E169" s="30" t="s">
        <v>317</v>
      </c>
      <c r="F169" s="157">
        <v>2</v>
      </c>
      <c r="G169" s="69">
        <v>2</v>
      </c>
      <c r="H169" s="158">
        <v>0</v>
      </c>
      <c r="I169" s="69">
        <v>0</v>
      </c>
      <c r="J169" s="81"/>
      <c r="K169" s="65"/>
      <c r="L169" s="65"/>
      <c r="M169" s="69">
        <v>0</v>
      </c>
      <c r="N169" s="81"/>
      <c r="O169" s="46"/>
      <c r="P169" s="69">
        <v>0</v>
      </c>
      <c r="R169" s="11">
        <f t="shared" si="8"/>
        <v>0</v>
      </c>
      <c r="S169" s="11" t="b">
        <f t="shared" si="9"/>
        <v>1</v>
      </c>
      <c r="T169" s="11">
        <f t="shared" si="10"/>
        <v>0</v>
      </c>
    </row>
    <row r="170" spans="1:20" s="11" customFormat="1" ht="12.75" customHeight="1">
      <c r="A170" s="84">
        <v>1</v>
      </c>
      <c r="B170" s="80">
        <v>645</v>
      </c>
      <c r="C170" s="86" t="s">
        <v>77</v>
      </c>
      <c r="D170" s="58" t="s">
        <v>318</v>
      </c>
      <c r="E170" s="30" t="s">
        <v>79</v>
      </c>
      <c r="F170" s="157">
        <v>1</v>
      </c>
      <c r="G170" s="69">
        <v>2</v>
      </c>
      <c r="H170" s="158">
        <v>0</v>
      </c>
      <c r="I170" s="69">
        <v>0</v>
      </c>
      <c r="J170" s="81"/>
      <c r="K170" s="65"/>
      <c r="L170" s="65"/>
      <c r="M170" s="69">
        <v>0</v>
      </c>
      <c r="N170" s="81"/>
      <c r="O170" s="46"/>
      <c r="P170" s="69">
        <v>0</v>
      </c>
      <c r="R170" s="11">
        <f t="shared" si="8"/>
        <v>0</v>
      </c>
      <c r="S170" s="11" t="b">
        <f t="shared" si="9"/>
        <v>1</v>
      </c>
      <c r="T170" s="11">
        <f t="shared" si="10"/>
        <v>0</v>
      </c>
    </row>
    <row r="171" spans="1:20" s="11" customFormat="1" ht="12.75" customHeight="1">
      <c r="A171" s="84">
        <v>1</v>
      </c>
      <c r="B171" s="80">
        <v>646</v>
      </c>
      <c r="C171" s="86" t="s">
        <v>77</v>
      </c>
      <c r="D171" s="58" t="s">
        <v>319</v>
      </c>
      <c r="E171" s="30" t="s">
        <v>90</v>
      </c>
      <c r="F171" s="157">
        <v>2</v>
      </c>
      <c r="G171" s="69">
        <v>2</v>
      </c>
      <c r="H171" s="158">
        <v>0</v>
      </c>
      <c r="I171" s="69">
        <v>0</v>
      </c>
      <c r="J171" s="81"/>
      <c r="K171" s="65"/>
      <c r="L171" s="65"/>
      <c r="M171" s="69">
        <v>0</v>
      </c>
      <c r="N171" s="81"/>
      <c r="O171" s="46"/>
      <c r="P171" s="69">
        <v>0</v>
      </c>
      <c r="R171" s="11">
        <f t="shared" si="8"/>
        <v>0</v>
      </c>
      <c r="S171" s="11" t="b">
        <f t="shared" si="9"/>
        <v>1</v>
      </c>
      <c r="T171" s="11">
        <f t="shared" si="10"/>
        <v>0</v>
      </c>
    </row>
    <row r="172" spans="1:20" s="11" customFormat="1" ht="12.75" customHeight="1">
      <c r="A172" s="84">
        <v>1</v>
      </c>
      <c r="B172" s="80">
        <v>647</v>
      </c>
      <c r="C172" s="86" t="s">
        <v>77</v>
      </c>
      <c r="D172" s="58" t="s">
        <v>320</v>
      </c>
      <c r="E172" s="30" t="s">
        <v>397</v>
      </c>
      <c r="F172" s="157">
        <v>1</v>
      </c>
      <c r="G172" s="69">
        <v>2</v>
      </c>
      <c r="H172" s="158">
        <v>0</v>
      </c>
      <c r="I172" s="69">
        <v>0</v>
      </c>
      <c r="J172" s="81"/>
      <c r="K172" s="65"/>
      <c r="L172" s="65"/>
      <c r="M172" s="69">
        <v>0</v>
      </c>
      <c r="N172" s="81"/>
      <c r="O172" s="46"/>
      <c r="P172" s="69">
        <v>0</v>
      </c>
      <c r="R172" s="11">
        <f t="shared" si="8"/>
        <v>0</v>
      </c>
      <c r="S172" s="11" t="b">
        <f t="shared" si="9"/>
        <v>1</v>
      </c>
      <c r="T172" s="11">
        <f t="shared" si="10"/>
        <v>0</v>
      </c>
    </row>
    <row r="173" spans="1:20" s="11" customFormat="1" ht="12.75" customHeight="1">
      <c r="A173" s="84">
        <v>1</v>
      </c>
      <c r="B173" s="80">
        <v>648</v>
      </c>
      <c r="C173" s="86" t="s">
        <v>77</v>
      </c>
      <c r="D173" s="58" t="s">
        <v>321</v>
      </c>
      <c r="E173" s="30" t="s">
        <v>79</v>
      </c>
      <c r="F173" s="157">
        <v>1</v>
      </c>
      <c r="G173" s="69">
        <v>2</v>
      </c>
      <c r="H173" s="158">
        <v>0</v>
      </c>
      <c r="I173" s="69">
        <v>0</v>
      </c>
      <c r="J173" s="81"/>
      <c r="K173" s="65"/>
      <c r="L173" s="65"/>
      <c r="M173" s="69">
        <v>0</v>
      </c>
      <c r="N173" s="81"/>
      <c r="O173" s="46"/>
      <c r="P173" s="69">
        <v>0</v>
      </c>
      <c r="R173" s="11">
        <f t="shared" si="8"/>
        <v>0</v>
      </c>
      <c r="S173" s="11" t="b">
        <f>ISERROR(SEARCH("市",D173))</f>
        <v>1</v>
      </c>
      <c r="T173" s="11">
        <f t="shared" si="10"/>
        <v>0</v>
      </c>
    </row>
    <row r="174" spans="1:20" s="11" customFormat="1" ht="12.75" customHeight="1">
      <c r="A174" s="84">
        <v>1</v>
      </c>
      <c r="B174" s="80">
        <v>649</v>
      </c>
      <c r="C174" s="42" t="s">
        <v>77</v>
      </c>
      <c r="D174" s="61" t="s">
        <v>322</v>
      </c>
      <c r="E174" s="30" t="s">
        <v>323</v>
      </c>
      <c r="F174" s="157">
        <v>1</v>
      </c>
      <c r="G174" s="69">
        <v>2</v>
      </c>
      <c r="H174" s="158">
        <v>0</v>
      </c>
      <c r="I174" s="69">
        <v>0</v>
      </c>
      <c r="J174" s="81"/>
      <c r="K174" s="65"/>
      <c r="L174" s="65"/>
      <c r="M174" s="69">
        <v>3</v>
      </c>
      <c r="N174" s="39"/>
      <c r="O174" s="46"/>
      <c r="P174" s="69">
        <v>0</v>
      </c>
      <c r="R174" s="11">
        <f t="shared" si="8"/>
        <v>0</v>
      </c>
      <c r="S174" s="11" t="b">
        <f t="shared" si="9"/>
        <v>1</v>
      </c>
      <c r="T174" s="11">
        <f t="shared" si="10"/>
        <v>0</v>
      </c>
    </row>
    <row r="175" spans="1:20" s="11" customFormat="1" ht="12.75" customHeight="1">
      <c r="A175" s="84">
        <v>1</v>
      </c>
      <c r="B175" s="80">
        <v>661</v>
      </c>
      <c r="C175" s="42" t="s">
        <v>77</v>
      </c>
      <c r="D175" s="61" t="s">
        <v>328</v>
      </c>
      <c r="E175" s="30" t="s">
        <v>86</v>
      </c>
      <c r="F175" s="157">
        <v>2</v>
      </c>
      <c r="G175" s="69">
        <v>2</v>
      </c>
      <c r="H175" s="158">
        <v>0</v>
      </c>
      <c r="I175" s="69">
        <v>0</v>
      </c>
      <c r="J175" s="81"/>
      <c r="K175" s="64"/>
      <c r="L175" s="64"/>
      <c r="M175" s="69">
        <v>0</v>
      </c>
      <c r="N175" s="39"/>
      <c r="O175" s="44"/>
      <c r="P175" s="69">
        <v>0</v>
      </c>
      <c r="R175" s="11">
        <f t="shared" si="8"/>
        <v>0</v>
      </c>
      <c r="S175" s="11" t="b">
        <f t="shared" si="9"/>
        <v>1</v>
      </c>
      <c r="T175" s="11">
        <f t="shared" si="10"/>
        <v>0</v>
      </c>
    </row>
    <row r="176" spans="1:20" s="11" customFormat="1" ht="12.75" customHeight="1">
      <c r="A176" s="84">
        <v>1</v>
      </c>
      <c r="B176" s="80">
        <v>662</v>
      </c>
      <c r="C176" s="86" t="s">
        <v>77</v>
      </c>
      <c r="D176" s="58" t="s">
        <v>329</v>
      </c>
      <c r="E176" s="30" t="s">
        <v>86</v>
      </c>
      <c r="F176" s="157">
        <v>2</v>
      </c>
      <c r="G176" s="69">
        <v>2</v>
      </c>
      <c r="H176" s="158">
        <v>0</v>
      </c>
      <c r="I176" s="69">
        <v>0</v>
      </c>
      <c r="J176" s="81"/>
      <c r="K176" s="65"/>
      <c r="L176" s="65"/>
      <c r="M176" s="69">
        <v>0</v>
      </c>
      <c r="N176" s="39"/>
      <c r="O176" s="46"/>
      <c r="P176" s="69">
        <v>0</v>
      </c>
      <c r="R176" s="11">
        <f t="shared" si="8"/>
        <v>0</v>
      </c>
      <c r="S176" s="11" t="b">
        <f t="shared" si="9"/>
        <v>1</v>
      </c>
      <c r="T176" s="11">
        <f t="shared" si="10"/>
        <v>0</v>
      </c>
    </row>
    <row r="177" spans="1:20" s="11" customFormat="1" ht="12.75" customHeight="1">
      <c r="A177" s="84">
        <v>1</v>
      </c>
      <c r="B177" s="80">
        <v>663</v>
      </c>
      <c r="C177" s="86" t="s">
        <v>77</v>
      </c>
      <c r="D177" s="58" t="s">
        <v>330</v>
      </c>
      <c r="E177" s="30" t="s">
        <v>79</v>
      </c>
      <c r="F177" s="157">
        <v>1</v>
      </c>
      <c r="G177" s="69">
        <v>2</v>
      </c>
      <c r="H177" s="158">
        <v>0</v>
      </c>
      <c r="I177" s="69">
        <v>0</v>
      </c>
      <c r="J177" s="81"/>
      <c r="K177" s="65"/>
      <c r="L177" s="65"/>
      <c r="M177" s="69">
        <v>0</v>
      </c>
      <c r="N177" s="81"/>
      <c r="O177" s="46"/>
      <c r="P177" s="69">
        <v>0</v>
      </c>
      <c r="R177" s="11">
        <f t="shared" si="8"/>
        <v>0</v>
      </c>
      <c r="S177" s="11" t="b">
        <f t="shared" si="9"/>
        <v>1</v>
      </c>
      <c r="T177" s="11">
        <f t="shared" si="10"/>
        <v>0</v>
      </c>
    </row>
    <row r="178" spans="1:20" s="11" customFormat="1" ht="12.75" customHeight="1">
      <c r="A178" s="84">
        <v>1</v>
      </c>
      <c r="B178" s="80">
        <v>664</v>
      </c>
      <c r="C178" s="86" t="s">
        <v>77</v>
      </c>
      <c r="D178" s="58" t="s">
        <v>331</v>
      </c>
      <c r="E178" s="30" t="s">
        <v>304</v>
      </c>
      <c r="F178" s="157">
        <v>1</v>
      </c>
      <c r="G178" s="69">
        <v>2</v>
      </c>
      <c r="H178" s="158">
        <v>0</v>
      </c>
      <c r="I178" s="69">
        <v>0</v>
      </c>
      <c r="J178" s="81"/>
      <c r="K178" s="65"/>
      <c r="L178" s="65"/>
      <c r="M178" s="69">
        <v>0</v>
      </c>
      <c r="N178" s="81"/>
      <c r="O178" s="46"/>
      <c r="P178" s="69">
        <v>0</v>
      </c>
      <c r="R178" s="11">
        <f t="shared" si="8"/>
        <v>0</v>
      </c>
      <c r="S178" s="11" t="b">
        <f t="shared" si="9"/>
        <v>1</v>
      </c>
      <c r="T178" s="11">
        <f t="shared" si="10"/>
        <v>0</v>
      </c>
    </row>
    <row r="179" spans="1:20" s="11" customFormat="1" ht="12.75" customHeight="1">
      <c r="A179" s="84">
        <v>1</v>
      </c>
      <c r="B179" s="80">
        <v>665</v>
      </c>
      <c r="C179" s="42" t="s">
        <v>77</v>
      </c>
      <c r="D179" s="61" t="s">
        <v>332</v>
      </c>
      <c r="E179" s="30" t="s">
        <v>184</v>
      </c>
      <c r="F179" s="157">
        <v>2</v>
      </c>
      <c r="G179" s="69">
        <v>2</v>
      </c>
      <c r="H179" s="158">
        <v>0</v>
      </c>
      <c r="I179" s="69">
        <v>0</v>
      </c>
      <c r="J179" s="81"/>
      <c r="K179" s="65"/>
      <c r="L179" s="65"/>
      <c r="M179" s="69">
        <v>0</v>
      </c>
      <c r="N179" s="39"/>
      <c r="O179" s="46"/>
      <c r="P179" s="69">
        <v>0</v>
      </c>
      <c r="R179" s="11">
        <f t="shared" si="8"/>
        <v>0</v>
      </c>
      <c r="S179" s="11" t="b">
        <f t="shared" si="9"/>
        <v>1</v>
      </c>
      <c r="T179" s="11">
        <f t="shared" si="10"/>
        <v>0</v>
      </c>
    </row>
    <row r="180" spans="1:20" s="11" customFormat="1" ht="12.75" customHeight="1">
      <c r="A180" s="84">
        <v>1</v>
      </c>
      <c r="B180" s="80">
        <v>667</v>
      </c>
      <c r="C180" s="42" t="s">
        <v>77</v>
      </c>
      <c r="D180" s="61" t="s">
        <v>333</v>
      </c>
      <c r="E180" s="30" t="s">
        <v>79</v>
      </c>
      <c r="F180" s="157">
        <v>1</v>
      </c>
      <c r="G180" s="69">
        <v>2</v>
      </c>
      <c r="H180" s="158">
        <v>0</v>
      </c>
      <c r="I180" s="69">
        <v>0</v>
      </c>
      <c r="J180" s="81"/>
      <c r="K180" s="65"/>
      <c r="L180" s="65"/>
      <c r="M180" s="69">
        <v>0</v>
      </c>
      <c r="N180" s="39"/>
      <c r="O180" s="46"/>
      <c r="P180" s="69">
        <v>0</v>
      </c>
      <c r="R180" s="11">
        <f t="shared" si="8"/>
        <v>0</v>
      </c>
      <c r="S180" s="11" t="b">
        <f t="shared" si="9"/>
        <v>1</v>
      </c>
      <c r="T180" s="11">
        <f t="shared" si="10"/>
        <v>0</v>
      </c>
    </row>
    <row r="181" spans="1:20" s="11" customFormat="1" ht="12.75" customHeight="1">
      <c r="A181" s="84">
        <v>1</v>
      </c>
      <c r="B181" s="80">
        <v>668</v>
      </c>
      <c r="C181" s="86" t="s">
        <v>77</v>
      </c>
      <c r="D181" s="58" t="s">
        <v>334</v>
      </c>
      <c r="E181" s="30" t="s">
        <v>184</v>
      </c>
      <c r="F181" s="157">
        <v>2</v>
      </c>
      <c r="G181" s="69">
        <v>2</v>
      </c>
      <c r="H181" s="158">
        <v>0</v>
      </c>
      <c r="I181" s="69">
        <v>0</v>
      </c>
      <c r="J181" s="81"/>
      <c r="K181" s="65"/>
      <c r="L181" s="65"/>
      <c r="M181" s="69">
        <v>0</v>
      </c>
      <c r="N181" s="39"/>
      <c r="O181" s="46"/>
      <c r="P181" s="69">
        <v>0</v>
      </c>
      <c r="R181" s="11">
        <f t="shared" si="8"/>
        <v>0</v>
      </c>
      <c r="S181" s="11" t="b">
        <f t="shared" si="9"/>
        <v>1</v>
      </c>
      <c r="T181" s="11">
        <f t="shared" si="10"/>
        <v>0</v>
      </c>
    </row>
    <row r="182" spans="1:20" s="11" customFormat="1" ht="12.75" customHeight="1">
      <c r="A182" s="84">
        <v>1</v>
      </c>
      <c r="B182" s="80">
        <v>691</v>
      </c>
      <c r="C182" s="86" t="s">
        <v>77</v>
      </c>
      <c r="D182" s="58" t="s">
        <v>337</v>
      </c>
      <c r="E182" s="30" t="s">
        <v>307</v>
      </c>
      <c r="F182" s="157">
        <v>1</v>
      </c>
      <c r="G182" s="69">
        <v>2</v>
      </c>
      <c r="H182" s="158">
        <v>0</v>
      </c>
      <c r="I182" s="69">
        <v>0</v>
      </c>
      <c r="J182" s="81"/>
      <c r="K182" s="64"/>
      <c r="L182" s="64"/>
      <c r="M182" s="69">
        <v>0</v>
      </c>
      <c r="N182" s="81"/>
      <c r="O182" s="44"/>
      <c r="P182" s="69">
        <v>0</v>
      </c>
      <c r="R182" s="11">
        <f t="shared" si="8"/>
        <v>0</v>
      </c>
      <c r="S182" s="11" t="b">
        <f t="shared" si="9"/>
        <v>1</v>
      </c>
      <c r="T182" s="11">
        <f t="shared" si="10"/>
        <v>0</v>
      </c>
    </row>
    <row r="183" spans="1:20" s="11" customFormat="1" ht="12.75" customHeight="1">
      <c r="A183" s="84">
        <v>1</v>
      </c>
      <c r="B183" s="80">
        <v>692</v>
      </c>
      <c r="C183" s="86" t="s">
        <v>77</v>
      </c>
      <c r="D183" s="58" t="s">
        <v>338</v>
      </c>
      <c r="E183" s="30" t="s">
        <v>96</v>
      </c>
      <c r="F183" s="157">
        <v>1</v>
      </c>
      <c r="G183" s="69">
        <v>2</v>
      </c>
      <c r="H183" s="158">
        <v>0</v>
      </c>
      <c r="I183" s="69">
        <v>0</v>
      </c>
      <c r="J183" s="81"/>
      <c r="K183" s="65"/>
      <c r="L183" s="65"/>
      <c r="M183" s="69">
        <v>0</v>
      </c>
      <c r="N183" s="81"/>
      <c r="O183" s="46"/>
      <c r="P183" s="69">
        <v>0</v>
      </c>
      <c r="R183" s="11">
        <f t="shared" si="8"/>
        <v>0</v>
      </c>
      <c r="S183" s="11" t="b">
        <f t="shared" si="9"/>
        <v>1</v>
      </c>
      <c r="T183" s="11">
        <f t="shared" si="10"/>
        <v>0</v>
      </c>
    </row>
    <row r="184" spans="1:20" s="11" customFormat="1" ht="12.75" customHeight="1">
      <c r="A184" s="84">
        <v>1</v>
      </c>
      <c r="B184" s="80">
        <v>693</v>
      </c>
      <c r="C184" s="86" t="s">
        <v>77</v>
      </c>
      <c r="D184" s="58" t="s">
        <v>339</v>
      </c>
      <c r="E184" s="30" t="s">
        <v>340</v>
      </c>
      <c r="F184" s="157">
        <v>1</v>
      </c>
      <c r="G184" s="69">
        <v>2</v>
      </c>
      <c r="H184" s="158">
        <v>0</v>
      </c>
      <c r="I184" s="69">
        <v>0</v>
      </c>
      <c r="J184" s="81"/>
      <c r="K184" s="65"/>
      <c r="L184" s="65"/>
      <c r="M184" s="69">
        <v>0</v>
      </c>
      <c r="N184" s="81"/>
      <c r="O184" s="46"/>
      <c r="P184" s="69">
        <v>0</v>
      </c>
      <c r="R184" s="11">
        <f t="shared" si="8"/>
        <v>0</v>
      </c>
      <c r="S184" s="11" t="b">
        <f t="shared" si="9"/>
        <v>1</v>
      </c>
      <c r="T184" s="11">
        <f t="shared" si="10"/>
        <v>0</v>
      </c>
    </row>
    <row r="185" spans="1:20" s="11" customFormat="1" ht="12.75" customHeight="1" thickBot="1">
      <c r="A185" s="140">
        <v>1</v>
      </c>
      <c r="B185" s="141">
        <v>694</v>
      </c>
      <c r="C185" s="142" t="s">
        <v>77</v>
      </c>
      <c r="D185" s="152" t="s">
        <v>341</v>
      </c>
      <c r="E185" s="153" t="s">
        <v>342</v>
      </c>
      <c r="F185" s="159">
        <v>1</v>
      </c>
      <c r="G185" s="160">
        <v>2</v>
      </c>
      <c r="H185" s="161">
        <v>0</v>
      </c>
      <c r="I185" s="160">
        <v>0</v>
      </c>
      <c r="J185" s="154"/>
      <c r="K185" s="155"/>
      <c r="L185" s="155"/>
      <c r="M185" s="160">
        <v>0</v>
      </c>
      <c r="N185" s="154"/>
      <c r="O185" s="156"/>
      <c r="P185" s="160">
        <v>0</v>
      </c>
      <c r="R185" s="11">
        <f t="shared" si="8"/>
        <v>0</v>
      </c>
      <c r="S185" s="11" t="b">
        <f t="shared" si="9"/>
        <v>1</v>
      </c>
      <c r="T185" s="11">
        <f t="shared" si="10"/>
        <v>0</v>
      </c>
    </row>
    <row r="186" spans="1:20" s="11" customFormat="1" ht="18" customHeight="1" thickBot="1">
      <c r="A186" s="27"/>
      <c r="B186" s="28"/>
      <c r="C186" s="261" t="s">
        <v>5</v>
      </c>
      <c r="D186" s="261"/>
      <c r="E186" s="29"/>
      <c r="F186" s="162"/>
      <c r="G186" s="163"/>
      <c r="H186" s="164">
        <f>SUM(H7:H185)</f>
        <v>25</v>
      </c>
      <c r="I186" s="165">
        <f>SUM(I7:I185)</f>
        <v>28</v>
      </c>
      <c r="J186" s="164">
        <f>COUNTA(J7:J185)</f>
        <v>16</v>
      </c>
      <c r="K186" s="151"/>
      <c r="L186" s="151"/>
      <c r="M186" s="166"/>
      <c r="N186" s="164">
        <f>COUNTA(N7:N185)</f>
        <v>37</v>
      </c>
      <c r="O186" s="92"/>
      <c r="P186" s="163"/>
      <c r="T186" s="11">
        <f>SUM(T7:T185)</f>
        <v>28</v>
      </c>
    </row>
    <row r="187" spans="11:22" ht="11.25">
      <c r="K187" s="26"/>
      <c r="O187" s="260"/>
      <c r="P187" s="260"/>
      <c r="Q187" s="2"/>
      <c r="R187" s="2"/>
      <c r="S187" s="2"/>
      <c r="T187" s="2"/>
      <c r="U187" s="2"/>
      <c r="V187" s="2"/>
    </row>
    <row r="188" spans="11:22" ht="11.25">
      <c r="K188" s="26"/>
      <c r="O188" s="26"/>
      <c r="P188" s="72"/>
      <c r="Q188" s="2"/>
      <c r="R188" s="2"/>
      <c r="S188" s="2"/>
      <c r="T188" s="2"/>
      <c r="U188" s="2"/>
      <c r="V188" s="2"/>
    </row>
    <row r="189" spans="9:22" ht="11.25">
      <c r="I189" s="75"/>
      <c r="K189" s="26"/>
      <c r="Q189" s="2"/>
      <c r="R189" s="2"/>
      <c r="S189" s="2"/>
      <c r="T189" s="2"/>
      <c r="U189" s="2"/>
      <c r="V189" s="2"/>
    </row>
    <row r="190" spans="11:22" ht="11.25">
      <c r="K190" s="26"/>
      <c r="Q190" s="2"/>
      <c r="R190" s="2"/>
      <c r="S190" s="2"/>
      <c r="T190" s="2"/>
      <c r="U190" s="2"/>
      <c r="V190" s="2"/>
    </row>
    <row r="191" spans="17:22" ht="11.25">
      <c r="Q191" s="2"/>
      <c r="R191" s="2"/>
      <c r="S191" s="2"/>
      <c r="T191" s="2"/>
      <c r="U191" s="2"/>
      <c r="V191" s="2"/>
    </row>
    <row r="192" spans="17:22" ht="11.25">
      <c r="Q192" s="2"/>
      <c r="R192" s="2"/>
      <c r="S192" s="2"/>
      <c r="T192" s="2"/>
      <c r="U192" s="2"/>
      <c r="V192" s="2"/>
    </row>
    <row r="193" spans="17:22" ht="11.25">
      <c r="Q193" s="2"/>
      <c r="R193" s="2"/>
      <c r="S193" s="2"/>
      <c r="T193" s="2"/>
      <c r="U193" s="2"/>
      <c r="V193" s="2"/>
    </row>
    <row r="194" spans="17:22" ht="11.25">
      <c r="Q194" s="2"/>
      <c r="R194" s="2"/>
      <c r="S194" s="2"/>
      <c r="T194" s="2"/>
      <c r="U194" s="2"/>
      <c r="V194" s="2"/>
    </row>
    <row r="195" spans="17:22" ht="11.25">
      <c r="Q195" s="2"/>
      <c r="R195" s="2"/>
      <c r="S195" s="2"/>
      <c r="T195" s="2"/>
      <c r="U195" s="2"/>
      <c r="V195" s="2"/>
    </row>
    <row r="196" spans="17:22" ht="11.25">
      <c r="Q196" s="2"/>
      <c r="R196" s="2"/>
      <c r="S196" s="2"/>
      <c r="T196" s="2"/>
      <c r="U196" s="2"/>
      <c r="V196" s="2"/>
    </row>
    <row r="197" spans="17:22" ht="11.25">
      <c r="Q197" s="2"/>
      <c r="R197" s="2"/>
      <c r="S197" s="2"/>
      <c r="T197" s="2"/>
      <c r="U197" s="2"/>
      <c r="V197" s="2"/>
    </row>
    <row r="198" spans="17:22" ht="11.25">
      <c r="Q198" s="2"/>
      <c r="R198" s="2"/>
      <c r="S198" s="2"/>
      <c r="T198" s="2"/>
      <c r="U198" s="2"/>
      <c r="V198" s="2"/>
    </row>
    <row r="199" spans="17:22" ht="11.25">
      <c r="Q199" s="2"/>
      <c r="R199" s="2"/>
      <c r="S199" s="2"/>
      <c r="T199" s="2"/>
      <c r="U199" s="2"/>
      <c r="V199" s="2"/>
    </row>
    <row r="200" spans="17:22" ht="11.25">
      <c r="Q200" s="2"/>
      <c r="R200" s="2"/>
      <c r="S200" s="2"/>
      <c r="T200" s="2"/>
      <c r="U200" s="2"/>
      <c r="V200" s="2"/>
    </row>
    <row r="201" spans="17:22" ht="11.25">
      <c r="Q201" s="2"/>
      <c r="R201" s="2"/>
      <c r="S201" s="2"/>
      <c r="T201" s="2"/>
      <c r="U201" s="2"/>
      <c r="V201" s="2"/>
    </row>
    <row r="202" spans="17:22" ht="11.25">
      <c r="Q202" s="2"/>
      <c r="R202" s="2"/>
      <c r="S202" s="2"/>
      <c r="T202" s="2"/>
      <c r="U202" s="2"/>
      <c r="V202" s="2"/>
    </row>
    <row r="203" spans="17:22" ht="11.25">
      <c r="Q203" s="2"/>
      <c r="R203" s="2"/>
      <c r="S203" s="2"/>
      <c r="T203" s="2"/>
      <c r="U203" s="2"/>
      <c r="V203" s="2"/>
    </row>
    <row r="204" spans="17:22" ht="11.25">
      <c r="Q204" s="2"/>
      <c r="R204" s="2"/>
      <c r="S204" s="2"/>
      <c r="T204" s="2"/>
      <c r="U204" s="2"/>
      <c r="V204" s="2"/>
    </row>
    <row r="205" spans="17:22" ht="11.25">
      <c r="Q205" s="2"/>
      <c r="R205" s="2"/>
      <c r="S205" s="2"/>
      <c r="T205" s="2"/>
      <c r="U205" s="2"/>
      <c r="V205" s="2"/>
    </row>
    <row r="206" spans="17:22" ht="11.25">
      <c r="Q206" s="2"/>
      <c r="R206" s="2"/>
      <c r="S206" s="2"/>
      <c r="T206" s="2"/>
      <c r="U206" s="2"/>
      <c r="V206" s="2"/>
    </row>
    <row r="207" spans="17:22" ht="11.25">
      <c r="Q207" s="2"/>
      <c r="R207" s="2"/>
      <c r="S207" s="2"/>
      <c r="T207" s="2"/>
      <c r="U207" s="2"/>
      <c r="V207" s="2"/>
    </row>
    <row r="208" spans="17:22" ht="11.25">
      <c r="Q208" s="2"/>
      <c r="R208" s="2"/>
      <c r="S208" s="2"/>
      <c r="T208" s="2"/>
      <c r="U208" s="2"/>
      <c r="V208" s="2"/>
    </row>
    <row r="209" spans="17:22" ht="11.25">
      <c r="Q209" s="2"/>
      <c r="R209" s="2"/>
      <c r="S209" s="2"/>
      <c r="T209" s="2"/>
      <c r="U209" s="2"/>
      <c r="V209" s="2"/>
    </row>
    <row r="210" spans="17:22" ht="11.25">
      <c r="Q210" s="2"/>
      <c r="R210" s="2"/>
      <c r="S210" s="2"/>
      <c r="T210" s="2"/>
      <c r="U210" s="2"/>
      <c r="V210" s="2"/>
    </row>
    <row r="211" spans="17:22" ht="11.25">
      <c r="Q211" s="2"/>
      <c r="R211" s="2"/>
      <c r="S211" s="2"/>
      <c r="T211" s="2"/>
      <c r="U211" s="2"/>
      <c r="V211" s="2"/>
    </row>
    <row r="212" spans="17:22" ht="11.25">
      <c r="Q212" s="2"/>
      <c r="R212" s="2"/>
      <c r="S212" s="2"/>
      <c r="T212" s="2"/>
      <c r="U212" s="2"/>
      <c r="V212" s="2"/>
    </row>
    <row r="213" spans="17:22" ht="11.25">
      <c r="Q213" s="2"/>
      <c r="R213" s="2"/>
      <c r="S213" s="2"/>
      <c r="T213" s="2"/>
      <c r="U213" s="2"/>
      <c r="V213" s="2"/>
    </row>
    <row r="214" spans="17:22" ht="11.25">
      <c r="Q214" s="2"/>
      <c r="R214" s="2"/>
      <c r="S214" s="2"/>
      <c r="T214" s="2"/>
      <c r="U214" s="2"/>
      <c r="V214" s="2"/>
    </row>
    <row r="215" spans="17:22" ht="11.25">
      <c r="Q215" s="2"/>
      <c r="R215" s="2"/>
      <c r="S215" s="2"/>
      <c r="T215" s="2"/>
      <c r="U215" s="2"/>
      <c r="V215" s="2"/>
    </row>
    <row r="216" spans="17:22" ht="11.25">
      <c r="Q216" s="2"/>
      <c r="R216" s="2"/>
      <c r="S216" s="2"/>
      <c r="T216" s="2"/>
      <c r="U216" s="2"/>
      <c r="V216" s="2"/>
    </row>
    <row r="217" spans="17:22" ht="11.25">
      <c r="Q217" s="2"/>
      <c r="R217" s="2"/>
      <c r="S217" s="2"/>
      <c r="T217" s="2"/>
      <c r="U217" s="2"/>
      <c r="V217" s="2"/>
    </row>
    <row r="218" spans="17:22" ht="11.25">
      <c r="Q218" s="2"/>
      <c r="R218" s="2"/>
      <c r="S218" s="2"/>
      <c r="T218" s="2"/>
      <c r="U218" s="2"/>
      <c r="V218" s="2"/>
    </row>
    <row r="219" spans="17:22" ht="11.25">
      <c r="Q219" s="2"/>
      <c r="R219" s="2"/>
      <c r="S219" s="2"/>
      <c r="T219" s="2"/>
      <c r="U219" s="2"/>
      <c r="V219" s="2"/>
    </row>
    <row r="220" spans="17:22" ht="11.25">
      <c r="Q220" s="2"/>
      <c r="R220" s="2"/>
      <c r="S220" s="2"/>
      <c r="T220" s="2"/>
      <c r="U220" s="2"/>
      <c r="V220" s="2"/>
    </row>
    <row r="221" spans="17:22" ht="11.25">
      <c r="Q221" s="2"/>
      <c r="R221" s="2"/>
      <c r="S221" s="2"/>
      <c r="T221" s="2"/>
      <c r="U221" s="2"/>
      <c r="V221" s="2"/>
    </row>
    <row r="222" spans="17:22" ht="11.25">
      <c r="Q222" s="2"/>
      <c r="R222" s="2"/>
      <c r="S222" s="2"/>
      <c r="T222" s="2"/>
      <c r="U222" s="2"/>
      <c r="V222" s="2"/>
    </row>
    <row r="223" spans="17:22" ht="11.25">
      <c r="Q223" s="2"/>
      <c r="R223" s="2"/>
      <c r="S223" s="2"/>
      <c r="T223" s="2"/>
      <c r="U223" s="2"/>
      <c r="V223" s="2"/>
    </row>
    <row r="224" spans="17:22" ht="11.25">
      <c r="Q224" s="2"/>
      <c r="R224" s="2"/>
      <c r="S224" s="2"/>
      <c r="T224" s="2"/>
      <c r="U224" s="2"/>
      <c r="V224" s="2"/>
    </row>
    <row r="225" spans="17:22" ht="11.25">
      <c r="Q225" s="2"/>
      <c r="R225" s="2"/>
      <c r="S225" s="2"/>
      <c r="T225" s="2"/>
      <c r="U225" s="2"/>
      <c r="V225" s="2"/>
    </row>
    <row r="226" spans="17:22" ht="11.25">
      <c r="Q226" s="2"/>
      <c r="R226" s="2"/>
      <c r="S226" s="2"/>
      <c r="T226" s="2"/>
      <c r="U226" s="2"/>
      <c r="V226" s="2"/>
    </row>
    <row r="227" spans="17:22" ht="11.25">
      <c r="Q227" s="2"/>
      <c r="R227" s="2"/>
      <c r="S227" s="2"/>
      <c r="T227" s="2"/>
      <c r="U227" s="2"/>
      <c r="V227" s="2"/>
    </row>
    <row r="228" spans="17:22" ht="11.25">
      <c r="Q228" s="2"/>
      <c r="R228" s="2"/>
      <c r="S228" s="2"/>
      <c r="T228" s="2"/>
      <c r="U228" s="2"/>
      <c r="V228" s="2"/>
    </row>
    <row r="229" spans="17:22" ht="11.25">
      <c r="Q229" s="2"/>
      <c r="R229" s="2"/>
      <c r="S229" s="2"/>
      <c r="T229" s="2"/>
      <c r="U229" s="2"/>
      <c r="V229" s="2"/>
    </row>
    <row r="230" spans="17:22" ht="11.25">
      <c r="Q230" s="2"/>
      <c r="R230" s="2"/>
      <c r="S230" s="2"/>
      <c r="T230" s="2"/>
      <c r="U230" s="2"/>
      <c r="V230" s="2"/>
    </row>
    <row r="231" spans="17:22" ht="11.25">
      <c r="Q231" s="2"/>
      <c r="R231" s="2"/>
      <c r="S231" s="2"/>
      <c r="T231" s="2"/>
      <c r="U231" s="2"/>
      <c r="V231" s="2"/>
    </row>
    <row r="232" spans="17:22" ht="11.25">
      <c r="Q232" s="2"/>
      <c r="R232" s="2"/>
      <c r="S232" s="2"/>
      <c r="T232" s="2"/>
      <c r="U232" s="2"/>
      <c r="V232" s="2"/>
    </row>
    <row r="233" spans="17:22" ht="11.25">
      <c r="Q233" s="2"/>
      <c r="R233" s="2"/>
      <c r="S233" s="2"/>
      <c r="T233" s="2"/>
      <c r="U233" s="2"/>
      <c r="V233" s="2"/>
    </row>
    <row r="234" spans="17:22" ht="11.25">
      <c r="Q234" s="2"/>
      <c r="R234" s="2"/>
      <c r="S234" s="2"/>
      <c r="T234" s="2"/>
      <c r="U234" s="2"/>
      <c r="V234" s="2"/>
    </row>
    <row r="235" spans="17:22" ht="11.25">
      <c r="Q235" s="2"/>
      <c r="R235" s="2"/>
      <c r="S235" s="2"/>
      <c r="T235" s="2"/>
      <c r="U235" s="2"/>
      <c r="V235" s="2"/>
    </row>
    <row r="236" spans="17:22" ht="11.25">
      <c r="Q236" s="2"/>
      <c r="R236" s="2"/>
      <c r="S236" s="2"/>
      <c r="T236" s="2"/>
      <c r="U236" s="2"/>
      <c r="V236" s="2"/>
    </row>
    <row r="237" spans="17:22" ht="11.25">
      <c r="Q237" s="2"/>
      <c r="R237" s="2"/>
      <c r="S237" s="2"/>
      <c r="T237" s="2"/>
      <c r="U237" s="2"/>
      <c r="V237" s="2"/>
    </row>
    <row r="238" spans="17:22" ht="11.25">
      <c r="Q238" s="2"/>
      <c r="R238" s="2"/>
      <c r="S238" s="2"/>
      <c r="T238" s="2"/>
      <c r="U238" s="2"/>
      <c r="V238" s="2"/>
    </row>
    <row r="239" spans="17:22" ht="11.25">
      <c r="Q239" s="2"/>
      <c r="R239" s="2"/>
      <c r="S239" s="2"/>
      <c r="T239" s="2"/>
      <c r="U239" s="2"/>
      <c r="V239" s="2"/>
    </row>
    <row r="240" spans="17:22" ht="11.25">
      <c r="Q240" s="2"/>
      <c r="R240" s="2"/>
      <c r="S240" s="2"/>
      <c r="T240" s="2"/>
      <c r="U240" s="2"/>
      <c r="V240" s="2"/>
    </row>
    <row r="241" spans="17:22" ht="11.25">
      <c r="Q241" s="2"/>
      <c r="R241" s="2"/>
      <c r="S241" s="2"/>
      <c r="T241" s="2"/>
      <c r="U241" s="2"/>
      <c r="V241" s="2"/>
    </row>
    <row r="242" spans="17:22" ht="11.25">
      <c r="Q242" s="2"/>
      <c r="R242" s="2"/>
      <c r="S242" s="2"/>
      <c r="T242" s="2"/>
      <c r="U242" s="2"/>
      <c r="V242" s="2"/>
    </row>
    <row r="243" spans="17:22" ht="11.25">
      <c r="Q243" s="2"/>
      <c r="R243" s="2"/>
      <c r="S243" s="2"/>
      <c r="T243" s="2"/>
      <c r="U243" s="2"/>
      <c r="V243" s="2"/>
    </row>
    <row r="244" spans="17:22" ht="11.25">
      <c r="Q244" s="2"/>
      <c r="R244" s="2"/>
      <c r="S244" s="2"/>
      <c r="T244" s="2"/>
      <c r="U244" s="2"/>
      <c r="V244" s="2"/>
    </row>
    <row r="245" spans="17:22" ht="11.25">
      <c r="Q245" s="2"/>
      <c r="R245" s="2"/>
      <c r="S245" s="2"/>
      <c r="T245" s="2"/>
      <c r="U245" s="2"/>
      <c r="V245" s="2"/>
    </row>
    <row r="246" spans="17:22" ht="11.25">
      <c r="Q246" s="2"/>
      <c r="R246" s="2"/>
      <c r="S246" s="2"/>
      <c r="T246" s="2"/>
      <c r="U246" s="2"/>
      <c r="V246" s="2"/>
    </row>
    <row r="247" spans="17:22" ht="11.25">
      <c r="Q247" s="2"/>
      <c r="R247" s="2"/>
      <c r="S247" s="2"/>
      <c r="T247" s="2"/>
      <c r="U247" s="2"/>
      <c r="V247" s="2"/>
    </row>
    <row r="248" spans="17:22" ht="11.25">
      <c r="Q248" s="2"/>
      <c r="R248" s="2"/>
      <c r="S248" s="2"/>
      <c r="T248" s="2"/>
      <c r="U248" s="2"/>
      <c r="V248" s="2"/>
    </row>
    <row r="249" spans="17:22" ht="11.25">
      <c r="Q249" s="2"/>
      <c r="R249" s="2"/>
      <c r="S249" s="2"/>
      <c r="T249" s="2"/>
      <c r="U249" s="2"/>
      <c r="V249" s="2"/>
    </row>
    <row r="250" spans="17:22" ht="11.25">
      <c r="Q250" s="2"/>
      <c r="R250" s="2"/>
      <c r="S250" s="2"/>
      <c r="T250" s="2"/>
      <c r="U250" s="2"/>
      <c r="V250" s="2"/>
    </row>
    <row r="251" spans="17:22" ht="11.25">
      <c r="Q251" s="2"/>
      <c r="R251" s="2"/>
      <c r="S251" s="2"/>
      <c r="T251" s="2"/>
      <c r="U251" s="2"/>
      <c r="V251" s="2"/>
    </row>
    <row r="252" spans="17:22" ht="11.25">
      <c r="Q252" s="2"/>
      <c r="R252" s="2"/>
      <c r="S252" s="2"/>
      <c r="T252" s="2"/>
      <c r="U252" s="2"/>
      <c r="V252" s="2"/>
    </row>
    <row r="253" spans="17:22" ht="11.25">
      <c r="Q253" s="2"/>
      <c r="R253" s="2"/>
      <c r="S253" s="2"/>
      <c r="T253" s="2"/>
      <c r="U253" s="2"/>
      <c r="V253" s="2"/>
    </row>
    <row r="254" spans="17:22" ht="11.25">
      <c r="Q254" s="2"/>
      <c r="R254" s="2"/>
      <c r="S254" s="2"/>
      <c r="T254" s="2"/>
      <c r="U254" s="2"/>
      <c r="V254" s="2"/>
    </row>
    <row r="255" spans="17:22" ht="11.25">
      <c r="Q255" s="2"/>
      <c r="R255" s="2"/>
      <c r="S255" s="2"/>
      <c r="T255" s="2"/>
      <c r="U255" s="2"/>
      <c r="V255" s="2"/>
    </row>
    <row r="256" spans="17:22" ht="11.25">
      <c r="Q256" s="2"/>
      <c r="R256" s="2"/>
      <c r="S256" s="2"/>
      <c r="T256" s="2"/>
      <c r="U256" s="2"/>
      <c r="V256" s="2"/>
    </row>
    <row r="257" spans="17:22" ht="11.25">
      <c r="Q257" s="2"/>
      <c r="R257" s="2"/>
      <c r="S257" s="2"/>
      <c r="T257" s="2"/>
      <c r="U257" s="2"/>
      <c r="V257" s="2"/>
    </row>
    <row r="258" spans="17:22" ht="11.25">
      <c r="Q258" s="2"/>
      <c r="R258" s="2"/>
      <c r="S258" s="2"/>
      <c r="T258" s="2"/>
      <c r="U258" s="2"/>
      <c r="V258" s="2"/>
    </row>
    <row r="259" spans="17:22" ht="11.25">
      <c r="Q259" s="2"/>
      <c r="R259" s="2"/>
      <c r="S259" s="2"/>
      <c r="T259" s="2"/>
      <c r="U259" s="2"/>
      <c r="V259" s="2"/>
    </row>
    <row r="260" spans="17:22" ht="11.25">
      <c r="Q260" s="2"/>
      <c r="R260" s="2"/>
      <c r="S260" s="2"/>
      <c r="T260" s="2"/>
      <c r="U260" s="2"/>
      <c r="V260" s="2"/>
    </row>
    <row r="261" spans="17:22" ht="11.25">
      <c r="Q261" s="2"/>
      <c r="R261" s="2"/>
      <c r="S261" s="2"/>
      <c r="T261" s="2"/>
      <c r="U261" s="2"/>
      <c r="V261" s="2"/>
    </row>
    <row r="262" spans="17:22" ht="11.25">
      <c r="Q262" s="2"/>
      <c r="R262" s="2"/>
      <c r="S262" s="2"/>
      <c r="T262" s="2"/>
      <c r="U262" s="2"/>
      <c r="V262" s="2"/>
    </row>
    <row r="263" spans="17:22" ht="11.25">
      <c r="Q263" s="2"/>
      <c r="R263" s="2"/>
      <c r="S263" s="2"/>
      <c r="T263" s="2"/>
      <c r="U263" s="2"/>
      <c r="V263" s="2"/>
    </row>
    <row r="264" spans="17:22" ht="11.25">
      <c r="Q264" s="2"/>
      <c r="R264" s="2"/>
      <c r="S264" s="2"/>
      <c r="T264" s="2"/>
      <c r="U264" s="2"/>
      <c r="V264" s="2"/>
    </row>
    <row r="265" spans="17:22" ht="11.25">
      <c r="Q265" s="2"/>
      <c r="R265" s="2"/>
      <c r="S265" s="2"/>
      <c r="T265" s="2"/>
      <c r="U265" s="2"/>
      <c r="V265" s="2"/>
    </row>
    <row r="266" spans="17:22" ht="11.25">
      <c r="Q266" s="2"/>
      <c r="R266" s="2"/>
      <c r="S266" s="2"/>
      <c r="T266" s="2"/>
      <c r="U266" s="2"/>
      <c r="V266" s="2"/>
    </row>
    <row r="267" spans="17:22" ht="11.25">
      <c r="Q267" s="2"/>
      <c r="R267" s="2"/>
      <c r="S267" s="2"/>
      <c r="T267" s="2"/>
      <c r="U267" s="2"/>
      <c r="V267" s="2"/>
    </row>
    <row r="268" spans="17:22" ht="11.25">
      <c r="Q268" s="2"/>
      <c r="R268" s="2"/>
      <c r="S268" s="2"/>
      <c r="T268" s="2"/>
      <c r="U268" s="2"/>
      <c r="V268" s="2"/>
    </row>
    <row r="269" spans="17:22" ht="11.25">
      <c r="Q269" s="2"/>
      <c r="R269" s="2"/>
      <c r="S269" s="2"/>
      <c r="T269" s="2"/>
      <c r="U269" s="2"/>
      <c r="V269" s="2"/>
    </row>
    <row r="270" spans="17:22" ht="11.25">
      <c r="Q270" s="2"/>
      <c r="R270" s="2"/>
      <c r="S270" s="2"/>
      <c r="T270" s="2"/>
      <c r="U270" s="2"/>
      <c r="V270" s="2"/>
    </row>
    <row r="271" spans="17:22" ht="11.25">
      <c r="Q271" s="2"/>
      <c r="R271" s="2"/>
      <c r="S271" s="2"/>
      <c r="T271" s="2"/>
      <c r="U271" s="2"/>
      <c r="V271" s="2"/>
    </row>
    <row r="272" spans="17:22" ht="11.25">
      <c r="Q272" s="2"/>
      <c r="R272" s="2"/>
      <c r="S272" s="2"/>
      <c r="T272" s="2"/>
      <c r="U272" s="2"/>
      <c r="V272" s="2"/>
    </row>
    <row r="273" spans="17:22" ht="11.25">
      <c r="Q273" s="2"/>
      <c r="R273" s="2"/>
      <c r="S273" s="2"/>
      <c r="T273" s="2"/>
      <c r="U273" s="2"/>
      <c r="V273" s="2"/>
    </row>
    <row r="274" spans="17:22" ht="11.25">
      <c r="Q274" s="2"/>
      <c r="R274" s="2"/>
      <c r="S274" s="2"/>
      <c r="T274" s="2"/>
      <c r="U274" s="2"/>
      <c r="V274" s="2"/>
    </row>
    <row r="275" spans="17:22" ht="11.25">
      <c r="Q275" s="2"/>
      <c r="R275" s="2"/>
      <c r="S275" s="2"/>
      <c r="T275" s="2"/>
      <c r="U275" s="2"/>
      <c r="V275" s="2"/>
    </row>
    <row r="276" spans="17:22" ht="11.25">
      <c r="Q276" s="2"/>
      <c r="R276" s="2"/>
      <c r="S276" s="2"/>
      <c r="T276" s="2"/>
      <c r="U276" s="2"/>
      <c r="V276" s="2"/>
    </row>
    <row r="277" spans="17:22" ht="11.25">
      <c r="Q277" s="2"/>
      <c r="R277" s="2"/>
      <c r="S277" s="2"/>
      <c r="T277" s="2"/>
      <c r="U277" s="2"/>
      <c r="V277" s="2"/>
    </row>
  </sheetData>
  <sheetProtection/>
  <mergeCells count="16">
    <mergeCell ref="O2:P2"/>
    <mergeCell ref="O187:P187"/>
    <mergeCell ref="C186:D186"/>
    <mergeCell ref="A4:A6"/>
    <mergeCell ref="C4:C6"/>
    <mergeCell ref="D4:D6"/>
    <mergeCell ref="B4:B6"/>
    <mergeCell ref="I4:I6"/>
    <mergeCell ref="J4:M4"/>
    <mergeCell ref="N4:P4"/>
    <mergeCell ref="N5:O5"/>
    <mergeCell ref="E4:E6"/>
    <mergeCell ref="G4:G6"/>
    <mergeCell ref="H4:H6"/>
    <mergeCell ref="J5:L5"/>
    <mergeCell ref="F4:F6"/>
  </mergeCells>
  <printOptions horizontalCentered="1"/>
  <pageMargins left="0.3937007874015748" right="0.3937007874015748" top="0.5905511811023623" bottom="0.5905511811023623" header="0.5118110236220472" footer="0.31496062992125984"/>
  <pageSetup cellComments="asDisplayed" firstPageNumber="1" useFirstPageNumber="1" fitToHeight="0"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U195"/>
  <sheetViews>
    <sheetView zoomScaleSheetLayoutView="102" workbookViewId="0" topLeftCell="A172">
      <selection activeCell="D200" sqref="D200"/>
    </sheetView>
  </sheetViews>
  <sheetFormatPr defaultColWidth="9.00390625" defaultRowHeight="13.5"/>
  <cols>
    <col min="1" max="1" width="3.125" style="2" customWidth="1"/>
    <col min="2" max="2" width="3.625" style="2" customWidth="1"/>
    <col min="3" max="3" width="7.625" style="2" customWidth="1"/>
    <col min="4" max="4" width="10.625" style="2" customWidth="1"/>
    <col min="5" max="5" width="23.625" style="2" customWidth="1"/>
    <col min="6" max="6" width="11.375" style="2" customWidth="1"/>
    <col min="7" max="7" width="8.125" style="72" customWidth="1"/>
    <col min="8" max="8" width="21.625" style="2" customWidth="1"/>
    <col min="9" max="10" width="9.125" style="2" customWidth="1"/>
    <col min="11" max="11" width="21.625" style="2" customWidth="1"/>
    <col min="12" max="20" width="3.375" style="2" customWidth="1"/>
    <col min="21" max="21" width="6.625" style="2" customWidth="1"/>
    <col min="22" max="16384" width="9.00390625" style="2" customWidth="1"/>
  </cols>
  <sheetData>
    <row r="1" spans="1:2" ht="12" thickBot="1">
      <c r="A1" s="26" t="s">
        <v>15</v>
      </c>
      <c r="B1" s="26"/>
    </row>
    <row r="2" spans="1:21" ht="22.5" customHeight="1" thickBot="1">
      <c r="A2" s="4" t="s">
        <v>36</v>
      </c>
      <c r="R2" s="258" t="s">
        <v>77</v>
      </c>
      <c r="S2" s="295"/>
      <c r="T2" s="295"/>
      <c r="U2" s="259"/>
    </row>
    <row r="3" ht="12" thickBot="1"/>
    <row r="4" spans="1:21" s="1" customFormat="1" ht="18" customHeight="1">
      <c r="A4" s="262" t="s">
        <v>27</v>
      </c>
      <c r="B4" s="271" t="s">
        <v>17</v>
      </c>
      <c r="C4" s="277" t="s">
        <v>63</v>
      </c>
      <c r="D4" s="248" t="s">
        <v>64</v>
      </c>
      <c r="E4" s="274" t="s">
        <v>74</v>
      </c>
      <c r="F4" s="275"/>
      <c r="G4" s="275"/>
      <c r="H4" s="275"/>
      <c r="I4" s="275"/>
      <c r="J4" s="275"/>
      <c r="K4" s="275"/>
      <c r="L4" s="275"/>
      <c r="M4" s="275"/>
      <c r="N4" s="275"/>
      <c r="O4" s="275"/>
      <c r="P4" s="275"/>
      <c r="Q4" s="275"/>
      <c r="R4" s="275"/>
      <c r="S4" s="275"/>
      <c r="T4" s="276"/>
      <c r="U4" s="282" t="s">
        <v>20</v>
      </c>
    </row>
    <row r="5" spans="1:21" s="1" customFormat="1" ht="18" customHeight="1">
      <c r="A5" s="263"/>
      <c r="B5" s="272"/>
      <c r="C5" s="278"/>
      <c r="D5" s="280"/>
      <c r="E5" s="23"/>
      <c r="F5" s="21"/>
      <c r="G5" s="77"/>
      <c r="H5" s="24"/>
      <c r="I5" s="24"/>
      <c r="J5" s="24"/>
      <c r="K5" s="24"/>
      <c r="L5" s="243" t="s">
        <v>65</v>
      </c>
      <c r="M5" s="254"/>
      <c r="N5" s="254"/>
      <c r="O5" s="254"/>
      <c r="P5" s="254"/>
      <c r="Q5" s="254"/>
      <c r="R5" s="254"/>
      <c r="S5" s="254"/>
      <c r="T5" s="292"/>
      <c r="U5" s="283"/>
    </row>
    <row r="6" spans="1:21" s="1" customFormat="1" ht="18" customHeight="1">
      <c r="A6" s="263"/>
      <c r="B6" s="272"/>
      <c r="C6" s="278"/>
      <c r="D6" s="280"/>
      <c r="E6" s="286" t="s">
        <v>34</v>
      </c>
      <c r="F6" s="18"/>
      <c r="G6" s="293" t="s">
        <v>33</v>
      </c>
      <c r="H6" s="293"/>
      <c r="I6" s="293"/>
      <c r="J6" s="288"/>
      <c r="K6" s="288"/>
      <c r="L6" s="294" t="s">
        <v>477</v>
      </c>
      <c r="M6" s="289"/>
      <c r="N6" s="290"/>
      <c r="O6" s="288" t="s">
        <v>478</v>
      </c>
      <c r="P6" s="289"/>
      <c r="Q6" s="290"/>
      <c r="R6" s="288" t="s">
        <v>479</v>
      </c>
      <c r="S6" s="289"/>
      <c r="T6" s="291"/>
      <c r="U6" s="284"/>
    </row>
    <row r="7" spans="1:21" ht="55.5" customHeight="1">
      <c r="A7" s="264"/>
      <c r="B7" s="273"/>
      <c r="C7" s="279"/>
      <c r="D7" s="281"/>
      <c r="E7" s="287"/>
      <c r="F7" s="19" t="s">
        <v>29</v>
      </c>
      <c r="G7" s="78" t="s">
        <v>30</v>
      </c>
      <c r="H7" s="20" t="s">
        <v>32</v>
      </c>
      <c r="I7" s="20" t="s">
        <v>31</v>
      </c>
      <c r="J7" s="22" t="s">
        <v>66</v>
      </c>
      <c r="K7" s="22" t="s">
        <v>401</v>
      </c>
      <c r="L7" s="227" t="s">
        <v>72</v>
      </c>
      <c r="M7" s="35" t="s">
        <v>67</v>
      </c>
      <c r="N7" s="228" t="s">
        <v>35</v>
      </c>
      <c r="O7" s="36" t="s">
        <v>72</v>
      </c>
      <c r="P7" s="35" t="s">
        <v>67</v>
      </c>
      <c r="Q7" s="37" t="s">
        <v>35</v>
      </c>
      <c r="R7" s="228" t="s">
        <v>72</v>
      </c>
      <c r="S7" s="35" t="s">
        <v>67</v>
      </c>
      <c r="T7" s="228" t="s">
        <v>35</v>
      </c>
      <c r="U7" s="285"/>
    </row>
    <row r="8" spans="1:21" s="11" customFormat="1" ht="25.5" customHeight="1">
      <c r="A8" s="84">
        <v>1</v>
      </c>
      <c r="B8" s="80">
        <v>100</v>
      </c>
      <c r="C8" s="42" t="s">
        <v>77</v>
      </c>
      <c r="D8" s="31" t="s">
        <v>117</v>
      </c>
      <c r="E8" s="39" t="s">
        <v>133</v>
      </c>
      <c r="F8" s="34"/>
      <c r="G8" s="82" t="s">
        <v>441</v>
      </c>
      <c r="H8" s="40" t="s">
        <v>387</v>
      </c>
      <c r="I8" s="40" t="s">
        <v>461</v>
      </c>
      <c r="J8" s="41" t="s">
        <v>462</v>
      </c>
      <c r="K8" s="41" t="s">
        <v>134</v>
      </c>
      <c r="L8" s="42"/>
      <c r="M8" s="43" t="s">
        <v>442</v>
      </c>
      <c r="N8" s="43"/>
      <c r="O8" s="43"/>
      <c r="P8" s="43" t="s">
        <v>442</v>
      </c>
      <c r="Q8" s="43"/>
      <c r="R8" s="43" t="s">
        <v>442</v>
      </c>
      <c r="S8" s="43"/>
      <c r="T8" s="54"/>
      <c r="U8" s="76">
        <v>1</v>
      </c>
    </row>
    <row r="9" spans="1:21" s="11" customFormat="1" ht="25.5" customHeight="1">
      <c r="A9" s="85">
        <v>1</v>
      </c>
      <c r="B9" s="80">
        <v>202</v>
      </c>
      <c r="C9" s="42" t="s">
        <v>77</v>
      </c>
      <c r="D9" s="31" t="s">
        <v>191</v>
      </c>
      <c r="E9" s="33" t="s">
        <v>211</v>
      </c>
      <c r="F9" s="34"/>
      <c r="G9" s="83" t="s">
        <v>443</v>
      </c>
      <c r="H9" s="34" t="s">
        <v>212</v>
      </c>
      <c r="I9" s="47" t="s">
        <v>463</v>
      </c>
      <c r="J9" s="48" t="s">
        <v>464</v>
      </c>
      <c r="K9" s="48" t="s">
        <v>444</v>
      </c>
      <c r="L9" s="42"/>
      <c r="M9" s="43" t="s">
        <v>445</v>
      </c>
      <c r="N9" s="43"/>
      <c r="O9" s="43"/>
      <c r="P9" s="43" t="s">
        <v>445</v>
      </c>
      <c r="Q9" s="43"/>
      <c r="R9" s="43"/>
      <c r="S9" s="43"/>
      <c r="T9" s="54"/>
      <c r="U9" s="76">
        <v>1</v>
      </c>
    </row>
    <row r="10" spans="1:21" s="11" customFormat="1" ht="12.75" customHeight="1">
      <c r="A10" s="84">
        <v>1</v>
      </c>
      <c r="B10" s="80">
        <v>203</v>
      </c>
      <c r="C10" s="86" t="s">
        <v>77</v>
      </c>
      <c r="D10" s="32" t="s">
        <v>135</v>
      </c>
      <c r="E10" s="33"/>
      <c r="F10" s="34"/>
      <c r="G10" s="82"/>
      <c r="H10" s="34"/>
      <c r="I10" s="34"/>
      <c r="J10" s="32"/>
      <c r="K10" s="32"/>
      <c r="L10" s="42"/>
      <c r="M10" s="43"/>
      <c r="N10" s="43"/>
      <c r="O10" s="43"/>
      <c r="P10" s="43"/>
      <c r="Q10" s="43"/>
      <c r="R10" s="43"/>
      <c r="S10" s="43"/>
      <c r="T10" s="54"/>
      <c r="U10" s="76">
        <v>0</v>
      </c>
    </row>
    <row r="11" spans="1:21" s="11" customFormat="1" ht="49.5" customHeight="1">
      <c r="A11" s="84">
        <v>1</v>
      </c>
      <c r="B11" s="80">
        <v>204</v>
      </c>
      <c r="C11" s="42" t="s">
        <v>77</v>
      </c>
      <c r="D11" s="58" t="s">
        <v>247</v>
      </c>
      <c r="E11" s="33" t="s">
        <v>252</v>
      </c>
      <c r="F11" s="34"/>
      <c r="G11" s="82" t="s">
        <v>446</v>
      </c>
      <c r="H11" s="34" t="s">
        <v>390</v>
      </c>
      <c r="I11" s="40" t="s">
        <v>465</v>
      </c>
      <c r="J11" s="41" t="s">
        <v>466</v>
      </c>
      <c r="K11" s="60" t="s">
        <v>447</v>
      </c>
      <c r="L11" s="84"/>
      <c r="M11" s="43" t="s">
        <v>448</v>
      </c>
      <c r="N11" s="79"/>
      <c r="O11" s="43" t="s">
        <v>448</v>
      </c>
      <c r="P11" s="79"/>
      <c r="Q11" s="79"/>
      <c r="R11" s="79"/>
      <c r="S11" s="79"/>
      <c r="T11" s="54"/>
      <c r="U11" s="76">
        <v>1</v>
      </c>
    </row>
    <row r="12" spans="1:21" s="11" customFormat="1" ht="25.5" customHeight="1">
      <c r="A12" s="84">
        <v>1</v>
      </c>
      <c r="B12" s="80">
        <v>205</v>
      </c>
      <c r="C12" s="42" t="s">
        <v>77</v>
      </c>
      <c r="D12" s="32" t="s">
        <v>171</v>
      </c>
      <c r="E12" s="39" t="s">
        <v>188</v>
      </c>
      <c r="F12" s="34" t="s">
        <v>449</v>
      </c>
      <c r="G12" s="82" t="s">
        <v>450</v>
      </c>
      <c r="H12" s="46" t="s">
        <v>389</v>
      </c>
      <c r="I12" s="40" t="s">
        <v>467</v>
      </c>
      <c r="J12" s="41" t="s">
        <v>468</v>
      </c>
      <c r="K12" s="216" t="s">
        <v>498</v>
      </c>
      <c r="L12" s="89"/>
      <c r="M12" s="43" t="s">
        <v>451</v>
      </c>
      <c r="N12" s="90"/>
      <c r="O12" s="43" t="s">
        <v>451</v>
      </c>
      <c r="P12" s="43" t="s">
        <v>451</v>
      </c>
      <c r="Q12" s="90"/>
      <c r="R12" s="90"/>
      <c r="S12" s="90"/>
      <c r="T12" s="54"/>
      <c r="U12" s="76">
        <v>0</v>
      </c>
    </row>
    <row r="13" spans="1:21" s="11" customFormat="1" ht="12.75" customHeight="1">
      <c r="A13" s="84">
        <v>1</v>
      </c>
      <c r="B13" s="80">
        <v>206</v>
      </c>
      <c r="C13" s="86" t="s">
        <v>77</v>
      </c>
      <c r="D13" s="32" t="s">
        <v>327</v>
      </c>
      <c r="E13" s="33"/>
      <c r="F13" s="34"/>
      <c r="G13" s="82"/>
      <c r="H13" s="34"/>
      <c r="I13" s="34"/>
      <c r="J13" s="32"/>
      <c r="K13" s="32"/>
      <c r="L13" s="42"/>
      <c r="M13" s="43"/>
      <c r="N13" s="43"/>
      <c r="O13" s="43"/>
      <c r="P13" s="43"/>
      <c r="Q13" s="43"/>
      <c r="R13" s="43"/>
      <c r="S13" s="43"/>
      <c r="T13" s="54"/>
      <c r="U13" s="76">
        <v>0</v>
      </c>
    </row>
    <row r="14" spans="1:21" s="11" customFormat="1" ht="12.75" customHeight="1">
      <c r="A14" s="84">
        <v>1</v>
      </c>
      <c r="B14" s="80">
        <v>207</v>
      </c>
      <c r="C14" s="42" t="s">
        <v>77</v>
      </c>
      <c r="D14" s="32" t="s">
        <v>324</v>
      </c>
      <c r="E14" s="33"/>
      <c r="F14" s="34"/>
      <c r="G14" s="82"/>
      <c r="H14" s="34"/>
      <c r="I14" s="34"/>
      <c r="J14" s="32"/>
      <c r="K14" s="32"/>
      <c r="L14" s="42"/>
      <c r="M14" s="43"/>
      <c r="N14" s="43"/>
      <c r="O14" s="43"/>
      <c r="P14" s="43"/>
      <c r="Q14" s="43"/>
      <c r="R14" s="43"/>
      <c r="S14" s="43"/>
      <c r="T14" s="54"/>
      <c r="U14" s="76">
        <v>0</v>
      </c>
    </row>
    <row r="15" spans="1:21" s="11" customFormat="1" ht="12.75" customHeight="1">
      <c r="A15" s="84">
        <v>1</v>
      </c>
      <c r="B15" s="80">
        <v>208</v>
      </c>
      <c r="C15" s="42" t="s">
        <v>77</v>
      </c>
      <c r="D15" s="32" t="s">
        <v>275</v>
      </c>
      <c r="E15" s="33"/>
      <c r="F15" s="34"/>
      <c r="G15" s="82"/>
      <c r="H15" s="34"/>
      <c r="I15" s="34"/>
      <c r="J15" s="32"/>
      <c r="K15" s="32"/>
      <c r="L15" s="42"/>
      <c r="M15" s="43"/>
      <c r="N15" s="43"/>
      <c r="O15" s="43"/>
      <c r="P15" s="43"/>
      <c r="Q15" s="43"/>
      <c r="R15" s="43"/>
      <c r="S15" s="43"/>
      <c r="T15" s="54"/>
      <c r="U15" s="76">
        <v>0</v>
      </c>
    </row>
    <row r="16" spans="1:21" s="11" customFormat="1" ht="12.75" customHeight="1">
      <c r="A16" s="84">
        <v>1</v>
      </c>
      <c r="B16" s="80">
        <v>209</v>
      </c>
      <c r="C16" s="86" t="s">
        <v>77</v>
      </c>
      <c r="D16" s="32" t="s">
        <v>78</v>
      </c>
      <c r="E16" s="33"/>
      <c r="F16" s="34"/>
      <c r="G16" s="82"/>
      <c r="H16" s="34"/>
      <c r="I16" s="34"/>
      <c r="J16" s="32"/>
      <c r="K16" s="32"/>
      <c r="L16" s="42"/>
      <c r="M16" s="43"/>
      <c r="N16" s="43"/>
      <c r="O16" s="43"/>
      <c r="P16" s="43"/>
      <c r="Q16" s="43"/>
      <c r="R16" s="43"/>
      <c r="S16" s="43"/>
      <c r="T16" s="54"/>
      <c r="U16" s="76">
        <v>0</v>
      </c>
    </row>
    <row r="17" spans="1:21" s="11" customFormat="1" ht="12.75" customHeight="1">
      <c r="A17" s="84">
        <v>1</v>
      </c>
      <c r="B17" s="80">
        <v>210</v>
      </c>
      <c r="C17" s="42" t="s">
        <v>77</v>
      </c>
      <c r="D17" s="32" t="s">
        <v>80</v>
      </c>
      <c r="E17" s="33"/>
      <c r="F17" s="34"/>
      <c r="G17" s="82"/>
      <c r="H17" s="34"/>
      <c r="I17" s="34"/>
      <c r="J17" s="32"/>
      <c r="K17" s="32"/>
      <c r="L17" s="42"/>
      <c r="M17" s="43"/>
      <c r="N17" s="43"/>
      <c r="O17" s="43"/>
      <c r="P17" s="43"/>
      <c r="Q17" s="43"/>
      <c r="R17" s="43"/>
      <c r="S17" s="43"/>
      <c r="T17" s="54"/>
      <c r="U17" s="76">
        <v>0</v>
      </c>
    </row>
    <row r="18" spans="1:21" s="11" customFormat="1" ht="25.5" customHeight="1">
      <c r="A18" s="84">
        <v>1</v>
      </c>
      <c r="B18" s="80">
        <v>211</v>
      </c>
      <c r="C18" s="42" t="s">
        <v>77</v>
      </c>
      <c r="D18" s="32" t="s">
        <v>276</v>
      </c>
      <c r="E18" s="33" t="s">
        <v>299</v>
      </c>
      <c r="F18" s="34"/>
      <c r="G18" s="82" t="s">
        <v>452</v>
      </c>
      <c r="H18" s="34" t="s">
        <v>391</v>
      </c>
      <c r="I18" s="40" t="s">
        <v>469</v>
      </c>
      <c r="J18" s="32"/>
      <c r="K18" s="32"/>
      <c r="L18" s="42" t="s">
        <v>448</v>
      </c>
      <c r="M18" s="43"/>
      <c r="N18" s="43"/>
      <c r="O18" s="43" t="s">
        <v>448</v>
      </c>
      <c r="P18" s="43"/>
      <c r="Q18" s="43"/>
      <c r="R18" s="43"/>
      <c r="S18" s="43"/>
      <c r="T18" s="54"/>
      <c r="U18" s="76">
        <v>0</v>
      </c>
    </row>
    <row r="19" spans="1:21" s="11" customFormat="1" ht="12.75" customHeight="1">
      <c r="A19" s="84">
        <v>1</v>
      </c>
      <c r="B19" s="80">
        <v>212</v>
      </c>
      <c r="C19" s="86" t="s">
        <v>77</v>
      </c>
      <c r="D19" s="32" t="s">
        <v>253</v>
      </c>
      <c r="E19" s="33"/>
      <c r="F19" s="34"/>
      <c r="G19" s="82"/>
      <c r="H19" s="34"/>
      <c r="I19" s="34"/>
      <c r="J19" s="32"/>
      <c r="K19" s="32"/>
      <c r="L19" s="42"/>
      <c r="M19" s="43"/>
      <c r="N19" s="43"/>
      <c r="O19" s="43"/>
      <c r="P19" s="43"/>
      <c r="Q19" s="43"/>
      <c r="R19" s="43"/>
      <c r="S19" s="43"/>
      <c r="T19" s="54"/>
      <c r="U19" s="76">
        <v>0</v>
      </c>
    </row>
    <row r="20" spans="1:21" s="11" customFormat="1" ht="25.5" customHeight="1">
      <c r="A20" s="84">
        <v>1</v>
      </c>
      <c r="B20" s="80">
        <v>213</v>
      </c>
      <c r="C20" s="42" t="s">
        <v>77</v>
      </c>
      <c r="D20" s="32" t="s">
        <v>172</v>
      </c>
      <c r="E20" s="33" t="s">
        <v>189</v>
      </c>
      <c r="F20" s="34"/>
      <c r="G20" s="82" t="s">
        <v>453</v>
      </c>
      <c r="H20" s="57" t="s">
        <v>392</v>
      </c>
      <c r="I20" s="40" t="s">
        <v>470</v>
      </c>
      <c r="J20" s="41" t="s">
        <v>471</v>
      </c>
      <c r="K20" s="41" t="s">
        <v>190</v>
      </c>
      <c r="L20" s="42" t="s">
        <v>454</v>
      </c>
      <c r="M20" s="43"/>
      <c r="N20" s="43"/>
      <c r="O20" s="43" t="s">
        <v>454</v>
      </c>
      <c r="P20" s="43"/>
      <c r="Q20" s="43"/>
      <c r="R20" s="43"/>
      <c r="S20" s="43"/>
      <c r="T20" s="54"/>
      <c r="U20" s="76">
        <v>1</v>
      </c>
    </row>
    <row r="21" spans="1:21" s="11" customFormat="1" ht="12.75" customHeight="1">
      <c r="A21" s="84">
        <v>1</v>
      </c>
      <c r="B21" s="80">
        <v>214</v>
      </c>
      <c r="C21" s="42" t="s">
        <v>77</v>
      </c>
      <c r="D21" s="32" t="s">
        <v>263</v>
      </c>
      <c r="E21" s="33"/>
      <c r="F21" s="34"/>
      <c r="G21" s="82"/>
      <c r="H21" s="34"/>
      <c r="I21" s="34"/>
      <c r="J21" s="32"/>
      <c r="K21" s="32"/>
      <c r="L21" s="42"/>
      <c r="M21" s="43"/>
      <c r="N21" s="43"/>
      <c r="O21" s="43"/>
      <c r="P21" s="43"/>
      <c r="Q21" s="43"/>
      <c r="R21" s="43"/>
      <c r="S21" s="43"/>
      <c r="T21" s="54"/>
      <c r="U21" s="76">
        <v>0</v>
      </c>
    </row>
    <row r="22" spans="1:21" s="11" customFormat="1" ht="12.75" customHeight="1">
      <c r="A22" s="84">
        <v>1</v>
      </c>
      <c r="B22" s="80">
        <v>215</v>
      </c>
      <c r="C22" s="86" t="s">
        <v>77</v>
      </c>
      <c r="D22" s="32" t="s">
        <v>82</v>
      </c>
      <c r="E22" s="33"/>
      <c r="F22" s="34"/>
      <c r="G22" s="82"/>
      <c r="H22" s="34"/>
      <c r="I22" s="34"/>
      <c r="J22" s="32"/>
      <c r="K22" s="32"/>
      <c r="L22" s="42"/>
      <c r="M22" s="43"/>
      <c r="N22" s="43"/>
      <c r="O22" s="43"/>
      <c r="P22" s="43"/>
      <c r="Q22" s="43"/>
      <c r="R22" s="43"/>
      <c r="S22" s="43"/>
      <c r="T22" s="54"/>
      <c r="U22" s="76">
        <v>0</v>
      </c>
    </row>
    <row r="23" spans="1:21" s="11" customFormat="1" ht="12.75" customHeight="1">
      <c r="A23" s="84">
        <v>1</v>
      </c>
      <c r="B23" s="80">
        <v>216</v>
      </c>
      <c r="C23" s="42" t="s">
        <v>77</v>
      </c>
      <c r="D23" s="32" t="s">
        <v>85</v>
      </c>
      <c r="E23" s="33"/>
      <c r="F23" s="34"/>
      <c r="G23" s="82"/>
      <c r="H23" s="34"/>
      <c r="I23" s="34"/>
      <c r="J23" s="32"/>
      <c r="K23" s="32"/>
      <c r="L23" s="42"/>
      <c r="M23" s="43"/>
      <c r="N23" s="43"/>
      <c r="O23" s="43"/>
      <c r="P23" s="43"/>
      <c r="Q23" s="43"/>
      <c r="R23" s="43"/>
      <c r="S23" s="43"/>
      <c r="T23" s="54"/>
      <c r="U23" s="76">
        <v>0</v>
      </c>
    </row>
    <row r="24" spans="1:21" s="11" customFormat="1" ht="12.75" customHeight="1">
      <c r="A24" s="84">
        <v>1</v>
      </c>
      <c r="B24" s="80">
        <v>217</v>
      </c>
      <c r="C24" s="42" t="s">
        <v>77</v>
      </c>
      <c r="D24" s="32" t="s">
        <v>120</v>
      </c>
      <c r="E24" s="33"/>
      <c r="F24" s="34"/>
      <c r="G24" s="82"/>
      <c r="H24" s="34"/>
      <c r="I24" s="34"/>
      <c r="J24" s="32"/>
      <c r="K24" s="32"/>
      <c r="L24" s="42"/>
      <c r="M24" s="43"/>
      <c r="N24" s="43"/>
      <c r="O24" s="43"/>
      <c r="P24" s="43"/>
      <c r="Q24" s="43"/>
      <c r="R24" s="43"/>
      <c r="S24" s="43"/>
      <c r="T24" s="54"/>
      <c r="U24" s="76">
        <v>0</v>
      </c>
    </row>
    <row r="25" spans="1:21" s="11" customFormat="1" ht="12.75" customHeight="1">
      <c r="A25" s="84">
        <v>1</v>
      </c>
      <c r="B25" s="80">
        <v>218</v>
      </c>
      <c r="C25" s="86" t="s">
        <v>77</v>
      </c>
      <c r="D25" s="32" t="s">
        <v>87</v>
      </c>
      <c r="E25" s="33"/>
      <c r="F25" s="34"/>
      <c r="G25" s="82"/>
      <c r="H25" s="34"/>
      <c r="I25" s="34"/>
      <c r="J25" s="32"/>
      <c r="K25" s="32"/>
      <c r="L25" s="42"/>
      <c r="M25" s="43"/>
      <c r="N25" s="43"/>
      <c r="O25" s="43"/>
      <c r="P25" s="43"/>
      <c r="Q25" s="43"/>
      <c r="R25" s="43"/>
      <c r="S25" s="43"/>
      <c r="T25" s="54"/>
      <c r="U25" s="76">
        <v>0</v>
      </c>
    </row>
    <row r="26" spans="1:21" s="11" customFormat="1" ht="12.75" customHeight="1">
      <c r="A26" s="84">
        <v>1</v>
      </c>
      <c r="B26" s="80">
        <v>219</v>
      </c>
      <c r="C26" s="42" t="s">
        <v>77</v>
      </c>
      <c r="D26" s="32" t="s">
        <v>277</v>
      </c>
      <c r="E26" s="33"/>
      <c r="F26" s="34"/>
      <c r="G26" s="82"/>
      <c r="H26" s="34"/>
      <c r="I26" s="34"/>
      <c r="J26" s="32"/>
      <c r="K26" s="32"/>
      <c r="L26" s="42"/>
      <c r="M26" s="43"/>
      <c r="N26" s="43"/>
      <c r="O26" s="43"/>
      <c r="P26" s="43"/>
      <c r="Q26" s="43"/>
      <c r="R26" s="43"/>
      <c r="S26" s="43"/>
      <c r="T26" s="54"/>
      <c r="U26" s="76">
        <v>0</v>
      </c>
    </row>
    <row r="27" spans="1:21" s="11" customFormat="1" ht="12.75" customHeight="1">
      <c r="A27" s="84">
        <v>1</v>
      </c>
      <c r="B27" s="80">
        <v>220</v>
      </c>
      <c r="C27" s="42" t="s">
        <v>77</v>
      </c>
      <c r="D27" s="58" t="s">
        <v>249</v>
      </c>
      <c r="E27" s="33"/>
      <c r="F27" s="34"/>
      <c r="G27" s="82"/>
      <c r="H27" s="34"/>
      <c r="I27" s="34"/>
      <c r="J27" s="32"/>
      <c r="K27" s="32"/>
      <c r="L27" s="42"/>
      <c r="M27" s="43"/>
      <c r="N27" s="43"/>
      <c r="O27" s="43"/>
      <c r="P27" s="43"/>
      <c r="Q27" s="43"/>
      <c r="R27" s="43"/>
      <c r="S27" s="43"/>
      <c r="T27" s="54"/>
      <c r="U27" s="76">
        <v>0</v>
      </c>
    </row>
    <row r="28" spans="1:21" s="11" customFormat="1" ht="12.75" customHeight="1">
      <c r="A28" s="84">
        <v>1</v>
      </c>
      <c r="B28" s="80">
        <v>221</v>
      </c>
      <c r="C28" s="86" t="s">
        <v>77</v>
      </c>
      <c r="D28" s="58" t="s">
        <v>250</v>
      </c>
      <c r="E28" s="33"/>
      <c r="F28" s="34"/>
      <c r="G28" s="82"/>
      <c r="H28" s="34"/>
      <c r="I28" s="34"/>
      <c r="J28" s="32"/>
      <c r="K28" s="32"/>
      <c r="L28" s="42"/>
      <c r="M28" s="43"/>
      <c r="N28" s="43"/>
      <c r="O28" s="43"/>
      <c r="P28" s="43"/>
      <c r="Q28" s="43"/>
      <c r="R28" s="43"/>
      <c r="S28" s="43"/>
      <c r="T28" s="54"/>
      <c r="U28" s="76">
        <v>0</v>
      </c>
    </row>
    <row r="29" spans="1:21" s="11" customFormat="1" ht="12.75" customHeight="1">
      <c r="A29" s="84">
        <v>1</v>
      </c>
      <c r="B29" s="80">
        <v>222</v>
      </c>
      <c r="C29" s="42" t="s">
        <v>77</v>
      </c>
      <c r="D29" s="32" t="s">
        <v>89</v>
      </c>
      <c r="E29" s="33"/>
      <c r="F29" s="34"/>
      <c r="G29" s="82"/>
      <c r="H29" s="34"/>
      <c r="I29" s="34"/>
      <c r="J29" s="32"/>
      <c r="K29" s="32"/>
      <c r="L29" s="42"/>
      <c r="M29" s="43"/>
      <c r="N29" s="43"/>
      <c r="O29" s="43"/>
      <c r="P29" s="43"/>
      <c r="Q29" s="43"/>
      <c r="R29" s="43"/>
      <c r="S29" s="43"/>
      <c r="T29" s="54"/>
      <c r="U29" s="76">
        <v>0</v>
      </c>
    </row>
    <row r="30" spans="1:21" s="11" customFormat="1" ht="12.75" customHeight="1">
      <c r="A30" s="84">
        <v>1</v>
      </c>
      <c r="B30" s="80">
        <v>223</v>
      </c>
      <c r="C30" s="42" t="s">
        <v>77</v>
      </c>
      <c r="D30" s="32" t="s">
        <v>336</v>
      </c>
      <c r="E30" s="33"/>
      <c r="F30" s="34"/>
      <c r="G30" s="82"/>
      <c r="H30" s="34"/>
      <c r="I30" s="34"/>
      <c r="J30" s="32"/>
      <c r="K30" s="32"/>
      <c r="L30" s="42"/>
      <c r="M30" s="43"/>
      <c r="N30" s="43"/>
      <c r="O30" s="43"/>
      <c r="P30" s="43"/>
      <c r="Q30" s="43"/>
      <c r="R30" s="43"/>
      <c r="S30" s="43"/>
      <c r="T30" s="54"/>
      <c r="U30" s="76">
        <v>0</v>
      </c>
    </row>
    <row r="31" spans="1:21" s="11" customFormat="1" ht="12.75" customHeight="1">
      <c r="A31" s="84">
        <v>1</v>
      </c>
      <c r="B31" s="80">
        <v>224</v>
      </c>
      <c r="C31" s="86" t="s">
        <v>77</v>
      </c>
      <c r="D31" s="32" t="s">
        <v>123</v>
      </c>
      <c r="E31" s="33"/>
      <c r="F31" s="34"/>
      <c r="G31" s="82"/>
      <c r="H31" s="34"/>
      <c r="I31" s="34"/>
      <c r="J31" s="32"/>
      <c r="K31" s="32"/>
      <c r="L31" s="42"/>
      <c r="M31" s="43"/>
      <c r="N31" s="43"/>
      <c r="O31" s="43"/>
      <c r="P31" s="43"/>
      <c r="Q31" s="43"/>
      <c r="R31" s="43"/>
      <c r="S31" s="43"/>
      <c r="T31" s="54"/>
      <c r="U31" s="76">
        <v>1</v>
      </c>
    </row>
    <row r="32" spans="1:21" s="11" customFormat="1" ht="12.75" customHeight="1">
      <c r="A32" s="84">
        <v>1</v>
      </c>
      <c r="B32" s="80">
        <v>225</v>
      </c>
      <c r="C32" s="42" t="s">
        <v>77</v>
      </c>
      <c r="D32" s="31" t="s">
        <v>91</v>
      </c>
      <c r="E32" s="33"/>
      <c r="F32" s="34"/>
      <c r="G32" s="82"/>
      <c r="H32" s="34"/>
      <c r="I32" s="34"/>
      <c r="J32" s="32"/>
      <c r="K32" s="32"/>
      <c r="L32" s="42"/>
      <c r="M32" s="43"/>
      <c r="N32" s="43"/>
      <c r="O32" s="43"/>
      <c r="P32" s="43"/>
      <c r="Q32" s="43"/>
      <c r="R32" s="43"/>
      <c r="S32" s="43"/>
      <c r="T32" s="43"/>
      <c r="U32" s="76">
        <v>0</v>
      </c>
    </row>
    <row r="33" spans="1:21" s="11" customFormat="1" ht="12.75" customHeight="1">
      <c r="A33" s="84">
        <v>1</v>
      </c>
      <c r="B33" s="80">
        <v>226</v>
      </c>
      <c r="C33" s="42" t="s">
        <v>77</v>
      </c>
      <c r="D33" s="31" t="s">
        <v>93</v>
      </c>
      <c r="E33" s="33"/>
      <c r="F33" s="34"/>
      <c r="G33" s="82"/>
      <c r="H33" s="34"/>
      <c r="I33" s="34"/>
      <c r="J33" s="32"/>
      <c r="K33" s="32"/>
      <c r="L33" s="42"/>
      <c r="M33" s="43"/>
      <c r="N33" s="43"/>
      <c r="O33" s="43"/>
      <c r="P33" s="43"/>
      <c r="Q33" s="43"/>
      <c r="R33" s="43"/>
      <c r="S33" s="43"/>
      <c r="T33" s="54"/>
      <c r="U33" s="76">
        <v>0</v>
      </c>
    </row>
    <row r="34" spans="1:21" s="11" customFormat="1" ht="12.75" customHeight="1">
      <c r="A34" s="84">
        <v>1</v>
      </c>
      <c r="B34" s="80">
        <v>227</v>
      </c>
      <c r="C34" s="42" t="s">
        <v>77</v>
      </c>
      <c r="D34" s="32" t="s">
        <v>94</v>
      </c>
      <c r="E34" s="33"/>
      <c r="F34" s="34"/>
      <c r="G34" s="82"/>
      <c r="H34" s="34"/>
      <c r="I34" s="34"/>
      <c r="J34" s="32"/>
      <c r="K34" s="32"/>
      <c r="L34" s="42"/>
      <c r="M34" s="43"/>
      <c r="N34" s="43"/>
      <c r="O34" s="43"/>
      <c r="P34" s="43"/>
      <c r="Q34" s="43"/>
      <c r="R34" s="43"/>
      <c r="S34" s="43"/>
      <c r="T34" s="54"/>
      <c r="U34" s="76">
        <v>0</v>
      </c>
    </row>
    <row r="35" spans="1:21" s="11" customFormat="1" ht="12.75" customHeight="1">
      <c r="A35" s="84">
        <v>1</v>
      </c>
      <c r="B35" s="80">
        <v>228</v>
      </c>
      <c r="C35" s="42" t="s">
        <v>77</v>
      </c>
      <c r="D35" s="32" t="s">
        <v>95</v>
      </c>
      <c r="E35" s="33"/>
      <c r="F35" s="34"/>
      <c r="G35" s="82"/>
      <c r="H35" s="34"/>
      <c r="I35" s="34"/>
      <c r="J35" s="32"/>
      <c r="K35" s="32"/>
      <c r="L35" s="42"/>
      <c r="M35" s="43"/>
      <c r="N35" s="43"/>
      <c r="O35" s="43"/>
      <c r="P35" s="43"/>
      <c r="Q35" s="43"/>
      <c r="R35" s="43"/>
      <c r="S35" s="43"/>
      <c r="T35" s="54"/>
      <c r="U35" s="76">
        <v>0</v>
      </c>
    </row>
    <row r="36" spans="1:21" s="11" customFormat="1" ht="12.75" customHeight="1">
      <c r="A36" s="84">
        <v>1</v>
      </c>
      <c r="B36" s="80">
        <v>229</v>
      </c>
      <c r="C36" s="42" t="s">
        <v>77</v>
      </c>
      <c r="D36" s="58" t="s">
        <v>251</v>
      </c>
      <c r="E36" s="33"/>
      <c r="F36" s="34"/>
      <c r="G36" s="82"/>
      <c r="H36" s="34"/>
      <c r="I36" s="34"/>
      <c r="J36" s="32"/>
      <c r="K36" s="32"/>
      <c r="L36" s="42"/>
      <c r="M36" s="43"/>
      <c r="N36" s="43"/>
      <c r="O36" s="43"/>
      <c r="P36" s="43"/>
      <c r="Q36" s="43"/>
      <c r="R36" s="43"/>
      <c r="S36" s="43"/>
      <c r="T36" s="54"/>
      <c r="U36" s="76">
        <v>0</v>
      </c>
    </row>
    <row r="37" spans="1:21" s="11" customFormat="1" ht="12.75" customHeight="1">
      <c r="A37" s="84">
        <v>1</v>
      </c>
      <c r="B37" s="80">
        <v>230</v>
      </c>
      <c r="C37" s="42" t="s">
        <v>77</v>
      </c>
      <c r="D37" s="32" t="s">
        <v>174</v>
      </c>
      <c r="E37" s="33"/>
      <c r="F37" s="34"/>
      <c r="G37" s="82"/>
      <c r="H37" s="46"/>
      <c r="I37" s="34"/>
      <c r="J37" s="32"/>
      <c r="K37" s="32"/>
      <c r="L37" s="42"/>
      <c r="M37" s="43"/>
      <c r="N37" s="43"/>
      <c r="O37" s="43"/>
      <c r="P37" s="43"/>
      <c r="Q37" s="43"/>
      <c r="R37" s="43"/>
      <c r="S37" s="43"/>
      <c r="T37" s="54"/>
      <c r="U37" s="76">
        <v>1</v>
      </c>
    </row>
    <row r="38" spans="1:21" s="11" customFormat="1" ht="12.75" customHeight="1">
      <c r="A38" s="84">
        <v>1</v>
      </c>
      <c r="B38" s="80">
        <v>231</v>
      </c>
      <c r="C38" s="42" t="s">
        <v>77</v>
      </c>
      <c r="D38" s="32" t="s">
        <v>125</v>
      </c>
      <c r="E38" s="33"/>
      <c r="F38" s="34"/>
      <c r="G38" s="82"/>
      <c r="H38" s="34"/>
      <c r="I38" s="34"/>
      <c r="J38" s="32"/>
      <c r="K38" s="32"/>
      <c r="L38" s="42"/>
      <c r="M38" s="43"/>
      <c r="N38" s="43"/>
      <c r="O38" s="43"/>
      <c r="P38" s="43"/>
      <c r="Q38" s="43"/>
      <c r="R38" s="43"/>
      <c r="S38" s="43"/>
      <c r="T38" s="54"/>
      <c r="U38" s="76">
        <v>1</v>
      </c>
    </row>
    <row r="39" spans="1:21" s="11" customFormat="1" ht="12.75" customHeight="1">
      <c r="A39" s="84">
        <v>1</v>
      </c>
      <c r="B39" s="80">
        <v>233</v>
      </c>
      <c r="C39" s="42" t="s">
        <v>77</v>
      </c>
      <c r="D39" s="32" t="s">
        <v>176</v>
      </c>
      <c r="E39" s="33"/>
      <c r="F39" s="34"/>
      <c r="G39" s="82"/>
      <c r="H39" s="46"/>
      <c r="I39" s="34"/>
      <c r="J39" s="32"/>
      <c r="K39" s="32"/>
      <c r="L39" s="42"/>
      <c r="M39" s="43"/>
      <c r="N39" s="43"/>
      <c r="O39" s="43"/>
      <c r="P39" s="43"/>
      <c r="Q39" s="43"/>
      <c r="R39" s="43"/>
      <c r="S39" s="43"/>
      <c r="T39" s="54"/>
      <c r="U39" s="76">
        <v>0</v>
      </c>
    </row>
    <row r="40" spans="1:21" s="11" customFormat="1" ht="12.75" customHeight="1">
      <c r="A40" s="84">
        <v>1</v>
      </c>
      <c r="B40" s="80">
        <v>234</v>
      </c>
      <c r="C40" s="42" t="s">
        <v>77</v>
      </c>
      <c r="D40" s="31" t="s">
        <v>128</v>
      </c>
      <c r="E40" s="33"/>
      <c r="F40" s="34"/>
      <c r="G40" s="82"/>
      <c r="H40" s="34"/>
      <c r="I40" s="34"/>
      <c r="J40" s="32"/>
      <c r="K40" s="32"/>
      <c r="L40" s="42"/>
      <c r="M40" s="43"/>
      <c r="N40" s="43"/>
      <c r="O40" s="43"/>
      <c r="P40" s="43"/>
      <c r="Q40" s="43"/>
      <c r="R40" s="43"/>
      <c r="S40" s="43"/>
      <c r="T40" s="54"/>
      <c r="U40" s="76">
        <v>0</v>
      </c>
    </row>
    <row r="41" spans="1:21" s="11" customFormat="1" ht="12.75" customHeight="1">
      <c r="A41" s="84">
        <v>1</v>
      </c>
      <c r="B41" s="80">
        <v>235</v>
      </c>
      <c r="C41" s="42" t="s">
        <v>77</v>
      </c>
      <c r="D41" s="32" t="s">
        <v>130</v>
      </c>
      <c r="E41" s="33"/>
      <c r="F41" s="34"/>
      <c r="G41" s="82"/>
      <c r="H41" s="34"/>
      <c r="I41" s="34"/>
      <c r="J41" s="32"/>
      <c r="K41" s="32"/>
      <c r="L41" s="42"/>
      <c r="M41" s="43"/>
      <c r="N41" s="43"/>
      <c r="O41" s="43"/>
      <c r="P41" s="43"/>
      <c r="Q41" s="43"/>
      <c r="R41" s="43"/>
      <c r="S41" s="43"/>
      <c r="T41" s="55"/>
      <c r="U41" s="76">
        <v>0</v>
      </c>
    </row>
    <row r="42" spans="1:21" s="11" customFormat="1" ht="12.75" customHeight="1">
      <c r="A42" s="85">
        <v>1</v>
      </c>
      <c r="B42" s="80">
        <v>236</v>
      </c>
      <c r="C42" s="42" t="s">
        <v>77</v>
      </c>
      <c r="D42" s="32" t="s">
        <v>194</v>
      </c>
      <c r="E42" s="33"/>
      <c r="F42" s="34"/>
      <c r="G42" s="82"/>
      <c r="H42" s="34"/>
      <c r="I42" s="34"/>
      <c r="J42" s="32"/>
      <c r="K42" s="32"/>
      <c r="L42" s="42"/>
      <c r="M42" s="43"/>
      <c r="N42" s="43"/>
      <c r="O42" s="43"/>
      <c r="P42" s="43"/>
      <c r="Q42" s="43"/>
      <c r="R42" s="43"/>
      <c r="S42" s="43"/>
      <c r="T42" s="55"/>
      <c r="U42" s="76">
        <v>1</v>
      </c>
    </row>
    <row r="43" spans="1:21" s="11" customFormat="1" ht="12.75" customHeight="1">
      <c r="A43" s="84">
        <v>1</v>
      </c>
      <c r="B43" s="80">
        <v>303</v>
      </c>
      <c r="C43" s="42" t="s">
        <v>77</v>
      </c>
      <c r="D43" s="32" t="s">
        <v>131</v>
      </c>
      <c r="E43" s="33"/>
      <c r="F43" s="34"/>
      <c r="G43" s="82"/>
      <c r="H43" s="34"/>
      <c r="I43" s="34"/>
      <c r="J43" s="32"/>
      <c r="K43" s="32"/>
      <c r="L43" s="42"/>
      <c r="M43" s="43"/>
      <c r="N43" s="43"/>
      <c r="O43" s="43"/>
      <c r="P43" s="43"/>
      <c r="Q43" s="43"/>
      <c r="R43" s="43"/>
      <c r="S43" s="43"/>
      <c r="T43" s="54"/>
      <c r="U43" s="76">
        <v>0</v>
      </c>
    </row>
    <row r="44" spans="1:21" s="11" customFormat="1" ht="12.75" customHeight="1">
      <c r="A44" s="84">
        <v>1</v>
      </c>
      <c r="B44" s="80">
        <v>304</v>
      </c>
      <c r="C44" s="42" t="s">
        <v>77</v>
      </c>
      <c r="D44" s="32" t="s">
        <v>132</v>
      </c>
      <c r="E44" s="33"/>
      <c r="F44" s="34"/>
      <c r="G44" s="82"/>
      <c r="H44" s="34"/>
      <c r="I44" s="34"/>
      <c r="J44" s="32"/>
      <c r="K44" s="32"/>
      <c r="L44" s="42"/>
      <c r="M44" s="43"/>
      <c r="N44" s="43"/>
      <c r="O44" s="43"/>
      <c r="P44" s="43"/>
      <c r="Q44" s="43"/>
      <c r="R44" s="43"/>
      <c r="S44" s="43"/>
      <c r="T44" s="54"/>
      <c r="U44" s="76">
        <v>0</v>
      </c>
    </row>
    <row r="45" spans="1:21" s="11" customFormat="1" ht="12.75" customHeight="1">
      <c r="A45" s="85">
        <v>1</v>
      </c>
      <c r="B45" s="80">
        <v>331</v>
      </c>
      <c r="C45" s="42" t="s">
        <v>77</v>
      </c>
      <c r="D45" s="32" t="s">
        <v>197</v>
      </c>
      <c r="E45" s="33"/>
      <c r="F45" s="34"/>
      <c r="G45" s="82"/>
      <c r="H45" s="34"/>
      <c r="I45" s="34"/>
      <c r="J45" s="32"/>
      <c r="K45" s="32"/>
      <c r="L45" s="42"/>
      <c r="M45" s="43"/>
      <c r="N45" s="43"/>
      <c r="O45" s="43"/>
      <c r="P45" s="43"/>
      <c r="Q45" s="43"/>
      <c r="R45" s="43"/>
      <c r="S45" s="43"/>
      <c r="T45" s="54"/>
      <c r="U45" s="76">
        <v>0</v>
      </c>
    </row>
    <row r="46" spans="1:21" s="11" customFormat="1" ht="12.75" customHeight="1">
      <c r="A46" s="85">
        <v>1</v>
      </c>
      <c r="B46" s="80">
        <v>332</v>
      </c>
      <c r="C46" s="42" t="s">
        <v>77</v>
      </c>
      <c r="D46" s="32" t="s">
        <v>199</v>
      </c>
      <c r="E46" s="33"/>
      <c r="F46" s="34"/>
      <c r="G46" s="82"/>
      <c r="H46" s="34"/>
      <c r="I46" s="34"/>
      <c r="J46" s="32"/>
      <c r="K46" s="32"/>
      <c r="L46" s="42"/>
      <c r="M46" s="43"/>
      <c r="N46" s="43"/>
      <c r="O46" s="43"/>
      <c r="P46" s="43"/>
      <c r="Q46" s="43"/>
      <c r="R46" s="43"/>
      <c r="S46" s="43"/>
      <c r="T46" s="54"/>
      <c r="U46" s="76">
        <v>0</v>
      </c>
    </row>
    <row r="47" spans="1:21" s="11" customFormat="1" ht="12.75" customHeight="1">
      <c r="A47" s="85">
        <v>1</v>
      </c>
      <c r="B47" s="80">
        <v>333</v>
      </c>
      <c r="C47" s="42" t="s">
        <v>77</v>
      </c>
      <c r="D47" s="32" t="s">
        <v>200</v>
      </c>
      <c r="E47" s="33"/>
      <c r="F47" s="34"/>
      <c r="G47" s="82"/>
      <c r="H47" s="34"/>
      <c r="I47" s="34"/>
      <c r="J47" s="32"/>
      <c r="K47" s="32"/>
      <c r="L47" s="42"/>
      <c r="M47" s="43"/>
      <c r="N47" s="43"/>
      <c r="O47" s="43"/>
      <c r="P47" s="43"/>
      <c r="Q47" s="43"/>
      <c r="R47" s="43"/>
      <c r="S47" s="43"/>
      <c r="T47" s="54"/>
      <c r="U47" s="76">
        <v>0</v>
      </c>
    </row>
    <row r="48" spans="1:21" s="11" customFormat="1" ht="12.75" customHeight="1">
      <c r="A48" s="85">
        <v>1</v>
      </c>
      <c r="B48" s="80">
        <v>334</v>
      </c>
      <c r="C48" s="42" t="s">
        <v>77</v>
      </c>
      <c r="D48" s="32" t="s">
        <v>201</v>
      </c>
      <c r="E48" s="33"/>
      <c r="F48" s="34"/>
      <c r="G48" s="82"/>
      <c r="H48" s="34"/>
      <c r="I48" s="34"/>
      <c r="J48" s="32"/>
      <c r="K48" s="32"/>
      <c r="L48" s="42"/>
      <c r="M48" s="43"/>
      <c r="N48" s="43"/>
      <c r="O48" s="43"/>
      <c r="P48" s="43"/>
      <c r="Q48" s="43"/>
      <c r="R48" s="43"/>
      <c r="S48" s="43"/>
      <c r="T48" s="54"/>
      <c r="U48" s="76">
        <v>0</v>
      </c>
    </row>
    <row r="49" spans="1:21" s="11" customFormat="1" ht="12.75" customHeight="1">
      <c r="A49" s="85">
        <v>1</v>
      </c>
      <c r="B49" s="80">
        <v>337</v>
      </c>
      <c r="C49" s="42" t="s">
        <v>77</v>
      </c>
      <c r="D49" s="32" t="s">
        <v>203</v>
      </c>
      <c r="E49" s="33"/>
      <c r="F49" s="34"/>
      <c r="G49" s="82"/>
      <c r="H49" s="34"/>
      <c r="I49" s="34"/>
      <c r="J49" s="32"/>
      <c r="K49" s="32"/>
      <c r="L49" s="42"/>
      <c r="M49" s="43"/>
      <c r="N49" s="43"/>
      <c r="O49" s="43"/>
      <c r="P49" s="43"/>
      <c r="Q49" s="43"/>
      <c r="R49" s="43"/>
      <c r="S49" s="43"/>
      <c r="T49" s="54"/>
      <c r="U49" s="76">
        <v>0</v>
      </c>
    </row>
    <row r="50" spans="1:21" s="11" customFormat="1" ht="12.75" customHeight="1">
      <c r="A50" s="85">
        <v>1</v>
      </c>
      <c r="B50" s="80">
        <v>343</v>
      </c>
      <c r="C50" s="42" t="s">
        <v>77</v>
      </c>
      <c r="D50" s="32" t="s">
        <v>205</v>
      </c>
      <c r="E50" s="33"/>
      <c r="F50" s="34"/>
      <c r="G50" s="82"/>
      <c r="H50" s="34"/>
      <c r="I50" s="34"/>
      <c r="J50" s="32"/>
      <c r="K50" s="32"/>
      <c r="L50" s="42"/>
      <c r="M50" s="43"/>
      <c r="N50" s="43"/>
      <c r="O50" s="43"/>
      <c r="P50" s="43"/>
      <c r="Q50" s="43"/>
      <c r="R50" s="43"/>
      <c r="S50" s="43"/>
      <c r="T50" s="54"/>
      <c r="U50" s="76">
        <v>0</v>
      </c>
    </row>
    <row r="51" spans="1:21" s="11" customFormat="1" ht="12.75" customHeight="1">
      <c r="A51" s="85">
        <v>1</v>
      </c>
      <c r="B51" s="80">
        <v>345</v>
      </c>
      <c r="C51" s="42" t="s">
        <v>77</v>
      </c>
      <c r="D51" s="32" t="s">
        <v>207</v>
      </c>
      <c r="E51" s="33"/>
      <c r="F51" s="34"/>
      <c r="G51" s="82"/>
      <c r="H51" s="34"/>
      <c r="I51" s="34"/>
      <c r="J51" s="32"/>
      <c r="K51" s="32"/>
      <c r="L51" s="42"/>
      <c r="M51" s="43"/>
      <c r="N51" s="43"/>
      <c r="O51" s="43"/>
      <c r="P51" s="43"/>
      <c r="Q51" s="43"/>
      <c r="R51" s="43"/>
      <c r="S51" s="43"/>
      <c r="T51" s="54"/>
      <c r="U51" s="76">
        <v>0</v>
      </c>
    </row>
    <row r="52" spans="1:21" s="11" customFormat="1" ht="12.75" customHeight="1">
      <c r="A52" s="85">
        <v>1</v>
      </c>
      <c r="B52" s="80">
        <v>346</v>
      </c>
      <c r="C52" s="42" t="s">
        <v>77</v>
      </c>
      <c r="D52" s="32" t="s">
        <v>208</v>
      </c>
      <c r="E52" s="33"/>
      <c r="F52" s="34"/>
      <c r="G52" s="82"/>
      <c r="H52" s="34"/>
      <c r="I52" s="34"/>
      <c r="J52" s="32"/>
      <c r="K52" s="32"/>
      <c r="L52" s="42"/>
      <c r="M52" s="43"/>
      <c r="N52" s="43"/>
      <c r="O52" s="43"/>
      <c r="P52" s="43"/>
      <c r="Q52" s="43"/>
      <c r="R52" s="43"/>
      <c r="S52" s="43"/>
      <c r="T52" s="54"/>
      <c r="U52" s="76">
        <v>0</v>
      </c>
    </row>
    <row r="53" spans="1:21" s="11" customFormat="1" ht="12.75" customHeight="1">
      <c r="A53" s="85">
        <v>1</v>
      </c>
      <c r="B53" s="80">
        <v>347</v>
      </c>
      <c r="C53" s="42" t="s">
        <v>77</v>
      </c>
      <c r="D53" s="32" t="s">
        <v>209</v>
      </c>
      <c r="E53" s="33"/>
      <c r="F53" s="34"/>
      <c r="G53" s="82"/>
      <c r="H53" s="34"/>
      <c r="I53" s="34"/>
      <c r="J53" s="32"/>
      <c r="K53" s="32"/>
      <c r="L53" s="42"/>
      <c r="M53" s="43"/>
      <c r="N53" s="43"/>
      <c r="O53" s="43"/>
      <c r="P53" s="43"/>
      <c r="Q53" s="43"/>
      <c r="R53" s="43"/>
      <c r="S53" s="43"/>
      <c r="T53" s="54"/>
      <c r="U53" s="76">
        <v>0</v>
      </c>
    </row>
    <row r="54" spans="1:21" s="11" customFormat="1" ht="12.75" customHeight="1">
      <c r="A54" s="84">
        <v>1</v>
      </c>
      <c r="B54" s="80">
        <v>361</v>
      </c>
      <c r="C54" s="42" t="s">
        <v>77</v>
      </c>
      <c r="D54" s="32" t="s">
        <v>213</v>
      </c>
      <c r="E54" s="33"/>
      <c r="F54" s="34"/>
      <c r="G54" s="82"/>
      <c r="H54" s="34"/>
      <c r="I54" s="34"/>
      <c r="J54" s="32"/>
      <c r="K54" s="32"/>
      <c r="L54" s="42"/>
      <c r="M54" s="43"/>
      <c r="N54" s="43"/>
      <c r="O54" s="43"/>
      <c r="P54" s="43"/>
      <c r="Q54" s="43"/>
      <c r="R54" s="43"/>
      <c r="S54" s="43"/>
      <c r="T54" s="54"/>
      <c r="U54" s="76">
        <v>0</v>
      </c>
    </row>
    <row r="55" spans="1:21" s="11" customFormat="1" ht="12.75" customHeight="1">
      <c r="A55" s="84">
        <v>1</v>
      </c>
      <c r="B55" s="80">
        <v>362</v>
      </c>
      <c r="C55" s="42" t="s">
        <v>77</v>
      </c>
      <c r="D55" s="32" t="s">
        <v>215</v>
      </c>
      <c r="E55" s="33"/>
      <c r="F55" s="34"/>
      <c r="G55" s="82"/>
      <c r="H55" s="34"/>
      <c r="I55" s="34"/>
      <c r="J55" s="32"/>
      <c r="K55" s="32"/>
      <c r="L55" s="42"/>
      <c r="M55" s="43"/>
      <c r="N55" s="43"/>
      <c r="O55" s="43"/>
      <c r="P55" s="43"/>
      <c r="Q55" s="43"/>
      <c r="R55" s="43"/>
      <c r="S55" s="43"/>
      <c r="T55" s="54"/>
      <c r="U55" s="76">
        <v>0</v>
      </c>
    </row>
    <row r="56" spans="1:21" s="11" customFormat="1" ht="12.75" customHeight="1">
      <c r="A56" s="84">
        <v>1</v>
      </c>
      <c r="B56" s="80">
        <v>363</v>
      </c>
      <c r="C56" s="42" t="s">
        <v>77</v>
      </c>
      <c r="D56" s="32" t="s">
        <v>217</v>
      </c>
      <c r="E56" s="33"/>
      <c r="F56" s="34"/>
      <c r="G56" s="82"/>
      <c r="H56" s="34"/>
      <c r="I56" s="34"/>
      <c r="J56" s="32"/>
      <c r="K56" s="32"/>
      <c r="L56" s="42"/>
      <c r="M56" s="43"/>
      <c r="N56" s="43"/>
      <c r="O56" s="43"/>
      <c r="P56" s="43"/>
      <c r="Q56" s="43"/>
      <c r="R56" s="43"/>
      <c r="S56" s="43"/>
      <c r="T56" s="54"/>
      <c r="U56" s="76">
        <v>0</v>
      </c>
    </row>
    <row r="57" spans="1:21" s="11" customFormat="1" ht="12.75" customHeight="1">
      <c r="A57" s="84">
        <v>1</v>
      </c>
      <c r="B57" s="80">
        <v>364</v>
      </c>
      <c r="C57" s="42" t="s">
        <v>77</v>
      </c>
      <c r="D57" s="32" t="s">
        <v>218</v>
      </c>
      <c r="E57" s="33"/>
      <c r="F57" s="34"/>
      <c r="G57" s="82"/>
      <c r="H57" s="34"/>
      <c r="I57" s="34"/>
      <c r="J57" s="32"/>
      <c r="K57" s="32"/>
      <c r="L57" s="42"/>
      <c r="M57" s="43"/>
      <c r="N57" s="43"/>
      <c r="O57" s="43"/>
      <c r="P57" s="43"/>
      <c r="Q57" s="43"/>
      <c r="R57" s="43"/>
      <c r="S57" s="43"/>
      <c r="T57" s="54"/>
      <c r="U57" s="76">
        <v>0</v>
      </c>
    </row>
    <row r="58" spans="1:21" s="11" customFormat="1" ht="12.75" customHeight="1">
      <c r="A58" s="84">
        <v>1</v>
      </c>
      <c r="B58" s="80">
        <v>367</v>
      </c>
      <c r="C58" s="42" t="s">
        <v>77</v>
      </c>
      <c r="D58" s="32" t="s">
        <v>219</v>
      </c>
      <c r="E58" s="33"/>
      <c r="F58" s="34"/>
      <c r="G58" s="82"/>
      <c r="H58" s="34"/>
      <c r="I58" s="34"/>
      <c r="J58" s="32"/>
      <c r="K58" s="32"/>
      <c r="L58" s="42"/>
      <c r="M58" s="43"/>
      <c r="N58" s="43"/>
      <c r="O58" s="43"/>
      <c r="P58" s="43"/>
      <c r="Q58" s="43"/>
      <c r="R58" s="43"/>
      <c r="S58" s="43"/>
      <c r="T58" s="54"/>
      <c r="U58" s="76">
        <v>0</v>
      </c>
    </row>
    <row r="59" spans="1:21" s="11" customFormat="1" ht="12.75" customHeight="1">
      <c r="A59" s="84">
        <v>1</v>
      </c>
      <c r="B59" s="80">
        <v>370</v>
      </c>
      <c r="C59" s="42" t="s">
        <v>77</v>
      </c>
      <c r="D59" s="32" t="s">
        <v>223</v>
      </c>
      <c r="E59" s="33"/>
      <c r="F59" s="34"/>
      <c r="G59" s="82"/>
      <c r="H59" s="34"/>
      <c r="I59" s="34"/>
      <c r="J59" s="32"/>
      <c r="K59" s="32"/>
      <c r="L59" s="42"/>
      <c r="M59" s="43"/>
      <c r="N59" s="43"/>
      <c r="O59" s="43"/>
      <c r="P59" s="43"/>
      <c r="Q59" s="43"/>
      <c r="R59" s="43"/>
      <c r="S59" s="43"/>
      <c r="T59" s="54"/>
      <c r="U59" s="76">
        <v>0</v>
      </c>
    </row>
    <row r="60" spans="1:21" s="11" customFormat="1" ht="25.5" customHeight="1">
      <c r="A60" s="84">
        <v>1</v>
      </c>
      <c r="B60" s="80">
        <v>371</v>
      </c>
      <c r="C60" s="42" t="s">
        <v>77</v>
      </c>
      <c r="D60" s="31" t="s">
        <v>222</v>
      </c>
      <c r="E60" s="39" t="s">
        <v>402</v>
      </c>
      <c r="F60" s="34"/>
      <c r="G60" s="82" t="s">
        <v>455</v>
      </c>
      <c r="H60" s="34" t="s">
        <v>224</v>
      </c>
      <c r="I60" s="40" t="s">
        <v>472</v>
      </c>
      <c r="J60" s="34"/>
      <c r="K60" s="139"/>
      <c r="L60" s="42" t="s">
        <v>456</v>
      </c>
      <c r="M60" s="43"/>
      <c r="N60" s="43"/>
      <c r="O60" s="43" t="s">
        <v>456</v>
      </c>
      <c r="P60" s="43"/>
      <c r="Q60" s="43"/>
      <c r="R60" s="43"/>
      <c r="S60" s="43"/>
      <c r="T60" s="56"/>
      <c r="U60" s="76">
        <v>0</v>
      </c>
    </row>
    <row r="61" spans="1:21" s="11" customFormat="1" ht="12.75" customHeight="1">
      <c r="A61" s="84">
        <v>1</v>
      </c>
      <c r="B61" s="80">
        <v>391</v>
      </c>
      <c r="C61" s="42" t="s">
        <v>77</v>
      </c>
      <c r="D61" s="31" t="s">
        <v>137</v>
      </c>
      <c r="E61" s="33"/>
      <c r="F61" s="34"/>
      <c r="G61" s="82"/>
      <c r="H61" s="34"/>
      <c r="I61" s="34"/>
      <c r="J61" s="34"/>
      <c r="K61" s="31"/>
      <c r="L61" s="43"/>
      <c r="M61" s="43"/>
      <c r="N61" s="43"/>
      <c r="O61" s="43"/>
      <c r="P61" s="43"/>
      <c r="Q61" s="43"/>
      <c r="R61" s="43"/>
      <c r="S61" s="43"/>
      <c r="T61" s="56"/>
      <c r="U61" s="217">
        <v>0</v>
      </c>
    </row>
    <row r="62" spans="1:21" s="11" customFormat="1" ht="12.75" customHeight="1">
      <c r="A62" s="84">
        <v>1</v>
      </c>
      <c r="B62" s="80">
        <v>392</v>
      </c>
      <c r="C62" s="86" t="s">
        <v>77</v>
      </c>
      <c r="D62" s="32" t="s">
        <v>161</v>
      </c>
      <c r="E62" s="33"/>
      <c r="F62" s="34"/>
      <c r="G62" s="82"/>
      <c r="H62" s="34"/>
      <c r="I62" s="34"/>
      <c r="J62" s="32"/>
      <c r="K62" s="32"/>
      <c r="L62" s="42"/>
      <c r="M62" s="43"/>
      <c r="N62" s="43"/>
      <c r="O62" s="43"/>
      <c r="P62" s="43"/>
      <c r="Q62" s="43"/>
      <c r="R62" s="43"/>
      <c r="S62" s="43"/>
      <c r="T62" s="54"/>
      <c r="U62" s="76">
        <v>0</v>
      </c>
    </row>
    <row r="63" spans="1:21" s="11" customFormat="1" ht="12.75" customHeight="1">
      <c r="A63" s="84">
        <v>1</v>
      </c>
      <c r="B63" s="80">
        <v>393</v>
      </c>
      <c r="C63" s="86" t="s">
        <v>77</v>
      </c>
      <c r="D63" s="32" t="s">
        <v>162</v>
      </c>
      <c r="E63" s="33"/>
      <c r="F63" s="34"/>
      <c r="G63" s="82"/>
      <c r="H63" s="34"/>
      <c r="I63" s="34"/>
      <c r="J63" s="32"/>
      <c r="K63" s="32"/>
      <c r="L63" s="42"/>
      <c r="M63" s="43"/>
      <c r="N63" s="43"/>
      <c r="O63" s="43"/>
      <c r="P63" s="43"/>
      <c r="Q63" s="43"/>
      <c r="R63" s="43"/>
      <c r="S63" s="43"/>
      <c r="T63" s="54"/>
      <c r="U63" s="76">
        <v>0</v>
      </c>
    </row>
    <row r="64" spans="1:21" s="11" customFormat="1" ht="12.75" customHeight="1">
      <c r="A64" s="84">
        <v>1</v>
      </c>
      <c r="B64" s="80">
        <v>394</v>
      </c>
      <c r="C64" s="86" t="s">
        <v>77</v>
      </c>
      <c r="D64" s="32" t="s">
        <v>163</v>
      </c>
      <c r="E64" s="33"/>
      <c r="F64" s="34"/>
      <c r="G64" s="82"/>
      <c r="H64" s="34"/>
      <c r="I64" s="34"/>
      <c r="J64" s="32"/>
      <c r="K64" s="32"/>
      <c r="L64" s="42"/>
      <c r="M64" s="43"/>
      <c r="N64" s="43"/>
      <c r="O64" s="43"/>
      <c r="P64" s="43"/>
      <c r="Q64" s="43"/>
      <c r="R64" s="43"/>
      <c r="S64" s="43"/>
      <c r="T64" s="54"/>
      <c r="U64" s="76">
        <v>0</v>
      </c>
    </row>
    <row r="65" spans="1:21" s="11" customFormat="1" ht="12.75" customHeight="1">
      <c r="A65" s="84">
        <v>1</v>
      </c>
      <c r="B65" s="80">
        <v>395</v>
      </c>
      <c r="C65" s="86" t="s">
        <v>77</v>
      </c>
      <c r="D65" s="32" t="s">
        <v>142</v>
      </c>
      <c r="E65" s="33"/>
      <c r="F65" s="34"/>
      <c r="G65" s="82"/>
      <c r="H65" s="34"/>
      <c r="I65" s="34"/>
      <c r="J65" s="32"/>
      <c r="K65" s="32"/>
      <c r="L65" s="42"/>
      <c r="M65" s="43"/>
      <c r="N65" s="43"/>
      <c r="O65" s="43"/>
      <c r="P65" s="43"/>
      <c r="Q65" s="43"/>
      <c r="R65" s="43"/>
      <c r="S65" s="43"/>
      <c r="T65" s="54"/>
      <c r="U65" s="76">
        <v>0</v>
      </c>
    </row>
    <row r="66" spans="1:21" s="11" customFormat="1" ht="12.75" customHeight="1">
      <c r="A66" s="84">
        <v>1</v>
      </c>
      <c r="B66" s="80">
        <v>396</v>
      </c>
      <c r="C66" s="86" t="s">
        <v>77</v>
      </c>
      <c r="D66" s="32" t="s">
        <v>143</v>
      </c>
      <c r="E66" s="33"/>
      <c r="F66" s="34"/>
      <c r="G66" s="82"/>
      <c r="H66" s="34"/>
      <c r="I66" s="34"/>
      <c r="J66" s="32"/>
      <c r="K66" s="32"/>
      <c r="L66" s="42"/>
      <c r="M66" s="43"/>
      <c r="N66" s="43"/>
      <c r="O66" s="43"/>
      <c r="P66" s="43"/>
      <c r="Q66" s="43"/>
      <c r="R66" s="43"/>
      <c r="S66" s="43"/>
      <c r="T66" s="54"/>
      <c r="U66" s="76">
        <v>0</v>
      </c>
    </row>
    <row r="67" spans="1:21" s="11" customFormat="1" ht="12.75" customHeight="1">
      <c r="A67" s="84">
        <v>1</v>
      </c>
      <c r="B67" s="80">
        <v>397</v>
      </c>
      <c r="C67" s="86" t="s">
        <v>77</v>
      </c>
      <c r="D67" s="32" t="s">
        <v>164</v>
      </c>
      <c r="E67" s="33"/>
      <c r="F67" s="34"/>
      <c r="G67" s="82"/>
      <c r="H67" s="34"/>
      <c r="I67" s="34"/>
      <c r="J67" s="32"/>
      <c r="K67" s="32"/>
      <c r="L67" s="42"/>
      <c r="M67" s="43"/>
      <c r="N67" s="43"/>
      <c r="O67" s="43"/>
      <c r="P67" s="43"/>
      <c r="Q67" s="43"/>
      <c r="R67" s="43"/>
      <c r="S67" s="43"/>
      <c r="T67" s="54"/>
      <c r="U67" s="76">
        <v>0</v>
      </c>
    </row>
    <row r="68" spans="1:21" s="11" customFormat="1" ht="12.75" customHeight="1">
      <c r="A68" s="84">
        <v>1</v>
      </c>
      <c r="B68" s="80">
        <v>398</v>
      </c>
      <c r="C68" s="86" t="s">
        <v>77</v>
      </c>
      <c r="D68" s="32" t="s">
        <v>165</v>
      </c>
      <c r="E68" s="33"/>
      <c r="F68" s="34"/>
      <c r="G68" s="82"/>
      <c r="H68" s="34"/>
      <c r="I68" s="34"/>
      <c r="J68" s="32"/>
      <c r="K68" s="32"/>
      <c r="L68" s="42"/>
      <c r="M68" s="43"/>
      <c r="N68" s="43"/>
      <c r="O68" s="43"/>
      <c r="P68" s="43"/>
      <c r="Q68" s="43"/>
      <c r="R68" s="43"/>
      <c r="S68" s="43"/>
      <c r="T68" s="54"/>
      <c r="U68" s="76">
        <v>0</v>
      </c>
    </row>
    <row r="69" spans="1:21" s="11" customFormat="1" ht="12.75" customHeight="1">
      <c r="A69" s="84">
        <v>1</v>
      </c>
      <c r="B69" s="80">
        <v>399</v>
      </c>
      <c r="C69" s="86" t="s">
        <v>77</v>
      </c>
      <c r="D69" s="32" t="s">
        <v>147</v>
      </c>
      <c r="E69" s="33"/>
      <c r="F69" s="34"/>
      <c r="G69" s="82"/>
      <c r="H69" s="34"/>
      <c r="I69" s="34"/>
      <c r="J69" s="32"/>
      <c r="K69" s="32"/>
      <c r="L69" s="42"/>
      <c r="M69" s="43"/>
      <c r="N69" s="43"/>
      <c r="O69" s="43"/>
      <c r="P69" s="43"/>
      <c r="Q69" s="43"/>
      <c r="R69" s="43"/>
      <c r="S69" s="43"/>
      <c r="T69" s="54"/>
      <c r="U69" s="76">
        <v>0</v>
      </c>
    </row>
    <row r="70" spans="1:21" s="11" customFormat="1" ht="12.75" customHeight="1">
      <c r="A70" s="84">
        <v>1</v>
      </c>
      <c r="B70" s="80">
        <v>400</v>
      </c>
      <c r="C70" s="86" t="s">
        <v>77</v>
      </c>
      <c r="D70" s="32" t="s">
        <v>148</v>
      </c>
      <c r="E70" s="33"/>
      <c r="F70" s="34"/>
      <c r="G70" s="82"/>
      <c r="H70" s="34"/>
      <c r="I70" s="34"/>
      <c r="J70" s="32"/>
      <c r="K70" s="32"/>
      <c r="L70" s="42"/>
      <c r="M70" s="43"/>
      <c r="N70" s="43"/>
      <c r="O70" s="43"/>
      <c r="P70" s="43"/>
      <c r="Q70" s="43"/>
      <c r="R70" s="43"/>
      <c r="S70" s="43"/>
      <c r="T70" s="54"/>
      <c r="U70" s="76">
        <v>1</v>
      </c>
    </row>
    <row r="71" spans="1:21" s="11" customFormat="1" ht="12.75" customHeight="1">
      <c r="A71" s="84">
        <v>1</v>
      </c>
      <c r="B71" s="80">
        <v>401</v>
      </c>
      <c r="C71" s="42" t="s">
        <v>77</v>
      </c>
      <c r="D71" s="31" t="s">
        <v>150</v>
      </c>
      <c r="E71" s="33"/>
      <c r="F71" s="34"/>
      <c r="G71" s="82"/>
      <c r="H71" s="34"/>
      <c r="I71" s="34"/>
      <c r="J71" s="32"/>
      <c r="K71" s="32"/>
      <c r="L71" s="42"/>
      <c r="M71" s="43"/>
      <c r="N71" s="43"/>
      <c r="O71" s="43"/>
      <c r="P71" s="43"/>
      <c r="Q71" s="43"/>
      <c r="R71" s="43"/>
      <c r="S71" s="43"/>
      <c r="T71" s="54"/>
      <c r="U71" s="76">
        <v>0</v>
      </c>
    </row>
    <row r="72" spans="1:21" s="11" customFormat="1" ht="12.75" customHeight="1">
      <c r="A72" s="84">
        <v>1</v>
      </c>
      <c r="B72" s="80">
        <v>402</v>
      </c>
      <c r="C72" s="42" t="s">
        <v>77</v>
      </c>
      <c r="D72" s="31" t="s">
        <v>151</v>
      </c>
      <c r="E72" s="33"/>
      <c r="F72" s="34"/>
      <c r="G72" s="82"/>
      <c r="H72" s="34"/>
      <c r="I72" s="34"/>
      <c r="J72" s="32"/>
      <c r="K72" s="32"/>
      <c r="L72" s="42"/>
      <c r="M72" s="43"/>
      <c r="N72" s="43"/>
      <c r="O72" s="43"/>
      <c r="P72" s="43"/>
      <c r="Q72" s="43"/>
      <c r="R72" s="43"/>
      <c r="S72" s="43"/>
      <c r="T72" s="54"/>
      <c r="U72" s="76">
        <v>0</v>
      </c>
    </row>
    <row r="73" spans="1:21" s="11" customFormat="1" ht="12.75" customHeight="1">
      <c r="A73" s="84">
        <v>1</v>
      </c>
      <c r="B73" s="80">
        <v>403</v>
      </c>
      <c r="C73" s="42" t="s">
        <v>77</v>
      </c>
      <c r="D73" s="32" t="s">
        <v>153</v>
      </c>
      <c r="E73" s="33"/>
      <c r="F73" s="34"/>
      <c r="G73" s="82"/>
      <c r="H73" s="34"/>
      <c r="I73" s="34"/>
      <c r="J73" s="32"/>
      <c r="K73" s="32"/>
      <c r="L73" s="42"/>
      <c r="M73" s="43"/>
      <c r="N73" s="43"/>
      <c r="O73" s="43"/>
      <c r="P73" s="43"/>
      <c r="Q73" s="43"/>
      <c r="R73" s="43"/>
      <c r="S73" s="43"/>
      <c r="T73" s="54"/>
      <c r="U73" s="76">
        <v>0</v>
      </c>
    </row>
    <row r="74" spans="1:21" s="11" customFormat="1" ht="12.75" customHeight="1">
      <c r="A74" s="84">
        <v>1</v>
      </c>
      <c r="B74" s="80">
        <v>404</v>
      </c>
      <c r="C74" s="42" t="s">
        <v>77</v>
      </c>
      <c r="D74" s="32" t="s">
        <v>154</v>
      </c>
      <c r="E74" s="33"/>
      <c r="F74" s="34"/>
      <c r="G74" s="82"/>
      <c r="H74" s="34"/>
      <c r="I74" s="34"/>
      <c r="J74" s="32"/>
      <c r="K74" s="32"/>
      <c r="L74" s="42"/>
      <c r="M74" s="43"/>
      <c r="N74" s="43"/>
      <c r="O74" s="43"/>
      <c r="P74" s="43"/>
      <c r="Q74" s="43"/>
      <c r="R74" s="43"/>
      <c r="S74" s="43"/>
      <c r="T74" s="54"/>
      <c r="U74" s="76">
        <v>0</v>
      </c>
    </row>
    <row r="75" spans="1:21" s="11" customFormat="1" ht="12.75" customHeight="1">
      <c r="A75" s="84">
        <v>1</v>
      </c>
      <c r="B75" s="80">
        <v>405</v>
      </c>
      <c r="C75" s="42" t="s">
        <v>77</v>
      </c>
      <c r="D75" s="32" t="s">
        <v>155</v>
      </c>
      <c r="E75" s="33"/>
      <c r="F75" s="34"/>
      <c r="G75" s="82"/>
      <c r="H75" s="34"/>
      <c r="I75" s="34"/>
      <c r="J75" s="32"/>
      <c r="K75" s="32"/>
      <c r="L75" s="42"/>
      <c r="M75" s="43"/>
      <c r="N75" s="43"/>
      <c r="O75" s="43"/>
      <c r="P75" s="43"/>
      <c r="Q75" s="43"/>
      <c r="R75" s="43"/>
      <c r="S75" s="43"/>
      <c r="T75" s="54"/>
      <c r="U75" s="76">
        <v>0</v>
      </c>
    </row>
    <row r="76" spans="1:21" s="11" customFormat="1" ht="12.75" customHeight="1">
      <c r="A76" s="84">
        <v>1</v>
      </c>
      <c r="B76" s="80">
        <v>406</v>
      </c>
      <c r="C76" s="42" t="s">
        <v>77</v>
      </c>
      <c r="D76" s="32" t="s">
        <v>156</v>
      </c>
      <c r="E76" s="33"/>
      <c r="F76" s="34"/>
      <c r="G76" s="82"/>
      <c r="H76" s="34"/>
      <c r="I76" s="34"/>
      <c r="J76" s="32"/>
      <c r="K76" s="32"/>
      <c r="L76" s="42"/>
      <c r="M76" s="43"/>
      <c r="N76" s="43"/>
      <c r="O76" s="43"/>
      <c r="P76" s="43"/>
      <c r="Q76" s="43"/>
      <c r="R76" s="43"/>
      <c r="S76" s="43"/>
      <c r="T76" s="54"/>
      <c r="U76" s="76">
        <v>0</v>
      </c>
    </row>
    <row r="77" spans="1:21" s="11" customFormat="1" ht="12.75" customHeight="1">
      <c r="A77" s="84">
        <v>1</v>
      </c>
      <c r="B77" s="80">
        <v>407</v>
      </c>
      <c r="C77" s="42" t="s">
        <v>77</v>
      </c>
      <c r="D77" s="32" t="s">
        <v>166</v>
      </c>
      <c r="E77" s="33"/>
      <c r="F77" s="34"/>
      <c r="G77" s="82"/>
      <c r="H77" s="34"/>
      <c r="I77" s="34"/>
      <c r="J77" s="32"/>
      <c r="K77" s="32"/>
      <c r="L77" s="42"/>
      <c r="M77" s="43"/>
      <c r="N77" s="43"/>
      <c r="O77" s="43"/>
      <c r="P77" s="43"/>
      <c r="Q77" s="43"/>
      <c r="R77" s="43"/>
      <c r="S77" s="43"/>
      <c r="T77" s="54"/>
      <c r="U77" s="76">
        <v>0</v>
      </c>
    </row>
    <row r="78" spans="1:21" s="11" customFormat="1" ht="12.75" customHeight="1">
      <c r="A78" s="84">
        <v>1</v>
      </c>
      <c r="B78" s="80">
        <v>408</v>
      </c>
      <c r="C78" s="42" t="s">
        <v>77</v>
      </c>
      <c r="D78" s="32" t="s">
        <v>158</v>
      </c>
      <c r="E78" s="33"/>
      <c r="F78" s="34"/>
      <c r="G78" s="82"/>
      <c r="H78" s="34"/>
      <c r="I78" s="34"/>
      <c r="J78" s="32"/>
      <c r="K78" s="32"/>
      <c r="L78" s="42"/>
      <c r="M78" s="43"/>
      <c r="N78" s="43"/>
      <c r="O78" s="43"/>
      <c r="P78" s="43"/>
      <c r="Q78" s="43"/>
      <c r="R78" s="43"/>
      <c r="S78" s="43"/>
      <c r="T78" s="54"/>
      <c r="U78" s="76">
        <v>0</v>
      </c>
    </row>
    <row r="79" spans="1:21" s="11" customFormat="1" ht="25.5" customHeight="1">
      <c r="A79" s="84">
        <v>1</v>
      </c>
      <c r="B79" s="80">
        <v>409</v>
      </c>
      <c r="C79" s="42" t="s">
        <v>77</v>
      </c>
      <c r="D79" s="32" t="s">
        <v>160</v>
      </c>
      <c r="E79" s="39" t="s">
        <v>167</v>
      </c>
      <c r="F79" s="40" t="s">
        <v>393</v>
      </c>
      <c r="G79" s="82" t="s">
        <v>457</v>
      </c>
      <c r="H79" s="40" t="s">
        <v>388</v>
      </c>
      <c r="I79" s="40" t="s">
        <v>473</v>
      </c>
      <c r="J79" s="41" t="s">
        <v>474</v>
      </c>
      <c r="K79" s="41"/>
      <c r="L79" s="42" t="s">
        <v>168</v>
      </c>
      <c r="M79" s="43"/>
      <c r="N79" s="43"/>
      <c r="O79" s="43" t="s">
        <v>168</v>
      </c>
      <c r="P79" s="43"/>
      <c r="Q79" s="43"/>
      <c r="R79" s="43"/>
      <c r="S79" s="43"/>
      <c r="T79" s="54"/>
      <c r="U79" s="76">
        <v>0</v>
      </c>
    </row>
    <row r="80" spans="1:21" s="11" customFormat="1" ht="12.75" customHeight="1">
      <c r="A80" s="84">
        <v>1</v>
      </c>
      <c r="B80" s="80">
        <v>423</v>
      </c>
      <c r="C80" s="42" t="s">
        <v>77</v>
      </c>
      <c r="D80" s="32" t="s">
        <v>97</v>
      </c>
      <c r="E80" s="33"/>
      <c r="F80" s="34"/>
      <c r="G80" s="82"/>
      <c r="H80" s="34"/>
      <c r="I80" s="34"/>
      <c r="J80" s="32"/>
      <c r="K80" s="32"/>
      <c r="L80" s="42"/>
      <c r="M80" s="43"/>
      <c r="N80" s="43"/>
      <c r="O80" s="43"/>
      <c r="P80" s="43"/>
      <c r="Q80" s="43"/>
      <c r="R80" s="43"/>
      <c r="S80" s="43"/>
      <c r="T80" s="54"/>
      <c r="U80" s="76">
        <v>0</v>
      </c>
    </row>
    <row r="81" spans="1:21" s="11" customFormat="1" ht="12.75" customHeight="1">
      <c r="A81" s="84">
        <v>1</v>
      </c>
      <c r="B81" s="80">
        <v>424</v>
      </c>
      <c r="C81" s="42" t="s">
        <v>77</v>
      </c>
      <c r="D81" s="32" t="s">
        <v>99</v>
      </c>
      <c r="E81" s="33"/>
      <c r="F81" s="34"/>
      <c r="G81" s="82"/>
      <c r="H81" s="34"/>
      <c r="I81" s="34"/>
      <c r="J81" s="32"/>
      <c r="K81" s="32"/>
      <c r="L81" s="42"/>
      <c r="M81" s="43"/>
      <c r="N81" s="43"/>
      <c r="O81" s="43"/>
      <c r="P81" s="43"/>
      <c r="Q81" s="43"/>
      <c r="R81" s="43"/>
      <c r="S81" s="43"/>
      <c r="T81" s="54"/>
      <c r="U81" s="76">
        <v>0</v>
      </c>
    </row>
    <row r="82" spans="1:21" s="11" customFormat="1" ht="12.75" customHeight="1">
      <c r="A82" s="84">
        <v>1</v>
      </c>
      <c r="B82" s="80">
        <v>425</v>
      </c>
      <c r="C82" s="42" t="s">
        <v>77</v>
      </c>
      <c r="D82" s="31" t="s">
        <v>101</v>
      </c>
      <c r="E82" s="33"/>
      <c r="F82" s="34"/>
      <c r="G82" s="82"/>
      <c r="H82" s="34"/>
      <c r="I82" s="34"/>
      <c r="J82" s="32"/>
      <c r="K82" s="32"/>
      <c r="L82" s="42"/>
      <c r="M82" s="43"/>
      <c r="N82" s="43"/>
      <c r="O82" s="43"/>
      <c r="P82" s="43"/>
      <c r="Q82" s="43"/>
      <c r="R82" s="43"/>
      <c r="S82" s="43"/>
      <c r="T82" s="54"/>
      <c r="U82" s="76">
        <v>0</v>
      </c>
    </row>
    <row r="83" spans="1:21" s="11" customFormat="1" ht="12.75" customHeight="1">
      <c r="A83" s="84">
        <v>1</v>
      </c>
      <c r="B83" s="80">
        <v>427</v>
      </c>
      <c r="C83" s="86" t="s">
        <v>77</v>
      </c>
      <c r="D83" s="32" t="s">
        <v>103</v>
      </c>
      <c r="E83" s="33"/>
      <c r="F83" s="34"/>
      <c r="G83" s="82"/>
      <c r="H83" s="34"/>
      <c r="I83" s="34"/>
      <c r="J83" s="32"/>
      <c r="K83" s="32"/>
      <c r="L83" s="42"/>
      <c r="M83" s="43"/>
      <c r="N83" s="43"/>
      <c r="O83" s="43"/>
      <c r="P83" s="43"/>
      <c r="Q83" s="43"/>
      <c r="R83" s="43"/>
      <c r="S83" s="43"/>
      <c r="T83" s="54"/>
      <c r="U83" s="76">
        <v>0</v>
      </c>
    </row>
    <row r="84" spans="1:21" s="11" customFormat="1" ht="12.75" customHeight="1">
      <c r="A84" s="84">
        <v>1</v>
      </c>
      <c r="B84" s="80">
        <v>428</v>
      </c>
      <c r="C84" s="86" t="s">
        <v>77</v>
      </c>
      <c r="D84" s="32" t="s">
        <v>105</v>
      </c>
      <c r="E84" s="33"/>
      <c r="F84" s="34"/>
      <c r="G84" s="82"/>
      <c r="H84" s="34"/>
      <c r="I84" s="34"/>
      <c r="J84" s="32"/>
      <c r="K84" s="32"/>
      <c r="L84" s="42"/>
      <c r="M84" s="43"/>
      <c r="N84" s="43"/>
      <c r="O84" s="43"/>
      <c r="P84" s="43"/>
      <c r="Q84" s="43"/>
      <c r="R84" s="43"/>
      <c r="S84" s="43"/>
      <c r="T84" s="54"/>
      <c r="U84" s="76">
        <v>0</v>
      </c>
    </row>
    <row r="85" spans="1:21" s="11" customFormat="1" ht="12.75" customHeight="1">
      <c r="A85" s="84">
        <v>1</v>
      </c>
      <c r="B85" s="80">
        <v>429</v>
      </c>
      <c r="C85" s="86" t="s">
        <v>77</v>
      </c>
      <c r="D85" s="32" t="s">
        <v>107</v>
      </c>
      <c r="E85" s="33"/>
      <c r="F85" s="34"/>
      <c r="G85" s="82"/>
      <c r="H85" s="34"/>
      <c r="I85" s="34"/>
      <c r="J85" s="32"/>
      <c r="K85" s="32"/>
      <c r="L85" s="42"/>
      <c r="M85" s="43"/>
      <c r="N85" s="43"/>
      <c r="O85" s="43"/>
      <c r="P85" s="43"/>
      <c r="Q85" s="43"/>
      <c r="R85" s="43"/>
      <c r="S85" s="43"/>
      <c r="T85" s="54"/>
      <c r="U85" s="76">
        <v>0</v>
      </c>
    </row>
    <row r="86" spans="1:21" s="11" customFormat="1" ht="12.75" customHeight="1">
      <c r="A86" s="84">
        <v>1</v>
      </c>
      <c r="B86" s="80">
        <v>430</v>
      </c>
      <c r="C86" s="86" t="s">
        <v>77</v>
      </c>
      <c r="D86" s="32" t="s">
        <v>109</v>
      </c>
      <c r="E86" s="33"/>
      <c r="F86" s="34"/>
      <c r="G86" s="82"/>
      <c r="H86" s="34"/>
      <c r="I86" s="34"/>
      <c r="J86" s="32"/>
      <c r="K86" s="32"/>
      <c r="L86" s="42"/>
      <c r="M86" s="43"/>
      <c r="N86" s="43"/>
      <c r="O86" s="43"/>
      <c r="P86" s="43"/>
      <c r="Q86" s="43"/>
      <c r="R86" s="43"/>
      <c r="S86" s="43"/>
      <c r="T86" s="54"/>
      <c r="U86" s="76">
        <v>0</v>
      </c>
    </row>
    <row r="87" spans="1:21" s="11" customFormat="1" ht="12.75" customHeight="1">
      <c r="A87" s="84">
        <v>1</v>
      </c>
      <c r="B87" s="80">
        <v>431</v>
      </c>
      <c r="C87" s="86" t="s">
        <v>77</v>
      </c>
      <c r="D87" s="32" t="s">
        <v>110</v>
      </c>
      <c r="E87" s="33"/>
      <c r="F87" s="34"/>
      <c r="G87" s="82"/>
      <c r="H87" s="34"/>
      <c r="I87" s="34"/>
      <c r="J87" s="32"/>
      <c r="K87" s="32"/>
      <c r="L87" s="42"/>
      <c r="M87" s="43"/>
      <c r="N87" s="43"/>
      <c r="O87" s="43"/>
      <c r="P87" s="43"/>
      <c r="Q87" s="43"/>
      <c r="R87" s="43"/>
      <c r="S87" s="43"/>
      <c r="T87" s="54"/>
      <c r="U87" s="76">
        <v>0</v>
      </c>
    </row>
    <row r="88" spans="1:21" s="11" customFormat="1" ht="12.75" customHeight="1">
      <c r="A88" s="84">
        <v>1</v>
      </c>
      <c r="B88" s="80">
        <v>432</v>
      </c>
      <c r="C88" s="86" t="s">
        <v>77</v>
      </c>
      <c r="D88" s="32" t="s">
        <v>111</v>
      </c>
      <c r="E88" s="33"/>
      <c r="F88" s="34"/>
      <c r="G88" s="82"/>
      <c r="H88" s="34"/>
      <c r="I88" s="34"/>
      <c r="J88" s="32"/>
      <c r="K88" s="32"/>
      <c r="L88" s="42"/>
      <c r="M88" s="43"/>
      <c r="N88" s="43"/>
      <c r="O88" s="43"/>
      <c r="P88" s="43"/>
      <c r="Q88" s="43"/>
      <c r="R88" s="43"/>
      <c r="S88" s="43"/>
      <c r="T88" s="54"/>
      <c r="U88" s="76">
        <v>0</v>
      </c>
    </row>
    <row r="89" spans="1:21" s="11" customFormat="1" ht="12.75" customHeight="1">
      <c r="A89" s="84">
        <v>1</v>
      </c>
      <c r="B89" s="80">
        <v>433</v>
      </c>
      <c r="C89" s="42" t="s">
        <v>77</v>
      </c>
      <c r="D89" s="31" t="s">
        <v>112</v>
      </c>
      <c r="E89" s="33"/>
      <c r="F89" s="34"/>
      <c r="G89" s="82"/>
      <c r="H89" s="34"/>
      <c r="I89" s="34"/>
      <c r="J89" s="32"/>
      <c r="K89" s="32"/>
      <c r="L89" s="42"/>
      <c r="M89" s="43"/>
      <c r="N89" s="43"/>
      <c r="O89" s="43"/>
      <c r="P89" s="43"/>
      <c r="Q89" s="43"/>
      <c r="R89" s="43"/>
      <c r="S89" s="43"/>
      <c r="T89" s="54"/>
      <c r="U89" s="76">
        <v>0</v>
      </c>
    </row>
    <row r="90" spans="1:21" s="11" customFormat="1" ht="12.75" customHeight="1">
      <c r="A90" s="84">
        <v>1</v>
      </c>
      <c r="B90" s="80">
        <v>434</v>
      </c>
      <c r="C90" s="42" t="s">
        <v>77</v>
      </c>
      <c r="D90" s="31" t="s">
        <v>113</v>
      </c>
      <c r="E90" s="33"/>
      <c r="F90" s="34"/>
      <c r="G90" s="82"/>
      <c r="H90" s="34"/>
      <c r="I90" s="34"/>
      <c r="J90" s="32"/>
      <c r="K90" s="32"/>
      <c r="L90" s="42"/>
      <c r="M90" s="43"/>
      <c r="N90" s="43"/>
      <c r="O90" s="43"/>
      <c r="P90" s="43"/>
      <c r="Q90" s="43"/>
      <c r="R90" s="43"/>
      <c r="S90" s="43"/>
      <c r="T90" s="54"/>
      <c r="U90" s="76">
        <v>1</v>
      </c>
    </row>
    <row r="91" spans="1:21" s="11" customFormat="1" ht="12.75" customHeight="1">
      <c r="A91" s="84">
        <v>1</v>
      </c>
      <c r="B91" s="80">
        <v>436</v>
      </c>
      <c r="C91" s="42" t="s">
        <v>77</v>
      </c>
      <c r="D91" s="32" t="s">
        <v>114</v>
      </c>
      <c r="E91" s="33"/>
      <c r="F91" s="34"/>
      <c r="G91" s="82"/>
      <c r="H91" s="34"/>
      <c r="I91" s="34"/>
      <c r="J91" s="32"/>
      <c r="K91" s="32"/>
      <c r="L91" s="42"/>
      <c r="M91" s="43"/>
      <c r="N91" s="43"/>
      <c r="O91" s="43"/>
      <c r="P91" s="43"/>
      <c r="Q91" s="43"/>
      <c r="R91" s="43"/>
      <c r="S91" s="43"/>
      <c r="T91" s="54"/>
      <c r="U91" s="76">
        <v>0</v>
      </c>
    </row>
    <row r="92" spans="1:21" s="11" customFormat="1" ht="12.75" customHeight="1">
      <c r="A92" s="84">
        <v>1</v>
      </c>
      <c r="B92" s="80">
        <v>437</v>
      </c>
      <c r="C92" s="42" t="s">
        <v>77</v>
      </c>
      <c r="D92" s="32" t="s">
        <v>115</v>
      </c>
      <c r="E92" s="33"/>
      <c r="F92" s="34"/>
      <c r="G92" s="82"/>
      <c r="H92" s="34"/>
      <c r="I92" s="34"/>
      <c r="J92" s="32"/>
      <c r="K92" s="32"/>
      <c r="L92" s="42"/>
      <c r="M92" s="43"/>
      <c r="N92" s="43"/>
      <c r="O92" s="43"/>
      <c r="P92" s="43"/>
      <c r="Q92" s="43"/>
      <c r="R92" s="43"/>
      <c r="S92" s="43"/>
      <c r="T92" s="54"/>
      <c r="U92" s="76">
        <v>0</v>
      </c>
    </row>
    <row r="93" spans="1:21" s="11" customFormat="1" ht="12.75" customHeight="1">
      <c r="A93" s="84">
        <v>1</v>
      </c>
      <c r="B93" s="80">
        <v>438</v>
      </c>
      <c r="C93" s="42" t="s">
        <v>77</v>
      </c>
      <c r="D93" s="32" t="s">
        <v>116</v>
      </c>
      <c r="E93" s="33"/>
      <c r="F93" s="34"/>
      <c r="G93" s="82"/>
      <c r="H93" s="34"/>
      <c r="I93" s="34"/>
      <c r="J93" s="32"/>
      <c r="K93" s="32"/>
      <c r="L93" s="42"/>
      <c r="M93" s="43"/>
      <c r="N93" s="43"/>
      <c r="O93" s="43"/>
      <c r="P93" s="43"/>
      <c r="Q93" s="43"/>
      <c r="R93" s="43"/>
      <c r="S93" s="43"/>
      <c r="T93" s="54"/>
      <c r="U93" s="76">
        <v>0</v>
      </c>
    </row>
    <row r="94" spans="1:21" s="11" customFormat="1" ht="12.75" customHeight="1">
      <c r="A94" s="84">
        <v>1</v>
      </c>
      <c r="B94" s="80">
        <v>452</v>
      </c>
      <c r="C94" s="42" t="s">
        <v>77</v>
      </c>
      <c r="D94" s="58" t="s">
        <v>225</v>
      </c>
      <c r="E94" s="33"/>
      <c r="F94" s="34"/>
      <c r="G94" s="82"/>
      <c r="H94" s="34"/>
      <c r="I94" s="34"/>
      <c r="J94" s="32"/>
      <c r="K94" s="32"/>
      <c r="L94" s="42"/>
      <c r="M94" s="43"/>
      <c r="N94" s="43"/>
      <c r="O94" s="43"/>
      <c r="P94" s="43"/>
      <c r="Q94" s="43"/>
      <c r="R94" s="43"/>
      <c r="S94" s="43"/>
      <c r="T94" s="54"/>
      <c r="U94" s="76">
        <v>0</v>
      </c>
    </row>
    <row r="95" spans="1:21" s="11" customFormat="1" ht="12.75" customHeight="1">
      <c r="A95" s="84">
        <v>1</v>
      </c>
      <c r="B95" s="80">
        <v>453</v>
      </c>
      <c r="C95" s="42" t="s">
        <v>77</v>
      </c>
      <c r="D95" s="58" t="s">
        <v>226</v>
      </c>
      <c r="E95" s="33"/>
      <c r="F95" s="34"/>
      <c r="G95" s="82"/>
      <c r="H95" s="34"/>
      <c r="I95" s="34"/>
      <c r="J95" s="32"/>
      <c r="K95" s="32"/>
      <c r="L95" s="42"/>
      <c r="M95" s="43"/>
      <c r="N95" s="43"/>
      <c r="O95" s="43"/>
      <c r="P95" s="43"/>
      <c r="Q95" s="43"/>
      <c r="R95" s="43"/>
      <c r="S95" s="43"/>
      <c r="T95" s="54"/>
      <c r="U95" s="76">
        <v>0</v>
      </c>
    </row>
    <row r="96" spans="1:21" s="11" customFormat="1" ht="12.75" customHeight="1">
      <c r="A96" s="84">
        <v>1</v>
      </c>
      <c r="B96" s="80">
        <v>454</v>
      </c>
      <c r="C96" s="42" t="s">
        <v>77</v>
      </c>
      <c r="D96" s="58" t="s">
        <v>227</v>
      </c>
      <c r="E96" s="33"/>
      <c r="F96" s="34"/>
      <c r="G96" s="82"/>
      <c r="H96" s="34"/>
      <c r="I96" s="34"/>
      <c r="J96" s="32"/>
      <c r="K96" s="32"/>
      <c r="L96" s="42"/>
      <c r="M96" s="43"/>
      <c r="N96" s="43"/>
      <c r="O96" s="43"/>
      <c r="P96" s="43"/>
      <c r="Q96" s="43"/>
      <c r="R96" s="43"/>
      <c r="S96" s="43"/>
      <c r="T96" s="54"/>
      <c r="U96" s="76">
        <v>0</v>
      </c>
    </row>
    <row r="97" spans="1:21" s="11" customFormat="1" ht="12.75" customHeight="1">
      <c r="A97" s="84">
        <v>1</v>
      </c>
      <c r="B97" s="80">
        <v>455</v>
      </c>
      <c r="C97" s="42" t="s">
        <v>77</v>
      </c>
      <c r="D97" s="58" t="s">
        <v>228</v>
      </c>
      <c r="E97" s="33"/>
      <c r="F97" s="34"/>
      <c r="G97" s="82"/>
      <c r="H97" s="34"/>
      <c r="I97" s="34"/>
      <c r="J97" s="32"/>
      <c r="K97" s="32"/>
      <c r="L97" s="42"/>
      <c r="M97" s="43"/>
      <c r="N97" s="43"/>
      <c r="O97" s="43"/>
      <c r="P97" s="43"/>
      <c r="Q97" s="43"/>
      <c r="R97" s="43"/>
      <c r="S97" s="43"/>
      <c r="T97" s="54"/>
      <c r="U97" s="76">
        <v>0</v>
      </c>
    </row>
    <row r="98" spans="1:21" s="11" customFormat="1" ht="12.75" customHeight="1">
      <c r="A98" s="84">
        <v>1</v>
      </c>
      <c r="B98" s="80">
        <v>456</v>
      </c>
      <c r="C98" s="42" t="s">
        <v>77</v>
      </c>
      <c r="D98" s="58" t="s">
        <v>229</v>
      </c>
      <c r="E98" s="33"/>
      <c r="F98" s="34"/>
      <c r="G98" s="82"/>
      <c r="H98" s="34"/>
      <c r="I98" s="34"/>
      <c r="J98" s="32"/>
      <c r="K98" s="32"/>
      <c r="L98" s="42"/>
      <c r="M98" s="43"/>
      <c r="N98" s="43"/>
      <c r="O98" s="43"/>
      <c r="P98" s="43"/>
      <c r="Q98" s="43"/>
      <c r="R98" s="43"/>
      <c r="S98" s="43"/>
      <c r="T98" s="54"/>
      <c r="U98" s="76">
        <v>0</v>
      </c>
    </row>
    <row r="99" spans="1:21" s="11" customFormat="1" ht="12.75" customHeight="1">
      <c r="A99" s="84">
        <v>1</v>
      </c>
      <c r="B99" s="80">
        <v>457</v>
      </c>
      <c r="C99" s="42" t="s">
        <v>77</v>
      </c>
      <c r="D99" s="58" t="s">
        <v>231</v>
      </c>
      <c r="E99" s="33"/>
      <c r="F99" s="34"/>
      <c r="G99" s="82"/>
      <c r="H99" s="34"/>
      <c r="I99" s="34"/>
      <c r="J99" s="32"/>
      <c r="K99" s="32"/>
      <c r="L99" s="42"/>
      <c r="M99" s="43"/>
      <c r="N99" s="43"/>
      <c r="O99" s="43"/>
      <c r="P99" s="43"/>
      <c r="Q99" s="43"/>
      <c r="R99" s="43"/>
      <c r="S99" s="43"/>
      <c r="T99" s="54"/>
      <c r="U99" s="76">
        <v>0</v>
      </c>
    </row>
    <row r="100" spans="1:21" s="11" customFormat="1" ht="12.75" customHeight="1">
      <c r="A100" s="84">
        <v>1</v>
      </c>
      <c r="B100" s="80">
        <v>458</v>
      </c>
      <c r="C100" s="42" t="s">
        <v>77</v>
      </c>
      <c r="D100" s="58" t="s">
        <v>232</v>
      </c>
      <c r="E100" s="33"/>
      <c r="F100" s="34"/>
      <c r="G100" s="82"/>
      <c r="H100" s="34"/>
      <c r="I100" s="34"/>
      <c r="J100" s="32"/>
      <c r="K100" s="32"/>
      <c r="L100" s="42"/>
      <c r="M100" s="43"/>
      <c r="N100" s="43"/>
      <c r="O100" s="43"/>
      <c r="P100" s="43"/>
      <c r="Q100" s="43"/>
      <c r="R100" s="43"/>
      <c r="S100" s="43"/>
      <c r="T100" s="54"/>
      <c r="U100" s="76">
        <v>0</v>
      </c>
    </row>
    <row r="101" spans="1:21" s="11" customFormat="1" ht="12.75" customHeight="1">
      <c r="A101" s="84">
        <v>1</v>
      </c>
      <c r="B101" s="80">
        <v>459</v>
      </c>
      <c r="C101" s="42" t="s">
        <v>77</v>
      </c>
      <c r="D101" s="58" t="s">
        <v>233</v>
      </c>
      <c r="E101" s="33"/>
      <c r="F101" s="34"/>
      <c r="G101" s="82"/>
      <c r="H101" s="34"/>
      <c r="I101" s="34"/>
      <c r="J101" s="32"/>
      <c r="K101" s="32"/>
      <c r="L101" s="42"/>
      <c r="M101" s="43"/>
      <c r="N101" s="43"/>
      <c r="O101" s="43"/>
      <c r="P101" s="43"/>
      <c r="Q101" s="43"/>
      <c r="R101" s="43"/>
      <c r="S101" s="43"/>
      <c r="T101" s="54"/>
      <c r="U101" s="76">
        <v>0</v>
      </c>
    </row>
    <row r="102" spans="1:21" s="11" customFormat="1" ht="12.75" customHeight="1">
      <c r="A102" s="84">
        <v>1</v>
      </c>
      <c r="B102" s="80">
        <v>460</v>
      </c>
      <c r="C102" s="42" t="s">
        <v>77</v>
      </c>
      <c r="D102" s="58" t="s">
        <v>234</v>
      </c>
      <c r="E102" s="33"/>
      <c r="F102" s="34"/>
      <c r="G102" s="82"/>
      <c r="H102" s="34"/>
      <c r="I102" s="34"/>
      <c r="J102" s="32"/>
      <c r="K102" s="32"/>
      <c r="L102" s="42"/>
      <c r="M102" s="43"/>
      <c r="N102" s="43"/>
      <c r="O102" s="43"/>
      <c r="P102" s="43"/>
      <c r="Q102" s="43"/>
      <c r="R102" s="43"/>
      <c r="S102" s="43"/>
      <c r="T102" s="54"/>
      <c r="U102" s="76">
        <v>0</v>
      </c>
    </row>
    <row r="103" spans="1:21" s="11" customFormat="1" ht="12.75" customHeight="1">
      <c r="A103" s="84">
        <v>1</v>
      </c>
      <c r="B103" s="80">
        <v>461</v>
      </c>
      <c r="C103" s="42" t="s">
        <v>77</v>
      </c>
      <c r="D103" s="58" t="s">
        <v>236</v>
      </c>
      <c r="E103" s="33"/>
      <c r="F103" s="34"/>
      <c r="G103" s="82"/>
      <c r="H103" s="34"/>
      <c r="I103" s="34"/>
      <c r="J103" s="32"/>
      <c r="K103" s="32"/>
      <c r="L103" s="42"/>
      <c r="M103" s="43"/>
      <c r="N103" s="43"/>
      <c r="O103" s="43"/>
      <c r="P103" s="43"/>
      <c r="Q103" s="43"/>
      <c r="R103" s="43"/>
      <c r="S103" s="43"/>
      <c r="T103" s="54"/>
      <c r="U103" s="76">
        <v>0</v>
      </c>
    </row>
    <row r="104" spans="1:21" s="11" customFormat="1" ht="12.75" customHeight="1">
      <c r="A104" s="84">
        <v>1</v>
      </c>
      <c r="B104" s="80">
        <v>462</v>
      </c>
      <c r="C104" s="42" t="s">
        <v>77</v>
      </c>
      <c r="D104" s="58" t="s">
        <v>237</v>
      </c>
      <c r="E104" s="33"/>
      <c r="F104" s="34"/>
      <c r="G104" s="82"/>
      <c r="H104" s="34"/>
      <c r="I104" s="34"/>
      <c r="J104" s="32"/>
      <c r="K104" s="32"/>
      <c r="L104" s="42"/>
      <c r="M104" s="43"/>
      <c r="N104" s="43"/>
      <c r="O104" s="43"/>
      <c r="P104" s="43"/>
      <c r="Q104" s="43"/>
      <c r="R104" s="43"/>
      <c r="S104" s="43"/>
      <c r="T104" s="54"/>
      <c r="U104" s="76">
        <v>1</v>
      </c>
    </row>
    <row r="105" spans="1:21" s="11" customFormat="1" ht="12.75" customHeight="1">
      <c r="A105" s="84">
        <v>1</v>
      </c>
      <c r="B105" s="80">
        <v>463</v>
      </c>
      <c r="C105" s="42" t="s">
        <v>77</v>
      </c>
      <c r="D105" s="58" t="s">
        <v>238</v>
      </c>
      <c r="E105" s="33"/>
      <c r="F105" s="34"/>
      <c r="G105" s="82"/>
      <c r="H105" s="34"/>
      <c r="I105" s="34"/>
      <c r="J105" s="32"/>
      <c r="K105" s="32"/>
      <c r="L105" s="42"/>
      <c r="M105" s="43"/>
      <c r="N105" s="43"/>
      <c r="O105" s="43"/>
      <c r="P105" s="43"/>
      <c r="Q105" s="43"/>
      <c r="R105" s="43"/>
      <c r="S105" s="43"/>
      <c r="T105" s="54"/>
      <c r="U105" s="76">
        <v>0</v>
      </c>
    </row>
    <row r="106" spans="1:21" s="11" customFormat="1" ht="12.75" customHeight="1">
      <c r="A106" s="84">
        <v>1</v>
      </c>
      <c r="B106" s="80">
        <v>464</v>
      </c>
      <c r="C106" s="42" t="s">
        <v>77</v>
      </c>
      <c r="D106" s="58" t="s">
        <v>239</v>
      </c>
      <c r="E106" s="33"/>
      <c r="F106" s="34"/>
      <c r="G106" s="82"/>
      <c r="H106" s="34"/>
      <c r="I106" s="34"/>
      <c r="J106" s="32"/>
      <c r="K106" s="32"/>
      <c r="L106" s="42"/>
      <c r="M106" s="43"/>
      <c r="N106" s="43"/>
      <c r="O106" s="43"/>
      <c r="P106" s="43"/>
      <c r="Q106" s="43"/>
      <c r="R106" s="43"/>
      <c r="S106" s="43"/>
      <c r="T106" s="54"/>
      <c r="U106" s="76">
        <v>0</v>
      </c>
    </row>
    <row r="107" spans="1:21" s="11" customFormat="1" ht="12.75" customHeight="1">
      <c r="A107" s="84">
        <v>1</v>
      </c>
      <c r="B107" s="80">
        <v>465</v>
      </c>
      <c r="C107" s="42" t="s">
        <v>77</v>
      </c>
      <c r="D107" s="58" t="s">
        <v>240</v>
      </c>
      <c r="E107" s="33"/>
      <c r="F107" s="34"/>
      <c r="G107" s="82"/>
      <c r="H107" s="34"/>
      <c r="I107" s="34"/>
      <c r="J107" s="32"/>
      <c r="K107" s="32"/>
      <c r="L107" s="42"/>
      <c r="M107" s="43"/>
      <c r="N107" s="43"/>
      <c r="O107" s="43"/>
      <c r="P107" s="43"/>
      <c r="Q107" s="43"/>
      <c r="R107" s="43"/>
      <c r="S107" s="43"/>
      <c r="T107" s="54"/>
      <c r="U107" s="76">
        <v>0</v>
      </c>
    </row>
    <row r="108" spans="1:21" s="11" customFormat="1" ht="12.75" customHeight="1">
      <c r="A108" s="84">
        <v>1</v>
      </c>
      <c r="B108" s="80">
        <v>468</v>
      </c>
      <c r="C108" s="42" t="s">
        <v>77</v>
      </c>
      <c r="D108" s="58" t="s">
        <v>241</v>
      </c>
      <c r="E108" s="33"/>
      <c r="F108" s="34"/>
      <c r="G108" s="82"/>
      <c r="H108" s="34"/>
      <c r="I108" s="34"/>
      <c r="J108" s="34"/>
      <c r="K108" s="139"/>
      <c r="L108" s="59"/>
      <c r="M108" s="43"/>
      <c r="N108" s="43"/>
      <c r="O108" s="43"/>
      <c r="P108" s="43"/>
      <c r="Q108" s="43"/>
      <c r="R108" s="43"/>
      <c r="S108" s="43"/>
      <c r="T108" s="54"/>
      <c r="U108" s="76">
        <v>0</v>
      </c>
    </row>
    <row r="109" spans="1:21" s="11" customFormat="1" ht="12.75" customHeight="1">
      <c r="A109" s="84">
        <v>1</v>
      </c>
      <c r="B109" s="80">
        <v>469</v>
      </c>
      <c r="C109" s="42" t="s">
        <v>77</v>
      </c>
      <c r="D109" s="58" t="s">
        <v>242</v>
      </c>
      <c r="E109" s="33"/>
      <c r="F109" s="34"/>
      <c r="G109" s="82"/>
      <c r="H109" s="34"/>
      <c r="I109" s="34"/>
      <c r="J109" s="32"/>
      <c r="K109" s="32"/>
      <c r="L109" s="42"/>
      <c r="M109" s="43"/>
      <c r="N109" s="43"/>
      <c r="O109" s="43"/>
      <c r="P109" s="43"/>
      <c r="Q109" s="43"/>
      <c r="R109" s="43"/>
      <c r="S109" s="43"/>
      <c r="T109" s="54"/>
      <c r="U109" s="76">
        <v>0</v>
      </c>
    </row>
    <row r="110" spans="1:21" s="11" customFormat="1" ht="12.75" customHeight="1">
      <c r="A110" s="84">
        <v>1</v>
      </c>
      <c r="B110" s="80">
        <v>470</v>
      </c>
      <c r="C110" s="42" t="s">
        <v>77</v>
      </c>
      <c r="D110" s="58" t="s">
        <v>244</v>
      </c>
      <c r="E110" s="33"/>
      <c r="F110" s="34"/>
      <c r="G110" s="82"/>
      <c r="H110" s="34"/>
      <c r="I110" s="34"/>
      <c r="J110" s="32"/>
      <c r="K110" s="32"/>
      <c r="L110" s="42"/>
      <c r="M110" s="43"/>
      <c r="N110" s="43"/>
      <c r="O110" s="43"/>
      <c r="P110" s="43"/>
      <c r="Q110" s="43"/>
      <c r="R110" s="43"/>
      <c r="S110" s="43"/>
      <c r="T110" s="54"/>
      <c r="U110" s="76">
        <v>0</v>
      </c>
    </row>
    <row r="111" spans="1:21" s="11" customFormat="1" ht="12.75" customHeight="1">
      <c r="A111" s="84">
        <v>1</v>
      </c>
      <c r="B111" s="80">
        <v>471</v>
      </c>
      <c r="C111" s="42" t="s">
        <v>77</v>
      </c>
      <c r="D111" s="58" t="s">
        <v>245</v>
      </c>
      <c r="E111" s="33"/>
      <c r="F111" s="34"/>
      <c r="G111" s="82"/>
      <c r="H111" s="34"/>
      <c r="I111" s="34"/>
      <c r="J111" s="32"/>
      <c r="K111" s="32"/>
      <c r="L111" s="42"/>
      <c r="M111" s="43"/>
      <c r="N111" s="43"/>
      <c r="O111" s="43"/>
      <c r="P111" s="43"/>
      <c r="Q111" s="43"/>
      <c r="R111" s="43"/>
      <c r="S111" s="43"/>
      <c r="T111" s="54"/>
      <c r="U111" s="76">
        <v>0</v>
      </c>
    </row>
    <row r="112" spans="1:21" s="11" customFormat="1" ht="12.75" customHeight="1">
      <c r="A112" s="84">
        <v>1</v>
      </c>
      <c r="B112" s="80">
        <v>472</v>
      </c>
      <c r="C112" s="42" t="s">
        <v>77</v>
      </c>
      <c r="D112" s="61" t="s">
        <v>246</v>
      </c>
      <c r="E112" s="33"/>
      <c r="F112" s="34"/>
      <c r="G112" s="82"/>
      <c r="H112" s="34"/>
      <c r="I112" s="34"/>
      <c r="J112" s="32"/>
      <c r="K112" s="32"/>
      <c r="L112" s="42"/>
      <c r="M112" s="43"/>
      <c r="N112" s="43"/>
      <c r="O112" s="43"/>
      <c r="P112" s="43"/>
      <c r="Q112" s="43"/>
      <c r="R112" s="43"/>
      <c r="S112" s="43"/>
      <c r="T112" s="54"/>
      <c r="U112" s="76">
        <v>0</v>
      </c>
    </row>
    <row r="113" spans="1:21" s="11" customFormat="1" ht="12.75" customHeight="1">
      <c r="A113" s="84">
        <v>1</v>
      </c>
      <c r="B113" s="80">
        <v>481</v>
      </c>
      <c r="C113" s="42" t="s">
        <v>77</v>
      </c>
      <c r="D113" s="31" t="s">
        <v>254</v>
      </c>
      <c r="E113" s="33"/>
      <c r="F113" s="34"/>
      <c r="G113" s="82"/>
      <c r="H113" s="34"/>
      <c r="I113" s="34"/>
      <c r="J113" s="32"/>
      <c r="K113" s="32"/>
      <c r="L113" s="42"/>
      <c r="M113" s="43"/>
      <c r="N113" s="43"/>
      <c r="O113" s="43"/>
      <c r="P113" s="43"/>
      <c r="Q113" s="43"/>
      <c r="R113" s="43"/>
      <c r="S113" s="43"/>
      <c r="T113" s="54"/>
      <c r="U113" s="76">
        <v>0</v>
      </c>
    </row>
    <row r="114" spans="1:21" s="11" customFormat="1" ht="12.75" customHeight="1">
      <c r="A114" s="84">
        <v>1</v>
      </c>
      <c r="B114" s="80">
        <v>482</v>
      </c>
      <c r="C114" s="86" t="s">
        <v>77</v>
      </c>
      <c r="D114" s="32" t="s">
        <v>255</v>
      </c>
      <c r="E114" s="33"/>
      <c r="F114" s="34"/>
      <c r="G114" s="82"/>
      <c r="H114" s="34"/>
      <c r="I114" s="34"/>
      <c r="J114" s="32"/>
      <c r="K114" s="32"/>
      <c r="L114" s="42"/>
      <c r="M114" s="43"/>
      <c r="N114" s="43"/>
      <c r="O114" s="43"/>
      <c r="P114" s="43"/>
      <c r="Q114" s="43"/>
      <c r="R114" s="43"/>
      <c r="S114" s="43"/>
      <c r="T114" s="54"/>
      <c r="U114" s="76">
        <v>0</v>
      </c>
    </row>
    <row r="115" spans="1:21" s="11" customFormat="1" ht="12.75" customHeight="1">
      <c r="A115" s="84">
        <v>1</v>
      </c>
      <c r="B115" s="80">
        <v>483</v>
      </c>
      <c r="C115" s="86" t="s">
        <v>77</v>
      </c>
      <c r="D115" s="32" t="s">
        <v>256</v>
      </c>
      <c r="E115" s="33"/>
      <c r="F115" s="34"/>
      <c r="G115" s="82"/>
      <c r="H115" s="34"/>
      <c r="I115" s="34"/>
      <c r="J115" s="32"/>
      <c r="K115" s="32"/>
      <c r="L115" s="42"/>
      <c r="M115" s="43"/>
      <c r="N115" s="43"/>
      <c r="O115" s="43"/>
      <c r="P115" s="43"/>
      <c r="Q115" s="43"/>
      <c r="R115" s="43"/>
      <c r="S115" s="43"/>
      <c r="T115" s="54"/>
      <c r="U115" s="76">
        <v>0</v>
      </c>
    </row>
    <row r="116" spans="1:21" s="11" customFormat="1" ht="12.75" customHeight="1">
      <c r="A116" s="84">
        <v>1</v>
      </c>
      <c r="B116" s="80">
        <v>484</v>
      </c>
      <c r="C116" s="86" t="s">
        <v>77</v>
      </c>
      <c r="D116" s="32" t="s">
        <v>257</v>
      </c>
      <c r="E116" s="33"/>
      <c r="F116" s="34"/>
      <c r="G116" s="82"/>
      <c r="H116" s="34"/>
      <c r="I116" s="34"/>
      <c r="J116" s="32"/>
      <c r="K116" s="32"/>
      <c r="L116" s="42"/>
      <c r="M116" s="43"/>
      <c r="N116" s="43"/>
      <c r="O116" s="43"/>
      <c r="P116" s="43"/>
      <c r="Q116" s="43"/>
      <c r="R116" s="43"/>
      <c r="S116" s="43"/>
      <c r="T116" s="54"/>
      <c r="U116" s="76">
        <v>0</v>
      </c>
    </row>
    <row r="117" spans="1:21" s="11" customFormat="1" ht="12.75" customHeight="1">
      <c r="A117" s="84">
        <v>1</v>
      </c>
      <c r="B117" s="80">
        <v>485</v>
      </c>
      <c r="C117" s="86" t="s">
        <v>77</v>
      </c>
      <c r="D117" s="32" t="s">
        <v>259</v>
      </c>
      <c r="E117" s="33"/>
      <c r="F117" s="34"/>
      <c r="G117" s="82"/>
      <c r="H117" s="34"/>
      <c r="I117" s="34"/>
      <c r="J117" s="32"/>
      <c r="K117" s="32"/>
      <c r="L117" s="42"/>
      <c r="M117" s="43"/>
      <c r="N117" s="43"/>
      <c r="O117" s="43"/>
      <c r="P117" s="43"/>
      <c r="Q117" s="43"/>
      <c r="R117" s="43"/>
      <c r="S117" s="43"/>
      <c r="T117" s="54"/>
      <c r="U117" s="76">
        <v>0</v>
      </c>
    </row>
    <row r="118" spans="1:21" s="11" customFormat="1" ht="12.75" customHeight="1">
      <c r="A118" s="84">
        <v>1</v>
      </c>
      <c r="B118" s="80">
        <v>486</v>
      </c>
      <c r="C118" s="86" t="s">
        <v>77</v>
      </c>
      <c r="D118" s="32" t="s">
        <v>260</v>
      </c>
      <c r="E118" s="33"/>
      <c r="F118" s="34"/>
      <c r="G118" s="82"/>
      <c r="H118" s="34"/>
      <c r="I118" s="34"/>
      <c r="J118" s="32"/>
      <c r="K118" s="32"/>
      <c r="L118" s="42"/>
      <c r="M118" s="43"/>
      <c r="N118" s="43"/>
      <c r="O118" s="43"/>
      <c r="P118" s="43"/>
      <c r="Q118" s="43"/>
      <c r="R118" s="43"/>
      <c r="S118" s="43"/>
      <c r="T118" s="54"/>
      <c r="U118" s="76">
        <v>0</v>
      </c>
    </row>
    <row r="119" spans="1:21" s="11" customFormat="1" ht="12.75" customHeight="1">
      <c r="A119" s="84">
        <v>1</v>
      </c>
      <c r="B119" s="80">
        <v>487</v>
      </c>
      <c r="C119" s="86" t="s">
        <v>77</v>
      </c>
      <c r="D119" s="32" t="s">
        <v>261</v>
      </c>
      <c r="E119" s="33"/>
      <c r="F119" s="34"/>
      <c r="G119" s="82"/>
      <c r="H119" s="34"/>
      <c r="I119" s="34"/>
      <c r="J119" s="32"/>
      <c r="K119" s="32"/>
      <c r="L119" s="42"/>
      <c r="M119" s="43"/>
      <c r="N119" s="43"/>
      <c r="O119" s="43"/>
      <c r="P119" s="43"/>
      <c r="Q119" s="43"/>
      <c r="R119" s="43"/>
      <c r="S119" s="43"/>
      <c r="T119" s="54"/>
      <c r="U119" s="76">
        <v>0</v>
      </c>
    </row>
    <row r="120" spans="1:21" s="11" customFormat="1" ht="12.75" customHeight="1">
      <c r="A120" s="84">
        <v>1</v>
      </c>
      <c r="B120" s="80">
        <v>511</v>
      </c>
      <c r="C120" s="42" t="s">
        <v>77</v>
      </c>
      <c r="D120" s="31" t="s">
        <v>265</v>
      </c>
      <c r="E120" s="33"/>
      <c r="F120" s="34"/>
      <c r="G120" s="82"/>
      <c r="H120" s="34"/>
      <c r="I120" s="34"/>
      <c r="J120" s="32"/>
      <c r="K120" s="32"/>
      <c r="L120" s="42"/>
      <c r="M120" s="43"/>
      <c r="N120" s="43"/>
      <c r="O120" s="43"/>
      <c r="P120" s="43"/>
      <c r="Q120" s="43"/>
      <c r="R120" s="43"/>
      <c r="S120" s="43"/>
      <c r="T120" s="54"/>
      <c r="U120" s="76">
        <v>0</v>
      </c>
    </row>
    <row r="121" spans="1:21" s="11" customFormat="1" ht="12.75" customHeight="1">
      <c r="A121" s="84">
        <v>1</v>
      </c>
      <c r="B121" s="80">
        <v>512</v>
      </c>
      <c r="C121" s="42" t="s">
        <v>77</v>
      </c>
      <c r="D121" s="31" t="s">
        <v>267</v>
      </c>
      <c r="E121" s="33"/>
      <c r="F121" s="34"/>
      <c r="G121" s="82"/>
      <c r="H121" s="34"/>
      <c r="I121" s="34"/>
      <c r="J121" s="32"/>
      <c r="K121" s="32"/>
      <c r="L121" s="42"/>
      <c r="M121" s="43"/>
      <c r="N121" s="43"/>
      <c r="O121" s="43"/>
      <c r="P121" s="43"/>
      <c r="Q121" s="43"/>
      <c r="R121" s="43"/>
      <c r="S121" s="43"/>
      <c r="T121" s="54"/>
      <c r="U121" s="76">
        <v>0</v>
      </c>
    </row>
    <row r="122" spans="1:21" s="11" customFormat="1" ht="12.75" customHeight="1">
      <c r="A122" s="84">
        <v>1</v>
      </c>
      <c r="B122" s="80">
        <v>513</v>
      </c>
      <c r="C122" s="42" t="s">
        <v>77</v>
      </c>
      <c r="D122" s="32" t="s">
        <v>268</v>
      </c>
      <c r="E122" s="33"/>
      <c r="F122" s="34"/>
      <c r="G122" s="82"/>
      <c r="H122" s="34"/>
      <c r="I122" s="34"/>
      <c r="J122" s="32"/>
      <c r="K122" s="32"/>
      <c r="L122" s="42"/>
      <c r="M122" s="43"/>
      <c r="N122" s="43"/>
      <c r="O122" s="43"/>
      <c r="P122" s="43"/>
      <c r="Q122" s="43"/>
      <c r="R122" s="43"/>
      <c r="S122" s="43"/>
      <c r="T122" s="54"/>
      <c r="U122" s="76">
        <v>0</v>
      </c>
    </row>
    <row r="123" spans="1:21" s="11" customFormat="1" ht="12.75" customHeight="1">
      <c r="A123" s="84">
        <v>1</v>
      </c>
      <c r="B123" s="80">
        <v>514</v>
      </c>
      <c r="C123" s="42" t="s">
        <v>77</v>
      </c>
      <c r="D123" s="32" t="s">
        <v>269</v>
      </c>
      <c r="E123" s="33"/>
      <c r="F123" s="34"/>
      <c r="G123" s="82"/>
      <c r="H123" s="34"/>
      <c r="I123" s="34"/>
      <c r="J123" s="32"/>
      <c r="K123" s="32"/>
      <c r="L123" s="42"/>
      <c r="M123" s="43"/>
      <c r="N123" s="43"/>
      <c r="O123" s="43"/>
      <c r="P123" s="43"/>
      <c r="Q123" s="43"/>
      <c r="R123" s="43"/>
      <c r="S123" s="43"/>
      <c r="T123" s="54"/>
      <c r="U123" s="76">
        <v>0</v>
      </c>
    </row>
    <row r="124" spans="1:21" s="11" customFormat="1" ht="12.75" customHeight="1">
      <c r="A124" s="84">
        <v>1</v>
      </c>
      <c r="B124" s="80">
        <v>516</v>
      </c>
      <c r="C124" s="42" t="s">
        <v>77</v>
      </c>
      <c r="D124" s="32" t="s">
        <v>270</v>
      </c>
      <c r="E124" s="33"/>
      <c r="F124" s="34"/>
      <c r="G124" s="82"/>
      <c r="H124" s="34"/>
      <c r="I124" s="34"/>
      <c r="J124" s="32"/>
      <c r="K124" s="32"/>
      <c r="L124" s="42"/>
      <c r="M124" s="43"/>
      <c r="N124" s="43"/>
      <c r="O124" s="43"/>
      <c r="P124" s="43"/>
      <c r="Q124" s="43"/>
      <c r="R124" s="43"/>
      <c r="S124" s="43"/>
      <c r="T124" s="54"/>
      <c r="U124" s="76">
        <v>0</v>
      </c>
    </row>
    <row r="125" spans="1:21" s="11" customFormat="1" ht="12.75" customHeight="1">
      <c r="A125" s="84">
        <v>1</v>
      </c>
      <c r="B125" s="80">
        <v>517</v>
      </c>
      <c r="C125" s="42" t="s">
        <v>77</v>
      </c>
      <c r="D125" s="32" t="s">
        <v>271</v>
      </c>
      <c r="E125" s="33"/>
      <c r="F125" s="34"/>
      <c r="G125" s="82"/>
      <c r="H125" s="34"/>
      <c r="I125" s="34"/>
      <c r="J125" s="32"/>
      <c r="K125" s="32"/>
      <c r="L125" s="42"/>
      <c r="M125" s="43"/>
      <c r="N125" s="43"/>
      <c r="O125" s="43"/>
      <c r="P125" s="43"/>
      <c r="Q125" s="43"/>
      <c r="R125" s="43"/>
      <c r="S125" s="43"/>
      <c r="T125" s="54"/>
      <c r="U125" s="76">
        <v>0</v>
      </c>
    </row>
    <row r="126" spans="1:21" s="11" customFormat="1" ht="12.75" customHeight="1">
      <c r="A126" s="84">
        <v>1</v>
      </c>
      <c r="B126" s="80">
        <v>518</v>
      </c>
      <c r="C126" s="42" t="s">
        <v>77</v>
      </c>
      <c r="D126" s="32" t="s">
        <v>272</v>
      </c>
      <c r="E126" s="33"/>
      <c r="F126" s="34"/>
      <c r="G126" s="82"/>
      <c r="H126" s="34"/>
      <c r="I126" s="34"/>
      <c r="J126" s="32"/>
      <c r="K126" s="32"/>
      <c r="L126" s="42"/>
      <c r="M126" s="43"/>
      <c r="N126" s="43"/>
      <c r="O126" s="43"/>
      <c r="P126" s="43"/>
      <c r="Q126" s="43"/>
      <c r="R126" s="43"/>
      <c r="S126" s="43"/>
      <c r="T126" s="54"/>
      <c r="U126" s="76">
        <v>0</v>
      </c>
    </row>
    <row r="127" spans="1:21" s="11" customFormat="1" ht="12.75" customHeight="1">
      <c r="A127" s="84">
        <v>1</v>
      </c>
      <c r="B127" s="80">
        <v>519</v>
      </c>
      <c r="C127" s="42" t="s">
        <v>77</v>
      </c>
      <c r="D127" s="32" t="s">
        <v>273</v>
      </c>
      <c r="E127" s="33"/>
      <c r="F127" s="34"/>
      <c r="G127" s="82"/>
      <c r="H127" s="34"/>
      <c r="I127" s="34"/>
      <c r="J127" s="32"/>
      <c r="K127" s="32"/>
      <c r="L127" s="42"/>
      <c r="M127" s="43"/>
      <c r="N127" s="43"/>
      <c r="O127" s="43"/>
      <c r="P127" s="43"/>
      <c r="Q127" s="43"/>
      <c r="R127" s="43"/>
      <c r="S127" s="43"/>
      <c r="T127" s="54"/>
      <c r="U127" s="76">
        <v>0</v>
      </c>
    </row>
    <row r="128" spans="1:21" s="11" customFormat="1" ht="12.75" customHeight="1">
      <c r="A128" s="84">
        <v>1</v>
      </c>
      <c r="B128" s="80">
        <v>520</v>
      </c>
      <c r="C128" s="42" t="s">
        <v>77</v>
      </c>
      <c r="D128" s="32" t="s">
        <v>274</v>
      </c>
      <c r="E128" s="33"/>
      <c r="F128" s="34"/>
      <c r="G128" s="82"/>
      <c r="H128" s="34"/>
      <c r="I128" s="34"/>
      <c r="J128" s="32"/>
      <c r="K128" s="32"/>
      <c r="L128" s="42"/>
      <c r="M128" s="43"/>
      <c r="N128" s="43"/>
      <c r="O128" s="43"/>
      <c r="P128" s="43"/>
      <c r="Q128" s="43"/>
      <c r="R128" s="43"/>
      <c r="S128" s="43"/>
      <c r="T128" s="54"/>
      <c r="U128" s="76">
        <v>0</v>
      </c>
    </row>
    <row r="129" spans="1:21" s="11" customFormat="1" ht="12.75" customHeight="1">
      <c r="A129" s="84">
        <v>1</v>
      </c>
      <c r="B129" s="80">
        <v>543</v>
      </c>
      <c r="C129" s="42" t="s">
        <v>77</v>
      </c>
      <c r="D129" s="32" t="s">
        <v>278</v>
      </c>
      <c r="E129" s="33"/>
      <c r="F129" s="34"/>
      <c r="G129" s="82"/>
      <c r="H129" s="34"/>
      <c r="I129" s="34"/>
      <c r="J129" s="32"/>
      <c r="K129" s="32"/>
      <c r="L129" s="42"/>
      <c r="M129" s="43"/>
      <c r="N129" s="43"/>
      <c r="O129" s="43"/>
      <c r="P129" s="43"/>
      <c r="Q129" s="43"/>
      <c r="R129" s="43"/>
      <c r="S129" s="43"/>
      <c r="T129" s="54"/>
      <c r="U129" s="76">
        <v>0</v>
      </c>
    </row>
    <row r="130" spans="1:21" s="11" customFormat="1" ht="12.75" customHeight="1">
      <c r="A130" s="84">
        <v>1</v>
      </c>
      <c r="B130" s="80">
        <v>544</v>
      </c>
      <c r="C130" s="42" t="s">
        <v>77</v>
      </c>
      <c r="D130" s="31" t="s">
        <v>279</v>
      </c>
      <c r="E130" s="33"/>
      <c r="F130" s="34"/>
      <c r="G130" s="82"/>
      <c r="H130" s="34"/>
      <c r="I130" s="34"/>
      <c r="J130" s="32"/>
      <c r="K130" s="32"/>
      <c r="L130" s="42"/>
      <c r="M130" s="43"/>
      <c r="N130" s="43"/>
      <c r="O130" s="43"/>
      <c r="P130" s="43"/>
      <c r="Q130" s="43"/>
      <c r="R130" s="43"/>
      <c r="S130" s="43"/>
      <c r="T130" s="54"/>
      <c r="U130" s="76">
        <v>1</v>
      </c>
    </row>
    <row r="131" spans="1:21" s="11" customFormat="1" ht="12.75" customHeight="1">
      <c r="A131" s="84">
        <v>1</v>
      </c>
      <c r="B131" s="80">
        <v>545</v>
      </c>
      <c r="C131" s="42" t="s">
        <v>77</v>
      </c>
      <c r="D131" s="31" t="s">
        <v>280</v>
      </c>
      <c r="E131" s="33"/>
      <c r="F131" s="34"/>
      <c r="G131" s="82"/>
      <c r="H131" s="34"/>
      <c r="I131" s="34"/>
      <c r="J131" s="32"/>
      <c r="K131" s="32"/>
      <c r="L131" s="42"/>
      <c r="M131" s="43"/>
      <c r="N131" s="55"/>
      <c r="O131" s="43"/>
      <c r="P131" s="43"/>
      <c r="Q131" s="43"/>
      <c r="R131" s="43"/>
      <c r="S131" s="43"/>
      <c r="T131" s="54"/>
      <c r="U131" s="76">
        <v>0</v>
      </c>
    </row>
    <row r="132" spans="1:21" s="11" customFormat="1" ht="12.75" customHeight="1">
      <c r="A132" s="84">
        <v>1</v>
      </c>
      <c r="B132" s="80">
        <v>546</v>
      </c>
      <c r="C132" s="42" t="s">
        <v>77</v>
      </c>
      <c r="D132" s="32" t="s">
        <v>281</v>
      </c>
      <c r="E132" s="33"/>
      <c r="F132" s="34"/>
      <c r="G132" s="82"/>
      <c r="H132" s="34"/>
      <c r="I132" s="34"/>
      <c r="J132" s="32"/>
      <c r="K132" s="32"/>
      <c r="L132" s="42"/>
      <c r="M132" s="43"/>
      <c r="N132" s="43"/>
      <c r="O132" s="43"/>
      <c r="P132" s="43"/>
      <c r="Q132" s="43"/>
      <c r="R132" s="43"/>
      <c r="S132" s="43"/>
      <c r="T132" s="54"/>
      <c r="U132" s="76">
        <v>1</v>
      </c>
    </row>
    <row r="133" spans="1:21" s="11" customFormat="1" ht="12.75" customHeight="1">
      <c r="A133" s="84">
        <v>1</v>
      </c>
      <c r="B133" s="80">
        <v>547</v>
      </c>
      <c r="C133" s="42" t="s">
        <v>77</v>
      </c>
      <c r="D133" s="32" t="s">
        <v>282</v>
      </c>
      <c r="E133" s="33"/>
      <c r="F133" s="34"/>
      <c r="G133" s="82"/>
      <c r="H133" s="34"/>
      <c r="I133" s="34"/>
      <c r="J133" s="32"/>
      <c r="K133" s="32"/>
      <c r="L133" s="42"/>
      <c r="M133" s="43"/>
      <c r="N133" s="43"/>
      <c r="O133" s="43"/>
      <c r="P133" s="43"/>
      <c r="Q133" s="43"/>
      <c r="R133" s="43"/>
      <c r="S133" s="43"/>
      <c r="T133" s="54"/>
      <c r="U133" s="76">
        <v>0</v>
      </c>
    </row>
    <row r="134" spans="1:21" s="11" customFormat="1" ht="12.75" customHeight="1">
      <c r="A134" s="84">
        <v>1</v>
      </c>
      <c r="B134" s="80">
        <v>549</v>
      </c>
      <c r="C134" s="42" t="s">
        <v>77</v>
      </c>
      <c r="D134" s="32" t="s">
        <v>284</v>
      </c>
      <c r="E134" s="33"/>
      <c r="F134" s="34"/>
      <c r="G134" s="82"/>
      <c r="H134" s="34"/>
      <c r="I134" s="34"/>
      <c r="J134" s="32"/>
      <c r="K134" s="32"/>
      <c r="L134" s="42"/>
      <c r="M134" s="43"/>
      <c r="N134" s="43"/>
      <c r="O134" s="43"/>
      <c r="P134" s="43"/>
      <c r="Q134" s="43"/>
      <c r="R134" s="43"/>
      <c r="S134" s="43"/>
      <c r="T134" s="54"/>
      <c r="U134" s="76">
        <v>0</v>
      </c>
    </row>
    <row r="135" spans="1:21" s="11" customFormat="1" ht="12.75" customHeight="1">
      <c r="A135" s="84">
        <v>1</v>
      </c>
      <c r="B135" s="80">
        <v>550</v>
      </c>
      <c r="C135" s="42" t="s">
        <v>77</v>
      </c>
      <c r="D135" s="32" t="s">
        <v>285</v>
      </c>
      <c r="E135" s="33"/>
      <c r="F135" s="34"/>
      <c r="G135" s="82"/>
      <c r="H135" s="34"/>
      <c r="I135" s="34"/>
      <c r="J135" s="32"/>
      <c r="K135" s="32"/>
      <c r="L135" s="42"/>
      <c r="M135" s="43"/>
      <c r="N135" s="43"/>
      <c r="O135" s="43"/>
      <c r="P135" s="43"/>
      <c r="Q135" s="43"/>
      <c r="R135" s="43"/>
      <c r="S135" s="43"/>
      <c r="T135" s="54"/>
      <c r="U135" s="76">
        <v>0</v>
      </c>
    </row>
    <row r="136" spans="1:21" s="11" customFormat="1" ht="12.75" customHeight="1">
      <c r="A136" s="84">
        <v>1</v>
      </c>
      <c r="B136" s="80">
        <v>552</v>
      </c>
      <c r="C136" s="42" t="s">
        <v>77</v>
      </c>
      <c r="D136" s="32" t="s">
        <v>286</v>
      </c>
      <c r="E136" s="33"/>
      <c r="F136" s="34"/>
      <c r="G136" s="82"/>
      <c r="H136" s="34"/>
      <c r="I136" s="34"/>
      <c r="J136" s="32"/>
      <c r="K136" s="32"/>
      <c r="L136" s="42"/>
      <c r="M136" s="43"/>
      <c r="N136" s="43"/>
      <c r="O136" s="43"/>
      <c r="P136" s="43"/>
      <c r="Q136" s="43"/>
      <c r="R136" s="43"/>
      <c r="S136" s="43"/>
      <c r="T136" s="54"/>
      <c r="U136" s="76">
        <v>0</v>
      </c>
    </row>
    <row r="137" spans="1:21" s="11" customFormat="1" ht="12.75" customHeight="1">
      <c r="A137" s="84">
        <v>1</v>
      </c>
      <c r="B137" s="80">
        <v>555</v>
      </c>
      <c r="C137" s="42" t="s">
        <v>77</v>
      </c>
      <c r="D137" s="32" t="s">
        <v>287</v>
      </c>
      <c r="E137" s="33"/>
      <c r="F137" s="34"/>
      <c r="G137" s="82"/>
      <c r="H137" s="34"/>
      <c r="I137" s="34"/>
      <c r="J137" s="32"/>
      <c r="K137" s="32"/>
      <c r="L137" s="42"/>
      <c r="M137" s="43"/>
      <c r="N137" s="43"/>
      <c r="O137" s="43"/>
      <c r="P137" s="43"/>
      <c r="Q137" s="43"/>
      <c r="R137" s="43"/>
      <c r="S137" s="43"/>
      <c r="T137" s="54"/>
      <c r="U137" s="76">
        <v>0</v>
      </c>
    </row>
    <row r="138" spans="1:21" s="11" customFormat="1" ht="12.75" customHeight="1">
      <c r="A138" s="84">
        <v>1</v>
      </c>
      <c r="B138" s="80">
        <v>559</v>
      </c>
      <c r="C138" s="42" t="s">
        <v>77</v>
      </c>
      <c r="D138" s="32" t="s">
        <v>288</v>
      </c>
      <c r="E138" s="33"/>
      <c r="F138" s="34"/>
      <c r="G138" s="82"/>
      <c r="H138" s="34"/>
      <c r="I138" s="34"/>
      <c r="J138" s="32"/>
      <c r="K138" s="32"/>
      <c r="L138" s="42"/>
      <c r="M138" s="43"/>
      <c r="N138" s="43"/>
      <c r="O138" s="43"/>
      <c r="P138" s="43"/>
      <c r="Q138" s="43"/>
      <c r="R138" s="43"/>
      <c r="S138" s="43"/>
      <c r="T138" s="54"/>
      <c r="U138" s="76">
        <v>0</v>
      </c>
    </row>
    <row r="139" spans="1:21" s="11" customFormat="1" ht="12.75" customHeight="1">
      <c r="A139" s="84">
        <v>1</v>
      </c>
      <c r="B139" s="80">
        <v>560</v>
      </c>
      <c r="C139" s="42" t="s">
        <v>77</v>
      </c>
      <c r="D139" s="32" t="s">
        <v>289</v>
      </c>
      <c r="E139" s="33"/>
      <c r="F139" s="34"/>
      <c r="G139" s="82"/>
      <c r="H139" s="34"/>
      <c r="I139" s="34"/>
      <c r="J139" s="32"/>
      <c r="K139" s="32"/>
      <c r="L139" s="42"/>
      <c r="M139" s="43"/>
      <c r="N139" s="43"/>
      <c r="O139" s="43"/>
      <c r="P139" s="43"/>
      <c r="Q139" s="43"/>
      <c r="R139" s="43"/>
      <c r="S139" s="43"/>
      <c r="T139" s="54"/>
      <c r="U139" s="76">
        <v>0</v>
      </c>
    </row>
    <row r="140" spans="1:21" s="11" customFormat="1" ht="12.75" customHeight="1">
      <c r="A140" s="84">
        <v>1</v>
      </c>
      <c r="B140" s="80">
        <v>561</v>
      </c>
      <c r="C140" s="42" t="s">
        <v>77</v>
      </c>
      <c r="D140" s="32" t="s">
        <v>290</v>
      </c>
      <c r="E140" s="33"/>
      <c r="F140" s="34"/>
      <c r="G140" s="82"/>
      <c r="H140" s="34"/>
      <c r="I140" s="34"/>
      <c r="J140" s="32"/>
      <c r="K140" s="32"/>
      <c r="L140" s="42"/>
      <c r="M140" s="43"/>
      <c r="N140" s="43"/>
      <c r="O140" s="43"/>
      <c r="P140" s="43"/>
      <c r="Q140" s="43"/>
      <c r="R140" s="43"/>
      <c r="S140" s="43"/>
      <c r="T140" s="54"/>
      <c r="U140" s="76">
        <v>0</v>
      </c>
    </row>
    <row r="141" spans="1:21" s="11" customFormat="1" ht="12.75" customHeight="1">
      <c r="A141" s="84">
        <v>1</v>
      </c>
      <c r="B141" s="80">
        <v>562</v>
      </c>
      <c r="C141" s="42" t="s">
        <v>77</v>
      </c>
      <c r="D141" s="32" t="s">
        <v>291</v>
      </c>
      <c r="E141" s="33"/>
      <c r="F141" s="34"/>
      <c r="G141" s="82"/>
      <c r="H141" s="34"/>
      <c r="I141" s="34"/>
      <c r="J141" s="32"/>
      <c r="K141" s="32"/>
      <c r="L141" s="42"/>
      <c r="M141" s="43"/>
      <c r="N141" s="43"/>
      <c r="O141" s="43"/>
      <c r="P141" s="43"/>
      <c r="Q141" s="43"/>
      <c r="R141" s="43"/>
      <c r="S141" s="43"/>
      <c r="T141" s="54"/>
      <c r="U141" s="76">
        <v>0</v>
      </c>
    </row>
    <row r="142" spans="1:21" s="11" customFormat="1" ht="12.75" customHeight="1">
      <c r="A142" s="84">
        <v>1</v>
      </c>
      <c r="B142" s="80">
        <v>563</v>
      </c>
      <c r="C142" s="42" t="s">
        <v>77</v>
      </c>
      <c r="D142" s="32" t="s">
        <v>292</v>
      </c>
      <c r="E142" s="33"/>
      <c r="F142" s="34"/>
      <c r="G142" s="82"/>
      <c r="H142" s="34"/>
      <c r="I142" s="34"/>
      <c r="J142" s="32"/>
      <c r="K142" s="32"/>
      <c r="L142" s="42"/>
      <c r="M142" s="43"/>
      <c r="N142" s="43"/>
      <c r="O142" s="43"/>
      <c r="P142" s="43"/>
      <c r="Q142" s="43"/>
      <c r="R142" s="43"/>
      <c r="S142" s="43"/>
      <c r="T142" s="54"/>
      <c r="U142" s="76">
        <v>0</v>
      </c>
    </row>
    <row r="143" spans="1:21" s="11" customFormat="1" ht="12.75" customHeight="1">
      <c r="A143" s="84">
        <v>1</v>
      </c>
      <c r="B143" s="80">
        <v>564</v>
      </c>
      <c r="C143" s="42" t="s">
        <v>77</v>
      </c>
      <c r="D143" s="32" t="s">
        <v>293</v>
      </c>
      <c r="E143" s="33"/>
      <c r="F143" s="34"/>
      <c r="G143" s="82"/>
      <c r="H143" s="34"/>
      <c r="I143" s="34"/>
      <c r="J143" s="32"/>
      <c r="K143" s="32"/>
      <c r="L143" s="42"/>
      <c r="M143" s="43"/>
      <c r="N143" s="43"/>
      <c r="O143" s="43"/>
      <c r="P143" s="43"/>
      <c r="Q143" s="43"/>
      <c r="R143" s="43"/>
      <c r="S143" s="43"/>
      <c r="T143" s="54"/>
      <c r="U143" s="76">
        <v>0</v>
      </c>
    </row>
    <row r="144" spans="1:21" s="11" customFormat="1" ht="12.75" customHeight="1">
      <c r="A144" s="84">
        <v>1</v>
      </c>
      <c r="B144" s="80">
        <v>571</v>
      </c>
      <c r="C144" s="42" t="s">
        <v>77</v>
      </c>
      <c r="D144" s="32" t="s">
        <v>177</v>
      </c>
      <c r="E144" s="33"/>
      <c r="F144" s="34"/>
      <c r="G144" s="82"/>
      <c r="H144" s="46"/>
      <c r="I144" s="34"/>
      <c r="J144" s="32"/>
      <c r="K144" s="32"/>
      <c r="L144" s="42"/>
      <c r="M144" s="43"/>
      <c r="N144" s="43"/>
      <c r="O144" s="43"/>
      <c r="P144" s="43"/>
      <c r="Q144" s="43"/>
      <c r="R144" s="43"/>
      <c r="S144" s="43"/>
      <c r="T144" s="54"/>
      <c r="U144" s="76">
        <v>0</v>
      </c>
    </row>
    <row r="145" spans="1:21" s="11" customFormat="1" ht="12.75" customHeight="1">
      <c r="A145" s="84">
        <v>1</v>
      </c>
      <c r="B145" s="80">
        <v>575</v>
      </c>
      <c r="C145" s="42" t="s">
        <v>77</v>
      </c>
      <c r="D145" s="32" t="s">
        <v>178</v>
      </c>
      <c r="E145" s="33"/>
      <c r="F145" s="34"/>
      <c r="G145" s="82"/>
      <c r="H145" s="46"/>
      <c r="I145" s="34"/>
      <c r="J145" s="32"/>
      <c r="K145" s="32"/>
      <c r="L145" s="42"/>
      <c r="M145" s="43"/>
      <c r="N145" s="43"/>
      <c r="O145" s="43"/>
      <c r="P145" s="43"/>
      <c r="Q145" s="43"/>
      <c r="R145" s="43"/>
      <c r="S145" s="43"/>
      <c r="T145" s="54"/>
      <c r="U145" s="76">
        <v>0</v>
      </c>
    </row>
    <row r="146" spans="1:21" s="11" customFormat="1" ht="12.75" customHeight="1">
      <c r="A146" s="84">
        <v>1</v>
      </c>
      <c r="B146" s="80">
        <v>578</v>
      </c>
      <c r="C146" s="42" t="s">
        <v>77</v>
      </c>
      <c r="D146" s="32" t="s">
        <v>179</v>
      </c>
      <c r="E146" s="33"/>
      <c r="F146" s="34"/>
      <c r="G146" s="82"/>
      <c r="H146" s="46"/>
      <c r="I146" s="34"/>
      <c r="J146" s="32"/>
      <c r="K146" s="32"/>
      <c r="L146" s="42"/>
      <c r="M146" s="43"/>
      <c r="N146" s="43"/>
      <c r="O146" s="43"/>
      <c r="P146" s="43"/>
      <c r="Q146" s="43"/>
      <c r="R146" s="43"/>
      <c r="S146" s="43"/>
      <c r="T146" s="54"/>
      <c r="U146" s="76">
        <v>0</v>
      </c>
    </row>
    <row r="147" spans="1:21" s="11" customFormat="1" ht="12.75" customHeight="1">
      <c r="A147" s="84">
        <v>1</v>
      </c>
      <c r="B147" s="80">
        <v>581</v>
      </c>
      <c r="C147" s="42" t="s">
        <v>77</v>
      </c>
      <c r="D147" s="32" t="s">
        <v>181</v>
      </c>
      <c r="E147" s="33"/>
      <c r="F147" s="34"/>
      <c r="G147" s="82"/>
      <c r="H147" s="46"/>
      <c r="I147" s="34"/>
      <c r="J147" s="32"/>
      <c r="K147" s="32"/>
      <c r="L147" s="42"/>
      <c r="M147" s="43"/>
      <c r="N147" s="43"/>
      <c r="O147" s="43"/>
      <c r="P147" s="43"/>
      <c r="Q147" s="43"/>
      <c r="R147" s="43"/>
      <c r="S147" s="43"/>
      <c r="T147" s="54"/>
      <c r="U147" s="76">
        <v>0</v>
      </c>
    </row>
    <row r="148" spans="1:21" s="11" customFormat="1" ht="12.75" customHeight="1">
      <c r="A148" s="84">
        <v>1</v>
      </c>
      <c r="B148" s="80">
        <v>584</v>
      </c>
      <c r="C148" s="42" t="s">
        <v>77</v>
      </c>
      <c r="D148" s="31" t="s">
        <v>183</v>
      </c>
      <c r="E148" s="33"/>
      <c r="F148" s="34"/>
      <c r="G148" s="82"/>
      <c r="H148" s="46"/>
      <c r="I148" s="34"/>
      <c r="J148" s="32"/>
      <c r="K148" s="32"/>
      <c r="L148" s="42"/>
      <c r="M148" s="43"/>
      <c r="N148" s="43"/>
      <c r="O148" s="43"/>
      <c r="P148" s="43"/>
      <c r="Q148" s="43"/>
      <c r="R148" s="43"/>
      <c r="S148" s="43"/>
      <c r="T148" s="54"/>
      <c r="U148" s="76">
        <v>0</v>
      </c>
    </row>
    <row r="149" spans="1:21" s="11" customFormat="1" ht="12.75" customHeight="1">
      <c r="A149" s="84">
        <v>1</v>
      </c>
      <c r="B149" s="80">
        <v>585</v>
      </c>
      <c r="C149" s="42" t="s">
        <v>77</v>
      </c>
      <c r="D149" s="31" t="s">
        <v>185</v>
      </c>
      <c r="E149" s="33"/>
      <c r="F149" s="34"/>
      <c r="G149" s="82"/>
      <c r="H149" s="46"/>
      <c r="I149" s="34"/>
      <c r="J149" s="32"/>
      <c r="K149" s="32"/>
      <c r="L149" s="42"/>
      <c r="M149" s="43"/>
      <c r="N149" s="43"/>
      <c r="O149" s="43"/>
      <c r="P149" s="43"/>
      <c r="Q149" s="43"/>
      <c r="R149" s="43"/>
      <c r="S149" s="43"/>
      <c r="T149" s="54"/>
      <c r="U149" s="76">
        <v>0</v>
      </c>
    </row>
    <row r="150" spans="1:21" s="11" customFormat="1" ht="12.75" customHeight="1">
      <c r="A150" s="84">
        <v>1</v>
      </c>
      <c r="B150" s="80">
        <v>586</v>
      </c>
      <c r="C150" s="42" t="s">
        <v>77</v>
      </c>
      <c r="D150" s="32" t="s">
        <v>186</v>
      </c>
      <c r="E150" s="33"/>
      <c r="F150" s="34"/>
      <c r="G150" s="82"/>
      <c r="H150" s="46"/>
      <c r="I150" s="34"/>
      <c r="J150" s="32"/>
      <c r="K150" s="32"/>
      <c r="L150" s="42"/>
      <c r="M150" s="43"/>
      <c r="N150" s="43"/>
      <c r="O150" s="43"/>
      <c r="P150" s="43"/>
      <c r="Q150" s="43"/>
      <c r="R150" s="43"/>
      <c r="S150" s="43"/>
      <c r="T150" s="54"/>
      <c r="U150" s="76">
        <v>0</v>
      </c>
    </row>
    <row r="151" spans="1:21" s="11" customFormat="1" ht="12.75" customHeight="1">
      <c r="A151" s="84">
        <v>1</v>
      </c>
      <c r="B151" s="80">
        <v>601</v>
      </c>
      <c r="C151" s="42" t="s">
        <v>77</v>
      </c>
      <c r="D151" s="32" t="s">
        <v>343</v>
      </c>
      <c r="E151" s="33"/>
      <c r="F151" s="34"/>
      <c r="G151" s="82"/>
      <c r="H151" s="34"/>
      <c r="I151" s="34"/>
      <c r="J151" s="32"/>
      <c r="K151" s="32"/>
      <c r="L151" s="42"/>
      <c r="M151" s="43"/>
      <c r="N151" s="43"/>
      <c r="O151" s="43"/>
      <c r="P151" s="43"/>
      <c r="Q151" s="43"/>
      <c r="R151" s="43"/>
      <c r="S151" s="43"/>
      <c r="T151" s="54"/>
      <c r="U151" s="76">
        <v>0</v>
      </c>
    </row>
    <row r="152" spans="1:21" s="11" customFormat="1" ht="12.75" customHeight="1">
      <c r="A152" s="84">
        <v>1</v>
      </c>
      <c r="B152" s="80">
        <v>602</v>
      </c>
      <c r="C152" s="42" t="s">
        <v>77</v>
      </c>
      <c r="D152" s="32" t="s">
        <v>344</v>
      </c>
      <c r="E152" s="33"/>
      <c r="F152" s="34"/>
      <c r="G152" s="82"/>
      <c r="H152" s="34"/>
      <c r="I152" s="34"/>
      <c r="J152" s="32"/>
      <c r="K152" s="32"/>
      <c r="L152" s="42"/>
      <c r="M152" s="43"/>
      <c r="N152" s="43"/>
      <c r="O152" s="43"/>
      <c r="P152" s="43"/>
      <c r="Q152" s="43"/>
      <c r="R152" s="43"/>
      <c r="S152" s="43"/>
      <c r="T152" s="54"/>
      <c r="U152" s="76">
        <v>0</v>
      </c>
    </row>
    <row r="153" spans="1:21" s="11" customFormat="1" ht="12.75" customHeight="1">
      <c r="A153" s="84">
        <v>1</v>
      </c>
      <c r="B153" s="80">
        <v>604</v>
      </c>
      <c r="C153" s="42" t="s">
        <v>77</v>
      </c>
      <c r="D153" s="32" t="s">
        <v>345</v>
      </c>
      <c r="E153" s="33"/>
      <c r="F153" s="34"/>
      <c r="G153" s="82"/>
      <c r="H153" s="34"/>
      <c r="I153" s="34"/>
      <c r="J153" s="32"/>
      <c r="K153" s="32"/>
      <c r="L153" s="42"/>
      <c r="M153" s="43"/>
      <c r="N153" s="43"/>
      <c r="O153" s="43"/>
      <c r="P153" s="43"/>
      <c r="Q153" s="43"/>
      <c r="R153" s="43"/>
      <c r="S153" s="43"/>
      <c r="T153" s="54"/>
      <c r="U153" s="76">
        <v>0</v>
      </c>
    </row>
    <row r="154" spans="1:21" s="11" customFormat="1" ht="12.75" customHeight="1">
      <c r="A154" s="84">
        <v>1</v>
      </c>
      <c r="B154" s="80">
        <v>607</v>
      </c>
      <c r="C154" s="42" t="s">
        <v>77</v>
      </c>
      <c r="D154" s="32" t="s">
        <v>346</v>
      </c>
      <c r="E154" s="33"/>
      <c r="F154" s="34"/>
      <c r="G154" s="82"/>
      <c r="H154" s="34"/>
      <c r="I154" s="34"/>
      <c r="J154" s="32"/>
      <c r="K154" s="32"/>
      <c r="L154" s="42"/>
      <c r="M154" s="43"/>
      <c r="N154" s="43"/>
      <c r="O154" s="43"/>
      <c r="P154" s="43"/>
      <c r="Q154" s="43"/>
      <c r="R154" s="43"/>
      <c r="S154" s="43"/>
      <c r="T154" s="54"/>
      <c r="U154" s="76">
        <v>0</v>
      </c>
    </row>
    <row r="155" spans="1:21" s="11" customFormat="1" ht="12.75" customHeight="1">
      <c r="A155" s="84">
        <v>1</v>
      </c>
      <c r="B155" s="80">
        <v>608</v>
      </c>
      <c r="C155" s="42" t="s">
        <v>77</v>
      </c>
      <c r="D155" s="32" t="s">
        <v>347</v>
      </c>
      <c r="E155" s="33"/>
      <c r="F155" s="34"/>
      <c r="G155" s="82"/>
      <c r="H155" s="34"/>
      <c r="I155" s="34"/>
      <c r="J155" s="32"/>
      <c r="K155" s="32"/>
      <c r="L155" s="42"/>
      <c r="M155" s="43"/>
      <c r="N155" s="43"/>
      <c r="O155" s="43"/>
      <c r="P155" s="43"/>
      <c r="Q155" s="43"/>
      <c r="R155" s="43"/>
      <c r="S155" s="43"/>
      <c r="T155" s="54"/>
      <c r="U155" s="76">
        <v>1</v>
      </c>
    </row>
    <row r="156" spans="1:21" s="11" customFormat="1" ht="12.75" customHeight="1">
      <c r="A156" s="84">
        <v>1</v>
      </c>
      <c r="B156" s="80">
        <v>609</v>
      </c>
      <c r="C156" s="42" t="s">
        <v>77</v>
      </c>
      <c r="D156" s="32" t="s">
        <v>349</v>
      </c>
      <c r="E156" s="33"/>
      <c r="F156" s="34"/>
      <c r="G156" s="82"/>
      <c r="H156" s="34"/>
      <c r="I156" s="34"/>
      <c r="J156" s="32"/>
      <c r="K156" s="32"/>
      <c r="L156" s="42"/>
      <c r="M156" s="43"/>
      <c r="N156" s="43"/>
      <c r="O156" s="43"/>
      <c r="P156" s="43"/>
      <c r="Q156" s="43"/>
      <c r="R156" s="43"/>
      <c r="S156" s="43"/>
      <c r="T156" s="54"/>
      <c r="U156" s="76">
        <v>0</v>
      </c>
    </row>
    <row r="157" spans="1:21" s="11" customFormat="1" ht="25.5" customHeight="1">
      <c r="A157" s="84">
        <v>1</v>
      </c>
      <c r="B157" s="80">
        <v>610</v>
      </c>
      <c r="C157" s="42" t="s">
        <v>77</v>
      </c>
      <c r="D157" s="32" t="s">
        <v>350</v>
      </c>
      <c r="E157" s="39" t="s">
        <v>403</v>
      </c>
      <c r="F157" s="34"/>
      <c r="G157" s="82" t="s">
        <v>458</v>
      </c>
      <c r="H157" s="40" t="s">
        <v>460</v>
      </c>
      <c r="I157" s="40" t="s">
        <v>475</v>
      </c>
      <c r="J157" s="41" t="s">
        <v>476</v>
      </c>
      <c r="K157" s="32"/>
      <c r="L157" s="42" t="s">
        <v>459</v>
      </c>
      <c r="M157" s="43"/>
      <c r="N157" s="43"/>
      <c r="O157" s="43" t="s">
        <v>459</v>
      </c>
      <c r="P157" s="43"/>
      <c r="Q157" s="43"/>
      <c r="R157" s="43" t="s">
        <v>459</v>
      </c>
      <c r="S157" s="43"/>
      <c r="T157" s="54"/>
      <c r="U157" s="76">
        <v>0</v>
      </c>
    </row>
    <row r="158" spans="1:21" s="11" customFormat="1" ht="12.75" customHeight="1">
      <c r="A158" s="84">
        <v>1</v>
      </c>
      <c r="B158" s="80">
        <v>631</v>
      </c>
      <c r="C158" s="42" t="s">
        <v>77</v>
      </c>
      <c r="D158" s="32" t="s">
        <v>300</v>
      </c>
      <c r="E158" s="33"/>
      <c r="F158" s="34"/>
      <c r="G158" s="82"/>
      <c r="H158" s="34"/>
      <c r="I158" s="34"/>
      <c r="J158" s="32"/>
      <c r="K158" s="32"/>
      <c r="L158" s="42"/>
      <c r="M158" s="43"/>
      <c r="N158" s="43"/>
      <c r="O158" s="43"/>
      <c r="P158" s="43"/>
      <c r="Q158" s="43"/>
      <c r="R158" s="43"/>
      <c r="S158" s="43"/>
      <c r="T158" s="54"/>
      <c r="U158" s="76">
        <v>0</v>
      </c>
    </row>
    <row r="159" spans="1:21" s="11" customFormat="1" ht="12.75" customHeight="1">
      <c r="A159" s="84">
        <v>1</v>
      </c>
      <c r="B159" s="80">
        <v>632</v>
      </c>
      <c r="C159" s="42" t="s">
        <v>77</v>
      </c>
      <c r="D159" s="32" t="s">
        <v>301</v>
      </c>
      <c r="E159" s="33"/>
      <c r="F159" s="34"/>
      <c r="G159" s="82"/>
      <c r="H159" s="34"/>
      <c r="I159" s="34"/>
      <c r="J159" s="32"/>
      <c r="K159" s="32"/>
      <c r="L159" s="42"/>
      <c r="M159" s="43"/>
      <c r="N159" s="43"/>
      <c r="O159" s="43"/>
      <c r="P159" s="43"/>
      <c r="Q159" s="43"/>
      <c r="R159" s="43"/>
      <c r="S159" s="43"/>
      <c r="T159" s="54"/>
      <c r="U159" s="76">
        <v>1</v>
      </c>
    </row>
    <row r="160" spans="1:21" s="11" customFormat="1" ht="12.75" customHeight="1">
      <c r="A160" s="84">
        <v>1</v>
      </c>
      <c r="B160" s="80">
        <v>633</v>
      </c>
      <c r="C160" s="42" t="s">
        <v>77</v>
      </c>
      <c r="D160" s="32" t="s">
        <v>303</v>
      </c>
      <c r="E160" s="33"/>
      <c r="F160" s="34"/>
      <c r="G160" s="82"/>
      <c r="H160" s="34"/>
      <c r="I160" s="34"/>
      <c r="J160" s="32"/>
      <c r="K160" s="32"/>
      <c r="L160" s="42"/>
      <c r="M160" s="43"/>
      <c r="N160" s="43"/>
      <c r="O160" s="43"/>
      <c r="P160" s="43"/>
      <c r="Q160" s="43"/>
      <c r="R160" s="43"/>
      <c r="S160" s="43"/>
      <c r="T160" s="54"/>
      <c r="U160" s="76">
        <v>0</v>
      </c>
    </row>
    <row r="161" spans="1:21" s="11" customFormat="1" ht="12.75" customHeight="1">
      <c r="A161" s="84">
        <v>1</v>
      </c>
      <c r="B161" s="80">
        <v>634</v>
      </c>
      <c r="C161" s="42" t="s">
        <v>77</v>
      </c>
      <c r="D161" s="32" t="s">
        <v>305</v>
      </c>
      <c r="E161" s="33"/>
      <c r="F161" s="34"/>
      <c r="G161" s="82"/>
      <c r="H161" s="34"/>
      <c r="I161" s="34"/>
      <c r="J161" s="32"/>
      <c r="K161" s="32"/>
      <c r="L161" s="42"/>
      <c r="M161" s="43"/>
      <c r="N161" s="43"/>
      <c r="O161" s="43"/>
      <c r="P161" s="43"/>
      <c r="Q161" s="43"/>
      <c r="R161" s="43"/>
      <c r="S161" s="43"/>
      <c r="T161" s="54"/>
      <c r="U161" s="76">
        <v>1</v>
      </c>
    </row>
    <row r="162" spans="1:21" s="11" customFormat="1" ht="12.75" customHeight="1">
      <c r="A162" s="84">
        <v>1</v>
      </c>
      <c r="B162" s="80">
        <v>635</v>
      </c>
      <c r="C162" s="42" t="s">
        <v>77</v>
      </c>
      <c r="D162" s="32" t="s">
        <v>306</v>
      </c>
      <c r="E162" s="33"/>
      <c r="F162" s="34"/>
      <c r="G162" s="82"/>
      <c r="H162" s="34"/>
      <c r="I162" s="34"/>
      <c r="J162" s="32"/>
      <c r="K162" s="32"/>
      <c r="L162" s="42"/>
      <c r="M162" s="43"/>
      <c r="N162" s="43"/>
      <c r="O162" s="43"/>
      <c r="P162" s="43"/>
      <c r="Q162" s="43"/>
      <c r="R162" s="43"/>
      <c r="S162" s="43"/>
      <c r="T162" s="54"/>
      <c r="U162" s="76">
        <v>0</v>
      </c>
    </row>
    <row r="163" spans="1:21" s="11" customFormat="1" ht="12.75" customHeight="1">
      <c r="A163" s="84">
        <v>1</v>
      </c>
      <c r="B163" s="80">
        <v>636</v>
      </c>
      <c r="C163" s="42" t="s">
        <v>77</v>
      </c>
      <c r="D163" s="32" t="s">
        <v>308</v>
      </c>
      <c r="E163" s="33"/>
      <c r="F163" s="34"/>
      <c r="G163" s="82"/>
      <c r="H163" s="34"/>
      <c r="I163" s="34"/>
      <c r="J163" s="32"/>
      <c r="K163" s="32"/>
      <c r="L163" s="42"/>
      <c r="M163" s="43"/>
      <c r="N163" s="43"/>
      <c r="O163" s="43"/>
      <c r="P163" s="43"/>
      <c r="Q163" s="43"/>
      <c r="R163" s="43"/>
      <c r="S163" s="43"/>
      <c r="T163" s="54"/>
      <c r="U163" s="76">
        <v>0</v>
      </c>
    </row>
    <row r="164" spans="1:21" s="11" customFormat="1" ht="12.75" customHeight="1">
      <c r="A164" s="84">
        <v>1</v>
      </c>
      <c r="B164" s="80">
        <v>637</v>
      </c>
      <c r="C164" s="42" t="s">
        <v>77</v>
      </c>
      <c r="D164" s="32" t="s">
        <v>309</v>
      </c>
      <c r="E164" s="33"/>
      <c r="F164" s="34"/>
      <c r="G164" s="82"/>
      <c r="H164" s="34"/>
      <c r="I164" s="34"/>
      <c r="J164" s="32"/>
      <c r="K164" s="32"/>
      <c r="L164" s="42"/>
      <c r="M164" s="43"/>
      <c r="N164" s="43"/>
      <c r="O164" s="43"/>
      <c r="P164" s="43"/>
      <c r="Q164" s="43"/>
      <c r="R164" s="43"/>
      <c r="S164" s="43"/>
      <c r="T164" s="54"/>
      <c r="U164" s="76">
        <v>0</v>
      </c>
    </row>
    <row r="165" spans="1:21" s="11" customFormat="1" ht="12.75" customHeight="1">
      <c r="A165" s="84">
        <v>1</v>
      </c>
      <c r="B165" s="80">
        <v>638</v>
      </c>
      <c r="C165" s="42" t="s">
        <v>77</v>
      </c>
      <c r="D165" s="32" t="s">
        <v>311</v>
      </c>
      <c r="E165" s="33"/>
      <c r="F165" s="34"/>
      <c r="G165" s="82"/>
      <c r="H165" s="34"/>
      <c r="I165" s="34"/>
      <c r="J165" s="32"/>
      <c r="K165" s="32"/>
      <c r="L165" s="42"/>
      <c r="M165" s="43"/>
      <c r="N165" s="43"/>
      <c r="O165" s="43"/>
      <c r="P165" s="43"/>
      <c r="Q165" s="43"/>
      <c r="R165" s="43"/>
      <c r="S165" s="43"/>
      <c r="T165" s="54"/>
      <c r="U165" s="76">
        <v>1</v>
      </c>
    </row>
    <row r="166" spans="1:21" s="11" customFormat="1" ht="12.75" customHeight="1">
      <c r="A166" s="84">
        <v>1</v>
      </c>
      <c r="B166" s="80">
        <v>639</v>
      </c>
      <c r="C166" s="42" t="s">
        <v>77</v>
      </c>
      <c r="D166" s="32" t="s">
        <v>312</v>
      </c>
      <c r="E166" s="33"/>
      <c r="F166" s="34"/>
      <c r="G166" s="82"/>
      <c r="H166" s="34"/>
      <c r="I166" s="34"/>
      <c r="J166" s="32"/>
      <c r="K166" s="32"/>
      <c r="L166" s="42"/>
      <c r="M166" s="43"/>
      <c r="N166" s="43"/>
      <c r="O166" s="43"/>
      <c r="P166" s="43"/>
      <c r="Q166" s="43"/>
      <c r="R166" s="43"/>
      <c r="S166" s="43"/>
      <c r="T166" s="54"/>
      <c r="U166" s="76">
        <v>0</v>
      </c>
    </row>
    <row r="167" spans="1:21" s="11" customFormat="1" ht="12.75" customHeight="1">
      <c r="A167" s="84">
        <v>1</v>
      </c>
      <c r="B167" s="80">
        <v>641</v>
      </c>
      <c r="C167" s="42" t="s">
        <v>77</v>
      </c>
      <c r="D167" s="31" t="s">
        <v>313</v>
      </c>
      <c r="E167" s="33"/>
      <c r="F167" s="34"/>
      <c r="G167" s="82"/>
      <c r="H167" s="34"/>
      <c r="I167" s="34"/>
      <c r="J167" s="32"/>
      <c r="K167" s="32"/>
      <c r="L167" s="42"/>
      <c r="M167" s="43"/>
      <c r="N167" s="43"/>
      <c r="O167" s="43"/>
      <c r="P167" s="43"/>
      <c r="Q167" s="43"/>
      <c r="R167" s="43"/>
      <c r="S167" s="43"/>
      <c r="T167" s="54"/>
      <c r="U167" s="76">
        <v>0</v>
      </c>
    </row>
    <row r="168" spans="1:21" s="11" customFormat="1" ht="12.75" customHeight="1">
      <c r="A168" s="84">
        <v>1</v>
      </c>
      <c r="B168" s="80">
        <v>642</v>
      </c>
      <c r="C168" s="86" t="s">
        <v>77</v>
      </c>
      <c r="D168" s="32" t="s">
        <v>314</v>
      </c>
      <c r="E168" s="33"/>
      <c r="F168" s="34"/>
      <c r="G168" s="82"/>
      <c r="H168" s="34"/>
      <c r="I168" s="34"/>
      <c r="J168" s="32"/>
      <c r="K168" s="32"/>
      <c r="L168" s="42"/>
      <c r="M168" s="43"/>
      <c r="N168" s="43"/>
      <c r="O168" s="43"/>
      <c r="P168" s="43"/>
      <c r="Q168" s="43"/>
      <c r="R168" s="43"/>
      <c r="S168" s="43"/>
      <c r="T168" s="54"/>
      <c r="U168" s="76">
        <v>0</v>
      </c>
    </row>
    <row r="169" spans="1:21" s="11" customFormat="1" ht="12.75" customHeight="1">
      <c r="A169" s="84">
        <v>1</v>
      </c>
      <c r="B169" s="80">
        <v>643</v>
      </c>
      <c r="C169" s="86" t="s">
        <v>77</v>
      </c>
      <c r="D169" s="32" t="s">
        <v>315</v>
      </c>
      <c r="E169" s="33"/>
      <c r="F169" s="34"/>
      <c r="G169" s="82"/>
      <c r="H169" s="34"/>
      <c r="I169" s="34"/>
      <c r="J169" s="32"/>
      <c r="K169" s="32"/>
      <c r="L169" s="42"/>
      <c r="M169" s="43"/>
      <c r="N169" s="43"/>
      <c r="O169" s="43"/>
      <c r="P169" s="43"/>
      <c r="Q169" s="43"/>
      <c r="R169" s="43"/>
      <c r="S169" s="43"/>
      <c r="T169" s="54"/>
      <c r="U169" s="76">
        <v>0</v>
      </c>
    </row>
    <row r="170" spans="1:21" s="11" customFormat="1" ht="12.75" customHeight="1">
      <c r="A170" s="84">
        <v>1</v>
      </c>
      <c r="B170" s="80">
        <v>644</v>
      </c>
      <c r="C170" s="86" t="s">
        <v>77</v>
      </c>
      <c r="D170" s="32" t="s">
        <v>316</v>
      </c>
      <c r="E170" s="33"/>
      <c r="F170" s="34"/>
      <c r="G170" s="82"/>
      <c r="H170" s="34"/>
      <c r="I170" s="34"/>
      <c r="J170" s="32"/>
      <c r="K170" s="32"/>
      <c r="L170" s="42"/>
      <c r="M170" s="43"/>
      <c r="N170" s="43"/>
      <c r="O170" s="43"/>
      <c r="P170" s="43"/>
      <c r="Q170" s="43"/>
      <c r="R170" s="43"/>
      <c r="S170" s="43"/>
      <c r="T170" s="54"/>
      <c r="U170" s="76">
        <v>0</v>
      </c>
    </row>
    <row r="171" spans="1:21" s="11" customFormat="1" ht="12.75" customHeight="1">
      <c r="A171" s="84">
        <v>1</v>
      </c>
      <c r="B171" s="80">
        <v>645</v>
      </c>
      <c r="C171" s="86" t="s">
        <v>77</v>
      </c>
      <c r="D171" s="32" t="s">
        <v>318</v>
      </c>
      <c r="E171" s="33"/>
      <c r="F171" s="34"/>
      <c r="G171" s="82"/>
      <c r="H171" s="34"/>
      <c r="I171" s="34"/>
      <c r="J171" s="32"/>
      <c r="K171" s="32"/>
      <c r="L171" s="42"/>
      <c r="M171" s="43"/>
      <c r="N171" s="43"/>
      <c r="O171" s="43"/>
      <c r="P171" s="43"/>
      <c r="Q171" s="43"/>
      <c r="R171" s="43"/>
      <c r="S171" s="43"/>
      <c r="T171" s="54"/>
      <c r="U171" s="76">
        <v>0</v>
      </c>
    </row>
    <row r="172" spans="1:21" s="11" customFormat="1" ht="12.75" customHeight="1">
      <c r="A172" s="84">
        <v>1</v>
      </c>
      <c r="B172" s="80">
        <v>646</v>
      </c>
      <c r="C172" s="86" t="s">
        <v>77</v>
      </c>
      <c r="D172" s="32" t="s">
        <v>319</v>
      </c>
      <c r="E172" s="33"/>
      <c r="F172" s="34"/>
      <c r="G172" s="82"/>
      <c r="H172" s="34"/>
      <c r="I172" s="34"/>
      <c r="J172" s="32"/>
      <c r="K172" s="32"/>
      <c r="L172" s="42"/>
      <c r="M172" s="43"/>
      <c r="N172" s="43"/>
      <c r="O172" s="43"/>
      <c r="P172" s="43"/>
      <c r="Q172" s="43"/>
      <c r="R172" s="43"/>
      <c r="S172" s="43"/>
      <c r="T172" s="54"/>
      <c r="U172" s="76">
        <v>0</v>
      </c>
    </row>
    <row r="173" spans="1:21" s="11" customFormat="1" ht="12.75" customHeight="1">
      <c r="A173" s="84">
        <v>1</v>
      </c>
      <c r="B173" s="80">
        <v>647</v>
      </c>
      <c r="C173" s="86" t="s">
        <v>77</v>
      </c>
      <c r="D173" s="32" t="s">
        <v>320</v>
      </c>
      <c r="E173" s="33"/>
      <c r="F173" s="34"/>
      <c r="G173" s="82"/>
      <c r="H173" s="34"/>
      <c r="I173" s="34"/>
      <c r="J173" s="32"/>
      <c r="K173" s="32"/>
      <c r="L173" s="42"/>
      <c r="M173" s="43"/>
      <c r="N173" s="43"/>
      <c r="O173" s="43"/>
      <c r="P173" s="43"/>
      <c r="Q173" s="43"/>
      <c r="R173" s="43"/>
      <c r="S173" s="43"/>
      <c r="T173" s="54"/>
      <c r="U173" s="76">
        <v>0</v>
      </c>
    </row>
    <row r="174" spans="1:21" s="11" customFormat="1" ht="12.75" customHeight="1">
      <c r="A174" s="84">
        <v>1</v>
      </c>
      <c r="B174" s="80">
        <v>648</v>
      </c>
      <c r="C174" s="86" t="s">
        <v>77</v>
      </c>
      <c r="D174" s="32" t="s">
        <v>321</v>
      </c>
      <c r="E174" s="33"/>
      <c r="F174" s="34"/>
      <c r="G174" s="82"/>
      <c r="H174" s="34"/>
      <c r="I174" s="34"/>
      <c r="J174" s="32"/>
      <c r="K174" s="32"/>
      <c r="L174" s="42"/>
      <c r="M174" s="43"/>
      <c r="N174" s="43"/>
      <c r="O174" s="43"/>
      <c r="P174" s="43"/>
      <c r="Q174" s="43"/>
      <c r="R174" s="43"/>
      <c r="S174" s="43"/>
      <c r="T174" s="54"/>
      <c r="U174" s="76">
        <v>0</v>
      </c>
    </row>
    <row r="175" spans="1:21" s="11" customFormat="1" ht="12.75" customHeight="1">
      <c r="A175" s="84">
        <v>1</v>
      </c>
      <c r="B175" s="80">
        <v>649</v>
      </c>
      <c r="C175" s="42" t="s">
        <v>77</v>
      </c>
      <c r="D175" s="31" t="s">
        <v>322</v>
      </c>
      <c r="E175" s="33"/>
      <c r="F175" s="34"/>
      <c r="G175" s="82"/>
      <c r="H175" s="34"/>
      <c r="I175" s="34"/>
      <c r="J175" s="32"/>
      <c r="K175" s="32"/>
      <c r="L175" s="42"/>
      <c r="M175" s="43"/>
      <c r="N175" s="43"/>
      <c r="O175" s="43"/>
      <c r="P175" s="43"/>
      <c r="Q175" s="43"/>
      <c r="R175" s="43"/>
      <c r="S175" s="43"/>
      <c r="T175" s="54"/>
      <c r="U175" s="76">
        <v>0</v>
      </c>
    </row>
    <row r="176" spans="1:21" s="11" customFormat="1" ht="12.75" customHeight="1">
      <c r="A176" s="84">
        <v>1</v>
      </c>
      <c r="B176" s="80">
        <v>661</v>
      </c>
      <c r="C176" s="42" t="s">
        <v>77</v>
      </c>
      <c r="D176" s="31" t="s">
        <v>328</v>
      </c>
      <c r="E176" s="33"/>
      <c r="F176" s="34"/>
      <c r="G176" s="82"/>
      <c r="H176" s="34"/>
      <c r="I176" s="34"/>
      <c r="J176" s="32"/>
      <c r="K176" s="32"/>
      <c r="L176" s="42"/>
      <c r="M176" s="43"/>
      <c r="N176" s="43"/>
      <c r="O176" s="43"/>
      <c r="P176" s="43"/>
      <c r="Q176" s="43"/>
      <c r="R176" s="43"/>
      <c r="S176" s="43"/>
      <c r="T176" s="54"/>
      <c r="U176" s="76">
        <v>0</v>
      </c>
    </row>
    <row r="177" spans="1:21" s="11" customFormat="1" ht="12.75" customHeight="1">
      <c r="A177" s="84">
        <v>1</v>
      </c>
      <c r="B177" s="80">
        <v>662</v>
      </c>
      <c r="C177" s="86" t="s">
        <v>77</v>
      </c>
      <c r="D177" s="32" t="s">
        <v>329</v>
      </c>
      <c r="E177" s="33"/>
      <c r="F177" s="34"/>
      <c r="G177" s="82"/>
      <c r="H177" s="34"/>
      <c r="I177" s="34"/>
      <c r="J177" s="32"/>
      <c r="K177" s="32"/>
      <c r="L177" s="42"/>
      <c r="M177" s="43"/>
      <c r="N177" s="43"/>
      <c r="O177" s="43"/>
      <c r="P177" s="43"/>
      <c r="Q177" s="43"/>
      <c r="R177" s="43"/>
      <c r="S177" s="43"/>
      <c r="T177" s="54"/>
      <c r="U177" s="76">
        <v>0</v>
      </c>
    </row>
    <row r="178" spans="1:21" s="11" customFormat="1" ht="12.75" customHeight="1">
      <c r="A178" s="84">
        <v>1</v>
      </c>
      <c r="B178" s="80">
        <v>663</v>
      </c>
      <c r="C178" s="86" t="s">
        <v>77</v>
      </c>
      <c r="D178" s="32" t="s">
        <v>330</v>
      </c>
      <c r="E178" s="33"/>
      <c r="F178" s="34"/>
      <c r="G178" s="82"/>
      <c r="H178" s="34"/>
      <c r="I178" s="34"/>
      <c r="J178" s="32"/>
      <c r="K178" s="32"/>
      <c r="L178" s="42"/>
      <c r="M178" s="43"/>
      <c r="N178" s="43"/>
      <c r="O178" s="43"/>
      <c r="P178" s="43"/>
      <c r="Q178" s="43"/>
      <c r="R178" s="43"/>
      <c r="S178" s="43"/>
      <c r="T178" s="54"/>
      <c r="U178" s="76">
        <v>1</v>
      </c>
    </row>
    <row r="179" spans="1:21" s="11" customFormat="1" ht="12.75" customHeight="1">
      <c r="A179" s="84">
        <v>1</v>
      </c>
      <c r="B179" s="80">
        <v>664</v>
      </c>
      <c r="C179" s="86" t="s">
        <v>77</v>
      </c>
      <c r="D179" s="32" t="s">
        <v>331</v>
      </c>
      <c r="E179" s="33"/>
      <c r="F179" s="34"/>
      <c r="G179" s="82"/>
      <c r="H179" s="34"/>
      <c r="I179" s="34"/>
      <c r="J179" s="32"/>
      <c r="K179" s="32"/>
      <c r="L179" s="42"/>
      <c r="M179" s="43"/>
      <c r="N179" s="43"/>
      <c r="O179" s="43"/>
      <c r="P179" s="43"/>
      <c r="Q179" s="43"/>
      <c r="R179" s="43"/>
      <c r="S179" s="43"/>
      <c r="T179" s="54"/>
      <c r="U179" s="76">
        <v>1</v>
      </c>
    </row>
    <row r="180" spans="1:21" s="11" customFormat="1" ht="12.75" customHeight="1">
      <c r="A180" s="84">
        <v>1</v>
      </c>
      <c r="B180" s="80">
        <v>665</v>
      </c>
      <c r="C180" s="42" t="s">
        <v>77</v>
      </c>
      <c r="D180" s="31" t="s">
        <v>332</v>
      </c>
      <c r="E180" s="33"/>
      <c r="F180" s="34"/>
      <c r="G180" s="82"/>
      <c r="H180" s="34"/>
      <c r="I180" s="34"/>
      <c r="J180" s="32"/>
      <c r="K180" s="32"/>
      <c r="L180" s="42"/>
      <c r="M180" s="43"/>
      <c r="N180" s="43"/>
      <c r="O180" s="43"/>
      <c r="P180" s="43"/>
      <c r="Q180" s="43"/>
      <c r="R180" s="43"/>
      <c r="S180" s="43"/>
      <c r="T180" s="54"/>
      <c r="U180" s="76">
        <v>0</v>
      </c>
    </row>
    <row r="181" spans="1:21" s="11" customFormat="1" ht="12.75" customHeight="1">
      <c r="A181" s="84">
        <v>1</v>
      </c>
      <c r="B181" s="80">
        <v>667</v>
      </c>
      <c r="C181" s="42" t="s">
        <v>77</v>
      </c>
      <c r="D181" s="31" t="s">
        <v>335</v>
      </c>
      <c r="E181" s="33"/>
      <c r="F181" s="34"/>
      <c r="G181" s="82"/>
      <c r="H181" s="34"/>
      <c r="I181" s="34"/>
      <c r="J181" s="32"/>
      <c r="K181" s="32"/>
      <c r="L181" s="42"/>
      <c r="M181" s="43"/>
      <c r="N181" s="43"/>
      <c r="O181" s="43"/>
      <c r="P181" s="43"/>
      <c r="Q181" s="43"/>
      <c r="R181" s="43"/>
      <c r="S181" s="43"/>
      <c r="T181" s="54"/>
      <c r="U181" s="76">
        <v>0</v>
      </c>
    </row>
    <row r="182" spans="1:21" s="11" customFormat="1" ht="12.75" customHeight="1">
      <c r="A182" s="84">
        <v>1</v>
      </c>
      <c r="B182" s="80">
        <v>668</v>
      </c>
      <c r="C182" s="86" t="s">
        <v>77</v>
      </c>
      <c r="D182" s="32" t="s">
        <v>334</v>
      </c>
      <c r="E182" s="33"/>
      <c r="F182" s="34"/>
      <c r="G182" s="82"/>
      <c r="H182" s="34"/>
      <c r="I182" s="34"/>
      <c r="J182" s="32"/>
      <c r="K182" s="32"/>
      <c r="L182" s="42"/>
      <c r="M182" s="43"/>
      <c r="N182" s="43"/>
      <c r="O182" s="43"/>
      <c r="P182" s="43"/>
      <c r="Q182" s="43"/>
      <c r="R182" s="43"/>
      <c r="S182" s="43"/>
      <c r="T182" s="54"/>
      <c r="U182" s="76">
        <v>0</v>
      </c>
    </row>
    <row r="183" spans="1:21" s="11" customFormat="1" ht="12.75" customHeight="1">
      <c r="A183" s="84">
        <v>1</v>
      </c>
      <c r="B183" s="80">
        <v>691</v>
      </c>
      <c r="C183" s="86" t="s">
        <v>77</v>
      </c>
      <c r="D183" s="32" t="s">
        <v>337</v>
      </c>
      <c r="E183" s="33"/>
      <c r="F183" s="34"/>
      <c r="G183" s="82"/>
      <c r="H183" s="34"/>
      <c r="I183" s="34"/>
      <c r="J183" s="32"/>
      <c r="K183" s="32"/>
      <c r="L183" s="42"/>
      <c r="M183" s="43"/>
      <c r="N183" s="43"/>
      <c r="O183" s="43"/>
      <c r="P183" s="43"/>
      <c r="Q183" s="43"/>
      <c r="R183" s="43"/>
      <c r="S183" s="43"/>
      <c r="T183" s="54"/>
      <c r="U183" s="76">
        <v>0</v>
      </c>
    </row>
    <row r="184" spans="1:21" s="11" customFormat="1" ht="12.75" customHeight="1">
      <c r="A184" s="84">
        <v>1</v>
      </c>
      <c r="B184" s="80">
        <v>692</v>
      </c>
      <c r="C184" s="86" t="s">
        <v>77</v>
      </c>
      <c r="D184" s="32" t="s">
        <v>338</v>
      </c>
      <c r="E184" s="33"/>
      <c r="F184" s="34"/>
      <c r="G184" s="82"/>
      <c r="H184" s="34"/>
      <c r="I184" s="34"/>
      <c r="J184" s="32"/>
      <c r="K184" s="32"/>
      <c r="L184" s="42"/>
      <c r="M184" s="43"/>
      <c r="N184" s="43"/>
      <c r="O184" s="43"/>
      <c r="P184" s="43"/>
      <c r="Q184" s="43"/>
      <c r="R184" s="43"/>
      <c r="S184" s="43"/>
      <c r="T184" s="54"/>
      <c r="U184" s="76">
        <v>0</v>
      </c>
    </row>
    <row r="185" spans="1:21" s="11" customFormat="1" ht="12.75" customHeight="1">
      <c r="A185" s="84">
        <v>1</v>
      </c>
      <c r="B185" s="80">
        <v>693</v>
      </c>
      <c r="C185" s="86" t="s">
        <v>77</v>
      </c>
      <c r="D185" s="32" t="s">
        <v>339</v>
      </c>
      <c r="E185" s="33"/>
      <c r="F185" s="34"/>
      <c r="G185" s="82"/>
      <c r="H185" s="34"/>
      <c r="I185" s="34"/>
      <c r="J185" s="32"/>
      <c r="K185" s="32"/>
      <c r="L185" s="42"/>
      <c r="M185" s="43"/>
      <c r="N185" s="43"/>
      <c r="O185" s="43"/>
      <c r="P185" s="43"/>
      <c r="Q185" s="43"/>
      <c r="R185" s="43"/>
      <c r="S185" s="43"/>
      <c r="T185" s="54"/>
      <c r="U185" s="76">
        <v>0</v>
      </c>
    </row>
    <row r="186" spans="1:21" s="11" customFormat="1" ht="12.75" customHeight="1" thickBot="1">
      <c r="A186" s="140">
        <v>1</v>
      </c>
      <c r="B186" s="141">
        <v>694</v>
      </c>
      <c r="C186" s="142" t="s">
        <v>77</v>
      </c>
      <c r="D186" s="143" t="s">
        <v>341</v>
      </c>
      <c r="E186" s="144"/>
      <c r="F186" s="145"/>
      <c r="G186" s="146"/>
      <c r="H186" s="145"/>
      <c r="I186" s="145"/>
      <c r="J186" s="143"/>
      <c r="K186" s="143"/>
      <c r="L186" s="147"/>
      <c r="M186" s="148"/>
      <c r="N186" s="148"/>
      <c r="O186" s="148"/>
      <c r="P186" s="148"/>
      <c r="Q186" s="148"/>
      <c r="R186" s="148"/>
      <c r="S186" s="148"/>
      <c r="T186" s="149"/>
      <c r="U186" s="150">
        <v>0</v>
      </c>
    </row>
    <row r="187" spans="1:21" s="11" customFormat="1" ht="18" customHeight="1" thickBot="1">
      <c r="A187" s="27"/>
      <c r="B187" s="28"/>
      <c r="C187" s="261" t="s">
        <v>5</v>
      </c>
      <c r="D187" s="261"/>
      <c r="E187" s="167">
        <f>COUNTA(E8:E186)</f>
        <v>9</v>
      </c>
      <c r="F187" s="92"/>
      <c r="G187" s="93"/>
      <c r="H187" s="92"/>
      <c r="I187" s="92"/>
      <c r="J187" s="94"/>
      <c r="K187" s="94"/>
      <c r="L187" s="164">
        <f aca="true" t="shared" si="0" ref="L187:T187">COUNTA(L8:L186)</f>
        <v>5</v>
      </c>
      <c r="M187" s="168">
        <f t="shared" si="0"/>
        <v>4</v>
      </c>
      <c r="N187" s="168">
        <f t="shared" si="0"/>
        <v>0</v>
      </c>
      <c r="O187" s="168">
        <f t="shared" si="0"/>
        <v>7</v>
      </c>
      <c r="P187" s="168">
        <f t="shared" si="0"/>
        <v>3</v>
      </c>
      <c r="Q187" s="168">
        <f t="shared" si="0"/>
        <v>0</v>
      </c>
      <c r="R187" s="168">
        <f t="shared" si="0"/>
        <v>2</v>
      </c>
      <c r="S187" s="168">
        <f t="shared" si="0"/>
        <v>0</v>
      </c>
      <c r="T187" s="165">
        <f t="shared" si="0"/>
        <v>0</v>
      </c>
      <c r="U187" s="169">
        <f>SUM(U8:U186)</f>
        <v>19</v>
      </c>
    </row>
    <row r="189" spans="1:4" ht="12.75">
      <c r="A189" s="5"/>
      <c r="B189" s="6"/>
      <c r="C189" s="7"/>
      <c r="D189" s="8"/>
    </row>
    <row r="190" spans="1:15" ht="12.75">
      <c r="A190" s="3"/>
      <c r="F190" s="38"/>
      <c r="O190" s="9"/>
    </row>
    <row r="191" ht="11.25">
      <c r="P191" s="25"/>
    </row>
    <row r="192" ht="11.25">
      <c r="P192" s="25"/>
    </row>
    <row r="193" spans="1:4" ht="11.25">
      <c r="A193" s="9"/>
      <c r="D193" s="9"/>
    </row>
    <row r="194" spans="1:4" ht="11.25">
      <c r="A194" s="9"/>
      <c r="D194" s="3"/>
    </row>
    <row r="195" ht="11.25">
      <c r="D195" s="3"/>
    </row>
  </sheetData>
  <sheetProtection/>
  <mergeCells count="14">
    <mergeCell ref="G6:K6"/>
    <mergeCell ref="L6:N6"/>
    <mergeCell ref="R2:U2"/>
    <mergeCell ref="C187:D187"/>
    <mergeCell ref="A4:A7"/>
    <mergeCell ref="B4:B7"/>
    <mergeCell ref="C4:C7"/>
    <mergeCell ref="D4:D7"/>
    <mergeCell ref="U4:U7"/>
    <mergeCell ref="E6:E7"/>
    <mergeCell ref="O6:Q6"/>
    <mergeCell ref="R6:T6"/>
    <mergeCell ref="L5:T5"/>
    <mergeCell ref="E4:T4"/>
  </mergeCells>
  <printOptions horizontalCentered="1"/>
  <pageMargins left="0.3937007874015748" right="0.3937007874015748" top="0.5905511811023623" bottom="0.5905511811023623" header="0.5118110236220472" footer="0.31496062992125984"/>
  <pageSetup firstPageNumber="6" useFirstPageNumber="1" fitToHeight="0"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S188"/>
  <sheetViews>
    <sheetView zoomScaleSheetLayoutView="102" workbookViewId="0" topLeftCell="A1">
      <selection activeCell="A1" sqref="A1"/>
    </sheetView>
  </sheetViews>
  <sheetFormatPr defaultColWidth="9.00390625" defaultRowHeight="13.5"/>
  <cols>
    <col min="1" max="1" width="3.125" style="10" customWidth="1"/>
    <col min="2" max="2" width="3.625" style="10" customWidth="1"/>
    <col min="3" max="3" width="7.625" style="10" customWidth="1"/>
    <col min="4" max="4" width="10.625" style="10" customWidth="1"/>
    <col min="5" max="5" width="11.75390625" style="10" customWidth="1"/>
    <col min="6" max="6" width="45.625" style="10" customWidth="1"/>
    <col min="7" max="8" width="5.125" style="10" customWidth="1"/>
    <col min="9" max="11" width="6.625" style="10" customWidth="1"/>
    <col min="12" max="12" width="6.625" style="213" customWidth="1"/>
    <col min="13" max="15" width="6.625" style="10" customWidth="1"/>
    <col min="16" max="16" width="6.625" style="213" customWidth="1"/>
    <col min="17" max="17" width="6.625" style="211" customWidth="1"/>
    <col min="18" max="18" width="6.625" style="10" customWidth="1"/>
    <col min="19" max="19" width="6.625" style="213" customWidth="1"/>
    <col min="20" max="16384" width="9.00390625" style="10" customWidth="1"/>
  </cols>
  <sheetData>
    <row r="1" ht="12" thickBot="1">
      <c r="A1" s="10" t="s">
        <v>22</v>
      </c>
    </row>
    <row r="2" spans="1:19" ht="19.5" customHeight="1" thickBot="1">
      <c r="A2" s="95" t="s">
        <v>39</v>
      </c>
      <c r="E2" s="96"/>
      <c r="Q2" s="322" t="s">
        <v>77</v>
      </c>
      <c r="R2" s="323"/>
      <c r="S2" s="324"/>
    </row>
    <row r="3" ht="12" thickBot="1"/>
    <row r="4" spans="1:19" s="97" customFormat="1" ht="13.5" customHeight="1">
      <c r="A4" s="304" t="s">
        <v>27</v>
      </c>
      <c r="B4" s="306" t="s">
        <v>17</v>
      </c>
      <c r="C4" s="304" t="s">
        <v>0</v>
      </c>
      <c r="D4" s="309" t="s">
        <v>18</v>
      </c>
      <c r="E4" s="312" t="s">
        <v>486</v>
      </c>
      <c r="F4" s="313"/>
      <c r="G4" s="313"/>
      <c r="H4" s="314"/>
      <c r="I4" s="312" t="s">
        <v>38</v>
      </c>
      <c r="J4" s="313"/>
      <c r="K4" s="313"/>
      <c r="L4" s="313"/>
      <c r="M4" s="313"/>
      <c r="N4" s="313"/>
      <c r="O4" s="313"/>
      <c r="P4" s="313"/>
      <c r="Q4" s="313"/>
      <c r="R4" s="313"/>
      <c r="S4" s="314"/>
    </row>
    <row r="5" spans="1:19" s="99" customFormat="1" ht="12" customHeight="1">
      <c r="A5" s="305"/>
      <c r="B5" s="307"/>
      <c r="C5" s="305"/>
      <c r="D5" s="310"/>
      <c r="E5" s="302" t="s">
        <v>53</v>
      </c>
      <c r="F5" s="318" t="s">
        <v>408</v>
      </c>
      <c r="G5" s="320" t="s">
        <v>6</v>
      </c>
      <c r="H5" s="316" t="s">
        <v>487</v>
      </c>
      <c r="I5" s="302" t="s">
        <v>409</v>
      </c>
      <c r="J5" s="296" t="s">
        <v>23</v>
      </c>
      <c r="K5" s="98" t="s">
        <v>54</v>
      </c>
      <c r="L5" s="298" t="s">
        <v>404</v>
      </c>
      <c r="M5" s="327" t="s">
        <v>25</v>
      </c>
      <c r="N5" s="296" t="s">
        <v>52</v>
      </c>
      <c r="O5" s="98" t="s">
        <v>54</v>
      </c>
      <c r="P5" s="298" t="s">
        <v>404</v>
      </c>
      <c r="Q5" s="325" t="s">
        <v>24</v>
      </c>
      <c r="R5" s="98" t="s">
        <v>399</v>
      </c>
      <c r="S5" s="300" t="s">
        <v>404</v>
      </c>
    </row>
    <row r="6" spans="1:19" s="97" customFormat="1" ht="84" customHeight="1">
      <c r="A6" s="303"/>
      <c r="B6" s="308"/>
      <c r="C6" s="303"/>
      <c r="D6" s="311"/>
      <c r="E6" s="303"/>
      <c r="F6" s="319"/>
      <c r="G6" s="321"/>
      <c r="H6" s="317"/>
      <c r="I6" s="303"/>
      <c r="J6" s="297"/>
      <c r="K6" s="223" t="s">
        <v>407</v>
      </c>
      <c r="L6" s="299"/>
      <c r="M6" s="328"/>
      <c r="N6" s="297"/>
      <c r="O6" s="241" t="s">
        <v>405</v>
      </c>
      <c r="P6" s="299"/>
      <c r="Q6" s="326"/>
      <c r="R6" s="242" t="s">
        <v>406</v>
      </c>
      <c r="S6" s="301"/>
    </row>
    <row r="7" spans="1:19" s="63" customFormat="1" ht="13.5" customHeight="1">
      <c r="A7" s="74">
        <v>1</v>
      </c>
      <c r="B7" s="71">
        <v>100</v>
      </c>
      <c r="C7" s="74" t="s">
        <v>77</v>
      </c>
      <c r="D7" s="52" t="s">
        <v>117</v>
      </c>
      <c r="E7" s="100"/>
      <c r="F7" s="49"/>
      <c r="G7" s="101"/>
      <c r="H7" s="70">
        <v>0</v>
      </c>
      <c r="I7" s="170">
        <v>1</v>
      </c>
      <c r="J7" s="171">
        <v>3</v>
      </c>
      <c r="K7" s="171">
        <v>0</v>
      </c>
      <c r="L7" s="214">
        <f aca="true" t="shared" si="0" ref="L7:L38">IF(J7=""," ",ROUND(K7/J7*100,1))</f>
        <v>0</v>
      </c>
      <c r="M7" s="173"/>
      <c r="N7" s="172"/>
      <c r="O7" s="171"/>
      <c r="P7" s="214" t="str">
        <f aca="true" t="shared" si="1" ref="P7:P21">IF(N7=""," ",ROUND(O7/N7*100,1))</f>
        <v> </v>
      </c>
      <c r="Q7" s="212">
        <v>2211</v>
      </c>
      <c r="R7" s="171">
        <v>110</v>
      </c>
      <c r="S7" s="208">
        <f aca="true" t="shared" si="2" ref="S7:S38">IF(Q7=""," ",ROUND(R7/Q7*100,1))</f>
        <v>5</v>
      </c>
    </row>
    <row r="8" spans="1:19" s="63" customFormat="1" ht="13.5" customHeight="1">
      <c r="A8" s="102">
        <v>1</v>
      </c>
      <c r="B8" s="71">
        <v>202</v>
      </c>
      <c r="C8" s="74" t="s">
        <v>77</v>
      </c>
      <c r="D8" s="52" t="s">
        <v>191</v>
      </c>
      <c r="E8" s="100"/>
      <c r="F8" s="49"/>
      <c r="G8" s="101"/>
      <c r="H8" s="70">
        <v>0</v>
      </c>
      <c r="I8" s="170">
        <v>1</v>
      </c>
      <c r="J8" s="171">
        <v>2</v>
      </c>
      <c r="K8" s="171">
        <v>0</v>
      </c>
      <c r="L8" s="214">
        <f t="shared" si="0"/>
        <v>0</v>
      </c>
      <c r="M8" s="173"/>
      <c r="N8" s="172"/>
      <c r="O8" s="171"/>
      <c r="P8" s="214" t="str">
        <f t="shared" si="1"/>
        <v> </v>
      </c>
      <c r="Q8" s="212">
        <v>189</v>
      </c>
      <c r="R8" s="171">
        <v>5</v>
      </c>
      <c r="S8" s="208">
        <f t="shared" si="2"/>
        <v>2.6</v>
      </c>
    </row>
    <row r="9" spans="1:19" s="63" customFormat="1" ht="13.5" customHeight="1">
      <c r="A9" s="74">
        <v>1</v>
      </c>
      <c r="B9" s="71">
        <v>203</v>
      </c>
      <c r="C9" s="103" t="s">
        <v>77</v>
      </c>
      <c r="D9" s="50" t="s">
        <v>135</v>
      </c>
      <c r="E9" s="100"/>
      <c r="F9" s="49"/>
      <c r="G9" s="101"/>
      <c r="H9" s="70">
        <v>0</v>
      </c>
      <c r="I9" s="170">
        <v>1</v>
      </c>
      <c r="J9" s="171">
        <v>1</v>
      </c>
      <c r="K9" s="171">
        <v>0</v>
      </c>
      <c r="L9" s="214">
        <f t="shared" si="0"/>
        <v>0</v>
      </c>
      <c r="M9" s="173"/>
      <c r="N9" s="172"/>
      <c r="O9" s="171"/>
      <c r="P9" s="214" t="str">
        <f t="shared" si="1"/>
        <v> </v>
      </c>
      <c r="Q9" s="212">
        <v>153</v>
      </c>
      <c r="R9" s="171">
        <v>9</v>
      </c>
      <c r="S9" s="208">
        <f t="shared" si="2"/>
        <v>5.9</v>
      </c>
    </row>
    <row r="10" spans="1:19" s="63" customFormat="1" ht="13.5" customHeight="1">
      <c r="A10" s="74">
        <v>1</v>
      </c>
      <c r="B10" s="71">
        <v>204</v>
      </c>
      <c r="C10" s="74" t="s">
        <v>77</v>
      </c>
      <c r="D10" s="91" t="s">
        <v>247</v>
      </c>
      <c r="E10" s="51"/>
      <c r="F10" s="49"/>
      <c r="G10" s="101"/>
      <c r="H10" s="70">
        <v>0</v>
      </c>
      <c r="I10" s="170">
        <v>1</v>
      </c>
      <c r="J10" s="171">
        <v>2</v>
      </c>
      <c r="K10" s="171">
        <v>0</v>
      </c>
      <c r="L10" s="214">
        <f t="shared" si="0"/>
        <v>0</v>
      </c>
      <c r="M10" s="173"/>
      <c r="N10" s="172"/>
      <c r="O10" s="171"/>
      <c r="P10" s="214" t="str">
        <f t="shared" si="1"/>
        <v> </v>
      </c>
      <c r="Q10" s="212">
        <v>1247</v>
      </c>
      <c r="R10" s="171">
        <v>0</v>
      </c>
      <c r="S10" s="208">
        <f t="shared" si="2"/>
        <v>0</v>
      </c>
    </row>
    <row r="11" spans="1:19" s="63" customFormat="1" ht="13.5" customHeight="1">
      <c r="A11" s="74">
        <v>1</v>
      </c>
      <c r="B11" s="71">
        <v>205</v>
      </c>
      <c r="C11" s="74" t="s">
        <v>77</v>
      </c>
      <c r="D11" s="50" t="s">
        <v>171</v>
      </c>
      <c r="E11" s="100"/>
      <c r="F11" s="49"/>
      <c r="G11" s="101"/>
      <c r="H11" s="70">
        <v>0</v>
      </c>
      <c r="I11" s="170">
        <v>1</v>
      </c>
      <c r="J11" s="171">
        <v>1</v>
      </c>
      <c r="K11" s="171">
        <v>0</v>
      </c>
      <c r="L11" s="214">
        <f t="shared" si="0"/>
        <v>0</v>
      </c>
      <c r="M11" s="173"/>
      <c r="N11" s="172"/>
      <c r="O11" s="171"/>
      <c r="P11" s="214" t="str">
        <f t="shared" si="1"/>
        <v> </v>
      </c>
      <c r="Q11" s="212">
        <v>171</v>
      </c>
      <c r="R11" s="171">
        <v>14</v>
      </c>
      <c r="S11" s="208">
        <f t="shared" si="2"/>
        <v>8.2</v>
      </c>
    </row>
    <row r="12" spans="1:19" s="63" customFormat="1" ht="13.5" customHeight="1">
      <c r="A12" s="74">
        <v>1</v>
      </c>
      <c r="B12" s="71">
        <v>206</v>
      </c>
      <c r="C12" s="103" t="s">
        <v>77</v>
      </c>
      <c r="D12" s="50" t="s">
        <v>327</v>
      </c>
      <c r="E12" s="100"/>
      <c r="F12" s="49"/>
      <c r="G12" s="101"/>
      <c r="H12" s="70">
        <v>0</v>
      </c>
      <c r="I12" s="170">
        <v>1</v>
      </c>
      <c r="J12" s="171">
        <v>1</v>
      </c>
      <c r="K12" s="171">
        <v>0</v>
      </c>
      <c r="L12" s="214">
        <f t="shared" si="0"/>
        <v>0</v>
      </c>
      <c r="M12" s="173"/>
      <c r="N12" s="172"/>
      <c r="O12" s="171"/>
      <c r="P12" s="214" t="str">
        <f t="shared" si="1"/>
        <v> </v>
      </c>
      <c r="Q12" s="212">
        <v>489</v>
      </c>
      <c r="R12" s="171">
        <v>16</v>
      </c>
      <c r="S12" s="208">
        <f t="shared" si="2"/>
        <v>3.3</v>
      </c>
    </row>
    <row r="13" spans="1:19" s="63" customFormat="1" ht="13.5" customHeight="1">
      <c r="A13" s="74">
        <v>1</v>
      </c>
      <c r="B13" s="71">
        <v>207</v>
      </c>
      <c r="C13" s="74" t="s">
        <v>77</v>
      </c>
      <c r="D13" s="50" t="s">
        <v>324</v>
      </c>
      <c r="E13" s="51"/>
      <c r="F13" s="49"/>
      <c r="G13" s="101"/>
      <c r="H13" s="70">
        <v>0</v>
      </c>
      <c r="I13" s="170">
        <v>1</v>
      </c>
      <c r="J13" s="171">
        <v>2</v>
      </c>
      <c r="K13" s="171">
        <v>0</v>
      </c>
      <c r="L13" s="214">
        <f t="shared" si="0"/>
        <v>0</v>
      </c>
      <c r="M13" s="173"/>
      <c r="N13" s="172"/>
      <c r="O13" s="171"/>
      <c r="P13" s="214" t="str">
        <f t="shared" si="1"/>
        <v> </v>
      </c>
      <c r="Q13" s="212">
        <v>761</v>
      </c>
      <c r="R13" s="171">
        <v>15</v>
      </c>
      <c r="S13" s="208">
        <f t="shared" si="2"/>
        <v>2</v>
      </c>
    </row>
    <row r="14" spans="1:19" s="63" customFormat="1" ht="13.5" customHeight="1">
      <c r="A14" s="74">
        <v>1</v>
      </c>
      <c r="B14" s="71">
        <v>208</v>
      </c>
      <c r="C14" s="74" t="s">
        <v>77</v>
      </c>
      <c r="D14" s="50" t="s">
        <v>275</v>
      </c>
      <c r="E14" s="100"/>
      <c r="F14" s="49"/>
      <c r="G14" s="101"/>
      <c r="H14" s="70">
        <v>0</v>
      </c>
      <c r="I14" s="170">
        <v>1</v>
      </c>
      <c r="J14" s="171">
        <v>1</v>
      </c>
      <c r="K14" s="171">
        <v>0</v>
      </c>
      <c r="L14" s="214">
        <f t="shared" si="0"/>
        <v>0</v>
      </c>
      <c r="M14" s="173"/>
      <c r="N14" s="172"/>
      <c r="O14" s="171"/>
      <c r="P14" s="214" t="str">
        <f t="shared" si="1"/>
        <v> </v>
      </c>
      <c r="Q14" s="212">
        <v>807</v>
      </c>
      <c r="R14" s="171">
        <v>28</v>
      </c>
      <c r="S14" s="208">
        <f t="shared" si="2"/>
        <v>3.5</v>
      </c>
    </row>
    <row r="15" spans="1:19" s="63" customFormat="1" ht="13.5" customHeight="1">
      <c r="A15" s="74">
        <v>1</v>
      </c>
      <c r="B15" s="71">
        <v>209</v>
      </c>
      <c r="C15" s="103" t="s">
        <v>77</v>
      </c>
      <c r="D15" s="50" t="s">
        <v>78</v>
      </c>
      <c r="E15" s="100"/>
      <c r="F15" s="49"/>
      <c r="G15" s="101"/>
      <c r="H15" s="70">
        <v>0</v>
      </c>
      <c r="I15" s="170">
        <v>1</v>
      </c>
      <c r="J15" s="171">
        <v>1</v>
      </c>
      <c r="K15" s="171">
        <v>0</v>
      </c>
      <c r="L15" s="214">
        <f t="shared" si="0"/>
        <v>0</v>
      </c>
      <c r="M15" s="173"/>
      <c r="N15" s="172"/>
      <c r="O15" s="171"/>
      <c r="P15" s="214" t="str">
        <f t="shared" si="1"/>
        <v> </v>
      </c>
      <c r="Q15" s="212">
        <v>92</v>
      </c>
      <c r="R15" s="171">
        <v>2</v>
      </c>
      <c r="S15" s="208">
        <f t="shared" si="2"/>
        <v>2.2</v>
      </c>
    </row>
    <row r="16" spans="1:19" s="63" customFormat="1" ht="13.5" customHeight="1">
      <c r="A16" s="74">
        <v>1</v>
      </c>
      <c r="B16" s="71">
        <v>210</v>
      </c>
      <c r="C16" s="74" t="s">
        <v>77</v>
      </c>
      <c r="D16" s="50" t="s">
        <v>80</v>
      </c>
      <c r="E16" s="100"/>
      <c r="F16" s="49"/>
      <c r="G16" s="101"/>
      <c r="H16" s="70">
        <v>0</v>
      </c>
      <c r="I16" s="170">
        <v>1</v>
      </c>
      <c r="J16" s="171">
        <v>2</v>
      </c>
      <c r="K16" s="171">
        <v>0</v>
      </c>
      <c r="L16" s="214">
        <f t="shared" si="0"/>
        <v>0</v>
      </c>
      <c r="M16" s="173"/>
      <c r="N16" s="172"/>
      <c r="O16" s="171"/>
      <c r="P16" s="214" t="str">
        <f t="shared" si="1"/>
        <v> </v>
      </c>
      <c r="Q16" s="212">
        <v>222</v>
      </c>
      <c r="R16" s="171">
        <v>5</v>
      </c>
      <c r="S16" s="208">
        <f t="shared" si="2"/>
        <v>2.3</v>
      </c>
    </row>
    <row r="17" spans="1:19" s="63" customFormat="1" ht="13.5" customHeight="1">
      <c r="A17" s="74">
        <v>1</v>
      </c>
      <c r="B17" s="71">
        <v>211</v>
      </c>
      <c r="C17" s="74" t="s">
        <v>77</v>
      </c>
      <c r="D17" s="50" t="s">
        <v>276</v>
      </c>
      <c r="E17" s="100"/>
      <c r="F17" s="49"/>
      <c r="G17" s="101"/>
      <c r="H17" s="70">
        <v>0</v>
      </c>
      <c r="I17" s="170">
        <v>1</v>
      </c>
      <c r="J17" s="171">
        <v>1</v>
      </c>
      <c r="K17" s="171">
        <v>0</v>
      </c>
      <c r="L17" s="214">
        <f t="shared" si="0"/>
        <v>0</v>
      </c>
      <c r="M17" s="173"/>
      <c r="N17" s="172"/>
      <c r="O17" s="171"/>
      <c r="P17" s="214" t="str">
        <f t="shared" si="1"/>
        <v> </v>
      </c>
      <c r="Q17" s="212">
        <v>240</v>
      </c>
      <c r="R17" s="171">
        <v>4</v>
      </c>
      <c r="S17" s="208">
        <f t="shared" si="2"/>
        <v>1.7</v>
      </c>
    </row>
    <row r="18" spans="1:19" s="63" customFormat="1" ht="13.5" customHeight="1">
      <c r="A18" s="74">
        <v>1</v>
      </c>
      <c r="B18" s="71">
        <v>212</v>
      </c>
      <c r="C18" s="103" t="s">
        <v>77</v>
      </c>
      <c r="D18" s="50" t="s">
        <v>253</v>
      </c>
      <c r="E18" s="100"/>
      <c r="F18" s="49"/>
      <c r="G18" s="101"/>
      <c r="H18" s="70">
        <v>0</v>
      </c>
      <c r="I18" s="170">
        <v>1</v>
      </c>
      <c r="J18" s="171">
        <v>1</v>
      </c>
      <c r="K18" s="171">
        <v>0</v>
      </c>
      <c r="L18" s="214">
        <f t="shared" si="0"/>
        <v>0</v>
      </c>
      <c r="M18" s="173"/>
      <c r="N18" s="172"/>
      <c r="O18" s="171"/>
      <c r="P18" s="214" t="str">
        <f t="shared" si="1"/>
        <v> </v>
      </c>
      <c r="Q18" s="212">
        <v>140</v>
      </c>
      <c r="R18" s="171">
        <v>6</v>
      </c>
      <c r="S18" s="208">
        <f t="shared" si="2"/>
        <v>4.3</v>
      </c>
    </row>
    <row r="19" spans="1:19" s="63" customFormat="1" ht="13.5" customHeight="1">
      <c r="A19" s="74">
        <v>1</v>
      </c>
      <c r="B19" s="71">
        <v>213</v>
      </c>
      <c r="C19" s="74" t="s">
        <v>77</v>
      </c>
      <c r="D19" s="50" t="s">
        <v>172</v>
      </c>
      <c r="E19" s="100"/>
      <c r="F19" s="49"/>
      <c r="G19" s="101"/>
      <c r="H19" s="70">
        <v>0</v>
      </c>
      <c r="I19" s="170">
        <v>1</v>
      </c>
      <c r="J19" s="171">
        <v>2</v>
      </c>
      <c r="K19" s="171">
        <v>0</v>
      </c>
      <c r="L19" s="214">
        <f t="shared" si="0"/>
        <v>0</v>
      </c>
      <c r="M19" s="173"/>
      <c r="N19" s="172"/>
      <c r="O19" s="171"/>
      <c r="P19" s="214" t="str">
        <f t="shared" si="1"/>
        <v> </v>
      </c>
      <c r="Q19" s="212">
        <v>86</v>
      </c>
      <c r="R19" s="171">
        <v>2</v>
      </c>
      <c r="S19" s="208">
        <f t="shared" si="2"/>
        <v>2.3</v>
      </c>
    </row>
    <row r="20" spans="1:19" s="63" customFormat="1" ht="13.5" customHeight="1">
      <c r="A20" s="74">
        <v>1</v>
      </c>
      <c r="B20" s="71">
        <v>214</v>
      </c>
      <c r="C20" s="74" t="s">
        <v>77</v>
      </c>
      <c r="D20" s="50" t="s">
        <v>263</v>
      </c>
      <c r="E20" s="100"/>
      <c r="F20" s="49"/>
      <c r="G20" s="101"/>
      <c r="H20" s="70">
        <v>0</v>
      </c>
      <c r="I20" s="170">
        <v>1</v>
      </c>
      <c r="J20" s="171">
        <v>1</v>
      </c>
      <c r="K20" s="171">
        <v>0</v>
      </c>
      <c r="L20" s="214">
        <f t="shared" si="0"/>
        <v>0</v>
      </c>
      <c r="M20" s="173"/>
      <c r="N20" s="172"/>
      <c r="O20" s="171"/>
      <c r="P20" s="214" t="str">
        <f t="shared" si="1"/>
        <v> </v>
      </c>
      <c r="Q20" s="212">
        <v>68</v>
      </c>
      <c r="R20" s="171">
        <v>0</v>
      </c>
      <c r="S20" s="208">
        <f t="shared" si="2"/>
        <v>0</v>
      </c>
    </row>
    <row r="21" spans="1:19" s="63" customFormat="1" ht="13.5" customHeight="1">
      <c r="A21" s="74">
        <v>1</v>
      </c>
      <c r="B21" s="71">
        <v>215</v>
      </c>
      <c r="C21" s="103" t="s">
        <v>77</v>
      </c>
      <c r="D21" s="50" t="s">
        <v>82</v>
      </c>
      <c r="E21" s="51"/>
      <c r="F21" s="49"/>
      <c r="G21" s="101"/>
      <c r="H21" s="70">
        <v>0</v>
      </c>
      <c r="I21" s="170">
        <v>1</v>
      </c>
      <c r="J21" s="171">
        <v>1</v>
      </c>
      <c r="K21" s="171">
        <v>0</v>
      </c>
      <c r="L21" s="214">
        <f t="shared" si="0"/>
        <v>0</v>
      </c>
      <c r="M21" s="173"/>
      <c r="N21" s="172"/>
      <c r="O21" s="171"/>
      <c r="P21" s="214" t="str">
        <f t="shared" si="1"/>
        <v> </v>
      </c>
      <c r="Q21" s="212">
        <v>258</v>
      </c>
      <c r="R21" s="171">
        <v>6</v>
      </c>
      <c r="S21" s="208">
        <f t="shared" si="2"/>
        <v>2.3</v>
      </c>
    </row>
    <row r="22" spans="1:19" s="63" customFormat="1" ht="13.5" customHeight="1">
      <c r="A22" s="74">
        <v>1</v>
      </c>
      <c r="B22" s="71">
        <v>216</v>
      </c>
      <c r="C22" s="74" t="s">
        <v>77</v>
      </c>
      <c r="D22" s="50" t="s">
        <v>85</v>
      </c>
      <c r="E22" s="51"/>
      <c r="F22" s="49"/>
      <c r="G22" s="101"/>
      <c r="H22" s="70">
        <v>0</v>
      </c>
      <c r="I22" s="170">
        <v>1</v>
      </c>
      <c r="J22" s="171">
        <v>1</v>
      </c>
      <c r="K22" s="171">
        <v>0</v>
      </c>
      <c r="L22" s="214">
        <f t="shared" si="0"/>
        <v>0</v>
      </c>
      <c r="M22" s="173"/>
      <c r="N22" s="172"/>
      <c r="O22" s="171"/>
      <c r="P22" s="214"/>
      <c r="Q22" s="212">
        <v>41</v>
      </c>
      <c r="R22" s="171">
        <v>0</v>
      </c>
      <c r="S22" s="208">
        <f t="shared" si="2"/>
        <v>0</v>
      </c>
    </row>
    <row r="23" spans="1:19" s="63" customFormat="1" ht="13.5" customHeight="1">
      <c r="A23" s="74">
        <v>1</v>
      </c>
      <c r="B23" s="71">
        <v>217</v>
      </c>
      <c r="C23" s="74" t="s">
        <v>77</v>
      </c>
      <c r="D23" s="50" t="s">
        <v>120</v>
      </c>
      <c r="E23" s="100"/>
      <c r="F23" s="49"/>
      <c r="G23" s="101"/>
      <c r="H23" s="70">
        <v>0</v>
      </c>
      <c r="I23" s="170">
        <v>1</v>
      </c>
      <c r="J23" s="171">
        <v>1</v>
      </c>
      <c r="K23" s="171">
        <v>0</v>
      </c>
      <c r="L23" s="214">
        <f t="shared" si="0"/>
        <v>0</v>
      </c>
      <c r="M23" s="173"/>
      <c r="N23" s="172"/>
      <c r="O23" s="171"/>
      <c r="P23" s="214" t="str">
        <f aca="true" t="shared" si="3" ref="P23:P36">IF(N23=""," ",ROUND(O23/N23*100,1))</f>
        <v> </v>
      </c>
      <c r="Q23" s="212">
        <v>164</v>
      </c>
      <c r="R23" s="171">
        <v>8</v>
      </c>
      <c r="S23" s="208">
        <f t="shared" si="2"/>
        <v>4.9</v>
      </c>
    </row>
    <row r="24" spans="1:19" s="63" customFormat="1" ht="13.5" customHeight="1">
      <c r="A24" s="74">
        <v>1</v>
      </c>
      <c r="B24" s="71">
        <v>218</v>
      </c>
      <c r="C24" s="103" t="s">
        <v>77</v>
      </c>
      <c r="D24" s="50" t="s">
        <v>87</v>
      </c>
      <c r="E24" s="51"/>
      <c r="F24" s="49"/>
      <c r="G24" s="101"/>
      <c r="H24" s="70">
        <v>0</v>
      </c>
      <c r="I24" s="170">
        <v>1</v>
      </c>
      <c r="J24" s="171">
        <v>1</v>
      </c>
      <c r="K24" s="171">
        <v>0</v>
      </c>
      <c r="L24" s="214">
        <f t="shared" si="0"/>
        <v>0</v>
      </c>
      <c r="M24" s="173"/>
      <c r="N24" s="172"/>
      <c r="O24" s="171"/>
      <c r="P24" s="214" t="str">
        <f t="shared" si="3"/>
        <v> </v>
      </c>
      <c r="Q24" s="212">
        <v>43</v>
      </c>
      <c r="R24" s="171">
        <v>0</v>
      </c>
      <c r="S24" s="208">
        <f t="shared" si="2"/>
        <v>0</v>
      </c>
    </row>
    <row r="25" spans="1:19" s="63" customFormat="1" ht="13.5" customHeight="1">
      <c r="A25" s="74">
        <v>1</v>
      </c>
      <c r="B25" s="71">
        <v>219</v>
      </c>
      <c r="C25" s="74" t="s">
        <v>77</v>
      </c>
      <c r="D25" s="50" t="s">
        <v>277</v>
      </c>
      <c r="E25" s="51"/>
      <c r="F25" s="49"/>
      <c r="G25" s="101"/>
      <c r="H25" s="70">
        <v>0</v>
      </c>
      <c r="I25" s="170">
        <v>1</v>
      </c>
      <c r="J25" s="171">
        <v>1</v>
      </c>
      <c r="K25" s="171">
        <v>0</v>
      </c>
      <c r="L25" s="214">
        <f t="shared" si="0"/>
        <v>0</v>
      </c>
      <c r="M25" s="173"/>
      <c r="N25" s="172"/>
      <c r="O25" s="171"/>
      <c r="P25" s="214" t="str">
        <f t="shared" si="3"/>
        <v> </v>
      </c>
      <c r="Q25" s="212">
        <v>74</v>
      </c>
      <c r="R25" s="171">
        <v>0</v>
      </c>
      <c r="S25" s="208">
        <f t="shared" si="2"/>
        <v>0</v>
      </c>
    </row>
    <row r="26" spans="1:19" s="63" customFormat="1" ht="13.5" customHeight="1">
      <c r="A26" s="74">
        <v>1</v>
      </c>
      <c r="B26" s="71">
        <v>220</v>
      </c>
      <c r="C26" s="74" t="s">
        <v>77</v>
      </c>
      <c r="D26" s="91" t="s">
        <v>249</v>
      </c>
      <c r="E26" s="51"/>
      <c r="F26" s="49"/>
      <c r="G26" s="101"/>
      <c r="H26" s="70">
        <v>0</v>
      </c>
      <c r="I26" s="170">
        <v>1</v>
      </c>
      <c r="J26" s="171">
        <v>2</v>
      </c>
      <c r="K26" s="171">
        <v>0</v>
      </c>
      <c r="L26" s="214">
        <f t="shared" si="0"/>
        <v>0</v>
      </c>
      <c r="M26" s="173"/>
      <c r="N26" s="172"/>
      <c r="O26" s="171"/>
      <c r="P26" s="214" t="str">
        <f t="shared" si="3"/>
        <v> </v>
      </c>
      <c r="Q26" s="212">
        <v>73</v>
      </c>
      <c r="R26" s="171">
        <v>0</v>
      </c>
      <c r="S26" s="208">
        <f t="shared" si="2"/>
        <v>0</v>
      </c>
    </row>
    <row r="27" spans="1:19" s="63" customFormat="1" ht="13.5" customHeight="1">
      <c r="A27" s="74">
        <v>1</v>
      </c>
      <c r="B27" s="71">
        <v>221</v>
      </c>
      <c r="C27" s="103" t="s">
        <v>77</v>
      </c>
      <c r="D27" s="91" t="s">
        <v>250</v>
      </c>
      <c r="E27" s="51"/>
      <c r="F27" s="49"/>
      <c r="G27" s="101"/>
      <c r="H27" s="70">
        <v>0</v>
      </c>
      <c r="I27" s="170">
        <v>1</v>
      </c>
      <c r="J27" s="171">
        <v>2</v>
      </c>
      <c r="K27" s="171">
        <v>0</v>
      </c>
      <c r="L27" s="214">
        <f t="shared" si="0"/>
        <v>0</v>
      </c>
      <c r="M27" s="173"/>
      <c r="N27" s="172"/>
      <c r="O27" s="171"/>
      <c r="P27" s="214" t="str">
        <f t="shared" si="3"/>
        <v> </v>
      </c>
      <c r="Q27" s="212">
        <v>82</v>
      </c>
      <c r="R27" s="171">
        <v>0</v>
      </c>
      <c r="S27" s="208">
        <f t="shared" si="2"/>
        <v>0</v>
      </c>
    </row>
    <row r="28" spans="1:19" s="63" customFormat="1" ht="13.5" customHeight="1">
      <c r="A28" s="74">
        <v>1</v>
      </c>
      <c r="B28" s="71">
        <v>222</v>
      </c>
      <c r="C28" s="74" t="s">
        <v>77</v>
      </c>
      <c r="D28" s="50" t="s">
        <v>89</v>
      </c>
      <c r="E28" s="51"/>
      <c r="F28" s="49"/>
      <c r="G28" s="101"/>
      <c r="H28" s="70">
        <v>0</v>
      </c>
      <c r="I28" s="170">
        <v>1</v>
      </c>
      <c r="J28" s="171">
        <v>1</v>
      </c>
      <c r="K28" s="171">
        <v>0</v>
      </c>
      <c r="L28" s="214">
        <f t="shared" si="0"/>
        <v>0</v>
      </c>
      <c r="M28" s="173"/>
      <c r="N28" s="172"/>
      <c r="O28" s="171"/>
      <c r="P28" s="214" t="str">
        <f t="shared" si="3"/>
        <v> </v>
      </c>
      <c r="Q28" s="212">
        <v>112</v>
      </c>
      <c r="R28" s="171">
        <v>1</v>
      </c>
      <c r="S28" s="208">
        <f t="shared" si="2"/>
        <v>0.9</v>
      </c>
    </row>
    <row r="29" spans="1:19" s="63" customFormat="1" ht="13.5" customHeight="1">
      <c r="A29" s="74">
        <v>1</v>
      </c>
      <c r="B29" s="71">
        <v>223</v>
      </c>
      <c r="C29" s="74" t="s">
        <v>77</v>
      </c>
      <c r="D29" s="50" t="s">
        <v>336</v>
      </c>
      <c r="E29" s="100"/>
      <c r="F29" s="49"/>
      <c r="G29" s="101"/>
      <c r="H29" s="70">
        <v>0</v>
      </c>
      <c r="I29" s="170">
        <v>1</v>
      </c>
      <c r="J29" s="171">
        <v>1</v>
      </c>
      <c r="K29" s="171">
        <v>0</v>
      </c>
      <c r="L29" s="214">
        <f t="shared" si="0"/>
        <v>0</v>
      </c>
      <c r="M29" s="173"/>
      <c r="N29" s="172"/>
      <c r="O29" s="171"/>
      <c r="P29" s="214" t="str">
        <f t="shared" si="3"/>
        <v> </v>
      </c>
      <c r="Q29" s="212">
        <v>116</v>
      </c>
      <c r="R29" s="171">
        <v>2</v>
      </c>
      <c r="S29" s="208">
        <f t="shared" si="2"/>
        <v>1.7</v>
      </c>
    </row>
    <row r="30" spans="1:19" s="63" customFormat="1" ht="13.5" customHeight="1">
      <c r="A30" s="74">
        <v>1</v>
      </c>
      <c r="B30" s="71">
        <v>224</v>
      </c>
      <c r="C30" s="103" t="s">
        <v>77</v>
      </c>
      <c r="D30" s="50" t="s">
        <v>123</v>
      </c>
      <c r="E30" s="51"/>
      <c r="F30" s="49"/>
      <c r="G30" s="101"/>
      <c r="H30" s="70">
        <v>0</v>
      </c>
      <c r="I30" s="170">
        <v>1</v>
      </c>
      <c r="J30" s="171">
        <v>1</v>
      </c>
      <c r="K30" s="171">
        <v>0</v>
      </c>
      <c r="L30" s="214">
        <f t="shared" si="0"/>
        <v>0</v>
      </c>
      <c r="M30" s="173"/>
      <c r="N30" s="172"/>
      <c r="O30" s="171"/>
      <c r="P30" s="214" t="str">
        <f t="shared" si="3"/>
        <v> </v>
      </c>
      <c r="Q30" s="212">
        <v>148</v>
      </c>
      <c r="R30" s="171">
        <v>6</v>
      </c>
      <c r="S30" s="208">
        <f t="shared" si="2"/>
        <v>4.1</v>
      </c>
    </row>
    <row r="31" spans="1:19" s="63" customFormat="1" ht="13.5" customHeight="1">
      <c r="A31" s="74">
        <v>1</v>
      </c>
      <c r="B31" s="71">
        <v>225</v>
      </c>
      <c r="C31" s="74" t="s">
        <v>77</v>
      </c>
      <c r="D31" s="52" t="s">
        <v>91</v>
      </c>
      <c r="E31" s="51"/>
      <c r="F31" s="49"/>
      <c r="G31" s="101"/>
      <c r="H31" s="70">
        <v>0</v>
      </c>
      <c r="I31" s="170">
        <v>1</v>
      </c>
      <c r="J31" s="171">
        <v>1</v>
      </c>
      <c r="K31" s="171">
        <v>0</v>
      </c>
      <c r="L31" s="214">
        <f t="shared" si="0"/>
        <v>0</v>
      </c>
      <c r="M31" s="173"/>
      <c r="N31" s="172"/>
      <c r="O31" s="171"/>
      <c r="P31" s="214" t="str">
        <f t="shared" si="3"/>
        <v> </v>
      </c>
      <c r="Q31" s="212">
        <v>273</v>
      </c>
      <c r="R31" s="171">
        <v>8</v>
      </c>
      <c r="S31" s="208">
        <f t="shared" si="2"/>
        <v>2.9</v>
      </c>
    </row>
    <row r="32" spans="1:19" s="63" customFormat="1" ht="13.5" customHeight="1">
      <c r="A32" s="74">
        <v>1</v>
      </c>
      <c r="B32" s="71">
        <v>226</v>
      </c>
      <c r="C32" s="74" t="s">
        <v>77</v>
      </c>
      <c r="D32" s="52" t="s">
        <v>93</v>
      </c>
      <c r="E32" s="51"/>
      <c r="F32" s="49"/>
      <c r="G32" s="101"/>
      <c r="H32" s="70">
        <v>0</v>
      </c>
      <c r="I32" s="170">
        <v>1</v>
      </c>
      <c r="J32" s="171">
        <v>1</v>
      </c>
      <c r="K32" s="171">
        <v>0</v>
      </c>
      <c r="L32" s="214">
        <f t="shared" si="0"/>
        <v>0</v>
      </c>
      <c r="M32" s="173"/>
      <c r="N32" s="172"/>
      <c r="O32" s="171"/>
      <c r="P32" s="214" t="str">
        <f t="shared" si="3"/>
        <v> </v>
      </c>
      <c r="Q32" s="212">
        <v>88</v>
      </c>
      <c r="R32" s="171">
        <v>3</v>
      </c>
      <c r="S32" s="208">
        <f t="shared" si="2"/>
        <v>3.4</v>
      </c>
    </row>
    <row r="33" spans="1:19" s="63" customFormat="1" ht="13.5" customHeight="1">
      <c r="A33" s="74">
        <v>1</v>
      </c>
      <c r="B33" s="71">
        <v>227</v>
      </c>
      <c r="C33" s="74" t="s">
        <v>77</v>
      </c>
      <c r="D33" s="50" t="s">
        <v>94</v>
      </c>
      <c r="E33" s="51"/>
      <c r="F33" s="49"/>
      <c r="G33" s="101"/>
      <c r="H33" s="70">
        <v>0</v>
      </c>
      <c r="I33" s="170">
        <v>1</v>
      </c>
      <c r="J33" s="171">
        <v>0</v>
      </c>
      <c r="K33" s="171">
        <v>0</v>
      </c>
      <c r="L33" s="214">
        <v>0</v>
      </c>
      <c r="M33" s="173"/>
      <c r="N33" s="172"/>
      <c r="O33" s="171"/>
      <c r="P33" s="214" t="str">
        <f t="shared" si="3"/>
        <v> </v>
      </c>
      <c r="Q33" s="212">
        <v>22</v>
      </c>
      <c r="R33" s="171">
        <v>0</v>
      </c>
      <c r="S33" s="208">
        <f t="shared" si="2"/>
        <v>0</v>
      </c>
    </row>
    <row r="34" spans="1:19" s="63" customFormat="1" ht="13.5" customHeight="1">
      <c r="A34" s="74">
        <v>1</v>
      </c>
      <c r="B34" s="71">
        <v>228</v>
      </c>
      <c r="C34" s="74" t="s">
        <v>77</v>
      </c>
      <c r="D34" s="50" t="s">
        <v>95</v>
      </c>
      <c r="E34" s="51"/>
      <c r="F34" s="49"/>
      <c r="G34" s="101"/>
      <c r="H34" s="70">
        <v>0</v>
      </c>
      <c r="I34" s="170">
        <v>1</v>
      </c>
      <c r="J34" s="171">
        <v>1</v>
      </c>
      <c r="K34" s="171">
        <v>0</v>
      </c>
      <c r="L34" s="214">
        <f t="shared" si="0"/>
        <v>0</v>
      </c>
      <c r="M34" s="173"/>
      <c r="N34" s="172"/>
      <c r="O34" s="171"/>
      <c r="P34" s="214" t="str">
        <f t="shared" si="3"/>
        <v> </v>
      </c>
      <c r="Q34" s="212">
        <v>149</v>
      </c>
      <c r="R34" s="171">
        <v>2</v>
      </c>
      <c r="S34" s="208">
        <f t="shared" si="2"/>
        <v>1.3</v>
      </c>
    </row>
    <row r="35" spans="1:19" s="63" customFormat="1" ht="13.5" customHeight="1">
      <c r="A35" s="74">
        <v>1</v>
      </c>
      <c r="B35" s="71">
        <v>229</v>
      </c>
      <c r="C35" s="74" t="s">
        <v>77</v>
      </c>
      <c r="D35" s="91" t="s">
        <v>251</v>
      </c>
      <c r="E35" s="51"/>
      <c r="F35" s="49"/>
      <c r="G35" s="101"/>
      <c r="H35" s="70">
        <v>0</v>
      </c>
      <c r="I35" s="170">
        <v>1</v>
      </c>
      <c r="J35" s="171">
        <v>1</v>
      </c>
      <c r="K35" s="171">
        <v>0</v>
      </c>
      <c r="L35" s="214">
        <f t="shared" si="0"/>
        <v>0</v>
      </c>
      <c r="M35" s="173"/>
      <c r="N35" s="172"/>
      <c r="O35" s="171"/>
      <c r="P35" s="214" t="str">
        <f t="shared" si="3"/>
        <v> </v>
      </c>
      <c r="Q35" s="212">
        <v>202</v>
      </c>
      <c r="R35" s="171">
        <v>1</v>
      </c>
      <c r="S35" s="208">
        <f t="shared" si="2"/>
        <v>0.5</v>
      </c>
    </row>
    <row r="36" spans="1:19" s="63" customFormat="1" ht="13.5" customHeight="1">
      <c r="A36" s="74">
        <v>1</v>
      </c>
      <c r="B36" s="71">
        <v>230</v>
      </c>
      <c r="C36" s="74" t="s">
        <v>77</v>
      </c>
      <c r="D36" s="50" t="s">
        <v>174</v>
      </c>
      <c r="E36" s="51"/>
      <c r="F36" s="49"/>
      <c r="G36" s="101"/>
      <c r="H36" s="70">
        <v>0</v>
      </c>
      <c r="I36" s="170">
        <v>1</v>
      </c>
      <c r="J36" s="171">
        <v>1</v>
      </c>
      <c r="K36" s="171">
        <v>0</v>
      </c>
      <c r="L36" s="214">
        <f t="shared" si="0"/>
        <v>0</v>
      </c>
      <c r="M36" s="173"/>
      <c r="N36" s="172"/>
      <c r="O36" s="171"/>
      <c r="P36" s="214" t="str">
        <f t="shared" si="3"/>
        <v> </v>
      </c>
      <c r="Q36" s="212">
        <v>95</v>
      </c>
      <c r="R36" s="171">
        <v>1</v>
      </c>
      <c r="S36" s="208">
        <f t="shared" si="2"/>
        <v>1.1</v>
      </c>
    </row>
    <row r="37" spans="1:19" s="63" customFormat="1" ht="13.5" customHeight="1">
      <c r="A37" s="74">
        <v>1</v>
      </c>
      <c r="B37" s="71">
        <v>231</v>
      </c>
      <c r="C37" s="74" t="s">
        <v>77</v>
      </c>
      <c r="D37" s="50" t="s">
        <v>125</v>
      </c>
      <c r="E37" s="51"/>
      <c r="F37" s="49"/>
      <c r="G37" s="101"/>
      <c r="H37" s="70">
        <v>0</v>
      </c>
      <c r="I37" s="170">
        <v>1</v>
      </c>
      <c r="J37" s="171">
        <v>1</v>
      </c>
      <c r="K37" s="171">
        <v>0</v>
      </c>
      <c r="L37" s="214">
        <f t="shared" si="0"/>
        <v>0</v>
      </c>
      <c r="M37" s="173"/>
      <c r="N37" s="172"/>
      <c r="O37" s="171"/>
      <c r="P37" s="214"/>
      <c r="Q37" s="212">
        <v>63</v>
      </c>
      <c r="R37" s="171">
        <v>3</v>
      </c>
      <c r="S37" s="208">
        <f t="shared" si="2"/>
        <v>4.8</v>
      </c>
    </row>
    <row r="38" spans="1:19" s="63" customFormat="1" ht="13.5" customHeight="1">
      <c r="A38" s="74">
        <v>1</v>
      </c>
      <c r="B38" s="71">
        <v>233</v>
      </c>
      <c r="C38" s="74" t="s">
        <v>77</v>
      </c>
      <c r="D38" s="50" t="s">
        <v>176</v>
      </c>
      <c r="E38" s="51"/>
      <c r="F38" s="49"/>
      <c r="G38" s="101"/>
      <c r="H38" s="70">
        <v>0</v>
      </c>
      <c r="I38" s="170">
        <v>1</v>
      </c>
      <c r="J38" s="171">
        <v>1</v>
      </c>
      <c r="K38" s="171">
        <v>0</v>
      </c>
      <c r="L38" s="214">
        <f t="shared" si="0"/>
        <v>0</v>
      </c>
      <c r="M38" s="173"/>
      <c r="N38" s="172"/>
      <c r="O38" s="171"/>
      <c r="P38" s="214" t="str">
        <f aca="true" t="shared" si="4" ref="P38:P69">IF(N38=""," ",ROUND(O38/N38*100,1))</f>
        <v> </v>
      </c>
      <c r="Q38" s="212">
        <v>103</v>
      </c>
      <c r="R38" s="171">
        <v>3</v>
      </c>
      <c r="S38" s="208">
        <f t="shared" si="2"/>
        <v>2.9</v>
      </c>
    </row>
    <row r="39" spans="1:19" s="63" customFormat="1" ht="13.5" customHeight="1">
      <c r="A39" s="74">
        <v>1</v>
      </c>
      <c r="B39" s="71">
        <v>234</v>
      </c>
      <c r="C39" s="74" t="s">
        <v>77</v>
      </c>
      <c r="D39" s="52" t="s">
        <v>128</v>
      </c>
      <c r="E39" s="51"/>
      <c r="F39" s="49"/>
      <c r="G39" s="101"/>
      <c r="H39" s="70">
        <v>0</v>
      </c>
      <c r="I39" s="170">
        <v>1</v>
      </c>
      <c r="J39" s="171">
        <v>1</v>
      </c>
      <c r="K39" s="171">
        <v>0</v>
      </c>
      <c r="L39" s="214">
        <f aca="true" t="shared" si="5" ref="L39:L70">IF(J39=""," ",ROUND(K39/J39*100,1))</f>
        <v>0</v>
      </c>
      <c r="M39" s="173"/>
      <c r="N39" s="172"/>
      <c r="O39" s="171"/>
      <c r="P39" s="214" t="str">
        <f t="shared" si="4"/>
        <v> </v>
      </c>
      <c r="Q39" s="212">
        <v>157</v>
      </c>
      <c r="R39" s="171">
        <v>4</v>
      </c>
      <c r="S39" s="208">
        <f aca="true" t="shared" si="6" ref="S39:S70">IF(Q39=""," ",ROUND(R39/Q39*100,1))</f>
        <v>2.5</v>
      </c>
    </row>
    <row r="40" spans="1:19" s="63" customFormat="1" ht="13.5" customHeight="1">
      <c r="A40" s="74">
        <v>1</v>
      </c>
      <c r="B40" s="71">
        <v>235</v>
      </c>
      <c r="C40" s="74" t="s">
        <v>77</v>
      </c>
      <c r="D40" s="50" t="s">
        <v>130</v>
      </c>
      <c r="E40" s="51"/>
      <c r="F40" s="49"/>
      <c r="G40" s="101"/>
      <c r="H40" s="70">
        <v>0</v>
      </c>
      <c r="I40" s="170">
        <v>1</v>
      </c>
      <c r="J40" s="171">
        <v>1</v>
      </c>
      <c r="K40" s="171">
        <v>0</v>
      </c>
      <c r="L40" s="214">
        <f t="shared" si="5"/>
        <v>0</v>
      </c>
      <c r="M40" s="173"/>
      <c r="N40" s="172"/>
      <c r="O40" s="171"/>
      <c r="P40" s="214" t="str">
        <f t="shared" si="4"/>
        <v> </v>
      </c>
      <c r="Q40" s="212">
        <v>126</v>
      </c>
      <c r="R40" s="171">
        <v>5</v>
      </c>
      <c r="S40" s="208">
        <f t="shared" si="6"/>
        <v>4</v>
      </c>
    </row>
    <row r="41" spans="1:19" s="63" customFormat="1" ht="13.5" customHeight="1">
      <c r="A41" s="102">
        <v>1</v>
      </c>
      <c r="B41" s="71">
        <v>236</v>
      </c>
      <c r="C41" s="74" t="s">
        <v>77</v>
      </c>
      <c r="D41" s="50" t="s">
        <v>194</v>
      </c>
      <c r="E41" s="100"/>
      <c r="F41" s="49"/>
      <c r="G41" s="101"/>
      <c r="H41" s="70">
        <v>0</v>
      </c>
      <c r="I41" s="170">
        <v>1</v>
      </c>
      <c r="J41" s="171">
        <v>1</v>
      </c>
      <c r="K41" s="171">
        <v>0</v>
      </c>
      <c r="L41" s="214">
        <f t="shared" si="5"/>
        <v>0</v>
      </c>
      <c r="M41" s="173"/>
      <c r="N41" s="172"/>
      <c r="O41" s="171"/>
      <c r="P41" s="214" t="str">
        <f t="shared" si="4"/>
        <v> </v>
      </c>
      <c r="Q41" s="212">
        <v>86</v>
      </c>
      <c r="R41" s="171">
        <v>1</v>
      </c>
      <c r="S41" s="208">
        <f t="shared" si="6"/>
        <v>1.2</v>
      </c>
    </row>
    <row r="42" spans="1:19" s="63" customFormat="1" ht="13.5" customHeight="1">
      <c r="A42" s="74">
        <v>1</v>
      </c>
      <c r="B42" s="71">
        <v>303</v>
      </c>
      <c r="C42" s="74" t="s">
        <v>77</v>
      </c>
      <c r="D42" s="50" t="s">
        <v>131</v>
      </c>
      <c r="E42" s="51"/>
      <c r="F42" s="49"/>
      <c r="G42" s="101"/>
      <c r="H42" s="70">
        <v>0</v>
      </c>
      <c r="I42" s="170"/>
      <c r="J42" s="171"/>
      <c r="K42" s="171"/>
      <c r="L42" s="214" t="str">
        <f t="shared" si="5"/>
        <v> </v>
      </c>
      <c r="M42" s="173">
        <v>1</v>
      </c>
      <c r="N42" s="172">
        <v>1</v>
      </c>
      <c r="O42" s="171">
        <v>0</v>
      </c>
      <c r="P42" s="214">
        <f t="shared" si="4"/>
        <v>0</v>
      </c>
      <c r="Q42" s="212">
        <v>44</v>
      </c>
      <c r="R42" s="171">
        <v>0</v>
      </c>
      <c r="S42" s="208">
        <f t="shared" si="6"/>
        <v>0</v>
      </c>
    </row>
    <row r="43" spans="1:19" s="63" customFormat="1" ht="13.5" customHeight="1">
      <c r="A43" s="74">
        <v>1</v>
      </c>
      <c r="B43" s="71">
        <v>304</v>
      </c>
      <c r="C43" s="74" t="s">
        <v>77</v>
      </c>
      <c r="D43" s="50" t="s">
        <v>132</v>
      </c>
      <c r="E43" s="51"/>
      <c r="F43" s="49"/>
      <c r="G43" s="101"/>
      <c r="H43" s="70">
        <v>0</v>
      </c>
      <c r="I43" s="170"/>
      <c r="J43" s="171"/>
      <c r="K43" s="171"/>
      <c r="L43" s="214" t="str">
        <f t="shared" si="5"/>
        <v> </v>
      </c>
      <c r="M43" s="173">
        <v>1</v>
      </c>
      <c r="N43" s="172">
        <v>1</v>
      </c>
      <c r="O43" s="171">
        <v>0</v>
      </c>
      <c r="P43" s="214">
        <f t="shared" si="4"/>
        <v>0</v>
      </c>
      <c r="Q43" s="212">
        <v>35</v>
      </c>
      <c r="R43" s="171">
        <v>0</v>
      </c>
      <c r="S43" s="208">
        <f t="shared" si="6"/>
        <v>0</v>
      </c>
    </row>
    <row r="44" spans="1:19" s="63" customFormat="1" ht="13.5" customHeight="1">
      <c r="A44" s="102">
        <v>1</v>
      </c>
      <c r="B44" s="71">
        <v>331</v>
      </c>
      <c r="C44" s="74" t="s">
        <v>77</v>
      </c>
      <c r="D44" s="50" t="s">
        <v>197</v>
      </c>
      <c r="E44" s="51"/>
      <c r="F44" s="49"/>
      <c r="G44" s="101"/>
      <c r="H44" s="70">
        <v>0</v>
      </c>
      <c r="I44" s="170"/>
      <c r="J44" s="171"/>
      <c r="K44" s="171"/>
      <c r="L44" s="214" t="str">
        <f t="shared" si="5"/>
        <v> </v>
      </c>
      <c r="M44" s="173">
        <v>1</v>
      </c>
      <c r="N44" s="172">
        <v>1</v>
      </c>
      <c r="O44" s="171">
        <v>0</v>
      </c>
      <c r="P44" s="214">
        <f t="shared" si="4"/>
        <v>0</v>
      </c>
      <c r="Q44" s="212">
        <v>23</v>
      </c>
      <c r="R44" s="171">
        <v>0</v>
      </c>
      <c r="S44" s="208">
        <f t="shared" si="6"/>
        <v>0</v>
      </c>
    </row>
    <row r="45" spans="1:19" s="63" customFormat="1" ht="13.5" customHeight="1">
      <c r="A45" s="102">
        <v>1</v>
      </c>
      <c r="B45" s="71">
        <v>332</v>
      </c>
      <c r="C45" s="74" t="s">
        <v>77</v>
      </c>
      <c r="D45" s="50" t="s">
        <v>199</v>
      </c>
      <c r="E45" s="51"/>
      <c r="F45" s="49"/>
      <c r="G45" s="101"/>
      <c r="H45" s="70">
        <v>0</v>
      </c>
      <c r="I45" s="170"/>
      <c r="J45" s="171"/>
      <c r="K45" s="171"/>
      <c r="L45" s="214" t="str">
        <f t="shared" si="5"/>
        <v> </v>
      </c>
      <c r="M45" s="173">
        <v>1</v>
      </c>
      <c r="N45" s="172">
        <v>1</v>
      </c>
      <c r="O45" s="171">
        <v>0</v>
      </c>
      <c r="P45" s="214">
        <f t="shared" si="4"/>
        <v>0</v>
      </c>
      <c r="Q45" s="212">
        <v>29</v>
      </c>
      <c r="R45" s="171">
        <v>0</v>
      </c>
      <c r="S45" s="208">
        <f t="shared" si="6"/>
        <v>0</v>
      </c>
    </row>
    <row r="46" spans="1:19" s="63" customFormat="1" ht="13.5" customHeight="1">
      <c r="A46" s="102">
        <v>1</v>
      </c>
      <c r="B46" s="71">
        <v>333</v>
      </c>
      <c r="C46" s="74" t="s">
        <v>77</v>
      </c>
      <c r="D46" s="50" t="s">
        <v>200</v>
      </c>
      <c r="E46" s="51"/>
      <c r="F46" s="49"/>
      <c r="G46" s="101"/>
      <c r="H46" s="70">
        <v>0</v>
      </c>
      <c r="I46" s="170"/>
      <c r="J46" s="171"/>
      <c r="K46" s="171"/>
      <c r="L46" s="214" t="str">
        <f t="shared" si="5"/>
        <v> </v>
      </c>
      <c r="M46" s="173">
        <v>1</v>
      </c>
      <c r="N46" s="172">
        <v>1</v>
      </c>
      <c r="O46" s="171">
        <v>0</v>
      </c>
      <c r="P46" s="214">
        <f t="shared" si="4"/>
        <v>0</v>
      </c>
      <c r="Q46" s="212">
        <v>13</v>
      </c>
      <c r="R46" s="171">
        <v>1</v>
      </c>
      <c r="S46" s="208">
        <f t="shared" si="6"/>
        <v>7.7</v>
      </c>
    </row>
    <row r="47" spans="1:19" s="63" customFormat="1" ht="13.5" customHeight="1">
      <c r="A47" s="102">
        <v>1</v>
      </c>
      <c r="B47" s="71">
        <v>334</v>
      </c>
      <c r="C47" s="74" t="s">
        <v>77</v>
      </c>
      <c r="D47" s="50" t="s">
        <v>201</v>
      </c>
      <c r="E47" s="51"/>
      <c r="F47" s="49"/>
      <c r="G47" s="101"/>
      <c r="H47" s="70">
        <v>0</v>
      </c>
      <c r="I47" s="170"/>
      <c r="J47" s="171"/>
      <c r="K47" s="171"/>
      <c r="L47" s="214" t="str">
        <f t="shared" si="5"/>
        <v> </v>
      </c>
      <c r="M47" s="173">
        <v>1</v>
      </c>
      <c r="N47" s="172">
        <v>1</v>
      </c>
      <c r="O47" s="171">
        <v>0</v>
      </c>
      <c r="P47" s="214">
        <f t="shared" si="4"/>
        <v>0</v>
      </c>
      <c r="Q47" s="212">
        <v>25</v>
      </c>
      <c r="R47" s="171">
        <v>0</v>
      </c>
      <c r="S47" s="208">
        <f t="shared" si="6"/>
        <v>0</v>
      </c>
    </row>
    <row r="48" spans="1:19" s="63" customFormat="1" ht="13.5" customHeight="1">
      <c r="A48" s="102">
        <v>1</v>
      </c>
      <c r="B48" s="71">
        <v>337</v>
      </c>
      <c r="C48" s="74" t="s">
        <v>77</v>
      </c>
      <c r="D48" s="50" t="s">
        <v>203</v>
      </c>
      <c r="E48" s="51"/>
      <c r="F48" s="49"/>
      <c r="G48" s="101"/>
      <c r="H48" s="70">
        <v>0</v>
      </c>
      <c r="I48" s="170"/>
      <c r="J48" s="171"/>
      <c r="K48" s="171"/>
      <c r="L48" s="214" t="str">
        <f t="shared" si="5"/>
        <v> </v>
      </c>
      <c r="M48" s="173">
        <v>1</v>
      </c>
      <c r="N48" s="172">
        <v>1</v>
      </c>
      <c r="O48" s="171">
        <v>0</v>
      </c>
      <c r="P48" s="214">
        <f t="shared" si="4"/>
        <v>0</v>
      </c>
      <c r="Q48" s="212">
        <v>70</v>
      </c>
      <c r="R48" s="171">
        <v>4</v>
      </c>
      <c r="S48" s="208">
        <f t="shared" si="6"/>
        <v>5.7</v>
      </c>
    </row>
    <row r="49" spans="1:19" s="63" customFormat="1" ht="13.5" customHeight="1">
      <c r="A49" s="102">
        <v>1</v>
      </c>
      <c r="B49" s="71">
        <v>343</v>
      </c>
      <c r="C49" s="74" t="s">
        <v>77</v>
      </c>
      <c r="D49" s="50" t="s">
        <v>205</v>
      </c>
      <c r="E49" s="51"/>
      <c r="F49" s="49"/>
      <c r="G49" s="101"/>
      <c r="H49" s="70">
        <v>0</v>
      </c>
      <c r="I49" s="170"/>
      <c r="J49" s="171"/>
      <c r="K49" s="171"/>
      <c r="L49" s="214" t="str">
        <f t="shared" si="5"/>
        <v> </v>
      </c>
      <c r="M49" s="173">
        <v>1</v>
      </c>
      <c r="N49" s="172">
        <v>1</v>
      </c>
      <c r="O49" s="171">
        <v>0</v>
      </c>
      <c r="P49" s="214">
        <f t="shared" si="4"/>
        <v>0</v>
      </c>
      <c r="Q49" s="212">
        <v>27</v>
      </c>
      <c r="R49" s="171">
        <v>0</v>
      </c>
      <c r="S49" s="208">
        <f t="shared" si="6"/>
        <v>0</v>
      </c>
    </row>
    <row r="50" spans="1:19" s="63" customFormat="1" ht="13.5" customHeight="1">
      <c r="A50" s="102">
        <v>1</v>
      </c>
      <c r="B50" s="71">
        <v>345</v>
      </c>
      <c r="C50" s="74" t="s">
        <v>77</v>
      </c>
      <c r="D50" s="50" t="s">
        <v>207</v>
      </c>
      <c r="E50" s="51"/>
      <c r="F50" s="49"/>
      <c r="G50" s="101"/>
      <c r="H50" s="70">
        <v>0</v>
      </c>
      <c r="I50" s="170"/>
      <c r="J50" s="171"/>
      <c r="K50" s="171"/>
      <c r="L50" s="214" t="str">
        <f t="shared" si="5"/>
        <v> </v>
      </c>
      <c r="M50" s="173">
        <v>1</v>
      </c>
      <c r="N50" s="172">
        <v>1</v>
      </c>
      <c r="O50" s="171">
        <v>0</v>
      </c>
      <c r="P50" s="214">
        <f t="shared" si="4"/>
        <v>0</v>
      </c>
      <c r="Q50" s="212">
        <v>43</v>
      </c>
      <c r="R50" s="171">
        <v>0</v>
      </c>
      <c r="S50" s="208">
        <f t="shared" si="6"/>
        <v>0</v>
      </c>
    </row>
    <row r="51" spans="1:19" s="63" customFormat="1" ht="13.5" customHeight="1">
      <c r="A51" s="102">
        <v>1</v>
      </c>
      <c r="B51" s="71">
        <v>346</v>
      </c>
      <c r="C51" s="74" t="s">
        <v>77</v>
      </c>
      <c r="D51" s="50" t="s">
        <v>208</v>
      </c>
      <c r="E51" s="51"/>
      <c r="F51" s="49"/>
      <c r="G51" s="101"/>
      <c r="H51" s="70">
        <v>0</v>
      </c>
      <c r="I51" s="170"/>
      <c r="J51" s="171"/>
      <c r="K51" s="171"/>
      <c r="L51" s="214" t="str">
        <f t="shared" si="5"/>
        <v> </v>
      </c>
      <c r="M51" s="173">
        <v>1</v>
      </c>
      <c r="N51" s="172">
        <v>2</v>
      </c>
      <c r="O51" s="171">
        <v>0</v>
      </c>
      <c r="P51" s="214">
        <f t="shared" si="4"/>
        <v>0</v>
      </c>
      <c r="Q51" s="212">
        <v>126</v>
      </c>
      <c r="R51" s="171">
        <v>2</v>
      </c>
      <c r="S51" s="208">
        <f t="shared" si="6"/>
        <v>1.6</v>
      </c>
    </row>
    <row r="52" spans="1:19" s="63" customFormat="1" ht="13.5" customHeight="1">
      <c r="A52" s="102">
        <v>1</v>
      </c>
      <c r="B52" s="71">
        <v>347</v>
      </c>
      <c r="C52" s="74" t="s">
        <v>77</v>
      </c>
      <c r="D52" s="50" t="s">
        <v>209</v>
      </c>
      <c r="E52" s="51"/>
      <c r="F52" s="49"/>
      <c r="G52" s="101"/>
      <c r="H52" s="70">
        <v>0</v>
      </c>
      <c r="I52" s="170"/>
      <c r="J52" s="171"/>
      <c r="K52" s="171"/>
      <c r="L52" s="214" t="str">
        <f t="shared" si="5"/>
        <v> </v>
      </c>
      <c r="M52" s="173">
        <v>1</v>
      </c>
      <c r="N52" s="172">
        <v>1</v>
      </c>
      <c r="O52" s="171">
        <v>0</v>
      </c>
      <c r="P52" s="214">
        <f t="shared" si="4"/>
        <v>0</v>
      </c>
      <c r="Q52" s="212">
        <v>24</v>
      </c>
      <c r="R52" s="171">
        <v>0</v>
      </c>
      <c r="S52" s="208">
        <f t="shared" si="6"/>
        <v>0</v>
      </c>
    </row>
    <row r="53" spans="1:19" s="63" customFormat="1" ht="13.5" customHeight="1">
      <c r="A53" s="74">
        <v>1</v>
      </c>
      <c r="B53" s="71">
        <v>361</v>
      </c>
      <c r="C53" s="74" t="s">
        <v>77</v>
      </c>
      <c r="D53" s="50" t="s">
        <v>213</v>
      </c>
      <c r="E53" s="100"/>
      <c r="F53" s="49"/>
      <c r="G53" s="101"/>
      <c r="H53" s="70">
        <v>0</v>
      </c>
      <c r="I53" s="170"/>
      <c r="J53" s="171"/>
      <c r="K53" s="171"/>
      <c r="L53" s="214" t="str">
        <f t="shared" si="5"/>
        <v> </v>
      </c>
      <c r="M53" s="173">
        <v>1</v>
      </c>
      <c r="N53" s="171">
        <v>0</v>
      </c>
      <c r="O53" s="171">
        <v>0</v>
      </c>
      <c r="P53" s="214">
        <v>0</v>
      </c>
      <c r="Q53" s="212">
        <v>32</v>
      </c>
      <c r="R53" s="171">
        <v>1</v>
      </c>
      <c r="S53" s="208">
        <f t="shared" si="6"/>
        <v>3.1</v>
      </c>
    </row>
    <row r="54" spans="1:19" s="63" customFormat="1" ht="13.5" customHeight="1">
      <c r="A54" s="74">
        <v>1</v>
      </c>
      <c r="B54" s="71">
        <v>362</v>
      </c>
      <c r="C54" s="74" t="s">
        <v>77</v>
      </c>
      <c r="D54" s="50" t="s">
        <v>215</v>
      </c>
      <c r="E54" s="100"/>
      <c r="F54" s="49"/>
      <c r="G54" s="101"/>
      <c r="H54" s="70">
        <v>0</v>
      </c>
      <c r="I54" s="170"/>
      <c r="J54" s="171"/>
      <c r="K54" s="171"/>
      <c r="L54" s="214" t="str">
        <f t="shared" si="5"/>
        <v> </v>
      </c>
      <c r="M54" s="173">
        <v>1</v>
      </c>
      <c r="N54" s="172">
        <v>1</v>
      </c>
      <c r="O54" s="171">
        <v>0</v>
      </c>
      <c r="P54" s="214">
        <f t="shared" si="4"/>
        <v>0</v>
      </c>
      <c r="Q54" s="212">
        <v>21</v>
      </c>
      <c r="R54" s="171">
        <v>0</v>
      </c>
      <c r="S54" s="208">
        <f t="shared" si="6"/>
        <v>0</v>
      </c>
    </row>
    <row r="55" spans="1:19" s="63" customFormat="1" ht="13.5" customHeight="1">
      <c r="A55" s="74">
        <v>1</v>
      </c>
      <c r="B55" s="71">
        <v>363</v>
      </c>
      <c r="C55" s="74" t="s">
        <v>77</v>
      </c>
      <c r="D55" s="50" t="s">
        <v>217</v>
      </c>
      <c r="E55" s="51"/>
      <c r="F55" s="49"/>
      <c r="G55" s="101"/>
      <c r="H55" s="70">
        <v>0</v>
      </c>
      <c r="I55" s="170"/>
      <c r="J55" s="171"/>
      <c r="K55" s="171"/>
      <c r="L55" s="214" t="str">
        <f t="shared" si="5"/>
        <v> </v>
      </c>
      <c r="M55" s="173">
        <v>1</v>
      </c>
      <c r="N55" s="172">
        <v>1</v>
      </c>
      <c r="O55" s="171">
        <v>0</v>
      </c>
      <c r="P55" s="214">
        <f t="shared" si="4"/>
        <v>0</v>
      </c>
      <c r="Q55" s="212">
        <v>20</v>
      </c>
      <c r="R55" s="171">
        <v>0</v>
      </c>
      <c r="S55" s="208">
        <f t="shared" si="6"/>
        <v>0</v>
      </c>
    </row>
    <row r="56" spans="1:19" s="63" customFormat="1" ht="13.5" customHeight="1">
      <c r="A56" s="74">
        <v>1</v>
      </c>
      <c r="B56" s="71">
        <v>364</v>
      </c>
      <c r="C56" s="74" t="s">
        <v>77</v>
      </c>
      <c r="D56" s="50" t="s">
        <v>218</v>
      </c>
      <c r="E56" s="51"/>
      <c r="F56" s="49"/>
      <c r="G56" s="101"/>
      <c r="H56" s="70">
        <v>0</v>
      </c>
      <c r="I56" s="170"/>
      <c r="J56" s="171"/>
      <c r="K56" s="171"/>
      <c r="L56" s="214" t="str">
        <f t="shared" si="5"/>
        <v> </v>
      </c>
      <c r="M56" s="173">
        <v>1</v>
      </c>
      <c r="N56" s="172">
        <v>1</v>
      </c>
      <c r="O56" s="171">
        <v>0</v>
      </c>
      <c r="P56" s="214">
        <f t="shared" si="4"/>
        <v>0</v>
      </c>
      <c r="Q56" s="212">
        <v>16</v>
      </c>
      <c r="R56" s="171">
        <v>0</v>
      </c>
      <c r="S56" s="208">
        <f t="shared" si="6"/>
        <v>0</v>
      </c>
    </row>
    <row r="57" spans="1:19" s="63" customFormat="1" ht="13.5" customHeight="1">
      <c r="A57" s="74">
        <v>1</v>
      </c>
      <c r="B57" s="71">
        <v>367</v>
      </c>
      <c r="C57" s="74" t="s">
        <v>77</v>
      </c>
      <c r="D57" s="50" t="s">
        <v>219</v>
      </c>
      <c r="E57" s="51"/>
      <c r="F57" s="49"/>
      <c r="G57" s="101"/>
      <c r="H57" s="70">
        <v>0</v>
      </c>
      <c r="I57" s="170"/>
      <c r="J57" s="171"/>
      <c r="K57" s="171"/>
      <c r="L57" s="214" t="str">
        <f t="shared" si="5"/>
        <v> </v>
      </c>
      <c r="M57" s="173">
        <v>1</v>
      </c>
      <c r="N57" s="172">
        <v>1</v>
      </c>
      <c r="O57" s="171">
        <v>0</v>
      </c>
      <c r="P57" s="214">
        <f t="shared" si="4"/>
        <v>0</v>
      </c>
      <c r="Q57" s="212">
        <v>31</v>
      </c>
      <c r="R57" s="171">
        <v>0</v>
      </c>
      <c r="S57" s="208">
        <f t="shared" si="6"/>
        <v>0</v>
      </c>
    </row>
    <row r="58" spans="1:19" s="63" customFormat="1" ht="13.5" customHeight="1">
      <c r="A58" s="74">
        <v>1</v>
      </c>
      <c r="B58" s="71">
        <v>370</v>
      </c>
      <c r="C58" s="74" t="s">
        <v>77</v>
      </c>
      <c r="D58" s="50" t="s">
        <v>221</v>
      </c>
      <c r="E58" s="51"/>
      <c r="F58" s="49"/>
      <c r="G58" s="101"/>
      <c r="H58" s="70">
        <v>0</v>
      </c>
      <c r="I58" s="170"/>
      <c r="J58" s="171"/>
      <c r="K58" s="171"/>
      <c r="L58" s="214" t="str">
        <f t="shared" si="5"/>
        <v> </v>
      </c>
      <c r="M58" s="173">
        <v>1</v>
      </c>
      <c r="N58" s="172">
        <v>1</v>
      </c>
      <c r="O58" s="171">
        <v>0</v>
      </c>
      <c r="P58" s="214">
        <f t="shared" si="4"/>
        <v>0</v>
      </c>
      <c r="Q58" s="212">
        <v>75</v>
      </c>
      <c r="R58" s="171">
        <v>5</v>
      </c>
      <c r="S58" s="208">
        <f t="shared" si="6"/>
        <v>6.7</v>
      </c>
    </row>
    <row r="59" spans="1:19" s="63" customFormat="1" ht="13.5" customHeight="1">
      <c r="A59" s="74">
        <v>1</v>
      </c>
      <c r="B59" s="71">
        <v>371</v>
      </c>
      <c r="C59" s="74" t="s">
        <v>77</v>
      </c>
      <c r="D59" s="52" t="s">
        <v>222</v>
      </c>
      <c r="E59" s="51"/>
      <c r="F59" s="49"/>
      <c r="G59" s="101"/>
      <c r="H59" s="70">
        <v>0</v>
      </c>
      <c r="I59" s="170"/>
      <c r="J59" s="171"/>
      <c r="K59" s="171"/>
      <c r="L59" s="214" t="str">
        <f t="shared" si="5"/>
        <v> </v>
      </c>
      <c r="M59" s="173">
        <v>1</v>
      </c>
      <c r="N59" s="172">
        <v>1</v>
      </c>
      <c r="O59" s="171">
        <v>0</v>
      </c>
      <c r="P59" s="214">
        <f t="shared" si="4"/>
        <v>0</v>
      </c>
      <c r="Q59" s="212">
        <v>67</v>
      </c>
      <c r="R59" s="171">
        <v>0</v>
      </c>
      <c r="S59" s="208">
        <f t="shared" si="6"/>
        <v>0</v>
      </c>
    </row>
    <row r="60" spans="1:19" s="63" customFormat="1" ht="13.5" customHeight="1">
      <c r="A60" s="74">
        <v>1</v>
      </c>
      <c r="B60" s="71">
        <v>391</v>
      </c>
      <c r="C60" s="74" t="s">
        <v>77</v>
      </c>
      <c r="D60" s="52" t="s">
        <v>137</v>
      </c>
      <c r="E60" s="100"/>
      <c r="F60" s="49"/>
      <c r="G60" s="101"/>
      <c r="H60" s="70">
        <v>0</v>
      </c>
      <c r="I60" s="170"/>
      <c r="J60" s="171"/>
      <c r="K60" s="171"/>
      <c r="L60" s="214" t="str">
        <f t="shared" si="5"/>
        <v> </v>
      </c>
      <c r="M60" s="173">
        <v>1</v>
      </c>
      <c r="N60" s="172">
        <v>1</v>
      </c>
      <c r="O60" s="171">
        <v>0</v>
      </c>
      <c r="P60" s="214">
        <f t="shared" si="4"/>
        <v>0</v>
      </c>
      <c r="Q60" s="212">
        <v>9</v>
      </c>
      <c r="R60" s="171">
        <v>0</v>
      </c>
      <c r="S60" s="208">
        <f t="shared" si="6"/>
        <v>0</v>
      </c>
    </row>
    <row r="61" spans="1:19" s="63" customFormat="1" ht="13.5" customHeight="1">
      <c r="A61" s="74">
        <v>1</v>
      </c>
      <c r="B61" s="71">
        <v>392</v>
      </c>
      <c r="C61" s="103" t="s">
        <v>77</v>
      </c>
      <c r="D61" s="50" t="s">
        <v>161</v>
      </c>
      <c r="E61" s="51"/>
      <c r="F61" s="49"/>
      <c r="G61" s="101"/>
      <c r="H61" s="70">
        <v>0</v>
      </c>
      <c r="I61" s="170"/>
      <c r="J61" s="171"/>
      <c r="K61" s="171"/>
      <c r="L61" s="214" t="str">
        <f t="shared" si="5"/>
        <v> </v>
      </c>
      <c r="M61" s="173">
        <v>1</v>
      </c>
      <c r="N61" s="172">
        <v>1</v>
      </c>
      <c r="O61" s="171">
        <v>0</v>
      </c>
      <c r="P61" s="214">
        <f t="shared" si="4"/>
        <v>0</v>
      </c>
      <c r="Q61" s="212">
        <v>22</v>
      </c>
      <c r="R61" s="171">
        <v>0</v>
      </c>
      <c r="S61" s="208">
        <f t="shared" si="6"/>
        <v>0</v>
      </c>
    </row>
    <row r="62" spans="1:19" s="63" customFormat="1" ht="13.5" customHeight="1">
      <c r="A62" s="74">
        <v>1</v>
      </c>
      <c r="B62" s="71">
        <v>393</v>
      </c>
      <c r="C62" s="103" t="s">
        <v>77</v>
      </c>
      <c r="D62" s="50" t="s">
        <v>139</v>
      </c>
      <c r="E62" s="51"/>
      <c r="F62" s="49"/>
      <c r="G62" s="101"/>
      <c r="H62" s="70">
        <v>0</v>
      </c>
      <c r="I62" s="170"/>
      <c r="J62" s="171"/>
      <c r="K62" s="171"/>
      <c r="L62" s="214" t="str">
        <f t="shared" si="5"/>
        <v> </v>
      </c>
      <c r="M62" s="173">
        <v>1</v>
      </c>
      <c r="N62" s="172">
        <v>1</v>
      </c>
      <c r="O62" s="171">
        <v>0</v>
      </c>
      <c r="P62" s="214">
        <f t="shared" si="4"/>
        <v>0</v>
      </c>
      <c r="Q62" s="212">
        <v>43</v>
      </c>
      <c r="R62" s="171">
        <v>3</v>
      </c>
      <c r="S62" s="208">
        <f t="shared" si="6"/>
        <v>7</v>
      </c>
    </row>
    <row r="63" spans="1:19" s="63" customFormat="1" ht="13.5" customHeight="1">
      <c r="A63" s="74">
        <v>1</v>
      </c>
      <c r="B63" s="71">
        <v>394</v>
      </c>
      <c r="C63" s="103" t="s">
        <v>77</v>
      </c>
      <c r="D63" s="50" t="s">
        <v>163</v>
      </c>
      <c r="E63" s="51"/>
      <c r="F63" s="49"/>
      <c r="G63" s="101"/>
      <c r="H63" s="70">
        <v>0</v>
      </c>
      <c r="I63" s="170"/>
      <c r="J63" s="171"/>
      <c r="K63" s="171"/>
      <c r="L63" s="214" t="str">
        <f t="shared" si="5"/>
        <v> </v>
      </c>
      <c r="M63" s="173">
        <v>1</v>
      </c>
      <c r="N63" s="172">
        <v>1</v>
      </c>
      <c r="O63" s="171">
        <v>0</v>
      </c>
      <c r="P63" s="214">
        <f t="shared" si="4"/>
        <v>0</v>
      </c>
      <c r="Q63" s="212">
        <v>96</v>
      </c>
      <c r="R63" s="171">
        <v>0</v>
      </c>
      <c r="S63" s="208">
        <f t="shared" si="6"/>
        <v>0</v>
      </c>
    </row>
    <row r="64" spans="1:19" s="63" customFormat="1" ht="13.5" customHeight="1">
      <c r="A64" s="74">
        <v>1</v>
      </c>
      <c r="B64" s="71">
        <v>395</v>
      </c>
      <c r="C64" s="103" t="s">
        <v>77</v>
      </c>
      <c r="D64" s="50" t="s">
        <v>142</v>
      </c>
      <c r="E64" s="51"/>
      <c r="F64" s="49"/>
      <c r="G64" s="101"/>
      <c r="H64" s="70">
        <v>0</v>
      </c>
      <c r="I64" s="170"/>
      <c r="J64" s="171"/>
      <c r="K64" s="171"/>
      <c r="L64" s="214" t="str">
        <f t="shared" si="5"/>
        <v> </v>
      </c>
      <c r="M64" s="173">
        <v>1</v>
      </c>
      <c r="N64" s="172">
        <v>1</v>
      </c>
      <c r="O64" s="171">
        <v>0</v>
      </c>
      <c r="P64" s="214">
        <f t="shared" si="4"/>
        <v>0</v>
      </c>
      <c r="Q64" s="212">
        <v>58</v>
      </c>
      <c r="R64" s="171">
        <v>5</v>
      </c>
      <c r="S64" s="208">
        <f t="shared" si="6"/>
        <v>8.6</v>
      </c>
    </row>
    <row r="65" spans="1:19" s="63" customFormat="1" ht="13.5" customHeight="1">
      <c r="A65" s="74">
        <v>1</v>
      </c>
      <c r="B65" s="71">
        <v>396</v>
      </c>
      <c r="C65" s="103" t="s">
        <v>77</v>
      </c>
      <c r="D65" s="50" t="s">
        <v>143</v>
      </c>
      <c r="E65" s="51"/>
      <c r="F65" s="49"/>
      <c r="G65" s="101"/>
      <c r="H65" s="70">
        <v>0</v>
      </c>
      <c r="I65" s="170"/>
      <c r="J65" s="171"/>
      <c r="K65" s="171"/>
      <c r="L65" s="214" t="str">
        <f t="shared" si="5"/>
        <v> </v>
      </c>
      <c r="M65" s="173">
        <v>1</v>
      </c>
      <c r="N65" s="172">
        <v>1</v>
      </c>
      <c r="O65" s="171">
        <v>0</v>
      </c>
      <c r="P65" s="214">
        <f t="shared" si="4"/>
        <v>0</v>
      </c>
      <c r="Q65" s="212">
        <v>16</v>
      </c>
      <c r="R65" s="171">
        <v>0</v>
      </c>
      <c r="S65" s="208">
        <f t="shared" si="6"/>
        <v>0</v>
      </c>
    </row>
    <row r="66" spans="1:19" s="63" customFormat="1" ht="13.5" customHeight="1">
      <c r="A66" s="74">
        <v>1</v>
      </c>
      <c r="B66" s="71">
        <v>397</v>
      </c>
      <c r="C66" s="103" t="s">
        <v>77</v>
      </c>
      <c r="D66" s="50" t="s">
        <v>145</v>
      </c>
      <c r="E66" s="51"/>
      <c r="F66" s="49"/>
      <c r="G66" s="101"/>
      <c r="H66" s="70">
        <v>0</v>
      </c>
      <c r="I66" s="170"/>
      <c r="J66" s="171"/>
      <c r="K66" s="171"/>
      <c r="L66" s="214" t="str">
        <f t="shared" si="5"/>
        <v> </v>
      </c>
      <c r="M66" s="173">
        <v>1</v>
      </c>
      <c r="N66" s="172">
        <v>1</v>
      </c>
      <c r="O66" s="171">
        <v>0</v>
      </c>
      <c r="P66" s="214">
        <f t="shared" si="4"/>
        <v>0</v>
      </c>
      <c r="Q66" s="212">
        <v>22</v>
      </c>
      <c r="R66" s="171">
        <v>1</v>
      </c>
      <c r="S66" s="208">
        <f t="shared" si="6"/>
        <v>4.5</v>
      </c>
    </row>
    <row r="67" spans="1:19" s="63" customFormat="1" ht="13.5" customHeight="1">
      <c r="A67" s="74">
        <v>1</v>
      </c>
      <c r="B67" s="71">
        <v>398</v>
      </c>
      <c r="C67" s="103" t="s">
        <v>77</v>
      </c>
      <c r="D67" s="50" t="s">
        <v>146</v>
      </c>
      <c r="E67" s="51"/>
      <c r="F67" s="49"/>
      <c r="G67" s="101"/>
      <c r="H67" s="70">
        <v>0</v>
      </c>
      <c r="I67" s="170"/>
      <c r="J67" s="171"/>
      <c r="K67" s="171"/>
      <c r="L67" s="214" t="str">
        <f t="shared" si="5"/>
        <v> </v>
      </c>
      <c r="M67" s="173">
        <v>1</v>
      </c>
      <c r="N67" s="172">
        <v>1</v>
      </c>
      <c r="O67" s="171">
        <v>0</v>
      </c>
      <c r="P67" s="214">
        <f t="shared" si="4"/>
        <v>0</v>
      </c>
      <c r="Q67" s="212">
        <v>29</v>
      </c>
      <c r="R67" s="171">
        <v>0</v>
      </c>
      <c r="S67" s="208">
        <f t="shared" si="6"/>
        <v>0</v>
      </c>
    </row>
    <row r="68" spans="1:19" s="63" customFormat="1" ht="13.5" customHeight="1">
      <c r="A68" s="74">
        <v>1</v>
      </c>
      <c r="B68" s="71">
        <v>399</v>
      </c>
      <c r="C68" s="103" t="s">
        <v>77</v>
      </c>
      <c r="D68" s="50" t="s">
        <v>147</v>
      </c>
      <c r="E68" s="51"/>
      <c r="F68" s="49"/>
      <c r="G68" s="101"/>
      <c r="H68" s="70">
        <v>0</v>
      </c>
      <c r="I68" s="170"/>
      <c r="J68" s="171"/>
      <c r="K68" s="171"/>
      <c r="L68" s="214" t="str">
        <f t="shared" si="5"/>
        <v> </v>
      </c>
      <c r="M68" s="173">
        <v>1</v>
      </c>
      <c r="N68" s="172">
        <v>1</v>
      </c>
      <c r="O68" s="171">
        <v>0</v>
      </c>
      <c r="P68" s="214">
        <f t="shared" si="4"/>
        <v>0</v>
      </c>
      <c r="Q68" s="212">
        <v>40</v>
      </c>
      <c r="R68" s="171">
        <v>0</v>
      </c>
      <c r="S68" s="208">
        <f t="shared" si="6"/>
        <v>0</v>
      </c>
    </row>
    <row r="69" spans="1:19" s="63" customFormat="1" ht="13.5" customHeight="1">
      <c r="A69" s="74">
        <v>1</v>
      </c>
      <c r="B69" s="71">
        <v>400</v>
      </c>
      <c r="C69" s="103" t="s">
        <v>77</v>
      </c>
      <c r="D69" s="50" t="s">
        <v>148</v>
      </c>
      <c r="E69" s="51"/>
      <c r="F69" s="49"/>
      <c r="G69" s="101"/>
      <c r="H69" s="70">
        <v>0</v>
      </c>
      <c r="I69" s="170"/>
      <c r="J69" s="171"/>
      <c r="K69" s="171"/>
      <c r="L69" s="214" t="str">
        <f t="shared" si="5"/>
        <v> </v>
      </c>
      <c r="M69" s="173">
        <v>1</v>
      </c>
      <c r="N69" s="172">
        <v>1</v>
      </c>
      <c r="O69" s="171">
        <v>0</v>
      </c>
      <c r="P69" s="214">
        <f t="shared" si="4"/>
        <v>0</v>
      </c>
      <c r="Q69" s="212">
        <v>97</v>
      </c>
      <c r="R69" s="171">
        <v>2</v>
      </c>
      <c r="S69" s="208">
        <f t="shared" si="6"/>
        <v>2.1</v>
      </c>
    </row>
    <row r="70" spans="1:19" s="63" customFormat="1" ht="13.5" customHeight="1">
      <c r="A70" s="74">
        <v>1</v>
      </c>
      <c r="B70" s="71">
        <v>401</v>
      </c>
      <c r="C70" s="74" t="s">
        <v>77</v>
      </c>
      <c r="D70" s="52" t="s">
        <v>150</v>
      </c>
      <c r="E70" s="51"/>
      <c r="F70" s="49"/>
      <c r="G70" s="101"/>
      <c r="H70" s="70">
        <v>0</v>
      </c>
      <c r="I70" s="170"/>
      <c r="J70" s="171"/>
      <c r="K70" s="171"/>
      <c r="L70" s="214" t="str">
        <f t="shared" si="5"/>
        <v> </v>
      </c>
      <c r="M70" s="173">
        <v>1</v>
      </c>
      <c r="N70" s="172">
        <v>1</v>
      </c>
      <c r="O70" s="171">
        <v>0</v>
      </c>
      <c r="P70" s="214">
        <f aca="true" t="shared" si="7" ref="P70:P101">IF(N70=""," ",ROUND(O70/N70*100,1))</f>
        <v>0</v>
      </c>
      <c r="Q70" s="212">
        <v>66</v>
      </c>
      <c r="R70" s="171">
        <v>1</v>
      </c>
      <c r="S70" s="208">
        <f t="shared" si="6"/>
        <v>1.5</v>
      </c>
    </row>
    <row r="71" spans="1:19" s="63" customFormat="1" ht="13.5" customHeight="1">
      <c r="A71" s="74">
        <v>1</v>
      </c>
      <c r="B71" s="71">
        <v>402</v>
      </c>
      <c r="C71" s="74" t="s">
        <v>77</v>
      </c>
      <c r="D71" s="52" t="s">
        <v>151</v>
      </c>
      <c r="E71" s="51"/>
      <c r="F71" s="49"/>
      <c r="G71" s="101"/>
      <c r="H71" s="70">
        <v>0</v>
      </c>
      <c r="I71" s="170"/>
      <c r="J71" s="171"/>
      <c r="K71" s="171"/>
      <c r="L71" s="214" t="str">
        <f aca="true" t="shared" si="8" ref="L71:L102">IF(J71=""," ",ROUND(K71/J71*100,1))</f>
        <v> </v>
      </c>
      <c r="M71" s="173">
        <v>1</v>
      </c>
      <c r="N71" s="172">
        <v>1</v>
      </c>
      <c r="O71" s="171">
        <v>0</v>
      </c>
      <c r="P71" s="214">
        <f t="shared" si="7"/>
        <v>0</v>
      </c>
      <c r="Q71" s="212">
        <v>98</v>
      </c>
      <c r="R71" s="171">
        <v>7</v>
      </c>
      <c r="S71" s="208">
        <f aca="true" t="shared" si="9" ref="S71:S102">IF(Q71=""," ",ROUND(R71/Q71*100,1))</f>
        <v>7.1</v>
      </c>
    </row>
    <row r="72" spans="1:19" s="63" customFormat="1" ht="13.5" customHeight="1">
      <c r="A72" s="74">
        <v>1</v>
      </c>
      <c r="B72" s="71">
        <v>403</v>
      </c>
      <c r="C72" s="74" t="s">
        <v>77</v>
      </c>
      <c r="D72" s="50" t="s">
        <v>153</v>
      </c>
      <c r="E72" s="51"/>
      <c r="F72" s="49"/>
      <c r="G72" s="101"/>
      <c r="H72" s="70">
        <v>0</v>
      </c>
      <c r="I72" s="170"/>
      <c r="J72" s="171"/>
      <c r="K72" s="171"/>
      <c r="L72" s="214" t="str">
        <f t="shared" si="8"/>
        <v> </v>
      </c>
      <c r="M72" s="173">
        <v>1</v>
      </c>
      <c r="N72" s="172">
        <v>1</v>
      </c>
      <c r="O72" s="171">
        <v>0</v>
      </c>
      <c r="P72" s="214">
        <f t="shared" si="7"/>
        <v>0</v>
      </c>
      <c r="Q72" s="212">
        <v>9</v>
      </c>
      <c r="R72" s="171">
        <v>0</v>
      </c>
      <c r="S72" s="208">
        <f t="shared" si="9"/>
        <v>0</v>
      </c>
    </row>
    <row r="73" spans="1:19" s="63" customFormat="1" ht="13.5" customHeight="1">
      <c r="A73" s="74">
        <v>1</v>
      </c>
      <c r="B73" s="71">
        <v>404</v>
      </c>
      <c r="C73" s="74" t="s">
        <v>77</v>
      </c>
      <c r="D73" s="50" t="s">
        <v>169</v>
      </c>
      <c r="E73" s="51"/>
      <c r="F73" s="49"/>
      <c r="G73" s="101"/>
      <c r="H73" s="70">
        <v>0</v>
      </c>
      <c r="I73" s="170"/>
      <c r="J73" s="171"/>
      <c r="K73" s="171"/>
      <c r="L73" s="214" t="str">
        <f t="shared" si="8"/>
        <v> </v>
      </c>
      <c r="M73" s="173">
        <v>1</v>
      </c>
      <c r="N73" s="172">
        <v>1</v>
      </c>
      <c r="O73" s="171">
        <v>0</v>
      </c>
      <c r="P73" s="214">
        <f t="shared" si="7"/>
        <v>0</v>
      </c>
      <c r="Q73" s="212">
        <v>18</v>
      </c>
      <c r="R73" s="171">
        <v>4</v>
      </c>
      <c r="S73" s="208">
        <f t="shared" si="9"/>
        <v>22.2</v>
      </c>
    </row>
    <row r="74" spans="1:19" s="63" customFormat="1" ht="13.5" customHeight="1">
      <c r="A74" s="74">
        <v>1</v>
      </c>
      <c r="B74" s="71">
        <v>405</v>
      </c>
      <c r="C74" s="74" t="s">
        <v>77</v>
      </c>
      <c r="D74" s="50" t="s">
        <v>155</v>
      </c>
      <c r="E74" s="51"/>
      <c r="F74" s="49"/>
      <c r="G74" s="101"/>
      <c r="H74" s="70">
        <v>0</v>
      </c>
      <c r="I74" s="170"/>
      <c r="J74" s="171"/>
      <c r="K74" s="171"/>
      <c r="L74" s="214" t="str">
        <f t="shared" si="8"/>
        <v> </v>
      </c>
      <c r="M74" s="173">
        <v>1</v>
      </c>
      <c r="N74" s="171">
        <v>0</v>
      </c>
      <c r="O74" s="171">
        <v>0</v>
      </c>
      <c r="P74" s="214">
        <v>0</v>
      </c>
      <c r="Q74" s="212">
        <v>24</v>
      </c>
      <c r="R74" s="171">
        <v>1</v>
      </c>
      <c r="S74" s="208">
        <f t="shared" si="9"/>
        <v>4.2</v>
      </c>
    </row>
    <row r="75" spans="1:19" s="63" customFormat="1" ht="13.5" customHeight="1">
      <c r="A75" s="74">
        <v>1</v>
      </c>
      <c r="B75" s="71">
        <v>406</v>
      </c>
      <c r="C75" s="74" t="s">
        <v>77</v>
      </c>
      <c r="D75" s="50" t="s">
        <v>156</v>
      </c>
      <c r="E75" s="51"/>
      <c r="F75" s="49"/>
      <c r="G75" s="101"/>
      <c r="H75" s="70">
        <v>0</v>
      </c>
      <c r="I75" s="170"/>
      <c r="J75" s="171"/>
      <c r="K75" s="171"/>
      <c r="L75" s="214" t="str">
        <f t="shared" si="8"/>
        <v> </v>
      </c>
      <c r="M75" s="173">
        <v>1</v>
      </c>
      <c r="N75" s="172">
        <v>1</v>
      </c>
      <c r="O75" s="171">
        <v>0</v>
      </c>
      <c r="P75" s="214">
        <f t="shared" si="7"/>
        <v>0</v>
      </c>
      <c r="Q75" s="212">
        <v>20</v>
      </c>
      <c r="R75" s="171">
        <v>0</v>
      </c>
      <c r="S75" s="208">
        <f t="shared" si="9"/>
        <v>0</v>
      </c>
    </row>
    <row r="76" spans="1:19" s="63" customFormat="1" ht="13.5" customHeight="1">
      <c r="A76" s="74">
        <v>1</v>
      </c>
      <c r="B76" s="71">
        <v>407</v>
      </c>
      <c r="C76" s="74" t="s">
        <v>77</v>
      </c>
      <c r="D76" s="50" t="s">
        <v>166</v>
      </c>
      <c r="E76" s="51"/>
      <c r="F76" s="49"/>
      <c r="G76" s="101"/>
      <c r="H76" s="70">
        <v>0</v>
      </c>
      <c r="I76" s="170"/>
      <c r="J76" s="171"/>
      <c r="K76" s="171"/>
      <c r="L76" s="214" t="str">
        <f t="shared" si="8"/>
        <v> </v>
      </c>
      <c r="M76" s="173">
        <v>1</v>
      </c>
      <c r="N76" s="172">
        <v>1</v>
      </c>
      <c r="O76" s="171">
        <v>0</v>
      </c>
      <c r="P76" s="214">
        <f t="shared" si="7"/>
        <v>0</v>
      </c>
      <c r="Q76" s="212">
        <v>38</v>
      </c>
      <c r="R76" s="171">
        <v>1</v>
      </c>
      <c r="S76" s="208">
        <f t="shared" si="9"/>
        <v>2.6</v>
      </c>
    </row>
    <row r="77" spans="1:19" s="63" customFormat="1" ht="13.5" customHeight="1">
      <c r="A77" s="74">
        <v>1</v>
      </c>
      <c r="B77" s="71">
        <v>408</v>
      </c>
      <c r="C77" s="74" t="s">
        <v>77</v>
      </c>
      <c r="D77" s="50" t="s">
        <v>158</v>
      </c>
      <c r="E77" s="51"/>
      <c r="F77" s="49"/>
      <c r="G77" s="101"/>
      <c r="H77" s="70">
        <v>0</v>
      </c>
      <c r="I77" s="170"/>
      <c r="J77" s="171"/>
      <c r="K77" s="171"/>
      <c r="L77" s="214" t="str">
        <f t="shared" si="8"/>
        <v> </v>
      </c>
      <c r="M77" s="173">
        <v>1</v>
      </c>
      <c r="N77" s="172">
        <v>1</v>
      </c>
      <c r="O77" s="171">
        <v>0</v>
      </c>
      <c r="P77" s="214">
        <f t="shared" si="7"/>
        <v>0</v>
      </c>
      <c r="Q77" s="212">
        <v>48</v>
      </c>
      <c r="R77" s="171">
        <v>0</v>
      </c>
      <c r="S77" s="208">
        <f t="shared" si="9"/>
        <v>0</v>
      </c>
    </row>
    <row r="78" spans="1:19" s="63" customFormat="1" ht="13.5" customHeight="1">
      <c r="A78" s="74">
        <v>1</v>
      </c>
      <c r="B78" s="71">
        <v>409</v>
      </c>
      <c r="C78" s="74" t="s">
        <v>77</v>
      </c>
      <c r="D78" s="50" t="s">
        <v>170</v>
      </c>
      <c r="E78" s="51"/>
      <c r="F78" s="49"/>
      <c r="G78" s="101"/>
      <c r="H78" s="70">
        <v>0</v>
      </c>
      <c r="I78" s="170"/>
      <c r="J78" s="171"/>
      <c r="K78" s="171"/>
      <c r="L78" s="214" t="str">
        <f t="shared" si="8"/>
        <v> </v>
      </c>
      <c r="M78" s="173">
        <v>1</v>
      </c>
      <c r="N78" s="172">
        <v>1</v>
      </c>
      <c r="O78" s="171">
        <v>0</v>
      </c>
      <c r="P78" s="214">
        <f t="shared" si="7"/>
        <v>0</v>
      </c>
      <c r="Q78" s="212">
        <v>15</v>
      </c>
      <c r="R78" s="171">
        <v>0</v>
      </c>
      <c r="S78" s="208">
        <f t="shared" si="9"/>
        <v>0</v>
      </c>
    </row>
    <row r="79" spans="1:19" s="63" customFormat="1" ht="13.5" customHeight="1">
      <c r="A79" s="74">
        <v>1</v>
      </c>
      <c r="B79" s="71">
        <v>423</v>
      </c>
      <c r="C79" s="74" t="s">
        <v>77</v>
      </c>
      <c r="D79" s="50" t="s">
        <v>97</v>
      </c>
      <c r="E79" s="51"/>
      <c r="F79" s="49"/>
      <c r="G79" s="101"/>
      <c r="H79" s="70">
        <v>0</v>
      </c>
      <c r="I79" s="170"/>
      <c r="J79" s="171"/>
      <c r="K79" s="171"/>
      <c r="L79" s="214" t="str">
        <f t="shared" si="8"/>
        <v> </v>
      </c>
      <c r="M79" s="173">
        <v>1</v>
      </c>
      <c r="N79" s="172">
        <v>1</v>
      </c>
      <c r="O79" s="171">
        <v>0</v>
      </c>
      <c r="P79" s="214">
        <f t="shared" si="7"/>
        <v>0</v>
      </c>
      <c r="Q79" s="212">
        <v>19</v>
      </c>
      <c r="R79" s="171">
        <v>0</v>
      </c>
      <c r="S79" s="208">
        <f t="shared" si="9"/>
        <v>0</v>
      </c>
    </row>
    <row r="80" spans="1:19" s="63" customFormat="1" ht="13.5" customHeight="1">
      <c r="A80" s="74">
        <v>1</v>
      </c>
      <c r="B80" s="71">
        <v>424</v>
      </c>
      <c r="C80" s="74" t="s">
        <v>77</v>
      </c>
      <c r="D80" s="50" t="s">
        <v>99</v>
      </c>
      <c r="E80" s="51"/>
      <c r="F80" s="49"/>
      <c r="G80" s="101"/>
      <c r="H80" s="70">
        <v>0</v>
      </c>
      <c r="I80" s="170"/>
      <c r="J80" s="171"/>
      <c r="K80" s="171"/>
      <c r="L80" s="214" t="str">
        <f t="shared" si="8"/>
        <v> </v>
      </c>
      <c r="M80" s="173">
        <v>1</v>
      </c>
      <c r="N80" s="172">
        <v>1</v>
      </c>
      <c r="O80" s="171">
        <v>0</v>
      </c>
      <c r="P80" s="214">
        <f t="shared" si="7"/>
        <v>0</v>
      </c>
      <c r="Q80" s="212">
        <v>81</v>
      </c>
      <c r="R80" s="171">
        <v>1</v>
      </c>
      <c r="S80" s="208">
        <f t="shared" si="9"/>
        <v>1.2</v>
      </c>
    </row>
    <row r="81" spans="1:19" s="63" customFormat="1" ht="13.5" customHeight="1">
      <c r="A81" s="74">
        <v>1</v>
      </c>
      <c r="B81" s="71">
        <v>425</v>
      </c>
      <c r="C81" s="74" t="s">
        <v>77</v>
      </c>
      <c r="D81" s="52" t="s">
        <v>101</v>
      </c>
      <c r="E81" s="51"/>
      <c r="F81" s="49"/>
      <c r="G81" s="101"/>
      <c r="H81" s="70">
        <v>0</v>
      </c>
      <c r="I81" s="170"/>
      <c r="J81" s="171"/>
      <c r="K81" s="171"/>
      <c r="L81" s="214" t="str">
        <f t="shared" si="8"/>
        <v> </v>
      </c>
      <c r="M81" s="173">
        <v>1</v>
      </c>
      <c r="N81" s="172">
        <v>1</v>
      </c>
      <c r="O81" s="171">
        <v>0</v>
      </c>
      <c r="P81" s="214">
        <f t="shared" si="7"/>
        <v>0</v>
      </c>
      <c r="Q81" s="212">
        <v>8</v>
      </c>
      <c r="R81" s="171">
        <v>0</v>
      </c>
      <c r="S81" s="208">
        <f t="shared" si="9"/>
        <v>0</v>
      </c>
    </row>
    <row r="82" spans="1:19" s="63" customFormat="1" ht="13.5" customHeight="1">
      <c r="A82" s="74">
        <v>1</v>
      </c>
      <c r="B82" s="71">
        <v>427</v>
      </c>
      <c r="C82" s="103" t="s">
        <v>77</v>
      </c>
      <c r="D82" s="50" t="s">
        <v>103</v>
      </c>
      <c r="E82" s="51"/>
      <c r="F82" s="49"/>
      <c r="G82" s="101"/>
      <c r="H82" s="70">
        <v>0</v>
      </c>
      <c r="I82" s="170"/>
      <c r="J82" s="171"/>
      <c r="K82" s="171"/>
      <c r="L82" s="214" t="str">
        <f t="shared" si="8"/>
        <v> </v>
      </c>
      <c r="M82" s="173">
        <v>1</v>
      </c>
      <c r="N82" s="172">
        <v>1</v>
      </c>
      <c r="O82" s="171">
        <v>0</v>
      </c>
      <c r="P82" s="214">
        <f t="shared" si="7"/>
        <v>0</v>
      </c>
      <c r="Q82" s="212">
        <v>30</v>
      </c>
      <c r="R82" s="171">
        <v>0</v>
      </c>
      <c r="S82" s="208">
        <f t="shared" si="9"/>
        <v>0</v>
      </c>
    </row>
    <row r="83" spans="1:19" s="63" customFormat="1" ht="13.5" customHeight="1">
      <c r="A83" s="74">
        <v>1</v>
      </c>
      <c r="B83" s="71">
        <v>428</v>
      </c>
      <c r="C83" s="103" t="s">
        <v>77</v>
      </c>
      <c r="D83" s="50" t="s">
        <v>105</v>
      </c>
      <c r="E83" s="51"/>
      <c r="F83" s="49"/>
      <c r="G83" s="101"/>
      <c r="H83" s="70">
        <v>0</v>
      </c>
      <c r="I83" s="170"/>
      <c r="J83" s="171"/>
      <c r="K83" s="171"/>
      <c r="L83" s="214" t="str">
        <f t="shared" si="8"/>
        <v> </v>
      </c>
      <c r="M83" s="173">
        <v>1</v>
      </c>
      <c r="N83" s="172">
        <v>1</v>
      </c>
      <c r="O83" s="171">
        <v>0</v>
      </c>
      <c r="P83" s="214">
        <f t="shared" si="7"/>
        <v>0</v>
      </c>
      <c r="Q83" s="212">
        <v>46</v>
      </c>
      <c r="R83" s="171">
        <v>0</v>
      </c>
      <c r="S83" s="208">
        <f t="shared" si="9"/>
        <v>0</v>
      </c>
    </row>
    <row r="84" spans="1:19" s="63" customFormat="1" ht="13.5" customHeight="1">
      <c r="A84" s="74">
        <v>1</v>
      </c>
      <c r="B84" s="71">
        <v>429</v>
      </c>
      <c r="C84" s="103" t="s">
        <v>77</v>
      </c>
      <c r="D84" s="50" t="s">
        <v>107</v>
      </c>
      <c r="E84" s="51"/>
      <c r="F84" s="49"/>
      <c r="G84" s="101"/>
      <c r="H84" s="70">
        <v>0</v>
      </c>
      <c r="I84" s="170"/>
      <c r="J84" s="171"/>
      <c r="K84" s="171"/>
      <c r="L84" s="214" t="str">
        <f t="shared" si="8"/>
        <v> </v>
      </c>
      <c r="M84" s="173">
        <v>1</v>
      </c>
      <c r="N84" s="172">
        <v>1</v>
      </c>
      <c r="O84" s="171">
        <v>0</v>
      </c>
      <c r="P84" s="214">
        <f t="shared" si="7"/>
        <v>0</v>
      </c>
      <c r="Q84" s="212">
        <v>65</v>
      </c>
      <c r="R84" s="171">
        <v>2</v>
      </c>
      <c r="S84" s="208">
        <f t="shared" si="9"/>
        <v>3.1</v>
      </c>
    </row>
    <row r="85" spans="1:19" s="63" customFormat="1" ht="13.5" customHeight="1">
      <c r="A85" s="74">
        <v>1</v>
      </c>
      <c r="B85" s="71">
        <v>430</v>
      </c>
      <c r="C85" s="103" t="s">
        <v>77</v>
      </c>
      <c r="D85" s="50" t="s">
        <v>109</v>
      </c>
      <c r="E85" s="51"/>
      <c r="F85" s="49"/>
      <c r="G85" s="101"/>
      <c r="H85" s="70">
        <v>0</v>
      </c>
      <c r="I85" s="170"/>
      <c r="J85" s="171"/>
      <c r="K85" s="171"/>
      <c r="L85" s="214" t="str">
        <f t="shared" si="8"/>
        <v> </v>
      </c>
      <c r="M85" s="173">
        <v>1</v>
      </c>
      <c r="N85" s="172">
        <v>1</v>
      </c>
      <c r="O85" s="171">
        <v>0</v>
      </c>
      <c r="P85" s="214">
        <f t="shared" si="7"/>
        <v>0</v>
      </c>
      <c r="Q85" s="212">
        <v>14</v>
      </c>
      <c r="R85" s="171">
        <v>0</v>
      </c>
      <c r="S85" s="208">
        <f t="shared" si="9"/>
        <v>0</v>
      </c>
    </row>
    <row r="86" spans="1:19" s="63" customFormat="1" ht="13.5" customHeight="1">
      <c r="A86" s="74">
        <v>1</v>
      </c>
      <c r="B86" s="71">
        <v>431</v>
      </c>
      <c r="C86" s="103" t="s">
        <v>77</v>
      </c>
      <c r="D86" s="50" t="s">
        <v>110</v>
      </c>
      <c r="E86" s="51"/>
      <c r="F86" s="49"/>
      <c r="G86" s="101"/>
      <c r="H86" s="70">
        <v>0</v>
      </c>
      <c r="I86" s="170"/>
      <c r="J86" s="171"/>
      <c r="K86" s="171"/>
      <c r="L86" s="214" t="str">
        <f t="shared" si="8"/>
        <v> </v>
      </c>
      <c r="M86" s="173">
        <v>1</v>
      </c>
      <c r="N86" s="172">
        <v>1</v>
      </c>
      <c r="O86" s="171">
        <v>0</v>
      </c>
      <c r="P86" s="214">
        <f t="shared" si="7"/>
        <v>0</v>
      </c>
      <c r="Q86" s="212">
        <v>15</v>
      </c>
      <c r="R86" s="171">
        <v>0</v>
      </c>
      <c r="S86" s="208">
        <f t="shared" si="9"/>
        <v>0</v>
      </c>
    </row>
    <row r="87" spans="1:19" s="63" customFormat="1" ht="13.5" customHeight="1">
      <c r="A87" s="74">
        <v>1</v>
      </c>
      <c r="B87" s="71">
        <v>432</v>
      </c>
      <c r="C87" s="103" t="s">
        <v>77</v>
      </c>
      <c r="D87" s="50" t="s">
        <v>111</v>
      </c>
      <c r="E87" s="51"/>
      <c r="F87" s="49"/>
      <c r="G87" s="101"/>
      <c r="H87" s="70">
        <v>0</v>
      </c>
      <c r="I87" s="170"/>
      <c r="J87" s="171"/>
      <c r="K87" s="171"/>
      <c r="L87" s="214" t="str">
        <f t="shared" si="8"/>
        <v> </v>
      </c>
      <c r="M87" s="173">
        <v>1</v>
      </c>
      <c r="N87" s="172">
        <v>1</v>
      </c>
      <c r="O87" s="171">
        <v>0</v>
      </c>
      <c r="P87" s="214">
        <f t="shared" si="7"/>
        <v>0</v>
      </c>
      <c r="Q87" s="212">
        <v>74</v>
      </c>
      <c r="R87" s="171">
        <v>3</v>
      </c>
      <c r="S87" s="208">
        <f t="shared" si="9"/>
        <v>4.1</v>
      </c>
    </row>
    <row r="88" spans="1:19" s="63" customFormat="1" ht="13.5" customHeight="1">
      <c r="A88" s="74">
        <v>1</v>
      </c>
      <c r="B88" s="71">
        <v>433</v>
      </c>
      <c r="C88" s="74" t="s">
        <v>77</v>
      </c>
      <c r="D88" s="52" t="s">
        <v>112</v>
      </c>
      <c r="E88" s="51"/>
      <c r="F88" s="49"/>
      <c r="G88" s="101"/>
      <c r="H88" s="70">
        <v>0</v>
      </c>
      <c r="I88" s="170"/>
      <c r="J88" s="171"/>
      <c r="K88" s="171"/>
      <c r="L88" s="214" t="str">
        <f t="shared" si="8"/>
        <v> </v>
      </c>
      <c r="M88" s="173">
        <v>1</v>
      </c>
      <c r="N88" s="172">
        <v>1</v>
      </c>
      <c r="O88" s="171">
        <v>0</v>
      </c>
      <c r="P88" s="214">
        <f t="shared" si="7"/>
        <v>0</v>
      </c>
      <c r="Q88" s="212">
        <v>33</v>
      </c>
      <c r="R88" s="171">
        <v>0</v>
      </c>
      <c r="S88" s="208">
        <f t="shared" si="9"/>
        <v>0</v>
      </c>
    </row>
    <row r="89" spans="1:19" s="63" customFormat="1" ht="13.5" customHeight="1">
      <c r="A89" s="74">
        <v>1</v>
      </c>
      <c r="B89" s="71">
        <v>434</v>
      </c>
      <c r="C89" s="74" t="s">
        <v>77</v>
      </c>
      <c r="D89" s="52" t="s">
        <v>113</v>
      </c>
      <c r="E89" s="51"/>
      <c r="F89" s="49"/>
      <c r="G89" s="101"/>
      <c r="H89" s="70">
        <v>0</v>
      </c>
      <c r="I89" s="170"/>
      <c r="J89" s="171"/>
      <c r="K89" s="171"/>
      <c r="L89" s="214" t="str">
        <f t="shared" si="8"/>
        <v> </v>
      </c>
      <c r="M89" s="173">
        <v>1</v>
      </c>
      <c r="N89" s="172">
        <v>1</v>
      </c>
      <c r="O89" s="171">
        <v>0</v>
      </c>
      <c r="P89" s="214">
        <f t="shared" si="7"/>
        <v>0</v>
      </c>
      <c r="Q89" s="212">
        <v>13</v>
      </c>
      <c r="R89" s="171">
        <v>0</v>
      </c>
      <c r="S89" s="208">
        <f t="shared" si="9"/>
        <v>0</v>
      </c>
    </row>
    <row r="90" spans="1:19" s="63" customFormat="1" ht="13.5" customHeight="1">
      <c r="A90" s="74">
        <v>1</v>
      </c>
      <c r="B90" s="71">
        <v>436</v>
      </c>
      <c r="C90" s="74" t="s">
        <v>77</v>
      </c>
      <c r="D90" s="50" t="s">
        <v>114</v>
      </c>
      <c r="E90" s="51"/>
      <c r="F90" s="49"/>
      <c r="G90" s="101"/>
      <c r="H90" s="70">
        <v>0</v>
      </c>
      <c r="I90" s="170"/>
      <c r="J90" s="171"/>
      <c r="K90" s="171"/>
      <c r="L90" s="214" t="str">
        <f t="shared" si="8"/>
        <v> </v>
      </c>
      <c r="M90" s="173">
        <v>1</v>
      </c>
      <c r="N90" s="172">
        <v>1</v>
      </c>
      <c r="O90" s="171">
        <v>0</v>
      </c>
      <c r="P90" s="214">
        <f t="shared" si="7"/>
        <v>0</v>
      </c>
      <c r="Q90" s="212">
        <v>11</v>
      </c>
      <c r="R90" s="171">
        <v>0</v>
      </c>
      <c r="S90" s="208">
        <f t="shared" si="9"/>
        <v>0</v>
      </c>
    </row>
    <row r="91" spans="1:19" s="63" customFormat="1" ht="13.5" customHeight="1">
      <c r="A91" s="74">
        <v>1</v>
      </c>
      <c r="B91" s="71">
        <v>437</v>
      </c>
      <c r="C91" s="74" t="s">
        <v>77</v>
      </c>
      <c r="D91" s="50" t="s">
        <v>115</v>
      </c>
      <c r="E91" s="51"/>
      <c r="F91" s="49"/>
      <c r="G91" s="101"/>
      <c r="H91" s="70">
        <v>0</v>
      </c>
      <c r="I91" s="170"/>
      <c r="J91" s="171"/>
      <c r="K91" s="171"/>
      <c r="L91" s="214" t="str">
        <f t="shared" si="8"/>
        <v> </v>
      </c>
      <c r="M91" s="173">
        <v>1</v>
      </c>
      <c r="N91" s="172">
        <v>1</v>
      </c>
      <c r="O91" s="171">
        <v>0</v>
      </c>
      <c r="P91" s="214">
        <f t="shared" si="7"/>
        <v>0</v>
      </c>
      <c r="Q91" s="212">
        <v>16</v>
      </c>
      <c r="R91" s="171">
        <v>0</v>
      </c>
      <c r="S91" s="208">
        <f t="shared" si="9"/>
        <v>0</v>
      </c>
    </row>
    <row r="92" spans="1:19" s="63" customFormat="1" ht="13.5" customHeight="1">
      <c r="A92" s="74">
        <v>1</v>
      </c>
      <c r="B92" s="71">
        <v>438</v>
      </c>
      <c r="C92" s="74" t="s">
        <v>77</v>
      </c>
      <c r="D92" s="50" t="s">
        <v>116</v>
      </c>
      <c r="E92" s="51"/>
      <c r="F92" s="49"/>
      <c r="G92" s="101"/>
      <c r="H92" s="70">
        <v>0</v>
      </c>
      <c r="I92" s="170"/>
      <c r="J92" s="171"/>
      <c r="K92" s="171"/>
      <c r="L92" s="214" t="str">
        <f t="shared" si="8"/>
        <v> </v>
      </c>
      <c r="M92" s="173">
        <v>1</v>
      </c>
      <c r="N92" s="172">
        <v>1</v>
      </c>
      <c r="O92" s="171">
        <v>0</v>
      </c>
      <c r="P92" s="214">
        <f t="shared" si="7"/>
        <v>0</v>
      </c>
      <c r="Q92" s="212">
        <v>30</v>
      </c>
      <c r="R92" s="171">
        <v>0</v>
      </c>
      <c r="S92" s="208">
        <f t="shared" si="9"/>
        <v>0</v>
      </c>
    </row>
    <row r="93" spans="1:19" s="63" customFormat="1" ht="13.5" customHeight="1">
      <c r="A93" s="74">
        <v>1</v>
      </c>
      <c r="B93" s="71">
        <v>452</v>
      </c>
      <c r="C93" s="74" t="s">
        <v>77</v>
      </c>
      <c r="D93" s="91" t="s">
        <v>225</v>
      </c>
      <c r="E93" s="100"/>
      <c r="F93" s="49"/>
      <c r="G93" s="101"/>
      <c r="H93" s="70">
        <v>0</v>
      </c>
      <c r="I93" s="170"/>
      <c r="J93" s="171"/>
      <c r="K93" s="171"/>
      <c r="L93" s="214" t="str">
        <f t="shared" si="8"/>
        <v> </v>
      </c>
      <c r="M93" s="173">
        <v>1</v>
      </c>
      <c r="N93" s="172">
        <v>1</v>
      </c>
      <c r="O93" s="171">
        <v>0</v>
      </c>
      <c r="P93" s="214">
        <f t="shared" si="7"/>
        <v>0</v>
      </c>
      <c r="Q93" s="212">
        <v>47</v>
      </c>
      <c r="R93" s="171">
        <v>0</v>
      </c>
      <c r="S93" s="208">
        <f t="shared" si="9"/>
        <v>0</v>
      </c>
    </row>
    <row r="94" spans="1:19" s="63" customFormat="1" ht="13.5" customHeight="1">
      <c r="A94" s="74">
        <v>1</v>
      </c>
      <c r="B94" s="71">
        <v>453</v>
      </c>
      <c r="C94" s="74" t="s">
        <v>77</v>
      </c>
      <c r="D94" s="91" t="s">
        <v>226</v>
      </c>
      <c r="E94" s="100"/>
      <c r="F94" s="49"/>
      <c r="G94" s="101"/>
      <c r="H94" s="70">
        <v>0</v>
      </c>
      <c r="I94" s="170"/>
      <c r="J94" s="171"/>
      <c r="K94" s="171"/>
      <c r="L94" s="214" t="str">
        <f t="shared" si="8"/>
        <v> </v>
      </c>
      <c r="M94" s="173">
        <v>2</v>
      </c>
      <c r="N94" s="172">
        <v>1</v>
      </c>
      <c r="O94" s="171">
        <v>0</v>
      </c>
      <c r="P94" s="214">
        <f t="shared" si="7"/>
        <v>0</v>
      </c>
      <c r="Q94" s="212">
        <v>64</v>
      </c>
      <c r="R94" s="171">
        <v>0</v>
      </c>
      <c r="S94" s="208">
        <f t="shared" si="9"/>
        <v>0</v>
      </c>
    </row>
    <row r="95" spans="1:19" s="63" customFormat="1" ht="13.5" customHeight="1">
      <c r="A95" s="74">
        <v>1</v>
      </c>
      <c r="B95" s="71">
        <v>454</v>
      </c>
      <c r="C95" s="74" t="s">
        <v>77</v>
      </c>
      <c r="D95" s="91" t="s">
        <v>227</v>
      </c>
      <c r="E95" s="51"/>
      <c r="F95" s="49"/>
      <c r="G95" s="101"/>
      <c r="H95" s="70">
        <v>0</v>
      </c>
      <c r="I95" s="170"/>
      <c r="J95" s="171"/>
      <c r="K95" s="171"/>
      <c r="L95" s="214" t="str">
        <f t="shared" si="8"/>
        <v> </v>
      </c>
      <c r="M95" s="173">
        <v>1</v>
      </c>
      <c r="N95" s="172">
        <v>1</v>
      </c>
      <c r="O95" s="171">
        <v>0</v>
      </c>
      <c r="P95" s="214">
        <f t="shared" si="7"/>
        <v>0</v>
      </c>
      <c r="Q95" s="212">
        <v>37</v>
      </c>
      <c r="R95" s="171">
        <v>0</v>
      </c>
      <c r="S95" s="208">
        <f t="shared" si="9"/>
        <v>0</v>
      </c>
    </row>
    <row r="96" spans="1:19" s="63" customFormat="1" ht="13.5" customHeight="1">
      <c r="A96" s="74">
        <v>1</v>
      </c>
      <c r="B96" s="71">
        <v>455</v>
      </c>
      <c r="C96" s="74" t="s">
        <v>77</v>
      </c>
      <c r="D96" s="91" t="s">
        <v>228</v>
      </c>
      <c r="E96" s="51"/>
      <c r="F96" s="49"/>
      <c r="G96" s="101"/>
      <c r="H96" s="70">
        <v>0</v>
      </c>
      <c r="I96" s="170"/>
      <c r="J96" s="171"/>
      <c r="K96" s="171"/>
      <c r="L96" s="214" t="str">
        <f t="shared" si="8"/>
        <v> </v>
      </c>
      <c r="M96" s="173">
        <v>1</v>
      </c>
      <c r="N96" s="172">
        <v>1</v>
      </c>
      <c r="O96" s="171">
        <v>0</v>
      </c>
      <c r="P96" s="214">
        <f t="shared" si="7"/>
        <v>0</v>
      </c>
      <c r="Q96" s="212">
        <v>34</v>
      </c>
      <c r="R96" s="171">
        <v>0</v>
      </c>
      <c r="S96" s="208">
        <f t="shared" si="9"/>
        <v>0</v>
      </c>
    </row>
    <row r="97" spans="1:19" s="63" customFormat="1" ht="13.5" customHeight="1">
      <c r="A97" s="74">
        <v>1</v>
      </c>
      <c r="B97" s="71">
        <v>456</v>
      </c>
      <c r="C97" s="74" t="s">
        <v>77</v>
      </c>
      <c r="D97" s="91" t="s">
        <v>229</v>
      </c>
      <c r="E97" s="51"/>
      <c r="F97" s="49"/>
      <c r="G97" s="101"/>
      <c r="H97" s="70">
        <v>0</v>
      </c>
      <c r="I97" s="170"/>
      <c r="J97" s="171"/>
      <c r="K97" s="171"/>
      <c r="L97" s="214" t="str">
        <f t="shared" si="8"/>
        <v> </v>
      </c>
      <c r="M97" s="173">
        <v>1</v>
      </c>
      <c r="N97" s="172">
        <v>1</v>
      </c>
      <c r="O97" s="171">
        <v>0</v>
      </c>
      <c r="P97" s="214">
        <f t="shared" si="7"/>
        <v>0</v>
      </c>
      <c r="Q97" s="212">
        <v>65</v>
      </c>
      <c r="R97" s="171">
        <v>0</v>
      </c>
      <c r="S97" s="208">
        <f t="shared" si="9"/>
        <v>0</v>
      </c>
    </row>
    <row r="98" spans="1:19" s="63" customFormat="1" ht="13.5" customHeight="1">
      <c r="A98" s="74">
        <v>1</v>
      </c>
      <c r="B98" s="71">
        <v>457</v>
      </c>
      <c r="C98" s="74" t="s">
        <v>77</v>
      </c>
      <c r="D98" s="91" t="s">
        <v>231</v>
      </c>
      <c r="E98" s="51"/>
      <c r="F98" s="49"/>
      <c r="G98" s="101"/>
      <c r="H98" s="70">
        <v>0</v>
      </c>
      <c r="I98" s="170"/>
      <c r="J98" s="171"/>
      <c r="K98" s="171"/>
      <c r="L98" s="214" t="str">
        <f t="shared" si="8"/>
        <v> </v>
      </c>
      <c r="M98" s="173">
        <v>1</v>
      </c>
      <c r="N98" s="172">
        <v>1</v>
      </c>
      <c r="O98" s="171">
        <v>0</v>
      </c>
      <c r="P98" s="214">
        <f t="shared" si="7"/>
        <v>0</v>
      </c>
      <c r="Q98" s="212">
        <v>18</v>
      </c>
      <c r="R98" s="171">
        <v>0</v>
      </c>
      <c r="S98" s="208">
        <f t="shared" si="9"/>
        <v>0</v>
      </c>
    </row>
    <row r="99" spans="1:19" s="63" customFormat="1" ht="13.5" customHeight="1">
      <c r="A99" s="74">
        <v>1</v>
      </c>
      <c r="B99" s="71">
        <v>458</v>
      </c>
      <c r="C99" s="74" t="s">
        <v>77</v>
      </c>
      <c r="D99" s="91" t="s">
        <v>232</v>
      </c>
      <c r="E99" s="51"/>
      <c r="F99" s="49"/>
      <c r="G99" s="101"/>
      <c r="H99" s="70">
        <v>0</v>
      </c>
      <c r="I99" s="170"/>
      <c r="J99" s="171"/>
      <c r="K99" s="171"/>
      <c r="L99" s="214" t="str">
        <f t="shared" si="8"/>
        <v> </v>
      </c>
      <c r="M99" s="173">
        <v>1</v>
      </c>
      <c r="N99" s="172">
        <v>2</v>
      </c>
      <c r="O99" s="171">
        <v>0</v>
      </c>
      <c r="P99" s="214">
        <f t="shared" si="7"/>
        <v>0</v>
      </c>
      <c r="Q99" s="212">
        <v>56</v>
      </c>
      <c r="R99" s="171">
        <v>0</v>
      </c>
      <c r="S99" s="208">
        <f t="shared" si="9"/>
        <v>0</v>
      </c>
    </row>
    <row r="100" spans="1:19" s="63" customFormat="1" ht="13.5" customHeight="1">
      <c r="A100" s="74">
        <v>1</v>
      </c>
      <c r="B100" s="71">
        <v>459</v>
      </c>
      <c r="C100" s="74" t="s">
        <v>77</v>
      </c>
      <c r="D100" s="91" t="s">
        <v>233</v>
      </c>
      <c r="E100" s="51"/>
      <c r="F100" s="49"/>
      <c r="G100" s="101"/>
      <c r="H100" s="70">
        <v>0</v>
      </c>
      <c r="I100" s="170"/>
      <c r="J100" s="171"/>
      <c r="K100" s="171"/>
      <c r="L100" s="214" t="str">
        <f t="shared" si="8"/>
        <v> </v>
      </c>
      <c r="M100" s="173">
        <v>1</v>
      </c>
      <c r="N100" s="172">
        <v>1</v>
      </c>
      <c r="O100" s="171">
        <v>0</v>
      </c>
      <c r="P100" s="214">
        <f t="shared" si="7"/>
        <v>0</v>
      </c>
      <c r="Q100" s="212">
        <v>129</v>
      </c>
      <c r="R100" s="171">
        <v>2</v>
      </c>
      <c r="S100" s="208">
        <f t="shared" si="9"/>
        <v>1.6</v>
      </c>
    </row>
    <row r="101" spans="1:19" s="63" customFormat="1" ht="13.5" customHeight="1">
      <c r="A101" s="74">
        <v>1</v>
      </c>
      <c r="B101" s="71">
        <v>460</v>
      </c>
      <c r="C101" s="74" t="s">
        <v>77</v>
      </c>
      <c r="D101" s="91" t="s">
        <v>234</v>
      </c>
      <c r="E101" s="51"/>
      <c r="F101" s="49"/>
      <c r="G101" s="101"/>
      <c r="H101" s="70">
        <v>0</v>
      </c>
      <c r="I101" s="170"/>
      <c r="J101" s="171"/>
      <c r="K101" s="171"/>
      <c r="L101" s="214" t="str">
        <f t="shared" si="8"/>
        <v> </v>
      </c>
      <c r="M101" s="173">
        <v>1</v>
      </c>
      <c r="N101" s="172">
        <v>1</v>
      </c>
      <c r="O101" s="171">
        <v>0</v>
      </c>
      <c r="P101" s="214">
        <f t="shared" si="7"/>
        <v>0</v>
      </c>
      <c r="Q101" s="212">
        <v>101</v>
      </c>
      <c r="R101" s="171">
        <v>2</v>
      </c>
      <c r="S101" s="208">
        <f t="shared" si="9"/>
        <v>2</v>
      </c>
    </row>
    <row r="102" spans="1:19" s="63" customFormat="1" ht="13.5" customHeight="1">
      <c r="A102" s="74">
        <v>1</v>
      </c>
      <c r="B102" s="71">
        <v>461</v>
      </c>
      <c r="C102" s="74" t="s">
        <v>77</v>
      </c>
      <c r="D102" s="91" t="s">
        <v>236</v>
      </c>
      <c r="E102" s="51"/>
      <c r="F102" s="49"/>
      <c r="G102" s="101"/>
      <c r="H102" s="70">
        <v>0</v>
      </c>
      <c r="I102" s="170"/>
      <c r="J102" s="171"/>
      <c r="K102" s="171"/>
      <c r="L102" s="214" t="str">
        <f t="shared" si="8"/>
        <v> </v>
      </c>
      <c r="M102" s="173">
        <v>1</v>
      </c>
      <c r="N102" s="172">
        <v>1</v>
      </c>
      <c r="O102" s="171">
        <v>0</v>
      </c>
      <c r="P102" s="214">
        <f aca="true" t="shared" si="10" ref="P102:P132">IF(N102=""," ",ROUND(O102/N102*100,1))</f>
        <v>0</v>
      </c>
      <c r="Q102" s="212">
        <v>52</v>
      </c>
      <c r="R102" s="171">
        <v>0</v>
      </c>
      <c r="S102" s="208">
        <f t="shared" si="9"/>
        <v>0</v>
      </c>
    </row>
    <row r="103" spans="1:19" s="63" customFormat="1" ht="13.5" customHeight="1">
      <c r="A103" s="74">
        <v>1</v>
      </c>
      <c r="B103" s="71">
        <v>462</v>
      </c>
      <c r="C103" s="74" t="s">
        <v>77</v>
      </c>
      <c r="D103" s="91" t="s">
        <v>237</v>
      </c>
      <c r="E103" s="51"/>
      <c r="F103" s="49"/>
      <c r="G103" s="101"/>
      <c r="H103" s="70">
        <v>0</v>
      </c>
      <c r="I103" s="170"/>
      <c r="J103" s="171"/>
      <c r="K103" s="171"/>
      <c r="L103" s="214" t="str">
        <f aca="true" t="shared" si="11" ref="L103:L134">IF(J103=""," ",ROUND(K103/J103*100,1))</f>
        <v> </v>
      </c>
      <c r="M103" s="173">
        <v>1</v>
      </c>
      <c r="N103" s="172">
        <v>1</v>
      </c>
      <c r="O103" s="171">
        <v>0</v>
      </c>
      <c r="P103" s="214">
        <f t="shared" si="10"/>
        <v>0</v>
      </c>
      <c r="Q103" s="212">
        <v>34</v>
      </c>
      <c r="R103" s="171">
        <v>0</v>
      </c>
      <c r="S103" s="208">
        <f aca="true" t="shared" si="12" ref="S103:S134">IF(Q103=""," ",ROUND(R103/Q103*100,1))</f>
        <v>0</v>
      </c>
    </row>
    <row r="104" spans="1:19" s="63" customFormat="1" ht="13.5" customHeight="1">
      <c r="A104" s="74">
        <v>1</v>
      </c>
      <c r="B104" s="71">
        <v>463</v>
      </c>
      <c r="C104" s="74" t="s">
        <v>77</v>
      </c>
      <c r="D104" s="91" t="s">
        <v>238</v>
      </c>
      <c r="E104" s="51"/>
      <c r="F104" s="49"/>
      <c r="G104" s="101"/>
      <c r="H104" s="70">
        <v>0</v>
      </c>
      <c r="I104" s="170"/>
      <c r="J104" s="171"/>
      <c r="K104" s="171"/>
      <c r="L104" s="214" t="str">
        <f t="shared" si="11"/>
        <v> </v>
      </c>
      <c r="M104" s="173">
        <v>1</v>
      </c>
      <c r="N104" s="172">
        <v>1</v>
      </c>
      <c r="O104" s="171">
        <v>0</v>
      </c>
      <c r="P104" s="214">
        <f t="shared" si="10"/>
        <v>0</v>
      </c>
      <c r="Q104" s="212">
        <v>15</v>
      </c>
      <c r="R104" s="171">
        <v>0</v>
      </c>
      <c r="S104" s="208">
        <f t="shared" si="12"/>
        <v>0</v>
      </c>
    </row>
    <row r="105" spans="1:19" s="63" customFormat="1" ht="13.5" customHeight="1">
      <c r="A105" s="74">
        <v>1</v>
      </c>
      <c r="B105" s="71">
        <v>464</v>
      </c>
      <c r="C105" s="74" t="s">
        <v>77</v>
      </c>
      <c r="D105" s="91" t="s">
        <v>239</v>
      </c>
      <c r="E105" s="51"/>
      <c r="F105" s="49"/>
      <c r="G105" s="101"/>
      <c r="H105" s="70">
        <v>0</v>
      </c>
      <c r="I105" s="170"/>
      <c r="J105" s="171"/>
      <c r="K105" s="171"/>
      <c r="L105" s="214" t="str">
        <f t="shared" si="11"/>
        <v> </v>
      </c>
      <c r="M105" s="173">
        <v>1</v>
      </c>
      <c r="N105" s="172">
        <v>1</v>
      </c>
      <c r="O105" s="171">
        <v>0</v>
      </c>
      <c r="P105" s="214">
        <f t="shared" si="10"/>
        <v>0</v>
      </c>
      <c r="Q105" s="212">
        <v>12</v>
      </c>
      <c r="R105" s="171">
        <v>0</v>
      </c>
      <c r="S105" s="208">
        <f t="shared" si="12"/>
        <v>0</v>
      </c>
    </row>
    <row r="106" spans="1:19" s="63" customFormat="1" ht="13.5" customHeight="1">
      <c r="A106" s="74">
        <v>1</v>
      </c>
      <c r="B106" s="71">
        <v>465</v>
      </c>
      <c r="C106" s="74" t="s">
        <v>77</v>
      </c>
      <c r="D106" s="91" t="s">
        <v>240</v>
      </c>
      <c r="E106" s="51"/>
      <c r="F106" s="49"/>
      <c r="G106" s="101"/>
      <c r="H106" s="70">
        <v>0</v>
      </c>
      <c r="I106" s="170"/>
      <c r="J106" s="171"/>
      <c r="K106" s="171"/>
      <c r="L106" s="214" t="str">
        <f t="shared" si="11"/>
        <v> </v>
      </c>
      <c r="M106" s="173">
        <v>1</v>
      </c>
      <c r="N106" s="172">
        <v>1</v>
      </c>
      <c r="O106" s="171">
        <v>0</v>
      </c>
      <c r="P106" s="214">
        <f t="shared" si="10"/>
        <v>0</v>
      </c>
      <c r="Q106" s="212">
        <v>11</v>
      </c>
      <c r="R106" s="171">
        <v>0</v>
      </c>
      <c r="S106" s="208">
        <f t="shared" si="12"/>
        <v>0</v>
      </c>
    </row>
    <row r="107" spans="1:19" s="63" customFormat="1" ht="13.5" customHeight="1">
      <c r="A107" s="74">
        <v>1</v>
      </c>
      <c r="B107" s="71">
        <v>468</v>
      </c>
      <c r="C107" s="74" t="s">
        <v>77</v>
      </c>
      <c r="D107" s="91" t="s">
        <v>241</v>
      </c>
      <c r="E107" s="51"/>
      <c r="F107" s="49"/>
      <c r="G107" s="101"/>
      <c r="H107" s="70">
        <v>0</v>
      </c>
      <c r="I107" s="170"/>
      <c r="J107" s="171"/>
      <c r="K107" s="171"/>
      <c r="L107" s="214" t="str">
        <f t="shared" si="11"/>
        <v> </v>
      </c>
      <c r="M107" s="173">
        <v>1</v>
      </c>
      <c r="N107" s="172">
        <v>1</v>
      </c>
      <c r="O107" s="171">
        <v>0</v>
      </c>
      <c r="P107" s="214">
        <f t="shared" si="10"/>
        <v>0</v>
      </c>
      <c r="Q107" s="212">
        <v>18</v>
      </c>
      <c r="R107" s="171">
        <v>0</v>
      </c>
      <c r="S107" s="208">
        <f t="shared" si="12"/>
        <v>0</v>
      </c>
    </row>
    <row r="108" spans="1:19" s="63" customFormat="1" ht="13.5" customHeight="1">
      <c r="A108" s="74">
        <v>1</v>
      </c>
      <c r="B108" s="71">
        <v>469</v>
      </c>
      <c r="C108" s="74" t="s">
        <v>77</v>
      </c>
      <c r="D108" s="91" t="s">
        <v>242</v>
      </c>
      <c r="E108" s="51"/>
      <c r="F108" s="49"/>
      <c r="G108" s="101"/>
      <c r="H108" s="70">
        <v>0</v>
      </c>
      <c r="I108" s="170"/>
      <c r="J108" s="171"/>
      <c r="K108" s="171"/>
      <c r="L108" s="214" t="str">
        <f t="shared" si="11"/>
        <v> </v>
      </c>
      <c r="M108" s="173">
        <v>1</v>
      </c>
      <c r="N108" s="172">
        <v>1</v>
      </c>
      <c r="O108" s="171">
        <v>0</v>
      </c>
      <c r="P108" s="214">
        <f t="shared" si="10"/>
        <v>0</v>
      </c>
      <c r="Q108" s="212">
        <v>17</v>
      </c>
      <c r="R108" s="171">
        <v>0</v>
      </c>
      <c r="S108" s="208">
        <f t="shared" si="12"/>
        <v>0</v>
      </c>
    </row>
    <row r="109" spans="1:19" s="63" customFormat="1" ht="13.5" customHeight="1">
      <c r="A109" s="74">
        <v>1</v>
      </c>
      <c r="B109" s="71">
        <v>470</v>
      </c>
      <c r="C109" s="74" t="s">
        <v>77</v>
      </c>
      <c r="D109" s="91" t="s">
        <v>244</v>
      </c>
      <c r="E109" s="51"/>
      <c r="F109" s="49"/>
      <c r="G109" s="101"/>
      <c r="H109" s="70">
        <v>0</v>
      </c>
      <c r="I109" s="170"/>
      <c r="J109" s="171"/>
      <c r="K109" s="171"/>
      <c r="L109" s="214" t="str">
        <f t="shared" si="11"/>
        <v> </v>
      </c>
      <c r="M109" s="173">
        <v>1</v>
      </c>
      <c r="N109" s="171">
        <v>0</v>
      </c>
      <c r="O109" s="171">
        <v>0</v>
      </c>
      <c r="P109" s="214">
        <v>0</v>
      </c>
      <c r="Q109" s="212">
        <v>2</v>
      </c>
      <c r="R109" s="171">
        <v>0</v>
      </c>
      <c r="S109" s="208">
        <f t="shared" si="12"/>
        <v>0</v>
      </c>
    </row>
    <row r="110" spans="1:19" s="63" customFormat="1" ht="13.5" customHeight="1">
      <c r="A110" s="74">
        <v>1</v>
      </c>
      <c r="B110" s="71">
        <v>471</v>
      </c>
      <c r="C110" s="74" t="s">
        <v>77</v>
      </c>
      <c r="D110" s="91" t="s">
        <v>245</v>
      </c>
      <c r="E110" s="51"/>
      <c r="F110" s="49"/>
      <c r="G110" s="101"/>
      <c r="H110" s="70">
        <v>0</v>
      </c>
      <c r="I110" s="170"/>
      <c r="J110" s="171"/>
      <c r="K110" s="171"/>
      <c r="L110" s="214" t="str">
        <f t="shared" si="11"/>
        <v> </v>
      </c>
      <c r="M110" s="173">
        <v>1</v>
      </c>
      <c r="N110" s="171">
        <v>0</v>
      </c>
      <c r="O110" s="171">
        <v>0</v>
      </c>
      <c r="P110" s="214">
        <v>0</v>
      </c>
      <c r="Q110" s="212">
        <v>18</v>
      </c>
      <c r="R110" s="171">
        <v>0</v>
      </c>
      <c r="S110" s="208">
        <f t="shared" si="12"/>
        <v>0</v>
      </c>
    </row>
    <row r="111" spans="1:19" s="63" customFormat="1" ht="13.5" customHeight="1">
      <c r="A111" s="74">
        <v>1</v>
      </c>
      <c r="B111" s="71">
        <v>472</v>
      </c>
      <c r="C111" s="74" t="s">
        <v>77</v>
      </c>
      <c r="D111" s="67" t="s">
        <v>246</v>
      </c>
      <c r="E111" s="51"/>
      <c r="F111" s="49"/>
      <c r="G111" s="101"/>
      <c r="H111" s="70">
        <v>0</v>
      </c>
      <c r="I111" s="170"/>
      <c r="J111" s="171"/>
      <c r="K111" s="171"/>
      <c r="L111" s="214" t="str">
        <f t="shared" si="11"/>
        <v> </v>
      </c>
      <c r="M111" s="173">
        <v>1</v>
      </c>
      <c r="N111" s="172">
        <v>1</v>
      </c>
      <c r="O111" s="171">
        <v>0</v>
      </c>
      <c r="P111" s="214">
        <f t="shared" si="10"/>
        <v>0</v>
      </c>
      <c r="Q111" s="212">
        <v>15</v>
      </c>
      <c r="R111" s="171">
        <v>0</v>
      </c>
      <c r="S111" s="208">
        <f t="shared" si="12"/>
        <v>0</v>
      </c>
    </row>
    <row r="112" spans="1:19" s="63" customFormat="1" ht="13.5" customHeight="1">
      <c r="A112" s="74">
        <v>1</v>
      </c>
      <c r="B112" s="71">
        <v>481</v>
      </c>
      <c r="C112" s="74" t="s">
        <v>77</v>
      </c>
      <c r="D112" s="52" t="s">
        <v>254</v>
      </c>
      <c r="E112" s="100"/>
      <c r="F112" s="49"/>
      <c r="G112" s="101"/>
      <c r="H112" s="70">
        <v>0</v>
      </c>
      <c r="I112" s="170"/>
      <c r="J112" s="171"/>
      <c r="K112" s="171"/>
      <c r="L112" s="214" t="str">
        <f t="shared" si="11"/>
        <v> </v>
      </c>
      <c r="M112" s="173">
        <v>1</v>
      </c>
      <c r="N112" s="172">
        <v>1</v>
      </c>
      <c r="O112" s="171">
        <v>0</v>
      </c>
      <c r="P112" s="214">
        <f t="shared" si="10"/>
        <v>0</v>
      </c>
      <c r="Q112" s="212">
        <v>58</v>
      </c>
      <c r="R112" s="171">
        <v>2</v>
      </c>
      <c r="S112" s="208">
        <f t="shared" si="12"/>
        <v>3.4</v>
      </c>
    </row>
    <row r="113" spans="1:19" s="63" customFormat="1" ht="13.5" customHeight="1">
      <c r="A113" s="74">
        <v>1</v>
      </c>
      <c r="B113" s="71">
        <v>482</v>
      </c>
      <c r="C113" s="103" t="s">
        <v>77</v>
      </c>
      <c r="D113" s="50" t="s">
        <v>255</v>
      </c>
      <c r="E113" s="51"/>
      <c r="F113" s="49"/>
      <c r="G113" s="101"/>
      <c r="H113" s="70">
        <v>0</v>
      </c>
      <c r="I113" s="170"/>
      <c r="J113" s="171"/>
      <c r="K113" s="171"/>
      <c r="L113" s="214" t="str">
        <f t="shared" si="11"/>
        <v> </v>
      </c>
      <c r="M113" s="173">
        <v>1</v>
      </c>
      <c r="N113" s="172">
        <v>1</v>
      </c>
      <c r="O113" s="171">
        <v>0</v>
      </c>
      <c r="P113" s="214">
        <f t="shared" si="10"/>
        <v>0</v>
      </c>
      <c r="Q113" s="212">
        <v>37</v>
      </c>
      <c r="R113" s="171">
        <v>0</v>
      </c>
      <c r="S113" s="208">
        <f t="shared" si="12"/>
        <v>0</v>
      </c>
    </row>
    <row r="114" spans="1:19" s="63" customFormat="1" ht="13.5" customHeight="1">
      <c r="A114" s="74">
        <v>1</v>
      </c>
      <c r="B114" s="71">
        <v>483</v>
      </c>
      <c r="C114" s="103" t="s">
        <v>77</v>
      </c>
      <c r="D114" s="50" t="s">
        <v>256</v>
      </c>
      <c r="E114" s="51"/>
      <c r="F114" s="49"/>
      <c r="G114" s="101"/>
      <c r="H114" s="70">
        <v>0</v>
      </c>
      <c r="I114" s="170"/>
      <c r="J114" s="171"/>
      <c r="K114" s="171"/>
      <c r="L114" s="214" t="str">
        <f t="shared" si="11"/>
        <v> </v>
      </c>
      <c r="M114" s="173">
        <v>1</v>
      </c>
      <c r="N114" s="172">
        <v>1</v>
      </c>
      <c r="O114" s="171">
        <v>0</v>
      </c>
      <c r="P114" s="214">
        <f t="shared" si="10"/>
        <v>0</v>
      </c>
      <c r="Q114" s="212">
        <v>20</v>
      </c>
      <c r="R114" s="171">
        <v>0</v>
      </c>
      <c r="S114" s="208">
        <f t="shared" si="12"/>
        <v>0</v>
      </c>
    </row>
    <row r="115" spans="1:19" s="63" customFormat="1" ht="13.5" customHeight="1">
      <c r="A115" s="74">
        <v>1</v>
      </c>
      <c r="B115" s="71">
        <v>484</v>
      </c>
      <c r="C115" s="103" t="s">
        <v>77</v>
      </c>
      <c r="D115" s="50" t="s">
        <v>257</v>
      </c>
      <c r="E115" s="51"/>
      <c r="F115" s="49"/>
      <c r="G115" s="101"/>
      <c r="H115" s="70">
        <v>0</v>
      </c>
      <c r="I115" s="170"/>
      <c r="J115" s="171"/>
      <c r="K115" s="171"/>
      <c r="L115" s="214" t="str">
        <f t="shared" si="11"/>
        <v> </v>
      </c>
      <c r="M115" s="173">
        <v>1</v>
      </c>
      <c r="N115" s="172">
        <v>1</v>
      </c>
      <c r="O115" s="171">
        <v>0</v>
      </c>
      <c r="P115" s="214">
        <f t="shared" si="10"/>
        <v>0</v>
      </c>
      <c r="Q115" s="212">
        <v>92</v>
      </c>
      <c r="R115" s="171">
        <v>0</v>
      </c>
      <c r="S115" s="208">
        <f t="shared" si="12"/>
        <v>0</v>
      </c>
    </row>
    <row r="116" spans="1:19" s="63" customFormat="1" ht="13.5" customHeight="1">
      <c r="A116" s="74">
        <v>1</v>
      </c>
      <c r="B116" s="71">
        <v>485</v>
      </c>
      <c r="C116" s="103" t="s">
        <v>77</v>
      </c>
      <c r="D116" s="50" t="s">
        <v>259</v>
      </c>
      <c r="E116" s="51"/>
      <c r="F116" s="49"/>
      <c r="G116" s="101"/>
      <c r="H116" s="70">
        <v>0</v>
      </c>
      <c r="I116" s="170"/>
      <c r="J116" s="171"/>
      <c r="K116" s="171"/>
      <c r="L116" s="214" t="str">
        <f t="shared" si="11"/>
        <v> </v>
      </c>
      <c r="M116" s="173">
        <v>1</v>
      </c>
      <c r="N116" s="172">
        <v>1</v>
      </c>
      <c r="O116" s="171">
        <v>0</v>
      </c>
      <c r="P116" s="214">
        <f t="shared" si="10"/>
        <v>0</v>
      </c>
      <c r="Q116" s="212">
        <v>10</v>
      </c>
      <c r="R116" s="171">
        <v>0</v>
      </c>
      <c r="S116" s="208">
        <f t="shared" si="12"/>
        <v>0</v>
      </c>
    </row>
    <row r="117" spans="1:19" s="63" customFormat="1" ht="13.5" customHeight="1">
      <c r="A117" s="74">
        <v>1</v>
      </c>
      <c r="B117" s="71">
        <v>486</v>
      </c>
      <c r="C117" s="103" t="s">
        <v>77</v>
      </c>
      <c r="D117" s="50" t="s">
        <v>260</v>
      </c>
      <c r="E117" s="51"/>
      <c r="F117" s="49"/>
      <c r="G117" s="101"/>
      <c r="H117" s="70">
        <v>0</v>
      </c>
      <c r="I117" s="170"/>
      <c r="J117" s="171"/>
      <c r="K117" s="171"/>
      <c r="L117" s="214" t="str">
        <f t="shared" si="11"/>
        <v> </v>
      </c>
      <c r="M117" s="173">
        <v>1</v>
      </c>
      <c r="N117" s="172">
        <v>1</v>
      </c>
      <c r="O117" s="171">
        <v>0</v>
      </c>
      <c r="P117" s="214">
        <f t="shared" si="10"/>
        <v>0</v>
      </c>
      <c r="Q117" s="212">
        <v>29</v>
      </c>
      <c r="R117" s="171">
        <v>1</v>
      </c>
      <c r="S117" s="208">
        <f t="shared" si="12"/>
        <v>3.4</v>
      </c>
    </row>
    <row r="118" spans="1:19" s="63" customFormat="1" ht="13.5" customHeight="1">
      <c r="A118" s="74">
        <v>1</v>
      </c>
      <c r="B118" s="71">
        <v>487</v>
      </c>
      <c r="C118" s="103" t="s">
        <v>77</v>
      </c>
      <c r="D118" s="50" t="s">
        <v>261</v>
      </c>
      <c r="E118" s="51"/>
      <c r="F118" s="49"/>
      <c r="G118" s="101"/>
      <c r="H118" s="70">
        <v>0</v>
      </c>
      <c r="I118" s="170"/>
      <c r="J118" s="171"/>
      <c r="K118" s="171"/>
      <c r="L118" s="214" t="str">
        <f t="shared" si="11"/>
        <v> </v>
      </c>
      <c r="M118" s="173">
        <v>1</v>
      </c>
      <c r="N118" s="172">
        <v>1</v>
      </c>
      <c r="O118" s="171">
        <v>0</v>
      </c>
      <c r="P118" s="214">
        <f t="shared" si="10"/>
        <v>0</v>
      </c>
      <c r="Q118" s="212">
        <v>39</v>
      </c>
      <c r="R118" s="171">
        <v>0</v>
      </c>
      <c r="S118" s="208">
        <f t="shared" si="12"/>
        <v>0</v>
      </c>
    </row>
    <row r="119" spans="1:19" s="63" customFormat="1" ht="13.5" customHeight="1">
      <c r="A119" s="74">
        <v>1</v>
      </c>
      <c r="B119" s="71">
        <v>511</v>
      </c>
      <c r="C119" s="74" t="s">
        <v>77</v>
      </c>
      <c r="D119" s="52" t="s">
        <v>265</v>
      </c>
      <c r="E119" s="100"/>
      <c r="F119" s="49"/>
      <c r="G119" s="101"/>
      <c r="H119" s="70">
        <v>0</v>
      </c>
      <c r="I119" s="170"/>
      <c r="J119" s="171"/>
      <c r="K119" s="171"/>
      <c r="L119" s="214" t="str">
        <f t="shared" si="11"/>
        <v> </v>
      </c>
      <c r="M119" s="173">
        <v>1</v>
      </c>
      <c r="N119" s="172">
        <v>1</v>
      </c>
      <c r="O119" s="171">
        <v>0</v>
      </c>
      <c r="P119" s="214">
        <f t="shared" si="10"/>
        <v>0</v>
      </c>
      <c r="Q119" s="212">
        <v>10</v>
      </c>
      <c r="R119" s="171">
        <v>0</v>
      </c>
      <c r="S119" s="208">
        <f t="shared" si="12"/>
        <v>0</v>
      </c>
    </row>
    <row r="120" spans="1:19" s="63" customFormat="1" ht="13.5" customHeight="1">
      <c r="A120" s="74">
        <v>1</v>
      </c>
      <c r="B120" s="71">
        <v>512</v>
      </c>
      <c r="C120" s="74" t="s">
        <v>77</v>
      </c>
      <c r="D120" s="52" t="s">
        <v>267</v>
      </c>
      <c r="E120" s="51"/>
      <c r="F120" s="49"/>
      <c r="G120" s="101"/>
      <c r="H120" s="70">
        <v>0</v>
      </c>
      <c r="I120" s="170"/>
      <c r="J120" s="171"/>
      <c r="K120" s="171"/>
      <c r="L120" s="214" t="str">
        <f t="shared" si="11"/>
        <v> </v>
      </c>
      <c r="M120" s="173">
        <v>1</v>
      </c>
      <c r="N120" s="171">
        <v>0</v>
      </c>
      <c r="O120" s="171">
        <v>0</v>
      </c>
      <c r="P120" s="214">
        <v>0</v>
      </c>
      <c r="Q120" s="212">
        <v>35</v>
      </c>
      <c r="R120" s="171">
        <v>0</v>
      </c>
      <c r="S120" s="208">
        <f t="shared" si="12"/>
        <v>0</v>
      </c>
    </row>
    <row r="121" spans="1:19" s="63" customFormat="1" ht="13.5" customHeight="1">
      <c r="A121" s="74">
        <v>1</v>
      </c>
      <c r="B121" s="71">
        <v>513</v>
      </c>
      <c r="C121" s="74" t="s">
        <v>77</v>
      </c>
      <c r="D121" s="50" t="s">
        <v>268</v>
      </c>
      <c r="E121" s="51"/>
      <c r="F121" s="49"/>
      <c r="G121" s="101"/>
      <c r="H121" s="70">
        <v>0</v>
      </c>
      <c r="I121" s="170"/>
      <c r="J121" s="171"/>
      <c r="K121" s="171"/>
      <c r="L121" s="214" t="str">
        <f t="shared" si="11"/>
        <v> </v>
      </c>
      <c r="M121" s="173">
        <v>1</v>
      </c>
      <c r="N121" s="171">
        <v>0</v>
      </c>
      <c r="O121" s="171">
        <v>0</v>
      </c>
      <c r="P121" s="214">
        <v>0</v>
      </c>
      <c r="Q121" s="212">
        <v>22</v>
      </c>
      <c r="R121" s="171">
        <v>0</v>
      </c>
      <c r="S121" s="208">
        <f t="shared" si="12"/>
        <v>0</v>
      </c>
    </row>
    <row r="122" spans="1:19" s="63" customFormat="1" ht="13.5" customHeight="1">
      <c r="A122" s="74">
        <v>1</v>
      </c>
      <c r="B122" s="71">
        <v>514</v>
      </c>
      <c r="C122" s="74" t="s">
        <v>77</v>
      </c>
      <c r="D122" s="50" t="s">
        <v>269</v>
      </c>
      <c r="E122" s="51"/>
      <c r="F122" s="49"/>
      <c r="G122" s="101"/>
      <c r="H122" s="70">
        <v>0</v>
      </c>
      <c r="I122" s="170"/>
      <c r="J122" s="171"/>
      <c r="K122" s="171"/>
      <c r="L122" s="214" t="str">
        <f t="shared" si="11"/>
        <v> </v>
      </c>
      <c r="M122" s="173">
        <v>1</v>
      </c>
      <c r="N122" s="172">
        <v>1</v>
      </c>
      <c r="O122" s="171">
        <v>0</v>
      </c>
      <c r="P122" s="214">
        <f t="shared" si="10"/>
        <v>0</v>
      </c>
      <c r="Q122" s="212">
        <v>35</v>
      </c>
      <c r="R122" s="171">
        <v>0</v>
      </c>
      <c r="S122" s="208">
        <f t="shared" si="12"/>
        <v>0</v>
      </c>
    </row>
    <row r="123" spans="1:19" s="63" customFormat="1" ht="13.5" customHeight="1">
      <c r="A123" s="74">
        <v>1</v>
      </c>
      <c r="B123" s="71">
        <v>516</v>
      </c>
      <c r="C123" s="74" t="s">
        <v>77</v>
      </c>
      <c r="D123" s="50" t="s">
        <v>270</v>
      </c>
      <c r="E123" s="51"/>
      <c r="F123" s="49"/>
      <c r="G123" s="101"/>
      <c r="H123" s="70">
        <v>0</v>
      </c>
      <c r="I123" s="170"/>
      <c r="J123" s="171"/>
      <c r="K123" s="171"/>
      <c r="L123" s="214" t="str">
        <f t="shared" si="11"/>
        <v> </v>
      </c>
      <c r="M123" s="173">
        <v>1</v>
      </c>
      <c r="N123" s="172">
        <v>1</v>
      </c>
      <c r="O123" s="171">
        <v>0</v>
      </c>
      <c r="P123" s="214">
        <f t="shared" si="10"/>
        <v>0</v>
      </c>
      <c r="Q123" s="212">
        <v>30</v>
      </c>
      <c r="R123" s="171">
        <v>0</v>
      </c>
      <c r="S123" s="208">
        <f t="shared" si="12"/>
        <v>0</v>
      </c>
    </row>
    <row r="124" spans="1:19" s="63" customFormat="1" ht="13.5" customHeight="1">
      <c r="A124" s="74">
        <v>1</v>
      </c>
      <c r="B124" s="71">
        <v>517</v>
      </c>
      <c r="C124" s="74" t="s">
        <v>77</v>
      </c>
      <c r="D124" s="50" t="s">
        <v>271</v>
      </c>
      <c r="E124" s="51"/>
      <c r="F124" s="49"/>
      <c r="G124" s="101"/>
      <c r="H124" s="70">
        <v>0</v>
      </c>
      <c r="I124" s="170"/>
      <c r="J124" s="171"/>
      <c r="K124" s="171"/>
      <c r="L124" s="214" t="str">
        <f t="shared" si="11"/>
        <v> </v>
      </c>
      <c r="M124" s="173">
        <v>1</v>
      </c>
      <c r="N124" s="172">
        <v>1</v>
      </c>
      <c r="O124" s="171">
        <v>0</v>
      </c>
      <c r="P124" s="214">
        <f t="shared" si="10"/>
        <v>0</v>
      </c>
      <c r="Q124" s="212">
        <v>30</v>
      </c>
      <c r="R124" s="171">
        <v>0</v>
      </c>
      <c r="S124" s="208">
        <f t="shared" si="12"/>
        <v>0</v>
      </c>
    </row>
    <row r="125" spans="1:19" s="63" customFormat="1" ht="13.5" customHeight="1">
      <c r="A125" s="74">
        <v>1</v>
      </c>
      <c r="B125" s="71">
        <v>518</v>
      </c>
      <c r="C125" s="74" t="s">
        <v>77</v>
      </c>
      <c r="D125" s="50" t="s">
        <v>272</v>
      </c>
      <c r="E125" s="51"/>
      <c r="F125" s="49"/>
      <c r="G125" s="101"/>
      <c r="H125" s="70">
        <v>0</v>
      </c>
      <c r="I125" s="170"/>
      <c r="J125" s="171"/>
      <c r="K125" s="171"/>
      <c r="L125" s="214" t="str">
        <f t="shared" si="11"/>
        <v> </v>
      </c>
      <c r="M125" s="173">
        <v>1</v>
      </c>
      <c r="N125" s="172">
        <v>1</v>
      </c>
      <c r="O125" s="171">
        <v>0</v>
      </c>
      <c r="P125" s="214">
        <f t="shared" si="10"/>
        <v>0</v>
      </c>
      <c r="Q125" s="212">
        <v>27</v>
      </c>
      <c r="R125" s="171">
        <v>0</v>
      </c>
      <c r="S125" s="208">
        <f t="shared" si="12"/>
        <v>0</v>
      </c>
    </row>
    <row r="126" spans="1:19" s="63" customFormat="1" ht="13.5" customHeight="1">
      <c r="A126" s="74">
        <v>1</v>
      </c>
      <c r="B126" s="71">
        <v>519</v>
      </c>
      <c r="C126" s="74" t="s">
        <v>77</v>
      </c>
      <c r="D126" s="50" t="s">
        <v>273</v>
      </c>
      <c r="E126" s="51"/>
      <c r="F126" s="49"/>
      <c r="G126" s="101"/>
      <c r="H126" s="70">
        <v>0</v>
      </c>
      <c r="I126" s="170"/>
      <c r="J126" s="171"/>
      <c r="K126" s="171"/>
      <c r="L126" s="214" t="str">
        <f t="shared" si="11"/>
        <v> </v>
      </c>
      <c r="M126" s="173">
        <v>1</v>
      </c>
      <c r="N126" s="172">
        <v>1</v>
      </c>
      <c r="O126" s="171">
        <v>0</v>
      </c>
      <c r="P126" s="214">
        <f t="shared" si="10"/>
        <v>0</v>
      </c>
      <c r="Q126" s="212">
        <v>20</v>
      </c>
      <c r="R126" s="171">
        <v>0</v>
      </c>
      <c r="S126" s="208">
        <f t="shared" si="12"/>
        <v>0</v>
      </c>
    </row>
    <row r="127" spans="1:19" s="63" customFormat="1" ht="13.5" customHeight="1">
      <c r="A127" s="74">
        <v>1</v>
      </c>
      <c r="B127" s="71">
        <v>520</v>
      </c>
      <c r="C127" s="74" t="s">
        <v>77</v>
      </c>
      <c r="D127" s="50" t="s">
        <v>274</v>
      </c>
      <c r="E127" s="51"/>
      <c r="F127" s="49"/>
      <c r="G127" s="101"/>
      <c r="H127" s="70">
        <v>0</v>
      </c>
      <c r="I127" s="170"/>
      <c r="J127" s="171"/>
      <c r="K127" s="171"/>
      <c r="L127" s="214" t="str">
        <f t="shared" si="11"/>
        <v> </v>
      </c>
      <c r="M127" s="173">
        <v>1</v>
      </c>
      <c r="N127" s="172">
        <v>1</v>
      </c>
      <c r="O127" s="171">
        <v>0</v>
      </c>
      <c r="P127" s="214">
        <f t="shared" si="10"/>
        <v>0</v>
      </c>
      <c r="Q127" s="212">
        <v>24</v>
      </c>
      <c r="R127" s="171">
        <v>0</v>
      </c>
      <c r="S127" s="208">
        <f t="shared" si="12"/>
        <v>0</v>
      </c>
    </row>
    <row r="128" spans="1:19" s="63" customFormat="1" ht="13.5" customHeight="1">
      <c r="A128" s="74">
        <v>1</v>
      </c>
      <c r="B128" s="71">
        <v>543</v>
      </c>
      <c r="C128" s="74" t="s">
        <v>77</v>
      </c>
      <c r="D128" s="50" t="s">
        <v>278</v>
      </c>
      <c r="E128" s="51"/>
      <c r="F128" s="49"/>
      <c r="G128" s="101"/>
      <c r="H128" s="70">
        <v>0</v>
      </c>
      <c r="I128" s="170"/>
      <c r="J128" s="171"/>
      <c r="K128" s="171"/>
      <c r="L128" s="214" t="str">
        <f t="shared" si="11"/>
        <v> </v>
      </c>
      <c r="M128" s="173">
        <v>1</v>
      </c>
      <c r="N128" s="172">
        <v>1</v>
      </c>
      <c r="O128" s="171">
        <v>0</v>
      </c>
      <c r="P128" s="214">
        <f t="shared" si="10"/>
        <v>0</v>
      </c>
      <c r="Q128" s="212">
        <v>67</v>
      </c>
      <c r="R128" s="171">
        <v>0</v>
      </c>
      <c r="S128" s="208">
        <f t="shared" si="12"/>
        <v>0</v>
      </c>
    </row>
    <row r="129" spans="1:19" s="63" customFormat="1" ht="13.5" customHeight="1">
      <c r="A129" s="74">
        <v>1</v>
      </c>
      <c r="B129" s="71">
        <v>544</v>
      </c>
      <c r="C129" s="74" t="s">
        <v>77</v>
      </c>
      <c r="D129" s="52" t="s">
        <v>279</v>
      </c>
      <c r="E129" s="51"/>
      <c r="F129" s="49"/>
      <c r="G129" s="101"/>
      <c r="H129" s="70">
        <v>0</v>
      </c>
      <c r="I129" s="170"/>
      <c r="J129" s="171"/>
      <c r="K129" s="171"/>
      <c r="L129" s="214" t="str">
        <f t="shared" si="11"/>
        <v> </v>
      </c>
      <c r="M129" s="173">
        <v>1</v>
      </c>
      <c r="N129" s="172">
        <v>2</v>
      </c>
      <c r="O129" s="171">
        <v>0</v>
      </c>
      <c r="P129" s="214">
        <f t="shared" si="10"/>
        <v>0</v>
      </c>
      <c r="Q129" s="212">
        <v>49</v>
      </c>
      <c r="R129" s="171">
        <v>2</v>
      </c>
      <c r="S129" s="208">
        <f t="shared" si="12"/>
        <v>4.1</v>
      </c>
    </row>
    <row r="130" spans="1:19" s="63" customFormat="1" ht="13.5" customHeight="1">
      <c r="A130" s="74">
        <v>1</v>
      </c>
      <c r="B130" s="71">
        <v>545</v>
      </c>
      <c r="C130" s="74" t="s">
        <v>77</v>
      </c>
      <c r="D130" s="52" t="s">
        <v>280</v>
      </c>
      <c r="E130" s="51"/>
      <c r="F130" s="49"/>
      <c r="G130" s="101"/>
      <c r="H130" s="70">
        <v>0</v>
      </c>
      <c r="I130" s="170"/>
      <c r="J130" s="171"/>
      <c r="K130" s="171"/>
      <c r="L130" s="214" t="str">
        <f t="shared" si="11"/>
        <v> </v>
      </c>
      <c r="M130" s="173">
        <v>1</v>
      </c>
      <c r="N130" s="172">
        <v>1</v>
      </c>
      <c r="O130" s="171">
        <v>0</v>
      </c>
      <c r="P130" s="214">
        <f t="shared" si="10"/>
        <v>0</v>
      </c>
      <c r="Q130" s="212">
        <v>38</v>
      </c>
      <c r="R130" s="171">
        <v>0</v>
      </c>
      <c r="S130" s="208">
        <f t="shared" si="12"/>
        <v>0</v>
      </c>
    </row>
    <row r="131" spans="1:19" s="63" customFormat="1" ht="13.5" customHeight="1">
      <c r="A131" s="74">
        <v>1</v>
      </c>
      <c r="B131" s="71">
        <v>546</v>
      </c>
      <c r="C131" s="74" t="s">
        <v>77</v>
      </c>
      <c r="D131" s="50" t="s">
        <v>281</v>
      </c>
      <c r="E131" s="51"/>
      <c r="F131" s="49"/>
      <c r="G131" s="101"/>
      <c r="H131" s="70">
        <v>0</v>
      </c>
      <c r="I131" s="170"/>
      <c r="J131" s="171"/>
      <c r="K131" s="171"/>
      <c r="L131" s="214" t="str">
        <f t="shared" si="11"/>
        <v> </v>
      </c>
      <c r="M131" s="173">
        <v>1</v>
      </c>
      <c r="N131" s="172">
        <v>1</v>
      </c>
      <c r="O131" s="171">
        <v>0</v>
      </c>
      <c r="P131" s="214">
        <f t="shared" si="10"/>
        <v>0</v>
      </c>
      <c r="Q131" s="212">
        <v>29</v>
      </c>
      <c r="R131" s="171">
        <v>0</v>
      </c>
      <c r="S131" s="208">
        <f t="shared" si="12"/>
        <v>0</v>
      </c>
    </row>
    <row r="132" spans="1:19" s="63" customFormat="1" ht="13.5" customHeight="1">
      <c r="A132" s="74">
        <v>1</v>
      </c>
      <c r="B132" s="71">
        <v>547</v>
      </c>
      <c r="C132" s="74" t="s">
        <v>77</v>
      </c>
      <c r="D132" s="50" t="s">
        <v>282</v>
      </c>
      <c r="E132" s="51"/>
      <c r="F132" s="49"/>
      <c r="G132" s="101"/>
      <c r="H132" s="70">
        <v>0</v>
      </c>
      <c r="I132" s="170"/>
      <c r="J132" s="171"/>
      <c r="K132" s="171"/>
      <c r="L132" s="214" t="str">
        <f t="shared" si="11"/>
        <v> </v>
      </c>
      <c r="M132" s="173">
        <v>1</v>
      </c>
      <c r="N132" s="172">
        <v>1</v>
      </c>
      <c r="O132" s="171">
        <v>0</v>
      </c>
      <c r="P132" s="214">
        <f t="shared" si="10"/>
        <v>0</v>
      </c>
      <c r="Q132" s="212">
        <v>60</v>
      </c>
      <c r="R132" s="171">
        <v>1</v>
      </c>
      <c r="S132" s="208">
        <f t="shared" si="12"/>
        <v>1.7</v>
      </c>
    </row>
    <row r="133" spans="1:19" s="63" customFormat="1" ht="13.5" customHeight="1">
      <c r="A133" s="74">
        <v>1</v>
      </c>
      <c r="B133" s="71">
        <v>549</v>
      </c>
      <c r="C133" s="74" t="s">
        <v>77</v>
      </c>
      <c r="D133" s="50" t="s">
        <v>284</v>
      </c>
      <c r="E133" s="51"/>
      <c r="F133" s="49"/>
      <c r="G133" s="101"/>
      <c r="H133" s="70">
        <v>0</v>
      </c>
      <c r="I133" s="170"/>
      <c r="J133" s="171"/>
      <c r="K133" s="171"/>
      <c r="L133" s="214" t="str">
        <f t="shared" si="11"/>
        <v> </v>
      </c>
      <c r="M133" s="173">
        <v>1</v>
      </c>
      <c r="N133" s="171">
        <v>0</v>
      </c>
      <c r="O133" s="171">
        <v>0</v>
      </c>
      <c r="P133" s="214">
        <v>0</v>
      </c>
      <c r="Q133" s="212">
        <v>31</v>
      </c>
      <c r="R133" s="171">
        <v>0</v>
      </c>
      <c r="S133" s="208">
        <f t="shared" si="12"/>
        <v>0</v>
      </c>
    </row>
    <row r="134" spans="1:19" s="63" customFormat="1" ht="13.5" customHeight="1">
      <c r="A134" s="74">
        <v>1</v>
      </c>
      <c r="B134" s="71">
        <v>550</v>
      </c>
      <c r="C134" s="74" t="s">
        <v>77</v>
      </c>
      <c r="D134" s="50" t="s">
        <v>285</v>
      </c>
      <c r="E134" s="51"/>
      <c r="F134" s="49"/>
      <c r="G134" s="101"/>
      <c r="H134" s="70">
        <v>0</v>
      </c>
      <c r="I134" s="170"/>
      <c r="J134" s="171"/>
      <c r="K134" s="171"/>
      <c r="L134" s="214" t="str">
        <f t="shared" si="11"/>
        <v> </v>
      </c>
      <c r="M134" s="173">
        <v>1</v>
      </c>
      <c r="N134" s="172">
        <v>1</v>
      </c>
      <c r="O134" s="171">
        <v>0</v>
      </c>
      <c r="P134" s="214">
        <f aca="true" t="shared" si="13" ref="P134:P165">IF(N134=""," ",ROUND(O134/N134*100,1))</f>
        <v>0</v>
      </c>
      <c r="Q134" s="212">
        <v>32</v>
      </c>
      <c r="R134" s="171">
        <v>0</v>
      </c>
      <c r="S134" s="208">
        <f t="shared" si="12"/>
        <v>0</v>
      </c>
    </row>
    <row r="135" spans="1:19" s="63" customFormat="1" ht="13.5" customHeight="1">
      <c r="A135" s="74">
        <v>1</v>
      </c>
      <c r="B135" s="71">
        <v>552</v>
      </c>
      <c r="C135" s="74" t="s">
        <v>77</v>
      </c>
      <c r="D135" s="50" t="s">
        <v>286</v>
      </c>
      <c r="E135" s="51"/>
      <c r="F135" s="49"/>
      <c r="G135" s="101"/>
      <c r="H135" s="70">
        <v>0</v>
      </c>
      <c r="I135" s="170"/>
      <c r="J135" s="171"/>
      <c r="K135" s="171"/>
      <c r="L135" s="214" t="str">
        <f aca="true" t="shared" si="14" ref="L135:L166">IF(J135=""," ",ROUND(K135/J135*100,1))</f>
        <v> </v>
      </c>
      <c r="M135" s="173">
        <v>1</v>
      </c>
      <c r="N135" s="172">
        <v>1</v>
      </c>
      <c r="O135" s="171">
        <v>0</v>
      </c>
      <c r="P135" s="214">
        <f t="shared" si="13"/>
        <v>0</v>
      </c>
      <c r="Q135" s="212">
        <v>17</v>
      </c>
      <c r="R135" s="171">
        <v>0</v>
      </c>
      <c r="S135" s="208">
        <f aca="true" t="shared" si="15" ref="S135:S166">IF(Q135=""," ",ROUND(R135/Q135*100,1))</f>
        <v>0</v>
      </c>
    </row>
    <row r="136" spans="1:19" s="63" customFormat="1" ht="13.5" customHeight="1">
      <c r="A136" s="74">
        <v>1</v>
      </c>
      <c r="B136" s="71">
        <v>555</v>
      </c>
      <c r="C136" s="74" t="s">
        <v>77</v>
      </c>
      <c r="D136" s="50" t="s">
        <v>287</v>
      </c>
      <c r="E136" s="51"/>
      <c r="F136" s="49"/>
      <c r="G136" s="101"/>
      <c r="H136" s="70">
        <v>0</v>
      </c>
      <c r="I136" s="170"/>
      <c r="J136" s="171"/>
      <c r="K136" s="171"/>
      <c r="L136" s="214" t="str">
        <f t="shared" si="14"/>
        <v> </v>
      </c>
      <c r="M136" s="173">
        <v>1</v>
      </c>
      <c r="N136" s="172">
        <v>1</v>
      </c>
      <c r="O136" s="171">
        <v>0</v>
      </c>
      <c r="P136" s="214">
        <f t="shared" si="13"/>
        <v>0</v>
      </c>
      <c r="Q136" s="212">
        <v>101</v>
      </c>
      <c r="R136" s="171">
        <v>0</v>
      </c>
      <c r="S136" s="208">
        <f t="shared" si="15"/>
        <v>0</v>
      </c>
    </row>
    <row r="137" spans="1:19" s="63" customFormat="1" ht="13.5" customHeight="1">
      <c r="A137" s="74">
        <v>1</v>
      </c>
      <c r="B137" s="71">
        <v>559</v>
      </c>
      <c r="C137" s="74" t="s">
        <v>77</v>
      </c>
      <c r="D137" s="50" t="s">
        <v>288</v>
      </c>
      <c r="E137" s="51"/>
      <c r="F137" s="49"/>
      <c r="G137" s="101"/>
      <c r="H137" s="70">
        <v>0</v>
      </c>
      <c r="I137" s="170"/>
      <c r="J137" s="171"/>
      <c r="K137" s="171"/>
      <c r="L137" s="214" t="str">
        <f t="shared" si="14"/>
        <v> </v>
      </c>
      <c r="M137" s="173">
        <v>1</v>
      </c>
      <c r="N137" s="172">
        <v>2</v>
      </c>
      <c r="O137" s="171">
        <v>0</v>
      </c>
      <c r="P137" s="214">
        <f t="shared" si="13"/>
        <v>0</v>
      </c>
      <c r="Q137" s="212">
        <v>30</v>
      </c>
      <c r="R137" s="171">
        <v>0</v>
      </c>
      <c r="S137" s="208">
        <f t="shared" si="15"/>
        <v>0</v>
      </c>
    </row>
    <row r="138" spans="1:19" s="63" customFormat="1" ht="13.5" customHeight="1">
      <c r="A138" s="74">
        <v>1</v>
      </c>
      <c r="B138" s="71">
        <v>560</v>
      </c>
      <c r="C138" s="74" t="s">
        <v>77</v>
      </c>
      <c r="D138" s="50" t="s">
        <v>289</v>
      </c>
      <c r="E138" s="51"/>
      <c r="F138" s="49"/>
      <c r="G138" s="101"/>
      <c r="H138" s="70">
        <v>0</v>
      </c>
      <c r="I138" s="170"/>
      <c r="J138" s="171"/>
      <c r="K138" s="171"/>
      <c r="L138" s="214" t="str">
        <f t="shared" si="14"/>
        <v> </v>
      </c>
      <c r="M138" s="173">
        <v>1</v>
      </c>
      <c r="N138" s="172">
        <v>1</v>
      </c>
      <c r="O138" s="171">
        <v>0</v>
      </c>
      <c r="P138" s="214">
        <f t="shared" si="13"/>
        <v>0</v>
      </c>
      <c r="Q138" s="212">
        <v>18</v>
      </c>
      <c r="R138" s="171">
        <v>0</v>
      </c>
      <c r="S138" s="208">
        <f t="shared" si="15"/>
        <v>0</v>
      </c>
    </row>
    <row r="139" spans="1:19" s="63" customFormat="1" ht="13.5" customHeight="1">
      <c r="A139" s="74">
        <v>1</v>
      </c>
      <c r="B139" s="71">
        <v>561</v>
      </c>
      <c r="C139" s="74" t="s">
        <v>77</v>
      </c>
      <c r="D139" s="50" t="s">
        <v>290</v>
      </c>
      <c r="E139" s="51"/>
      <c r="F139" s="49"/>
      <c r="G139" s="101"/>
      <c r="H139" s="70">
        <v>0</v>
      </c>
      <c r="I139" s="170"/>
      <c r="J139" s="171"/>
      <c r="K139" s="171"/>
      <c r="L139" s="214" t="str">
        <f t="shared" si="14"/>
        <v> </v>
      </c>
      <c r="M139" s="173">
        <v>1</v>
      </c>
      <c r="N139" s="172">
        <v>1</v>
      </c>
      <c r="O139" s="171">
        <v>0</v>
      </c>
      <c r="P139" s="214">
        <f t="shared" si="13"/>
        <v>0</v>
      </c>
      <c r="Q139" s="212">
        <v>28</v>
      </c>
      <c r="R139" s="171">
        <v>0</v>
      </c>
      <c r="S139" s="208">
        <f t="shared" si="15"/>
        <v>0</v>
      </c>
    </row>
    <row r="140" spans="1:19" s="63" customFormat="1" ht="13.5" customHeight="1">
      <c r="A140" s="74">
        <v>1</v>
      </c>
      <c r="B140" s="71">
        <v>562</v>
      </c>
      <c r="C140" s="74" t="s">
        <v>77</v>
      </c>
      <c r="D140" s="50" t="s">
        <v>291</v>
      </c>
      <c r="E140" s="51"/>
      <c r="F140" s="49"/>
      <c r="G140" s="101"/>
      <c r="H140" s="70">
        <v>0</v>
      </c>
      <c r="I140" s="170"/>
      <c r="J140" s="171"/>
      <c r="K140" s="171"/>
      <c r="L140" s="214" t="str">
        <f t="shared" si="14"/>
        <v> </v>
      </c>
      <c r="M140" s="173">
        <v>1</v>
      </c>
      <c r="N140" s="172">
        <v>1</v>
      </c>
      <c r="O140" s="171">
        <v>0</v>
      </c>
      <c r="P140" s="214">
        <f t="shared" si="13"/>
        <v>0</v>
      </c>
      <c r="Q140" s="212">
        <v>16</v>
      </c>
      <c r="R140" s="171">
        <v>0</v>
      </c>
      <c r="S140" s="208">
        <f t="shared" si="15"/>
        <v>0</v>
      </c>
    </row>
    <row r="141" spans="1:19" s="63" customFormat="1" ht="13.5" customHeight="1">
      <c r="A141" s="74">
        <v>1</v>
      </c>
      <c r="B141" s="71">
        <v>563</v>
      </c>
      <c r="C141" s="74" t="s">
        <v>77</v>
      </c>
      <c r="D141" s="50" t="s">
        <v>292</v>
      </c>
      <c r="E141" s="51"/>
      <c r="F141" s="49"/>
      <c r="G141" s="101"/>
      <c r="H141" s="70">
        <v>0</v>
      </c>
      <c r="I141" s="170"/>
      <c r="J141" s="171"/>
      <c r="K141" s="171"/>
      <c r="L141" s="214" t="str">
        <f t="shared" si="14"/>
        <v> </v>
      </c>
      <c r="M141" s="173">
        <v>1</v>
      </c>
      <c r="N141" s="172">
        <v>1</v>
      </c>
      <c r="O141" s="171">
        <v>0</v>
      </c>
      <c r="P141" s="214">
        <f t="shared" si="13"/>
        <v>0</v>
      </c>
      <c r="Q141" s="212">
        <v>29</v>
      </c>
      <c r="R141" s="171">
        <v>0</v>
      </c>
      <c r="S141" s="208">
        <f t="shared" si="15"/>
        <v>0</v>
      </c>
    </row>
    <row r="142" spans="1:19" s="63" customFormat="1" ht="13.5" customHeight="1">
      <c r="A142" s="74">
        <v>1</v>
      </c>
      <c r="B142" s="71">
        <v>564</v>
      </c>
      <c r="C142" s="74" t="s">
        <v>77</v>
      </c>
      <c r="D142" s="50" t="s">
        <v>293</v>
      </c>
      <c r="E142" s="51"/>
      <c r="F142" s="49"/>
      <c r="G142" s="101"/>
      <c r="H142" s="70">
        <v>0</v>
      </c>
      <c r="I142" s="170"/>
      <c r="J142" s="171"/>
      <c r="K142" s="171"/>
      <c r="L142" s="214" t="str">
        <f t="shared" si="14"/>
        <v> </v>
      </c>
      <c r="M142" s="173">
        <v>1</v>
      </c>
      <c r="N142" s="172">
        <v>2</v>
      </c>
      <c r="O142" s="171">
        <v>0</v>
      </c>
      <c r="P142" s="214">
        <f t="shared" si="13"/>
        <v>0</v>
      </c>
      <c r="Q142" s="212">
        <v>48</v>
      </c>
      <c r="R142" s="171">
        <v>0</v>
      </c>
      <c r="S142" s="208">
        <f t="shared" si="15"/>
        <v>0</v>
      </c>
    </row>
    <row r="143" spans="1:19" s="63" customFormat="1" ht="13.5" customHeight="1">
      <c r="A143" s="74">
        <v>1</v>
      </c>
      <c r="B143" s="71">
        <v>571</v>
      </c>
      <c r="C143" s="74" t="s">
        <v>77</v>
      </c>
      <c r="D143" s="50" t="s">
        <v>177</v>
      </c>
      <c r="E143" s="51"/>
      <c r="F143" s="49"/>
      <c r="G143" s="101"/>
      <c r="H143" s="70">
        <v>0</v>
      </c>
      <c r="I143" s="170"/>
      <c r="J143" s="171"/>
      <c r="K143" s="171"/>
      <c r="L143" s="214" t="str">
        <f t="shared" si="14"/>
        <v> </v>
      </c>
      <c r="M143" s="173">
        <v>1</v>
      </c>
      <c r="N143" s="172">
        <v>1</v>
      </c>
      <c r="O143" s="171">
        <v>0</v>
      </c>
      <c r="P143" s="214">
        <f t="shared" si="13"/>
        <v>0</v>
      </c>
      <c r="Q143" s="212">
        <v>27</v>
      </c>
      <c r="R143" s="171">
        <v>0</v>
      </c>
      <c r="S143" s="208">
        <f t="shared" si="15"/>
        <v>0</v>
      </c>
    </row>
    <row r="144" spans="1:19" s="63" customFormat="1" ht="13.5" customHeight="1">
      <c r="A144" s="74">
        <v>1</v>
      </c>
      <c r="B144" s="71">
        <v>575</v>
      </c>
      <c r="C144" s="74" t="s">
        <v>77</v>
      </c>
      <c r="D144" s="50" t="s">
        <v>178</v>
      </c>
      <c r="E144" s="51"/>
      <c r="F144" s="49"/>
      <c r="G144" s="101"/>
      <c r="H144" s="70">
        <v>0</v>
      </c>
      <c r="I144" s="170"/>
      <c r="J144" s="171"/>
      <c r="K144" s="171"/>
      <c r="L144" s="214" t="str">
        <f t="shared" si="14"/>
        <v> </v>
      </c>
      <c r="M144" s="173">
        <v>1</v>
      </c>
      <c r="N144" s="172">
        <v>1</v>
      </c>
      <c r="O144" s="171">
        <v>0</v>
      </c>
      <c r="P144" s="214">
        <f t="shared" si="13"/>
        <v>0</v>
      </c>
      <c r="Q144" s="212">
        <v>33</v>
      </c>
      <c r="R144" s="171">
        <v>1</v>
      </c>
      <c r="S144" s="208">
        <f t="shared" si="15"/>
        <v>3</v>
      </c>
    </row>
    <row r="145" spans="1:19" s="63" customFormat="1" ht="13.5" customHeight="1">
      <c r="A145" s="74">
        <v>1</v>
      </c>
      <c r="B145" s="71">
        <v>578</v>
      </c>
      <c r="C145" s="74" t="s">
        <v>77</v>
      </c>
      <c r="D145" s="50" t="s">
        <v>179</v>
      </c>
      <c r="E145" s="51"/>
      <c r="F145" s="49"/>
      <c r="G145" s="101"/>
      <c r="H145" s="70">
        <v>0</v>
      </c>
      <c r="I145" s="170"/>
      <c r="J145" s="171"/>
      <c r="K145" s="171"/>
      <c r="L145" s="214" t="str">
        <f t="shared" si="14"/>
        <v> </v>
      </c>
      <c r="M145" s="173">
        <v>1</v>
      </c>
      <c r="N145" s="172">
        <v>1</v>
      </c>
      <c r="O145" s="171">
        <v>0</v>
      </c>
      <c r="P145" s="214">
        <f t="shared" si="13"/>
        <v>0</v>
      </c>
      <c r="Q145" s="212">
        <v>105</v>
      </c>
      <c r="R145" s="171">
        <v>3</v>
      </c>
      <c r="S145" s="208">
        <f t="shared" si="15"/>
        <v>2.9</v>
      </c>
    </row>
    <row r="146" spans="1:19" s="63" customFormat="1" ht="13.5" customHeight="1">
      <c r="A146" s="74">
        <v>1</v>
      </c>
      <c r="B146" s="71">
        <v>581</v>
      </c>
      <c r="C146" s="74" t="s">
        <v>77</v>
      </c>
      <c r="D146" s="50" t="s">
        <v>181</v>
      </c>
      <c r="E146" s="51"/>
      <c r="F146" s="49"/>
      <c r="G146" s="101"/>
      <c r="H146" s="70">
        <v>0</v>
      </c>
      <c r="I146" s="170"/>
      <c r="J146" s="171"/>
      <c r="K146" s="171"/>
      <c r="L146" s="214" t="str">
        <f t="shared" si="14"/>
        <v> </v>
      </c>
      <c r="M146" s="173">
        <v>1</v>
      </c>
      <c r="N146" s="172">
        <v>1</v>
      </c>
      <c r="O146" s="171">
        <v>0</v>
      </c>
      <c r="P146" s="214">
        <f t="shared" si="13"/>
        <v>0</v>
      </c>
      <c r="Q146" s="212">
        <v>34</v>
      </c>
      <c r="R146" s="171">
        <v>0</v>
      </c>
      <c r="S146" s="208">
        <f t="shared" si="15"/>
        <v>0</v>
      </c>
    </row>
    <row r="147" spans="1:19" s="63" customFormat="1" ht="13.5" customHeight="1">
      <c r="A147" s="74">
        <v>1</v>
      </c>
      <c r="B147" s="71">
        <v>584</v>
      </c>
      <c r="C147" s="74" t="s">
        <v>77</v>
      </c>
      <c r="D147" s="52" t="s">
        <v>183</v>
      </c>
      <c r="E147" s="51"/>
      <c r="F147" s="49"/>
      <c r="G147" s="101"/>
      <c r="H147" s="70">
        <v>0</v>
      </c>
      <c r="I147" s="170"/>
      <c r="J147" s="171"/>
      <c r="K147" s="171"/>
      <c r="L147" s="214" t="str">
        <f t="shared" si="14"/>
        <v> </v>
      </c>
      <c r="M147" s="173">
        <v>1</v>
      </c>
      <c r="N147" s="172">
        <v>1</v>
      </c>
      <c r="O147" s="171">
        <v>0</v>
      </c>
      <c r="P147" s="214">
        <f t="shared" si="13"/>
        <v>0</v>
      </c>
      <c r="Q147" s="212">
        <v>42</v>
      </c>
      <c r="R147" s="171">
        <v>1</v>
      </c>
      <c r="S147" s="208">
        <f t="shared" si="15"/>
        <v>2.4</v>
      </c>
    </row>
    <row r="148" spans="1:19" s="63" customFormat="1" ht="13.5" customHeight="1">
      <c r="A148" s="74">
        <v>1</v>
      </c>
      <c r="B148" s="71">
        <v>585</v>
      </c>
      <c r="C148" s="74" t="s">
        <v>77</v>
      </c>
      <c r="D148" s="52" t="s">
        <v>185</v>
      </c>
      <c r="E148" s="51"/>
      <c r="F148" s="49"/>
      <c r="G148" s="101"/>
      <c r="H148" s="70">
        <v>0</v>
      </c>
      <c r="I148" s="170"/>
      <c r="J148" s="171"/>
      <c r="K148" s="171"/>
      <c r="L148" s="214" t="str">
        <f t="shared" si="14"/>
        <v> </v>
      </c>
      <c r="M148" s="173">
        <v>1</v>
      </c>
      <c r="N148" s="172">
        <v>2</v>
      </c>
      <c r="O148" s="171">
        <v>0</v>
      </c>
      <c r="P148" s="214">
        <f t="shared" si="13"/>
        <v>0</v>
      </c>
      <c r="Q148" s="212">
        <v>35</v>
      </c>
      <c r="R148" s="171">
        <v>1</v>
      </c>
      <c r="S148" s="208">
        <f t="shared" si="15"/>
        <v>2.9</v>
      </c>
    </row>
    <row r="149" spans="1:19" s="63" customFormat="1" ht="13.5" customHeight="1">
      <c r="A149" s="74">
        <v>1</v>
      </c>
      <c r="B149" s="71">
        <v>586</v>
      </c>
      <c r="C149" s="74" t="s">
        <v>77</v>
      </c>
      <c r="D149" s="50" t="s">
        <v>186</v>
      </c>
      <c r="E149" s="51"/>
      <c r="F149" s="49"/>
      <c r="G149" s="101"/>
      <c r="H149" s="70">
        <v>0</v>
      </c>
      <c r="I149" s="170"/>
      <c r="J149" s="171"/>
      <c r="K149" s="171"/>
      <c r="L149" s="214" t="str">
        <f t="shared" si="14"/>
        <v> </v>
      </c>
      <c r="M149" s="173">
        <v>1</v>
      </c>
      <c r="N149" s="172">
        <v>1</v>
      </c>
      <c r="O149" s="171">
        <v>0</v>
      </c>
      <c r="P149" s="214">
        <f t="shared" si="13"/>
        <v>0</v>
      </c>
      <c r="Q149" s="212">
        <v>60</v>
      </c>
      <c r="R149" s="171">
        <v>0</v>
      </c>
      <c r="S149" s="208">
        <f t="shared" si="15"/>
        <v>0</v>
      </c>
    </row>
    <row r="150" spans="1:19" s="63" customFormat="1" ht="13.5" customHeight="1">
      <c r="A150" s="74">
        <v>1</v>
      </c>
      <c r="B150" s="71">
        <v>601</v>
      </c>
      <c r="C150" s="74" t="s">
        <v>77</v>
      </c>
      <c r="D150" s="50" t="s">
        <v>343</v>
      </c>
      <c r="E150" s="100"/>
      <c r="F150" s="49"/>
      <c r="G150" s="101"/>
      <c r="H150" s="70">
        <v>0</v>
      </c>
      <c r="I150" s="170"/>
      <c r="J150" s="171"/>
      <c r="K150" s="171"/>
      <c r="L150" s="214" t="str">
        <f t="shared" si="14"/>
        <v> </v>
      </c>
      <c r="M150" s="173">
        <v>1</v>
      </c>
      <c r="N150" s="172">
        <v>2</v>
      </c>
      <c r="O150" s="171">
        <v>0</v>
      </c>
      <c r="P150" s="214">
        <f t="shared" si="13"/>
        <v>0</v>
      </c>
      <c r="Q150" s="212">
        <v>100</v>
      </c>
      <c r="R150" s="171">
        <v>0</v>
      </c>
      <c r="S150" s="208">
        <f t="shared" si="15"/>
        <v>0</v>
      </c>
    </row>
    <row r="151" spans="1:19" s="63" customFormat="1" ht="13.5" customHeight="1">
      <c r="A151" s="74">
        <v>1</v>
      </c>
      <c r="B151" s="71">
        <v>602</v>
      </c>
      <c r="C151" s="74" t="s">
        <v>77</v>
      </c>
      <c r="D151" s="50" t="s">
        <v>344</v>
      </c>
      <c r="E151" s="100"/>
      <c r="F151" s="49"/>
      <c r="G151" s="101"/>
      <c r="H151" s="70">
        <v>0</v>
      </c>
      <c r="I151" s="170"/>
      <c r="J151" s="171"/>
      <c r="K151" s="171"/>
      <c r="L151" s="214" t="str">
        <f t="shared" si="14"/>
        <v> </v>
      </c>
      <c r="M151" s="173">
        <v>1</v>
      </c>
      <c r="N151" s="172">
        <v>1</v>
      </c>
      <c r="O151" s="171">
        <v>0</v>
      </c>
      <c r="P151" s="214">
        <f t="shared" si="13"/>
        <v>0</v>
      </c>
      <c r="Q151" s="212">
        <v>15</v>
      </c>
      <c r="R151" s="171">
        <v>0</v>
      </c>
      <c r="S151" s="208">
        <f t="shared" si="15"/>
        <v>0</v>
      </c>
    </row>
    <row r="152" spans="1:19" s="63" customFormat="1" ht="13.5" customHeight="1">
      <c r="A152" s="74">
        <v>1</v>
      </c>
      <c r="B152" s="71">
        <v>604</v>
      </c>
      <c r="C152" s="74" t="s">
        <v>77</v>
      </c>
      <c r="D152" s="50" t="s">
        <v>345</v>
      </c>
      <c r="E152" s="51"/>
      <c r="F152" s="49"/>
      <c r="G152" s="101"/>
      <c r="H152" s="70">
        <v>0</v>
      </c>
      <c r="I152" s="170"/>
      <c r="J152" s="171"/>
      <c r="K152" s="171"/>
      <c r="L152" s="214" t="str">
        <f t="shared" si="14"/>
        <v> </v>
      </c>
      <c r="M152" s="173">
        <v>1</v>
      </c>
      <c r="N152" s="172">
        <v>1</v>
      </c>
      <c r="O152" s="171">
        <v>0</v>
      </c>
      <c r="P152" s="214">
        <f t="shared" si="13"/>
        <v>0</v>
      </c>
      <c r="Q152" s="212">
        <v>34</v>
      </c>
      <c r="R152" s="171">
        <v>0</v>
      </c>
      <c r="S152" s="208">
        <f t="shared" si="15"/>
        <v>0</v>
      </c>
    </row>
    <row r="153" spans="1:19" s="63" customFormat="1" ht="13.5" customHeight="1">
      <c r="A153" s="74">
        <v>1</v>
      </c>
      <c r="B153" s="71">
        <v>607</v>
      </c>
      <c r="C153" s="74" t="s">
        <v>77</v>
      </c>
      <c r="D153" s="50" t="s">
        <v>346</v>
      </c>
      <c r="E153" s="51"/>
      <c r="F153" s="49"/>
      <c r="G153" s="101"/>
      <c r="H153" s="70">
        <v>0</v>
      </c>
      <c r="I153" s="170"/>
      <c r="J153" s="171"/>
      <c r="K153" s="171"/>
      <c r="L153" s="214" t="str">
        <f t="shared" si="14"/>
        <v> </v>
      </c>
      <c r="M153" s="173">
        <v>1</v>
      </c>
      <c r="N153" s="172">
        <v>1</v>
      </c>
      <c r="O153" s="171">
        <v>0</v>
      </c>
      <c r="P153" s="214">
        <f t="shared" si="13"/>
        <v>0</v>
      </c>
      <c r="Q153" s="212">
        <v>82</v>
      </c>
      <c r="R153" s="171">
        <v>0</v>
      </c>
      <c r="S153" s="208">
        <f t="shared" si="15"/>
        <v>0</v>
      </c>
    </row>
    <row r="154" spans="1:19" s="63" customFormat="1" ht="13.5" customHeight="1">
      <c r="A154" s="74">
        <v>1</v>
      </c>
      <c r="B154" s="71">
        <v>608</v>
      </c>
      <c r="C154" s="74" t="s">
        <v>77</v>
      </c>
      <c r="D154" s="50" t="s">
        <v>347</v>
      </c>
      <c r="E154" s="51"/>
      <c r="F154" s="49"/>
      <c r="G154" s="101"/>
      <c r="H154" s="70">
        <v>0</v>
      </c>
      <c r="I154" s="170"/>
      <c r="J154" s="171"/>
      <c r="K154" s="171"/>
      <c r="L154" s="214" t="str">
        <f t="shared" si="14"/>
        <v> </v>
      </c>
      <c r="M154" s="173">
        <v>1</v>
      </c>
      <c r="N154" s="172">
        <v>1</v>
      </c>
      <c r="O154" s="171">
        <v>0</v>
      </c>
      <c r="P154" s="214">
        <f t="shared" si="13"/>
        <v>0</v>
      </c>
      <c r="Q154" s="212">
        <v>26</v>
      </c>
      <c r="R154" s="171">
        <v>0</v>
      </c>
      <c r="S154" s="208">
        <f t="shared" si="15"/>
        <v>0</v>
      </c>
    </row>
    <row r="155" spans="1:19" s="63" customFormat="1" ht="13.5" customHeight="1">
      <c r="A155" s="74">
        <v>1</v>
      </c>
      <c r="B155" s="71">
        <v>609</v>
      </c>
      <c r="C155" s="74" t="s">
        <v>77</v>
      </c>
      <c r="D155" s="50" t="s">
        <v>349</v>
      </c>
      <c r="E155" s="51"/>
      <c r="F155" s="49"/>
      <c r="G155" s="101"/>
      <c r="H155" s="70">
        <v>0</v>
      </c>
      <c r="I155" s="170"/>
      <c r="J155" s="171"/>
      <c r="K155" s="171"/>
      <c r="L155" s="214" t="str">
        <f t="shared" si="14"/>
        <v> </v>
      </c>
      <c r="M155" s="173">
        <v>1</v>
      </c>
      <c r="N155" s="172">
        <v>1</v>
      </c>
      <c r="O155" s="171">
        <v>0</v>
      </c>
      <c r="P155" s="214">
        <f t="shared" si="13"/>
        <v>0</v>
      </c>
      <c r="Q155" s="212">
        <v>41</v>
      </c>
      <c r="R155" s="171">
        <v>0</v>
      </c>
      <c r="S155" s="208">
        <f t="shared" si="15"/>
        <v>0</v>
      </c>
    </row>
    <row r="156" spans="1:19" s="63" customFormat="1" ht="13.5" customHeight="1">
      <c r="A156" s="74">
        <v>1</v>
      </c>
      <c r="B156" s="71">
        <v>610</v>
      </c>
      <c r="C156" s="74" t="s">
        <v>77</v>
      </c>
      <c r="D156" s="50" t="s">
        <v>350</v>
      </c>
      <c r="E156" s="51"/>
      <c r="F156" s="49"/>
      <c r="G156" s="101"/>
      <c r="H156" s="70">
        <v>0</v>
      </c>
      <c r="I156" s="170"/>
      <c r="J156" s="171"/>
      <c r="K156" s="171"/>
      <c r="L156" s="214" t="str">
        <f t="shared" si="14"/>
        <v> </v>
      </c>
      <c r="M156" s="173">
        <v>1</v>
      </c>
      <c r="N156" s="172">
        <v>2</v>
      </c>
      <c r="O156" s="171">
        <v>0</v>
      </c>
      <c r="P156" s="214">
        <f t="shared" si="13"/>
        <v>0</v>
      </c>
      <c r="Q156" s="212">
        <v>161</v>
      </c>
      <c r="R156" s="171">
        <v>2</v>
      </c>
      <c r="S156" s="208">
        <f t="shared" si="15"/>
        <v>1.2</v>
      </c>
    </row>
    <row r="157" spans="1:19" s="63" customFormat="1" ht="13.5" customHeight="1">
      <c r="A157" s="74">
        <v>1</v>
      </c>
      <c r="B157" s="71">
        <v>631</v>
      </c>
      <c r="C157" s="74" t="s">
        <v>77</v>
      </c>
      <c r="D157" s="50" t="s">
        <v>300</v>
      </c>
      <c r="E157" s="100"/>
      <c r="F157" s="49"/>
      <c r="G157" s="101"/>
      <c r="H157" s="70">
        <v>0</v>
      </c>
      <c r="I157" s="170"/>
      <c r="J157" s="171"/>
      <c r="K157" s="171"/>
      <c r="L157" s="214" t="str">
        <f t="shared" si="14"/>
        <v> </v>
      </c>
      <c r="M157" s="173">
        <v>1</v>
      </c>
      <c r="N157" s="172">
        <v>1</v>
      </c>
      <c r="O157" s="171">
        <v>0</v>
      </c>
      <c r="P157" s="214">
        <f t="shared" si="13"/>
        <v>0</v>
      </c>
      <c r="Q157" s="212">
        <v>179</v>
      </c>
      <c r="R157" s="171">
        <v>0</v>
      </c>
      <c r="S157" s="208">
        <f t="shared" si="15"/>
        <v>0</v>
      </c>
    </row>
    <row r="158" spans="1:19" s="63" customFormat="1" ht="13.5" customHeight="1">
      <c r="A158" s="74">
        <v>1</v>
      </c>
      <c r="B158" s="71">
        <v>632</v>
      </c>
      <c r="C158" s="74" t="s">
        <v>77</v>
      </c>
      <c r="D158" s="50" t="s">
        <v>301</v>
      </c>
      <c r="E158" s="100"/>
      <c r="F158" s="49"/>
      <c r="G158" s="101"/>
      <c r="H158" s="70">
        <v>0</v>
      </c>
      <c r="I158" s="170"/>
      <c r="J158" s="171"/>
      <c r="K158" s="171"/>
      <c r="L158" s="214" t="str">
        <f t="shared" si="14"/>
        <v> </v>
      </c>
      <c r="M158" s="173">
        <v>1</v>
      </c>
      <c r="N158" s="172">
        <v>1</v>
      </c>
      <c r="O158" s="171">
        <v>0</v>
      </c>
      <c r="P158" s="214">
        <f t="shared" si="13"/>
        <v>0</v>
      </c>
      <c r="Q158" s="212">
        <v>70</v>
      </c>
      <c r="R158" s="171">
        <v>0</v>
      </c>
      <c r="S158" s="208">
        <f t="shared" si="15"/>
        <v>0</v>
      </c>
    </row>
    <row r="159" spans="1:19" s="63" customFormat="1" ht="13.5" customHeight="1">
      <c r="A159" s="74">
        <v>1</v>
      </c>
      <c r="B159" s="71">
        <v>633</v>
      </c>
      <c r="C159" s="74" t="s">
        <v>77</v>
      </c>
      <c r="D159" s="50" t="s">
        <v>303</v>
      </c>
      <c r="E159" s="51"/>
      <c r="F159" s="49"/>
      <c r="G159" s="101"/>
      <c r="H159" s="70">
        <v>0</v>
      </c>
      <c r="I159" s="170"/>
      <c r="J159" s="171"/>
      <c r="K159" s="171"/>
      <c r="L159" s="214" t="str">
        <f t="shared" si="14"/>
        <v> </v>
      </c>
      <c r="M159" s="173">
        <v>1</v>
      </c>
      <c r="N159" s="172">
        <v>1</v>
      </c>
      <c r="O159" s="171">
        <v>0</v>
      </c>
      <c r="P159" s="214">
        <f t="shared" si="13"/>
        <v>0</v>
      </c>
      <c r="Q159" s="212">
        <v>52</v>
      </c>
      <c r="R159" s="171">
        <v>5</v>
      </c>
      <c r="S159" s="208">
        <f t="shared" si="15"/>
        <v>9.6</v>
      </c>
    </row>
    <row r="160" spans="1:19" s="63" customFormat="1" ht="13.5" customHeight="1">
      <c r="A160" s="74">
        <v>1</v>
      </c>
      <c r="B160" s="71">
        <v>634</v>
      </c>
      <c r="C160" s="74" t="s">
        <v>77</v>
      </c>
      <c r="D160" s="50" t="s">
        <v>305</v>
      </c>
      <c r="E160" s="51"/>
      <c r="F160" s="49"/>
      <c r="G160" s="101"/>
      <c r="H160" s="70">
        <v>0</v>
      </c>
      <c r="I160" s="170"/>
      <c r="J160" s="171"/>
      <c r="K160" s="171"/>
      <c r="L160" s="214" t="str">
        <f t="shared" si="14"/>
        <v> </v>
      </c>
      <c r="M160" s="173">
        <v>1</v>
      </c>
      <c r="N160" s="172">
        <v>1</v>
      </c>
      <c r="O160" s="171">
        <v>0</v>
      </c>
      <c r="P160" s="214">
        <f t="shared" si="13"/>
        <v>0</v>
      </c>
      <c r="Q160" s="212">
        <v>60</v>
      </c>
      <c r="R160" s="171">
        <v>1</v>
      </c>
      <c r="S160" s="208">
        <f t="shared" si="15"/>
        <v>1.7</v>
      </c>
    </row>
    <row r="161" spans="1:19" s="63" customFormat="1" ht="13.5" customHeight="1">
      <c r="A161" s="74">
        <v>1</v>
      </c>
      <c r="B161" s="71">
        <v>635</v>
      </c>
      <c r="C161" s="74" t="s">
        <v>77</v>
      </c>
      <c r="D161" s="50" t="s">
        <v>306</v>
      </c>
      <c r="E161" s="51"/>
      <c r="F161" s="49"/>
      <c r="G161" s="101"/>
      <c r="H161" s="70">
        <v>0</v>
      </c>
      <c r="I161" s="170"/>
      <c r="J161" s="171"/>
      <c r="K161" s="171"/>
      <c r="L161" s="214" t="str">
        <f t="shared" si="14"/>
        <v> </v>
      </c>
      <c r="M161" s="173">
        <v>1</v>
      </c>
      <c r="N161" s="172">
        <v>1</v>
      </c>
      <c r="O161" s="171">
        <v>0</v>
      </c>
      <c r="P161" s="214">
        <f t="shared" si="13"/>
        <v>0</v>
      </c>
      <c r="Q161" s="212">
        <v>93</v>
      </c>
      <c r="R161" s="171">
        <v>0</v>
      </c>
      <c r="S161" s="208">
        <f t="shared" si="15"/>
        <v>0</v>
      </c>
    </row>
    <row r="162" spans="1:19" s="63" customFormat="1" ht="13.5" customHeight="1">
      <c r="A162" s="74">
        <v>1</v>
      </c>
      <c r="B162" s="71">
        <v>636</v>
      </c>
      <c r="C162" s="74" t="s">
        <v>77</v>
      </c>
      <c r="D162" s="50" t="s">
        <v>308</v>
      </c>
      <c r="E162" s="51"/>
      <c r="F162" s="49"/>
      <c r="G162" s="101"/>
      <c r="H162" s="70">
        <v>0</v>
      </c>
      <c r="I162" s="170"/>
      <c r="J162" s="171"/>
      <c r="K162" s="171"/>
      <c r="L162" s="214" t="str">
        <f t="shared" si="14"/>
        <v> </v>
      </c>
      <c r="M162" s="173">
        <v>1</v>
      </c>
      <c r="N162" s="172">
        <v>1</v>
      </c>
      <c r="O162" s="171">
        <v>0</v>
      </c>
      <c r="P162" s="214">
        <f t="shared" si="13"/>
        <v>0</v>
      </c>
      <c r="Q162" s="212">
        <v>132</v>
      </c>
      <c r="R162" s="171">
        <v>3</v>
      </c>
      <c r="S162" s="208">
        <f t="shared" si="15"/>
        <v>2.3</v>
      </c>
    </row>
    <row r="163" spans="1:19" s="63" customFormat="1" ht="13.5" customHeight="1">
      <c r="A163" s="74">
        <v>1</v>
      </c>
      <c r="B163" s="71">
        <v>637</v>
      </c>
      <c r="C163" s="74" t="s">
        <v>77</v>
      </c>
      <c r="D163" s="50" t="s">
        <v>309</v>
      </c>
      <c r="E163" s="51"/>
      <c r="F163" s="49"/>
      <c r="G163" s="101"/>
      <c r="H163" s="70">
        <v>0</v>
      </c>
      <c r="I163" s="170"/>
      <c r="J163" s="171"/>
      <c r="K163" s="171"/>
      <c r="L163" s="214" t="str">
        <f t="shared" si="14"/>
        <v> </v>
      </c>
      <c r="M163" s="173">
        <v>1</v>
      </c>
      <c r="N163" s="172">
        <v>1</v>
      </c>
      <c r="O163" s="171">
        <v>0</v>
      </c>
      <c r="P163" s="214">
        <f t="shared" si="13"/>
        <v>0</v>
      </c>
      <c r="Q163" s="212">
        <v>85</v>
      </c>
      <c r="R163" s="171">
        <v>2</v>
      </c>
      <c r="S163" s="208">
        <f t="shared" si="15"/>
        <v>2.4</v>
      </c>
    </row>
    <row r="164" spans="1:19" s="63" customFormat="1" ht="13.5" customHeight="1">
      <c r="A164" s="74">
        <v>1</v>
      </c>
      <c r="B164" s="71">
        <v>638</v>
      </c>
      <c r="C164" s="74" t="s">
        <v>77</v>
      </c>
      <c r="D164" s="50" t="s">
        <v>311</v>
      </c>
      <c r="E164" s="51"/>
      <c r="F164" s="49"/>
      <c r="G164" s="101"/>
      <c r="H164" s="70">
        <v>0</v>
      </c>
      <c r="I164" s="170"/>
      <c r="J164" s="171"/>
      <c r="K164" s="171"/>
      <c r="L164" s="214" t="str">
        <f t="shared" si="14"/>
        <v> </v>
      </c>
      <c r="M164" s="173">
        <v>1</v>
      </c>
      <c r="N164" s="172">
        <v>1</v>
      </c>
      <c r="O164" s="171">
        <v>0</v>
      </c>
      <c r="P164" s="214">
        <f t="shared" si="13"/>
        <v>0</v>
      </c>
      <c r="Q164" s="212">
        <v>31</v>
      </c>
      <c r="R164" s="171">
        <v>0</v>
      </c>
      <c r="S164" s="208">
        <f t="shared" si="15"/>
        <v>0</v>
      </c>
    </row>
    <row r="165" spans="1:19" s="63" customFormat="1" ht="13.5" customHeight="1">
      <c r="A165" s="74">
        <v>1</v>
      </c>
      <c r="B165" s="71">
        <v>639</v>
      </c>
      <c r="C165" s="74" t="s">
        <v>77</v>
      </c>
      <c r="D165" s="50" t="s">
        <v>312</v>
      </c>
      <c r="E165" s="51"/>
      <c r="F165" s="49"/>
      <c r="G165" s="101"/>
      <c r="H165" s="70">
        <v>0</v>
      </c>
      <c r="I165" s="170"/>
      <c r="J165" s="171"/>
      <c r="K165" s="171"/>
      <c r="L165" s="214" t="str">
        <f t="shared" si="14"/>
        <v> </v>
      </c>
      <c r="M165" s="173">
        <v>1</v>
      </c>
      <c r="N165" s="172">
        <v>1</v>
      </c>
      <c r="O165" s="171">
        <v>0</v>
      </c>
      <c r="P165" s="214">
        <f t="shared" si="13"/>
        <v>0</v>
      </c>
      <c r="Q165" s="212">
        <v>24</v>
      </c>
      <c r="R165" s="171">
        <v>0</v>
      </c>
      <c r="S165" s="208">
        <f t="shared" si="15"/>
        <v>0</v>
      </c>
    </row>
    <row r="166" spans="1:19" s="63" customFormat="1" ht="13.5" customHeight="1">
      <c r="A166" s="74">
        <v>1</v>
      </c>
      <c r="B166" s="71">
        <v>641</v>
      </c>
      <c r="C166" s="74" t="s">
        <v>77</v>
      </c>
      <c r="D166" s="52" t="s">
        <v>313</v>
      </c>
      <c r="E166" s="51"/>
      <c r="F166" s="49"/>
      <c r="G166" s="101"/>
      <c r="H166" s="70">
        <v>0</v>
      </c>
      <c r="I166" s="170"/>
      <c r="J166" s="171"/>
      <c r="K166" s="171"/>
      <c r="L166" s="214" t="str">
        <f t="shared" si="14"/>
        <v> </v>
      </c>
      <c r="M166" s="173">
        <v>1</v>
      </c>
      <c r="N166" s="172">
        <v>1</v>
      </c>
      <c r="O166" s="171">
        <v>0</v>
      </c>
      <c r="P166" s="214">
        <f aca="true" t="shared" si="16" ref="P166:P186">IF(N166=""," ",ROUND(O166/N166*100,1))</f>
        <v>0</v>
      </c>
      <c r="Q166" s="212">
        <v>40</v>
      </c>
      <c r="R166" s="171">
        <v>0</v>
      </c>
      <c r="S166" s="208">
        <f t="shared" si="15"/>
        <v>0</v>
      </c>
    </row>
    <row r="167" spans="1:19" s="63" customFormat="1" ht="13.5" customHeight="1">
      <c r="A167" s="74">
        <v>1</v>
      </c>
      <c r="B167" s="71">
        <v>642</v>
      </c>
      <c r="C167" s="103" t="s">
        <v>77</v>
      </c>
      <c r="D167" s="50" t="s">
        <v>314</v>
      </c>
      <c r="E167" s="51"/>
      <c r="F167" s="49"/>
      <c r="G167" s="101"/>
      <c r="H167" s="70">
        <v>0</v>
      </c>
      <c r="I167" s="170"/>
      <c r="J167" s="171"/>
      <c r="K167" s="171"/>
      <c r="L167" s="214" t="str">
        <f aca="true" t="shared" si="17" ref="L167:L185">IF(J167=""," ",ROUND(K167/J167*100,1))</f>
        <v> </v>
      </c>
      <c r="M167" s="173">
        <v>1</v>
      </c>
      <c r="N167" s="172">
        <v>1</v>
      </c>
      <c r="O167" s="171">
        <v>0</v>
      </c>
      <c r="P167" s="214">
        <f t="shared" si="16"/>
        <v>0</v>
      </c>
      <c r="Q167" s="212">
        <v>39</v>
      </c>
      <c r="R167" s="171">
        <v>0</v>
      </c>
      <c r="S167" s="208">
        <f aca="true" t="shared" si="18" ref="S167:S185">IF(Q167=""," ",ROUND(R167/Q167*100,1))</f>
        <v>0</v>
      </c>
    </row>
    <row r="168" spans="1:19" s="63" customFormat="1" ht="13.5" customHeight="1">
      <c r="A168" s="74">
        <v>1</v>
      </c>
      <c r="B168" s="71">
        <v>643</v>
      </c>
      <c r="C168" s="103" t="s">
        <v>77</v>
      </c>
      <c r="D168" s="50" t="s">
        <v>315</v>
      </c>
      <c r="E168" s="51"/>
      <c r="F168" s="49"/>
      <c r="G168" s="101"/>
      <c r="H168" s="70">
        <v>0</v>
      </c>
      <c r="I168" s="170"/>
      <c r="J168" s="171"/>
      <c r="K168" s="171"/>
      <c r="L168" s="214" t="str">
        <f t="shared" si="17"/>
        <v> </v>
      </c>
      <c r="M168" s="173">
        <v>1</v>
      </c>
      <c r="N168" s="172">
        <v>1</v>
      </c>
      <c r="O168" s="171">
        <v>0</v>
      </c>
      <c r="P168" s="214">
        <f t="shared" si="16"/>
        <v>0</v>
      </c>
      <c r="Q168" s="212">
        <v>113</v>
      </c>
      <c r="R168" s="171">
        <v>0</v>
      </c>
      <c r="S168" s="208">
        <f t="shared" si="18"/>
        <v>0</v>
      </c>
    </row>
    <row r="169" spans="1:19" s="63" customFormat="1" ht="13.5" customHeight="1">
      <c r="A169" s="74">
        <v>1</v>
      </c>
      <c r="B169" s="71">
        <v>644</v>
      </c>
      <c r="C169" s="103" t="s">
        <v>77</v>
      </c>
      <c r="D169" s="50" t="s">
        <v>316</v>
      </c>
      <c r="E169" s="51"/>
      <c r="F169" s="49"/>
      <c r="G169" s="101"/>
      <c r="H169" s="70">
        <v>0</v>
      </c>
      <c r="I169" s="170"/>
      <c r="J169" s="171"/>
      <c r="K169" s="171"/>
      <c r="L169" s="214" t="str">
        <f t="shared" si="17"/>
        <v> </v>
      </c>
      <c r="M169" s="173">
        <v>1</v>
      </c>
      <c r="N169" s="172">
        <v>1</v>
      </c>
      <c r="O169" s="171">
        <v>0</v>
      </c>
      <c r="P169" s="214">
        <f t="shared" si="16"/>
        <v>0</v>
      </c>
      <c r="Q169" s="212">
        <v>22</v>
      </c>
      <c r="R169" s="171">
        <v>1</v>
      </c>
      <c r="S169" s="208">
        <f t="shared" si="18"/>
        <v>4.5</v>
      </c>
    </row>
    <row r="170" spans="1:19" s="63" customFormat="1" ht="13.5" customHeight="1">
      <c r="A170" s="74">
        <v>1</v>
      </c>
      <c r="B170" s="71">
        <v>645</v>
      </c>
      <c r="C170" s="103" t="s">
        <v>77</v>
      </c>
      <c r="D170" s="50" t="s">
        <v>318</v>
      </c>
      <c r="E170" s="51"/>
      <c r="F170" s="49"/>
      <c r="G170" s="101"/>
      <c r="H170" s="70">
        <v>0</v>
      </c>
      <c r="I170" s="170"/>
      <c r="J170" s="171"/>
      <c r="K170" s="171"/>
      <c r="L170" s="214" t="str">
        <f t="shared" si="17"/>
        <v> </v>
      </c>
      <c r="M170" s="173">
        <v>1</v>
      </c>
      <c r="N170" s="172">
        <v>1</v>
      </c>
      <c r="O170" s="171">
        <v>0</v>
      </c>
      <c r="P170" s="214">
        <f t="shared" si="16"/>
        <v>0</v>
      </c>
      <c r="Q170" s="212">
        <v>35</v>
      </c>
      <c r="R170" s="171">
        <v>0</v>
      </c>
      <c r="S170" s="208">
        <f t="shared" si="18"/>
        <v>0</v>
      </c>
    </row>
    <row r="171" spans="1:19" s="63" customFormat="1" ht="13.5" customHeight="1">
      <c r="A171" s="74">
        <v>1</v>
      </c>
      <c r="B171" s="71">
        <v>646</v>
      </c>
      <c r="C171" s="103" t="s">
        <v>77</v>
      </c>
      <c r="D171" s="50" t="s">
        <v>319</v>
      </c>
      <c r="E171" s="51"/>
      <c r="F171" s="49"/>
      <c r="G171" s="101"/>
      <c r="H171" s="70">
        <v>0</v>
      </c>
      <c r="I171" s="170"/>
      <c r="J171" s="171"/>
      <c r="K171" s="171"/>
      <c r="L171" s="214" t="str">
        <f t="shared" si="17"/>
        <v> </v>
      </c>
      <c r="M171" s="173">
        <v>1</v>
      </c>
      <c r="N171" s="172">
        <v>1</v>
      </c>
      <c r="O171" s="171">
        <v>0</v>
      </c>
      <c r="P171" s="214">
        <f t="shared" si="16"/>
        <v>0</v>
      </c>
      <c r="Q171" s="212">
        <v>76</v>
      </c>
      <c r="R171" s="171">
        <v>0</v>
      </c>
      <c r="S171" s="208">
        <f t="shared" si="18"/>
        <v>0</v>
      </c>
    </row>
    <row r="172" spans="1:19" s="63" customFormat="1" ht="13.5" customHeight="1">
      <c r="A172" s="74">
        <v>1</v>
      </c>
      <c r="B172" s="71">
        <v>647</v>
      </c>
      <c r="C172" s="103" t="s">
        <v>77</v>
      </c>
      <c r="D172" s="50" t="s">
        <v>320</v>
      </c>
      <c r="E172" s="51"/>
      <c r="F172" s="49"/>
      <c r="G172" s="101"/>
      <c r="H172" s="70">
        <v>0</v>
      </c>
      <c r="I172" s="170"/>
      <c r="J172" s="171"/>
      <c r="K172" s="171"/>
      <c r="L172" s="214" t="str">
        <f t="shared" si="17"/>
        <v> </v>
      </c>
      <c r="M172" s="173">
        <v>1</v>
      </c>
      <c r="N172" s="172">
        <v>1</v>
      </c>
      <c r="O172" s="171">
        <v>0</v>
      </c>
      <c r="P172" s="214">
        <f t="shared" si="16"/>
        <v>0</v>
      </c>
      <c r="Q172" s="212">
        <v>91</v>
      </c>
      <c r="R172" s="171">
        <v>0</v>
      </c>
      <c r="S172" s="208">
        <f t="shared" si="18"/>
        <v>0</v>
      </c>
    </row>
    <row r="173" spans="1:19" s="63" customFormat="1" ht="13.5" customHeight="1">
      <c r="A173" s="74">
        <v>1</v>
      </c>
      <c r="B173" s="71">
        <v>648</v>
      </c>
      <c r="C173" s="103" t="s">
        <v>77</v>
      </c>
      <c r="D173" s="50" t="s">
        <v>321</v>
      </c>
      <c r="E173" s="51"/>
      <c r="F173" s="49"/>
      <c r="G173" s="101"/>
      <c r="H173" s="70">
        <v>0</v>
      </c>
      <c r="I173" s="170"/>
      <c r="J173" s="171"/>
      <c r="K173" s="171"/>
      <c r="L173" s="214" t="str">
        <f t="shared" si="17"/>
        <v> </v>
      </c>
      <c r="M173" s="173">
        <v>1</v>
      </c>
      <c r="N173" s="172">
        <v>1</v>
      </c>
      <c r="O173" s="171">
        <v>0</v>
      </c>
      <c r="P173" s="214">
        <f t="shared" si="16"/>
        <v>0</v>
      </c>
      <c r="Q173" s="212">
        <v>35</v>
      </c>
      <c r="R173" s="171">
        <v>0</v>
      </c>
      <c r="S173" s="208">
        <f t="shared" si="18"/>
        <v>0</v>
      </c>
    </row>
    <row r="174" spans="1:19" s="63" customFormat="1" ht="13.5" customHeight="1">
      <c r="A174" s="74">
        <v>1</v>
      </c>
      <c r="B174" s="71">
        <v>649</v>
      </c>
      <c r="C174" s="74" t="s">
        <v>77</v>
      </c>
      <c r="D174" s="52" t="s">
        <v>322</v>
      </c>
      <c r="E174" s="51"/>
      <c r="F174" s="49"/>
      <c r="G174" s="101"/>
      <c r="H174" s="70">
        <v>0</v>
      </c>
      <c r="I174" s="170"/>
      <c r="J174" s="171"/>
      <c r="K174" s="171"/>
      <c r="L174" s="214" t="str">
        <f t="shared" si="17"/>
        <v> </v>
      </c>
      <c r="M174" s="173">
        <v>1</v>
      </c>
      <c r="N174" s="172">
        <v>1</v>
      </c>
      <c r="O174" s="171">
        <v>0</v>
      </c>
      <c r="P174" s="214">
        <f t="shared" si="16"/>
        <v>0</v>
      </c>
      <c r="Q174" s="212">
        <v>59</v>
      </c>
      <c r="R174" s="171">
        <v>0</v>
      </c>
      <c r="S174" s="208">
        <f t="shared" si="18"/>
        <v>0</v>
      </c>
    </row>
    <row r="175" spans="1:19" s="63" customFormat="1" ht="13.5" customHeight="1">
      <c r="A175" s="74">
        <v>1</v>
      </c>
      <c r="B175" s="71">
        <v>661</v>
      </c>
      <c r="C175" s="74" t="s">
        <v>77</v>
      </c>
      <c r="D175" s="52" t="s">
        <v>328</v>
      </c>
      <c r="E175" s="100"/>
      <c r="F175" s="49"/>
      <c r="G175" s="101"/>
      <c r="H175" s="70">
        <v>0</v>
      </c>
      <c r="I175" s="170"/>
      <c r="J175" s="171"/>
      <c r="K175" s="171"/>
      <c r="L175" s="214" t="str">
        <f t="shared" si="17"/>
        <v> </v>
      </c>
      <c r="M175" s="173">
        <v>1</v>
      </c>
      <c r="N175" s="172">
        <v>1</v>
      </c>
      <c r="O175" s="171">
        <v>0</v>
      </c>
      <c r="P175" s="214">
        <f t="shared" si="16"/>
        <v>0</v>
      </c>
      <c r="Q175" s="212">
        <v>63</v>
      </c>
      <c r="R175" s="171">
        <v>0</v>
      </c>
      <c r="S175" s="208">
        <f t="shared" si="18"/>
        <v>0</v>
      </c>
    </row>
    <row r="176" spans="1:19" s="63" customFormat="1" ht="13.5" customHeight="1">
      <c r="A176" s="74">
        <v>1</v>
      </c>
      <c r="B176" s="71">
        <v>662</v>
      </c>
      <c r="C176" s="103" t="s">
        <v>77</v>
      </c>
      <c r="D176" s="50" t="s">
        <v>329</v>
      </c>
      <c r="E176" s="51"/>
      <c r="F176" s="49"/>
      <c r="G176" s="101"/>
      <c r="H176" s="70">
        <v>0</v>
      </c>
      <c r="I176" s="170"/>
      <c r="J176" s="171"/>
      <c r="K176" s="171"/>
      <c r="L176" s="214" t="str">
        <f t="shared" si="17"/>
        <v> </v>
      </c>
      <c r="M176" s="173">
        <v>1</v>
      </c>
      <c r="N176" s="172">
        <v>1</v>
      </c>
      <c r="O176" s="171">
        <v>0</v>
      </c>
      <c r="P176" s="214">
        <f t="shared" si="16"/>
        <v>0</v>
      </c>
      <c r="Q176" s="212">
        <v>33</v>
      </c>
      <c r="R176" s="171">
        <v>0</v>
      </c>
      <c r="S176" s="208">
        <f t="shared" si="18"/>
        <v>0</v>
      </c>
    </row>
    <row r="177" spans="1:19" s="63" customFormat="1" ht="13.5" customHeight="1">
      <c r="A177" s="74">
        <v>1</v>
      </c>
      <c r="B177" s="71">
        <v>663</v>
      </c>
      <c r="C177" s="103" t="s">
        <v>77</v>
      </c>
      <c r="D177" s="50" t="s">
        <v>330</v>
      </c>
      <c r="E177" s="51"/>
      <c r="F177" s="49"/>
      <c r="G177" s="101"/>
      <c r="H177" s="70">
        <v>0</v>
      </c>
      <c r="I177" s="170"/>
      <c r="J177" s="171"/>
      <c r="K177" s="171"/>
      <c r="L177" s="214" t="str">
        <f t="shared" si="17"/>
        <v> </v>
      </c>
      <c r="M177" s="173">
        <v>1</v>
      </c>
      <c r="N177" s="172">
        <v>1</v>
      </c>
      <c r="O177" s="171">
        <v>0</v>
      </c>
      <c r="P177" s="214">
        <f t="shared" si="16"/>
        <v>0</v>
      </c>
      <c r="Q177" s="212">
        <v>28</v>
      </c>
      <c r="R177" s="171">
        <v>0</v>
      </c>
      <c r="S177" s="208">
        <f t="shared" si="18"/>
        <v>0</v>
      </c>
    </row>
    <row r="178" spans="1:19" s="63" customFormat="1" ht="13.5" customHeight="1">
      <c r="A178" s="74">
        <v>1</v>
      </c>
      <c r="B178" s="71">
        <v>664</v>
      </c>
      <c r="C178" s="103" t="s">
        <v>77</v>
      </c>
      <c r="D178" s="50" t="s">
        <v>331</v>
      </c>
      <c r="E178" s="51"/>
      <c r="F178" s="49"/>
      <c r="G178" s="101"/>
      <c r="H178" s="70">
        <v>0</v>
      </c>
      <c r="I178" s="170"/>
      <c r="J178" s="171"/>
      <c r="K178" s="171"/>
      <c r="L178" s="214" t="str">
        <f t="shared" si="17"/>
        <v> </v>
      </c>
      <c r="M178" s="173">
        <v>1</v>
      </c>
      <c r="N178" s="172">
        <v>1</v>
      </c>
      <c r="O178" s="171">
        <v>0</v>
      </c>
      <c r="P178" s="214">
        <f t="shared" si="16"/>
        <v>0</v>
      </c>
      <c r="Q178" s="212">
        <v>39</v>
      </c>
      <c r="R178" s="171">
        <v>0</v>
      </c>
      <c r="S178" s="208">
        <f t="shared" si="18"/>
        <v>0</v>
      </c>
    </row>
    <row r="179" spans="1:19" s="63" customFormat="1" ht="13.5" customHeight="1">
      <c r="A179" s="74">
        <v>1</v>
      </c>
      <c r="B179" s="71">
        <v>665</v>
      </c>
      <c r="C179" s="74" t="s">
        <v>77</v>
      </c>
      <c r="D179" s="52" t="s">
        <v>332</v>
      </c>
      <c r="E179" s="51"/>
      <c r="F179" s="49"/>
      <c r="G179" s="101"/>
      <c r="H179" s="70">
        <v>0</v>
      </c>
      <c r="I179" s="170"/>
      <c r="J179" s="171"/>
      <c r="K179" s="171"/>
      <c r="L179" s="214" t="str">
        <f t="shared" si="17"/>
        <v> </v>
      </c>
      <c r="M179" s="173">
        <v>1</v>
      </c>
      <c r="N179" s="172">
        <v>1</v>
      </c>
      <c r="O179" s="171">
        <v>0</v>
      </c>
      <c r="P179" s="214">
        <f t="shared" si="16"/>
        <v>0</v>
      </c>
      <c r="Q179" s="212">
        <v>37</v>
      </c>
      <c r="R179" s="171">
        <v>0</v>
      </c>
      <c r="S179" s="208">
        <f t="shared" si="18"/>
        <v>0</v>
      </c>
    </row>
    <row r="180" spans="1:19" s="63" customFormat="1" ht="13.5" customHeight="1">
      <c r="A180" s="74">
        <v>1</v>
      </c>
      <c r="B180" s="71">
        <v>667</v>
      </c>
      <c r="C180" s="74" t="s">
        <v>77</v>
      </c>
      <c r="D180" s="52" t="s">
        <v>335</v>
      </c>
      <c r="E180" s="51"/>
      <c r="F180" s="49"/>
      <c r="G180" s="101"/>
      <c r="H180" s="70">
        <v>0</v>
      </c>
      <c r="I180" s="170"/>
      <c r="J180" s="171"/>
      <c r="K180" s="171"/>
      <c r="L180" s="214" t="str">
        <f t="shared" si="17"/>
        <v> </v>
      </c>
      <c r="M180" s="173">
        <v>1</v>
      </c>
      <c r="N180" s="172">
        <v>1</v>
      </c>
      <c r="O180" s="171">
        <v>0</v>
      </c>
      <c r="P180" s="214">
        <f t="shared" si="16"/>
        <v>0</v>
      </c>
      <c r="Q180" s="212">
        <v>33</v>
      </c>
      <c r="R180" s="171">
        <v>0</v>
      </c>
      <c r="S180" s="208">
        <f t="shared" si="18"/>
        <v>0</v>
      </c>
    </row>
    <row r="181" spans="1:19" s="63" customFormat="1" ht="13.5" customHeight="1">
      <c r="A181" s="74">
        <v>1</v>
      </c>
      <c r="B181" s="71">
        <v>668</v>
      </c>
      <c r="C181" s="103" t="s">
        <v>77</v>
      </c>
      <c r="D181" s="50" t="s">
        <v>334</v>
      </c>
      <c r="E181" s="51"/>
      <c r="F181" s="49"/>
      <c r="G181" s="101"/>
      <c r="H181" s="70">
        <v>0</v>
      </c>
      <c r="I181" s="170"/>
      <c r="J181" s="171"/>
      <c r="K181" s="171"/>
      <c r="L181" s="214" t="str">
        <f t="shared" si="17"/>
        <v> </v>
      </c>
      <c r="M181" s="173">
        <v>1</v>
      </c>
      <c r="N181" s="172">
        <v>1</v>
      </c>
      <c r="O181" s="171">
        <v>0</v>
      </c>
      <c r="P181" s="214">
        <f t="shared" si="16"/>
        <v>0</v>
      </c>
      <c r="Q181" s="212">
        <v>81</v>
      </c>
      <c r="R181" s="171">
        <v>0</v>
      </c>
      <c r="S181" s="208">
        <f t="shared" si="18"/>
        <v>0</v>
      </c>
    </row>
    <row r="182" spans="1:19" s="63" customFormat="1" ht="13.5" customHeight="1">
      <c r="A182" s="74">
        <v>1</v>
      </c>
      <c r="B182" s="71">
        <v>691</v>
      </c>
      <c r="C182" s="103" t="s">
        <v>77</v>
      </c>
      <c r="D182" s="50" t="s">
        <v>337</v>
      </c>
      <c r="E182" s="100"/>
      <c r="F182" s="49"/>
      <c r="G182" s="101"/>
      <c r="H182" s="70">
        <v>0</v>
      </c>
      <c r="I182" s="170"/>
      <c r="J182" s="171"/>
      <c r="K182" s="171"/>
      <c r="L182" s="214" t="str">
        <f t="shared" si="17"/>
        <v> </v>
      </c>
      <c r="M182" s="173">
        <v>1</v>
      </c>
      <c r="N182" s="172">
        <v>1</v>
      </c>
      <c r="O182" s="171">
        <v>0</v>
      </c>
      <c r="P182" s="214">
        <f t="shared" si="16"/>
        <v>0</v>
      </c>
      <c r="Q182" s="212">
        <v>41</v>
      </c>
      <c r="R182" s="171">
        <v>0</v>
      </c>
      <c r="S182" s="208">
        <f t="shared" si="18"/>
        <v>0</v>
      </c>
    </row>
    <row r="183" spans="1:19" s="63" customFormat="1" ht="13.5" customHeight="1">
      <c r="A183" s="74">
        <v>1</v>
      </c>
      <c r="B183" s="71">
        <v>692</v>
      </c>
      <c r="C183" s="103" t="s">
        <v>77</v>
      </c>
      <c r="D183" s="50" t="s">
        <v>338</v>
      </c>
      <c r="E183" s="51"/>
      <c r="F183" s="49"/>
      <c r="G183" s="101"/>
      <c r="H183" s="70">
        <v>0</v>
      </c>
      <c r="I183" s="170"/>
      <c r="J183" s="171"/>
      <c r="K183" s="171"/>
      <c r="L183" s="214" t="str">
        <f t="shared" si="17"/>
        <v> </v>
      </c>
      <c r="M183" s="173">
        <v>1</v>
      </c>
      <c r="N183" s="172">
        <v>1</v>
      </c>
      <c r="O183" s="171">
        <v>0</v>
      </c>
      <c r="P183" s="214">
        <f t="shared" si="16"/>
        <v>0</v>
      </c>
      <c r="Q183" s="212">
        <v>43</v>
      </c>
      <c r="R183" s="171">
        <v>0</v>
      </c>
      <c r="S183" s="208">
        <f t="shared" si="18"/>
        <v>0</v>
      </c>
    </row>
    <row r="184" spans="1:19" s="63" customFormat="1" ht="13.5" customHeight="1">
      <c r="A184" s="74">
        <v>1</v>
      </c>
      <c r="B184" s="71">
        <v>693</v>
      </c>
      <c r="C184" s="103" t="s">
        <v>77</v>
      </c>
      <c r="D184" s="50" t="s">
        <v>339</v>
      </c>
      <c r="E184" s="51"/>
      <c r="F184" s="49"/>
      <c r="G184" s="101"/>
      <c r="H184" s="70">
        <v>0</v>
      </c>
      <c r="I184" s="170"/>
      <c r="J184" s="171"/>
      <c r="K184" s="171"/>
      <c r="L184" s="214" t="str">
        <f t="shared" si="17"/>
        <v> </v>
      </c>
      <c r="M184" s="173">
        <v>1</v>
      </c>
      <c r="N184" s="172">
        <v>1</v>
      </c>
      <c r="O184" s="171">
        <v>0</v>
      </c>
      <c r="P184" s="214">
        <f t="shared" si="16"/>
        <v>0</v>
      </c>
      <c r="Q184" s="212">
        <v>38</v>
      </c>
      <c r="R184" s="171">
        <v>0</v>
      </c>
      <c r="S184" s="208">
        <f t="shared" si="18"/>
        <v>0</v>
      </c>
    </row>
    <row r="185" spans="1:19" s="63" customFormat="1" ht="13.5" customHeight="1" thickBot="1">
      <c r="A185" s="136">
        <v>1</v>
      </c>
      <c r="B185" s="137">
        <v>694</v>
      </c>
      <c r="C185" s="229" t="s">
        <v>77</v>
      </c>
      <c r="D185" s="230" t="s">
        <v>341</v>
      </c>
      <c r="E185" s="231"/>
      <c r="F185" s="232"/>
      <c r="G185" s="233"/>
      <c r="H185" s="234">
        <v>0</v>
      </c>
      <c r="I185" s="235"/>
      <c r="J185" s="236"/>
      <c r="K185" s="236"/>
      <c r="L185" s="237" t="str">
        <f t="shared" si="17"/>
        <v> </v>
      </c>
      <c r="M185" s="238">
        <v>1</v>
      </c>
      <c r="N185" s="239">
        <v>1</v>
      </c>
      <c r="O185" s="236">
        <v>0</v>
      </c>
      <c r="P185" s="237">
        <f t="shared" si="16"/>
        <v>0</v>
      </c>
      <c r="Q185" s="240">
        <v>20</v>
      </c>
      <c r="R185" s="236">
        <v>0</v>
      </c>
      <c r="S185" s="210">
        <f t="shared" si="18"/>
        <v>0</v>
      </c>
    </row>
    <row r="186" spans="1:19" s="63" customFormat="1" ht="18" customHeight="1" thickBot="1">
      <c r="A186" s="220"/>
      <c r="B186" s="125"/>
      <c r="C186" s="315" t="s">
        <v>5</v>
      </c>
      <c r="D186" s="315"/>
      <c r="E186" s="104"/>
      <c r="F186" s="179">
        <f>COUNTA(F7:F185)</f>
        <v>0</v>
      </c>
      <c r="G186" s="174"/>
      <c r="H186" s="165">
        <f>SUM(H7:H185)</f>
        <v>0</v>
      </c>
      <c r="I186" s="175">
        <f>COUNTA(I7:I185)</f>
        <v>35</v>
      </c>
      <c r="J186" s="176">
        <f>SUM(J7:J185)</f>
        <v>43</v>
      </c>
      <c r="K186" s="176">
        <f>SUM(K7:K185)</f>
        <v>0</v>
      </c>
      <c r="L186" s="215">
        <f>IF(J186=""," ",ROUND(K186/J186*100,1))</f>
        <v>0</v>
      </c>
      <c r="M186" s="177">
        <f>COUNTA(M7:M185)</f>
        <v>144</v>
      </c>
      <c r="N186" s="176">
        <f>SUM(N7:N185)</f>
        <v>145</v>
      </c>
      <c r="O186" s="176">
        <f>SUM(O7:O185)</f>
        <v>0</v>
      </c>
      <c r="P186" s="215">
        <f t="shared" si="16"/>
        <v>0</v>
      </c>
      <c r="Q186" s="178">
        <f>SUM(Q7:Q185)</f>
        <v>15638</v>
      </c>
      <c r="R186" s="176">
        <f>SUM(R7:R185)</f>
        <v>344</v>
      </c>
      <c r="S186" s="207">
        <f>IF(Q186=""," ",ROUND(R186/Q186*100,1))</f>
        <v>2.2</v>
      </c>
    </row>
    <row r="188" ht="11.25">
      <c r="F188" s="10" t="s">
        <v>28</v>
      </c>
    </row>
  </sheetData>
  <sheetProtection/>
  <mergeCells count="20">
    <mergeCell ref="C186:D186"/>
    <mergeCell ref="H5:H6"/>
    <mergeCell ref="E5:E6"/>
    <mergeCell ref="F5:F6"/>
    <mergeCell ref="G5:G6"/>
    <mergeCell ref="Q2:S2"/>
    <mergeCell ref="Q5:Q6"/>
    <mergeCell ref="M5:M6"/>
    <mergeCell ref="P5:P6"/>
    <mergeCell ref="I4:S4"/>
    <mergeCell ref="J5:J6"/>
    <mergeCell ref="L5:L6"/>
    <mergeCell ref="N5:N6"/>
    <mergeCell ref="S5:S6"/>
    <mergeCell ref="I5:I6"/>
    <mergeCell ref="A4:A6"/>
    <mergeCell ref="B4:B6"/>
    <mergeCell ref="C4:C6"/>
    <mergeCell ref="D4:D6"/>
    <mergeCell ref="E4:H4"/>
  </mergeCells>
  <printOptions horizontalCentered="1"/>
  <pageMargins left="0.3937007874015748" right="0.3937007874015748" top="0.5905511811023623" bottom="0.5905511811023623" header="0.5118110236220472" footer="0.31496062992125984"/>
  <pageSetup cellComments="asDisplayed" firstPageNumber="11" useFirstPageNumber="1" fitToHeight="0" horizontalDpi="600" verticalDpi="600" orientation="landscape" paperSize="9" scale="85" r:id="rId1"/>
  <ignoredErrors>
    <ignoredError sqref="L186 S186" evalError="1"/>
    <ignoredError sqref="P186" evalError="1" formula="1"/>
  </ignoredErrors>
</worksheet>
</file>

<file path=xl/worksheets/sheet4.xml><?xml version="1.0" encoding="utf-8"?>
<worksheet xmlns="http://schemas.openxmlformats.org/spreadsheetml/2006/main" xmlns:r="http://schemas.openxmlformats.org/officeDocument/2006/relationships">
  <dimension ref="A1:AJ251"/>
  <sheetViews>
    <sheetView zoomScale="102" zoomScaleNormal="102" zoomScaleSheetLayoutView="100" workbookViewId="0" topLeftCell="A1">
      <selection activeCell="A1" sqref="A1"/>
    </sheetView>
  </sheetViews>
  <sheetFormatPr defaultColWidth="9.00390625" defaultRowHeight="13.5"/>
  <cols>
    <col min="1" max="1" width="3.125" style="10" customWidth="1"/>
    <col min="2" max="2" width="3.625" style="10" customWidth="1"/>
    <col min="3" max="3" width="7.625" style="10" customWidth="1"/>
    <col min="4" max="4" width="10.625" style="10" customWidth="1"/>
    <col min="5" max="5" width="5.625" style="10" customWidth="1"/>
    <col min="6" max="6" width="10.75390625" style="10" customWidth="1"/>
    <col min="7" max="7" width="5.625" style="10" customWidth="1"/>
    <col min="8" max="10" width="6.125" style="10" customWidth="1"/>
    <col min="11" max="12" width="5.625" style="10" customWidth="1"/>
    <col min="13" max="15" width="6.125" style="10" customWidth="1"/>
    <col min="16" max="17" width="5.625" style="10" customWidth="1"/>
    <col min="18" max="20" width="6.125" style="10" customWidth="1"/>
    <col min="21" max="21" width="5.625" style="10" customWidth="1"/>
    <col min="22" max="23" width="6.125" style="10" customWidth="1"/>
    <col min="24" max="24" width="5.625" style="10" customWidth="1"/>
    <col min="25" max="26" width="6.125" style="10" customWidth="1"/>
    <col min="27" max="27" width="5.625" style="10" customWidth="1"/>
    <col min="28" max="16384" width="9.00390625" style="10" customWidth="1"/>
  </cols>
  <sheetData>
    <row r="1" spans="1:2" ht="13.5" thickBot="1">
      <c r="A1" s="105" t="s">
        <v>37</v>
      </c>
      <c r="B1" s="105"/>
    </row>
    <row r="2" spans="1:27" ht="21" customHeight="1" thickBot="1">
      <c r="A2" s="95" t="s">
        <v>16</v>
      </c>
      <c r="B2" s="106"/>
      <c r="X2" s="322" t="s">
        <v>77</v>
      </c>
      <c r="Y2" s="323"/>
      <c r="Z2" s="323"/>
      <c r="AA2" s="324"/>
    </row>
    <row r="3" ht="16.5" customHeight="1" thickBot="1">
      <c r="A3" s="107"/>
    </row>
    <row r="4" spans="5:26" s="62" customFormat="1" ht="18.75" customHeight="1" thickBot="1">
      <c r="E4" s="368" t="s">
        <v>490</v>
      </c>
      <c r="F4" s="368"/>
      <c r="G4" s="368"/>
      <c r="H4" s="124">
        <v>1</v>
      </c>
      <c r="I4" s="369">
        <v>40269</v>
      </c>
      <c r="J4" s="370"/>
      <c r="K4" s="370"/>
      <c r="L4" s="124">
        <v>2</v>
      </c>
      <c r="M4" s="369">
        <v>40299</v>
      </c>
      <c r="N4" s="370"/>
      <c r="O4" s="370"/>
      <c r="P4" s="124">
        <v>3</v>
      </c>
      <c r="Q4" s="369" t="s">
        <v>70</v>
      </c>
      <c r="R4" s="370"/>
      <c r="S4" s="370"/>
      <c r="T4" s="370"/>
      <c r="U4" s="127"/>
      <c r="V4" s="127"/>
      <c r="W4" s="127"/>
      <c r="X4" s="127"/>
      <c r="Y4" s="127"/>
      <c r="Z4" s="63"/>
    </row>
    <row r="5" spans="1:27" ht="9.75" customHeight="1" thickBot="1">
      <c r="A5" s="108"/>
      <c r="B5" s="109"/>
      <c r="C5" s="109"/>
      <c r="D5" s="109"/>
      <c r="E5" s="128"/>
      <c r="F5" s="129"/>
      <c r="G5" s="129"/>
      <c r="H5" s="128"/>
      <c r="I5" s="130"/>
      <c r="J5" s="131"/>
      <c r="K5" s="131"/>
      <c r="L5" s="129"/>
      <c r="M5" s="129"/>
      <c r="N5" s="129"/>
      <c r="O5" s="128"/>
      <c r="P5" s="128"/>
      <c r="Q5" s="129"/>
      <c r="R5" s="129"/>
      <c r="S5" s="132"/>
      <c r="T5" s="131"/>
      <c r="U5" s="131"/>
      <c r="V5" s="128"/>
      <c r="W5" s="128"/>
      <c r="X5" s="131"/>
      <c r="Y5" s="131"/>
      <c r="Z5" s="131"/>
      <c r="AA5" s="108"/>
    </row>
    <row r="6" spans="1:27" s="63" customFormat="1" ht="16.5" customHeight="1" thickBot="1">
      <c r="A6" s="62"/>
      <c r="B6" s="110"/>
      <c r="C6" s="110"/>
      <c r="D6" s="110"/>
      <c r="E6" s="332" t="s">
        <v>21</v>
      </c>
      <c r="F6" s="315"/>
      <c r="G6" s="333"/>
      <c r="H6" s="133">
        <v>1</v>
      </c>
      <c r="I6" s="134"/>
      <c r="J6" s="134"/>
      <c r="K6" s="134"/>
      <c r="L6" s="329" t="s">
        <v>21</v>
      </c>
      <c r="M6" s="330"/>
      <c r="N6" s="331"/>
      <c r="O6" s="133">
        <v>1</v>
      </c>
      <c r="P6" s="135"/>
      <c r="Q6" s="329" t="s">
        <v>21</v>
      </c>
      <c r="R6" s="330"/>
      <c r="S6" s="331"/>
      <c r="T6" s="133">
        <v>1</v>
      </c>
      <c r="U6" s="131"/>
      <c r="V6" s="332" t="s">
        <v>21</v>
      </c>
      <c r="W6" s="315"/>
      <c r="X6" s="333"/>
      <c r="Y6" s="133">
        <v>1</v>
      </c>
      <c r="Z6" s="131"/>
      <c r="AA6" s="62"/>
    </row>
    <row r="7" spans="1:27" ht="27.75" customHeight="1">
      <c r="A7" s="362" t="s">
        <v>27</v>
      </c>
      <c r="B7" s="306" t="s">
        <v>45</v>
      </c>
      <c r="C7" s="362" t="s">
        <v>0</v>
      </c>
      <c r="D7" s="365" t="s">
        <v>18</v>
      </c>
      <c r="E7" s="334" t="s">
        <v>40</v>
      </c>
      <c r="F7" s="335"/>
      <c r="G7" s="335"/>
      <c r="H7" s="335"/>
      <c r="I7" s="335"/>
      <c r="J7" s="335"/>
      <c r="K7" s="336"/>
      <c r="L7" s="334" t="s">
        <v>49</v>
      </c>
      <c r="M7" s="335"/>
      <c r="N7" s="335"/>
      <c r="O7" s="335"/>
      <c r="P7" s="336"/>
      <c r="Q7" s="334" t="s">
        <v>50</v>
      </c>
      <c r="R7" s="335"/>
      <c r="S7" s="335"/>
      <c r="T7" s="335"/>
      <c r="U7" s="336"/>
      <c r="V7" s="312" t="s">
        <v>48</v>
      </c>
      <c r="W7" s="313"/>
      <c r="X7" s="313"/>
      <c r="Y7" s="313"/>
      <c r="Z7" s="313"/>
      <c r="AA7" s="314"/>
    </row>
    <row r="8" spans="1:27" ht="13.5" customHeight="1">
      <c r="A8" s="363"/>
      <c r="B8" s="307"/>
      <c r="C8" s="363"/>
      <c r="D8" s="366"/>
      <c r="E8" s="372" t="s">
        <v>41</v>
      </c>
      <c r="F8" s="358" t="s">
        <v>42</v>
      </c>
      <c r="G8" s="337" t="s">
        <v>2</v>
      </c>
      <c r="H8" s="111"/>
      <c r="I8" s="340" t="s">
        <v>1</v>
      </c>
      <c r="J8" s="111"/>
      <c r="K8" s="343" t="s">
        <v>51</v>
      </c>
      <c r="L8" s="337" t="s">
        <v>2</v>
      </c>
      <c r="M8" s="111"/>
      <c r="N8" s="340" t="s">
        <v>1</v>
      </c>
      <c r="O8" s="111"/>
      <c r="P8" s="343" t="s">
        <v>51</v>
      </c>
      <c r="Q8" s="337" t="s">
        <v>76</v>
      </c>
      <c r="R8" s="111"/>
      <c r="S8" s="340" t="s">
        <v>1</v>
      </c>
      <c r="T8" s="111"/>
      <c r="U8" s="343" t="s">
        <v>51</v>
      </c>
      <c r="V8" s="355" t="s">
        <v>10</v>
      </c>
      <c r="W8" s="111"/>
      <c r="X8" s="352" t="s">
        <v>43</v>
      </c>
      <c r="Y8" s="347" t="s">
        <v>11</v>
      </c>
      <c r="Z8" s="348"/>
      <c r="AA8" s="349"/>
    </row>
    <row r="9" spans="1:27" ht="13.5" customHeight="1">
      <c r="A9" s="363"/>
      <c r="B9" s="307"/>
      <c r="C9" s="363"/>
      <c r="D9" s="366"/>
      <c r="E9" s="373"/>
      <c r="F9" s="359"/>
      <c r="G9" s="338"/>
      <c r="H9" s="112" t="s">
        <v>71</v>
      </c>
      <c r="I9" s="341"/>
      <c r="J9" s="112" t="s">
        <v>71</v>
      </c>
      <c r="K9" s="350"/>
      <c r="L9" s="338"/>
      <c r="M9" s="112" t="s">
        <v>71</v>
      </c>
      <c r="N9" s="341"/>
      <c r="O9" s="112" t="s">
        <v>71</v>
      </c>
      <c r="P9" s="350"/>
      <c r="Q9" s="338"/>
      <c r="R9" s="112" t="s">
        <v>71</v>
      </c>
      <c r="S9" s="341"/>
      <c r="T9" s="112" t="s">
        <v>71</v>
      </c>
      <c r="U9" s="350"/>
      <c r="V9" s="356"/>
      <c r="W9" s="112" t="s">
        <v>71</v>
      </c>
      <c r="X9" s="353"/>
      <c r="Y9" s="345" t="s">
        <v>44</v>
      </c>
      <c r="Z9" s="113"/>
      <c r="AA9" s="343" t="s">
        <v>43</v>
      </c>
    </row>
    <row r="10" spans="1:27" ht="54" customHeight="1">
      <c r="A10" s="364"/>
      <c r="B10" s="308"/>
      <c r="C10" s="364"/>
      <c r="D10" s="367"/>
      <c r="E10" s="374"/>
      <c r="F10" s="360"/>
      <c r="G10" s="339"/>
      <c r="H10" s="114" t="s">
        <v>46</v>
      </c>
      <c r="I10" s="342"/>
      <c r="J10" s="114" t="s">
        <v>75</v>
      </c>
      <c r="K10" s="351"/>
      <c r="L10" s="339"/>
      <c r="M10" s="114" t="s">
        <v>46</v>
      </c>
      <c r="N10" s="342"/>
      <c r="O10" s="114" t="s">
        <v>75</v>
      </c>
      <c r="P10" s="351"/>
      <c r="Q10" s="339"/>
      <c r="R10" s="114" t="s">
        <v>46</v>
      </c>
      <c r="S10" s="342"/>
      <c r="T10" s="114" t="s">
        <v>75</v>
      </c>
      <c r="U10" s="351"/>
      <c r="V10" s="357"/>
      <c r="W10" s="114" t="s">
        <v>47</v>
      </c>
      <c r="X10" s="354"/>
      <c r="Y10" s="346"/>
      <c r="Z10" s="115" t="s">
        <v>410</v>
      </c>
      <c r="AA10" s="344"/>
    </row>
    <row r="11" spans="1:36" s="63" customFormat="1" ht="12.75" customHeight="1">
      <c r="A11" s="74">
        <v>1</v>
      </c>
      <c r="B11" s="71">
        <v>100</v>
      </c>
      <c r="C11" s="74" t="s">
        <v>77</v>
      </c>
      <c r="D11" s="52" t="s">
        <v>117</v>
      </c>
      <c r="E11" s="180">
        <v>40</v>
      </c>
      <c r="F11" s="181" t="s">
        <v>411</v>
      </c>
      <c r="G11" s="182">
        <v>94</v>
      </c>
      <c r="H11" s="182">
        <v>91</v>
      </c>
      <c r="I11" s="182">
        <v>1843</v>
      </c>
      <c r="J11" s="182">
        <v>623</v>
      </c>
      <c r="K11" s="208">
        <f aca="true" t="shared" si="0" ref="K11:K42">IF(G11=""," ",ROUND(J11/I11*100,1))</f>
        <v>33.8</v>
      </c>
      <c r="L11" s="183">
        <v>56</v>
      </c>
      <c r="M11" s="182">
        <v>54</v>
      </c>
      <c r="N11" s="182">
        <v>1253</v>
      </c>
      <c r="O11" s="182">
        <v>403</v>
      </c>
      <c r="P11" s="208">
        <f aca="true" t="shared" si="1" ref="P11:P42">IF(L11=""," ",ROUND(O11/N11*100,1))</f>
        <v>32.2</v>
      </c>
      <c r="Q11" s="183">
        <v>6</v>
      </c>
      <c r="R11" s="182">
        <v>3</v>
      </c>
      <c r="S11" s="182">
        <v>84</v>
      </c>
      <c r="T11" s="182">
        <v>9</v>
      </c>
      <c r="U11" s="208">
        <f aca="true" t="shared" si="2" ref="U11:U42">IF(Q11=""," ",ROUND(T11/S11*100,1))</f>
        <v>10.7</v>
      </c>
      <c r="V11" s="184">
        <v>976</v>
      </c>
      <c r="W11" s="182">
        <v>82</v>
      </c>
      <c r="X11" s="224">
        <f aca="true" t="shared" si="3" ref="X11:X42">IF(V11=""," ",ROUND(W11/V11*100,1))</f>
        <v>8.4</v>
      </c>
      <c r="Y11" s="182">
        <v>673</v>
      </c>
      <c r="Z11" s="182">
        <v>25</v>
      </c>
      <c r="AA11" s="208">
        <f aca="true" t="shared" si="4" ref="AA11:AA42">IF(Y11=""," ",ROUND(Z11/Y11*100,1))</f>
        <v>3.7</v>
      </c>
      <c r="AC11" s="134"/>
      <c r="AD11" s="221"/>
      <c r="AE11" s="134"/>
      <c r="AF11" s="134"/>
      <c r="AG11" s="222"/>
      <c r="AH11" s="134"/>
      <c r="AI11" s="222"/>
      <c r="AJ11" s="134"/>
    </row>
    <row r="12" spans="1:36" s="63" customFormat="1" ht="12.75" customHeight="1">
      <c r="A12" s="102">
        <v>1</v>
      </c>
      <c r="B12" s="71">
        <v>202</v>
      </c>
      <c r="C12" s="74" t="s">
        <v>77</v>
      </c>
      <c r="D12" s="52" t="s">
        <v>191</v>
      </c>
      <c r="E12" s="180">
        <v>30</v>
      </c>
      <c r="F12" s="181" t="s">
        <v>412</v>
      </c>
      <c r="G12" s="182">
        <v>57</v>
      </c>
      <c r="H12" s="182">
        <v>44</v>
      </c>
      <c r="I12" s="182">
        <v>888</v>
      </c>
      <c r="J12" s="182">
        <v>178</v>
      </c>
      <c r="K12" s="208">
        <f t="shared" si="0"/>
        <v>20</v>
      </c>
      <c r="L12" s="183">
        <v>57</v>
      </c>
      <c r="M12" s="182">
        <v>44</v>
      </c>
      <c r="N12" s="182">
        <v>888</v>
      </c>
      <c r="O12" s="182">
        <v>178</v>
      </c>
      <c r="P12" s="208">
        <f t="shared" si="1"/>
        <v>20</v>
      </c>
      <c r="Q12" s="183">
        <v>5</v>
      </c>
      <c r="R12" s="182">
        <v>4</v>
      </c>
      <c r="S12" s="182">
        <v>44</v>
      </c>
      <c r="T12" s="182">
        <v>6</v>
      </c>
      <c r="U12" s="208">
        <f t="shared" si="2"/>
        <v>13.6</v>
      </c>
      <c r="V12" s="184">
        <v>326</v>
      </c>
      <c r="W12" s="182">
        <v>23</v>
      </c>
      <c r="X12" s="224">
        <f t="shared" si="3"/>
        <v>7.1</v>
      </c>
      <c r="Y12" s="182">
        <v>198</v>
      </c>
      <c r="Z12" s="182">
        <v>14</v>
      </c>
      <c r="AA12" s="208">
        <f t="shared" si="4"/>
        <v>7.1</v>
      </c>
      <c r="AC12" s="134"/>
      <c r="AD12" s="221"/>
      <c r="AE12" s="134"/>
      <c r="AF12" s="134"/>
      <c r="AG12" s="222"/>
      <c r="AH12" s="134"/>
      <c r="AI12" s="222"/>
      <c r="AJ12" s="134"/>
    </row>
    <row r="13" spans="1:36" s="63" customFormat="1" ht="12.75" customHeight="1">
      <c r="A13" s="74">
        <v>1</v>
      </c>
      <c r="B13" s="71">
        <v>203</v>
      </c>
      <c r="C13" s="103" t="s">
        <v>77</v>
      </c>
      <c r="D13" s="50" t="s">
        <v>135</v>
      </c>
      <c r="E13" s="180">
        <v>40</v>
      </c>
      <c r="F13" s="181" t="s">
        <v>411</v>
      </c>
      <c r="G13" s="182">
        <v>78</v>
      </c>
      <c r="H13" s="182">
        <v>69</v>
      </c>
      <c r="I13" s="182">
        <v>2174</v>
      </c>
      <c r="J13" s="182">
        <v>698</v>
      </c>
      <c r="K13" s="208">
        <f t="shared" si="0"/>
        <v>32.1</v>
      </c>
      <c r="L13" s="183">
        <v>38</v>
      </c>
      <c r="M13" s="182">
        <v>35</v>
      </c>
      <c r="N13" s="182">
        <v>437</v>
      </c>
      <c r="O13" s="182">
        <v>94</v>
      </c>
      <c r="P13" s="208">
        <f t="shared" si="1"/>
        <v>21.5</v>
      </c>
      <c r="Q13" s="183">
        <v>6</v>
      </c>
      <c r="R13" s="182">
        <v>3</v>
      </c>
      <c r="S13" s="182">
        <v>31</v>
      </c>
      <c r="T13" s="182">
        <v>3</v>
      </c>
      <c r="U13" s="208">
        <f t="shared" si="2"/>
        <v>9.7</v>
      </c>
      <c r="V13" s="184">
        <v>231</v>
      </c>
      <c r="W13" s="182">
        <v>29</v>
      </c>
      <c r="X13" s="224">
        <f t="shared" si="3"/>
        <v>12.6</v>
      </c>
      <c r="Y13" s="182">
        <v>147</v>
      </c>
      <c r="Z13" s="182">
        <v>2</v>
      </c>
      <c r="AA13" s="208">
        <f t="shared" si="4"/>
        <v>1.4</v>
      </c>
      <c r="AC13" s="134"/>
      <c r="AD13" s="221"/>
      <c r="AE13" s="134"/>
      <c r="AF13" s="134"/>
      <c r="AG13" s="222"/>
      <c r="AH13" s="134"/>
      <c r="AI13" s="222"/>
      <c r="AJ13" s="134"/>
    </row>
    <row r="14" spans="1:36" s="63" customFormat="1" ht="12.75" customHeight="1">
      <c r="A14" s="74">
        <v>1</v>
      </c>
      <c r="B14" s="71">
        <v>204</v>
      </c>
      <c r="C14" s="74" t="s">
        <v>77</v>
      </c>
      <c r="D14" s="91" t="s">
        <v>247</v>
      </c>
      <c r="E14" s="180">
        <v>50</v>
      </c>
      <c r="F14" s="181" t="s">
        <v>413</v>
      </c>
      <c r="G14" s="182">
        <v>46</v>
      </c>
      <c r="H14" s="182">
        <v>45</v>
      </c>
      <c r="I14" s="182">
        <v>752</v>
      </c>
      <c r="J14" s="182">
        <v>232</v>
      </c>
      <c r="K14" s="208">
        <f t="shared" si="0"/>
        <v>30.9</v>
      </c>
      <c r="L14" s="183">
        <v>46</v>
      </c>
      <c r="M14" s="182">
        <v>45</v>
      </c>
      <c r="N14" s="182">
        <v>752</v>
      </c>
      <c r="O14" s="182">
        <v>232</v>
      </c>
      <c r="P14" s="208">
        <f t="shared" si="1"/>
        <v>30.9</v>
      </c>
      <c r="Q14" s="183">
        <v>6</v>
      </c>
      <c r="R14" s="182">
        <v>5</v>
      </c>
      <c r="S14" s="182">
        <v>61</v>
      </c>
      <c r="T14" s="182">
        <v>8</v>
      </c>
      <c r="U14" s="208">
        <f t="shared" si="2"/>
        <v>13.1</v>
      </c>
      <c r="V14" s="184">
        <v>258</v>
      </c>
      <c r="W14" s="182">
        <v>22</v>
      </c>
      <c r="X14" s="224">
        <f t="shared" si="3"/>
        <v>8.5</v>
      </c>
      <c r="Y14" s="182">
        <v>135</v>
      </c>
      <c r="Z14" s="182">
        <v>9</v>
      </c>
      <c r="AA14" s="208">
        <f t="shared" si="4"/>
        <v>6.7</v>
      </c>
      <c r="AC14" s="134"/>
      <c r="AD14" s="221"/>
      <c r="AE14" s="134"/>
      <c r="AF14" s="134"/>
      <c r="AG14" s="222"/>
      <c r="AH14" s="134"/>
      <c r="AI14" s="222"/>
      <c r="AJ14" s="134"/>
    </row>
    <row r="15" spans="1:36" s="63" customFormat="1" ht="12.75" customHeight="1">
      <c r="A15" s="74">
        <v>1</v>
      </c>
      <c r="B15" s="71">
        <v>205</v>
      </c>
      <c r="C15" s="74" t="s">
        <v>77</v>
      </c>
      <c r="D15" s="50" t="s">
        <v>171</v>
      </c>
      <c r="E15" s="180">
        <v>40</v>
      </c>
      <c r="F15" s="181" t="s">
        <v>412</v>
      </c>
      <c r="G15" s="182">
        <v>41</v>
      </c>
      <c r="H15" s="182">
        <v>29</v>
      </c>
      <c r="I15" s="182">
        <v>520</v>
      </c>
      <c r="J15" s="182">
        <v>96</v>
      </c>
      <c r="K15" s="208">
        <f t="shared" si="0"/>
        <v>18.5</v>
      </c>
      <c r="L15" s="183">
        <v>24</v>
      </c>
      <c r="M15" s="182">
        <v>20</v>
      </c>
      <c r="N15" s="182">
        <v>355</v>
      </c>
      <c r="O15" s="182">
        <v>65</v>
      </c>
      <c r="P15" s="208">
        <f t="shared" si="1"/>
        <v>18.3</v>
      </c>
      <c r="Q15" s="183">
        <v>5</v>
      </c>
      <c r="R15" s="182">
        <v>2</v>
      </c>
      <c r="S15" s="182">
        <v>17</v>
      </c>
      <c r="T15" s="182">
        <v>3</v>
      </c>
      <c r="U15" s="208">
        <f t="shared" si="2"/>
        <v>17.6</v>
      </c>
      <c r="V15" s="184">
        <v>222</v>
      </c>
      <c r="W15" s="182">
        <v>35</v>
      </c>
      <c r="X15" s="224">
        <f t="shared" si="3"/>
        <v>15.8</v>
      </c>
      <c r="Y15" s="182">
        <v>117</v>
      </c>
      <c r="Z15" s="182">
        <v>10</v>
      </c>
      <c r="AA15" s="208">
        <f t="shared" si="4"/>
        <v>8.5</v>
      </c>
      <c r="AC15" s="134"/>
      <c r="AD15" s="221"/>
      <c r="AE15" s="134"/>
      <c r="AF15" s="134"/>
      <c r="AG15" s="222"/>
      <c r="AH15" s="134"/>
      <c r="AI15" s="222"/>
      <c r="AJ15" s="134"/>
    </row>
    <row r="16" spans="1:36" s="63" customFormat="1" ht="12.75" customHeight="1">
      <c r="A16" s="74">
        <v>1</v>
      </c>
      <c r="B16" s="71">
        <v>206</v>
      </c>
      <c r="C16" s="103" t="s">
        <v>77</v>
      </c>
      <c r="D16" s="50" t="s">
        <v>327</v>
      </c>
      <c r="E16" s="180">
        <v>40</v>
      </c>
      <c r="F16" s="181" t="s">
        <v>414</v>
      </c>
      <c r="G16" s="182">
        <v>73</v>
      </c>
      <c r="H16" s="182">
        <v>58</v>
      </c>
      <c r="I16" s="182">
        <v>910</v>
      </c>
      <c r="J16" s="182">
        <v>234</v>
      </c>
      <c r="K16" s="208">
        <f t="shared" si="0"/>
        <v>25.7</v>
      </c>
      <c r="L16" s="183">
        <v>42</v>
      </c>
      <c r="M16" s="182">
        <v>40</v>
      </c>
      <c r="N16" s="182">
        <v>654</v>
      </c>
      <c r="O16" s="182">
        <v>171</v>
      </c>
      <c r="P16" s="208">
        <f t="shared" si="1"/>
        <v>26.1</v>
      </c>
      <c r="Q16" s="183">
        <v>6</v>
      </c>
      <c r="R16" s="182">
        <v>4</v>
      </c>
      <c r="S16" s="182">
        <v>44</v>
      </c>
      <c r="T16" s="182">
        <v>5</v>
      </c>
      <c r="U16" s="208">
        <f t="shared" si="2"/>
        <v>11.4</v>
      </c>
      <c r="V16" s="184">
        <v>293</v>
      </c>
      <c r="W16" s="182">
        <v>32</v>
      </c>
      <c r="X16" s="214">
        <f t="shared" si="3"/>
        <v>10.9</v>
      </c>
      <c r="Y16" s="185">
        <v>132</v>
      </c>
      <c r="Z16" s="182">
        <v>3</v>
      </c>
      <c r="AA16" s="208">
        <f t="shared" si="4"/>
        <v>2.3</v>
      </c>
      <c r="AC16" s="134"/>
      <c r="AD16" s="221"/>
      <c r="AE16" s="134"/>
      <c r="AF16" s="134"/>
      <c r="AG16" s="222"/>
      <c r="AH16" s="134"/>
      <c r="AI16" s="222"/>
      <c r="AJ16" s="134"/>
    </row>
    <row r="17" spans="1:36" s="63" customFormat="1" ht="12.75" customHeight="1">
      <c r="A17" s="74">
        <v>1</v>
      </c>
      <c r="B17" s="71">
        <v>207</v>
      </c>
      <c r="C17" s="74" t="s">
        <v>77</v>
      </c>
      <c r="D17" s="50" t="s">
        <v>324</v>
      </c>
      <c r="E17" s="180">
        <v>40</v>
      </c>
      <c r="F17" s="181" t="s">
        <v>415</v>
      </c>
      <c r="G17" s="182">
        <v>31</v>
      </c>
      <c r="H17" s="182">
        <v>30</v>
      </c>
      <c r="I17" s="182">
        <v>477</v>
      </c>
      <c r="J17" s="182">
        <v>149</v>
      </c>
      <c r="K17" s="208">
        <f t="shared" si="0"/>
        <v>31.2</v>
      </c>
      <c r="L17" s="183">
        <v>33</v>
      </c>
      <c r="M17" s="182">
        <v>31</v>
      </c>
      <c r="N17" s="182">
        <v>509</v>
      </c>
      <c r="O17" s="182">
        <v>157</v>
      </c>
      <c r="P17" s="208">
        <f t="shared" si="1"/>
        <v>30.8</v>
      </c>
      <c r="Q17" s="183">
        <v>6</v>
      </c>
      <c r="R17" s="182">
        <v>4</v>
      </c>
      <c r="S17" s="182">
        <v>47</v>
      </c>
      <c r="T17" s="182">
        <v>4</v>
      </c>
      <c r="U17" s="208">
        <f t="shared" si="2"/>
        <v>8.5</v>
      </c>
      <c r="V17" s="184">
        <v>150</v>
      </c>
      <c r="W17" s="182">
        <v>8</v>
      </c>
      <c r="X17" s="224">
        <f t="shared" si="3"/>
        <v>5.3</v>
      </c>
      <c r="Y17" s="182">
        <v>117</v>
      </c>
      <c r="Z17" s="182">
        <v>7</v>
      </c>
      <c r="AA17" s="208">
        <f t="shared" si="4"/>
        <v>6</v>
      </c>
      <c r="AC17" s="134"/>
      <c r="AD17" s="221"/>
      <c r="AE17" s="134"/>
      <c r="AF17" s="134"/>
      <c r="AG17" s="222"/>
      <c r="AH17" s="134"/>
      <c r="AI17" s="222"/>
      <c r="AJ17" s="134"/>
    </row>
    <row r="18" spans="1:36" s="63" customFormat="1" ht="12.75" customHeight="1">
      <c r="A18" s="74">
        <v>1</v>
      </c>
      <c r="B18" s="71">
        <v>208</v>
      </c>
      <c r="C18" s="74" t="s">
        <v>77</v>
      </c>
      <c r="D18" s="50" t="s">
        <v>275</v>
      </c>
      <c r="E18" s="180">
        <v>40</v>
      </c>
      <c r="F18" s="181" t="s">
        <v>412</v>
      </c>
      <c r="G18" s="182">
        <v>79</v>
      </c>
      <c r="H18" s="182">
        <v>58</v>
      </c>
      <c r="I18" s="182">
        <v>1561</v>
      </c>
      <c r="J18" s="182">
        <v>417</v>
      </c>
      <c r="K18" s="208">
        <f t="shared" si="0"/>
        <v>26.7</v>
      </c>
      <c r="L18" s="183">
        <v>38</v>
      </c>
      <c r="M18" s="182">
        <v>28</v>
      </c>
      <c r="N18" s="182">
        <v>583</v>
      </c>
      <c r="O18" s="182">
        <v>115</v>
      </c>
      <c r="P18" s="208">
        <f t="shared" si="1"/>
        <v>19.7</v>
      </c>
      <c r="Q18" s="183">
        <v>6</v>
      </c>
      <c r="R18" s="182">
        <v>1</v>
      </c>
      <c r="S18" s="182">
        <v>80</v>
      </c>
      <c r="T18" s="182">
        <v>2</v>
      </c>
      <c r="U18" s="208">
        <f t="shared" si="2"/>
        <v>2.5</v>
      </c>
      <c r="V18" s="184">
        <v>222</v>
      </c>
      <c r="W18" s="182">
        <v>8</v>
      </c>
      <c r="X18" s="224">
        <f t="shared" si="3"/>
        <v>3.6</v>
      </c>
      <c r="Y18" s="182">
        <v>178</v>
      </c>
      <c r="Z18" s="182">
        <v>8</v>
      </c>
      <c r="AA18" s="208">
        <f t="shared" si="4"/>
        <v>4.5</v>
      </c>
      <c r="AC18" s="134"/>
      <c r="AD18" s="221"/>
      <c r="AE18" s="134"/>
      <c r="AF18" s="134"/>
      <c r="AG18" s="222"/>
      <c r="AH18" s="134"/>
      <c r="AI18" s="222"/>
      <c r="AJ18" s="134"/>
    </row>
    <row r="19" spans="1:36" s="63" customFormat="1" ht="12.75" customHeight="1">
      <c r="A19" s="74">
        <v>1</v>
      </c>
      <c r="B19" s="71">
        <v>209</v>
      </c>
      <c r="C19" s="103" t="s">
        <v>77</v>
      </c>
      <c r="D19" s="50" t="s">
        <v>78</v>
      </c>
      <c r="E19" s="180"/>
      <c r="F19" s="181"/>
      <c r="G19" s="182"/>
      <c r="H19" s="182"/>
      <c r="I19" s="182"/>
      <c r="J19" s="182"/>
      <c r="K19" s="208" t="str">
        <f t="shared" si="0"/>
        <v> </v>
      </c>
      <c r="L19" s="183">
        <v>12</v>
      </c>
      <c r="M19" s="182">
        <v>7</v>
      </c>
      <c r="N19" s="182">
        <v>152</v>
      </c>
      <c r="O19" s="182">
        <v>11</v>
      </c>
      <c r="P19" s="208">
        <f t="shared" si="1"/>
        <v>7.2</v>
      </c>
      <c r="Q19" s="183">
        <v>6</v>
      </c>
      <c r="R19" s="182">
        <v>2</v>
      </c>
      <c r="S19" s="182">
        <v>26</v>
      </c>
      <c r="T19" s="182">
        <v>3</v>
      </c>
      <c r="U19" s="208">
        <f t="shared" si="2"/>
        <v>11.5</v>
      </c>
      <c r="V19" s="184">
        <v>33</v>
      </c>
      <c r="W19" s="182">
        <v>2</v>
      </c>
      <c r="X19" s="224">
        <f t="shared" si="3"/>
        <v>6.1</v>
      </c>
      <c r="Y19" s="182">
        <v>23</v>
      </c>
      <c r="Z19" s="182">
        <v>2</v>
      </c>
      <c r="AA19" s="208">
        <f t="shared" si="4"/>
        <v>8.7</v>
      </c>
      <c r="AC19" s="134"/>
      <c r="AD19" s="221"/>
      <c r="AE19" s="134"/>
      <c r="AF19" s="134"/>
      <c r="AG19" s="222"/>
      <c r="AH19" s="134"/>
      <c r="AI19" s="222"/>
      <c r="AJ19" s="134"/>
    </row>
    <row r="20" spans="1:36" s="63" customFormat="1" ht="12.75" customHeight="1">
      <c r="A20" s="74">
        <v>1</v>
      </c>
      <c r="B20" s="71">
        <v>210</v>
      </c>
      <c r="C20" s="74" t="s">
        <v>77</v>
      </c>
      <c r="D20" s="50" t="s">
        <v>80</v>
      </c>
      <c r="E20" s="180">
        <v>30</v>
      </c>
      <c r="F20" s="181" t="s">
        <v>416</v>
      </c>
      <c r="G20" s="182">
        <v>34</v>
      </c>
      <c r="H20" s="182">
        <v>26</v>
      </c>
      <c r="I20" s="182">
        <v>454</v>
      </c>
      <c r="J20" s="182">
        <v>107</v>
      </c>
      <c r="K20" s="208">
        <f t="shared" si="0"/>
        <v>23.6</v>
      </c>
      <c r="L20" s="183">
        <v>28</v>
      </c>
      <c r="M20" s="182">
        <v>23</v>
      </c>
      <c r="N20" s="182">
        <v>397</v>
      </c>
      <c r="O20" s="182">
        <v>104</v>
      </c>
      <c r="P20" s="208">
        <f t="shared" si="1"/>
        <v>26.2</v>
      </c>
      <c r="Q20" s="183">
        <v>6</v>
      </c>
      <c r="R20" s="182">
        <v>3</v>
      </c>
      <c r="S20" s="182">
        <v>57</v>
      </c>
      <c r="T20" s="182">
        <v>3</v>
      </c>
      <c r="U20" s="208">
        <f t="shared" si="2"/>
        <v>5.3</v>
      </c>
      <c r="V20" s="184">
        <v>205</v>
      </c>
      <c r="W20" s="182">
        <v>17</v>
      </c>
      <c r="X20" s="224">
        <f t="shared" si="3"/>
        <v>8.3</v>
      </c>
      <c r="Y20" s="182">
        <v>129</v>
      </c>
      <c r="Z20" s="182">
        <v>3</v>
      </c>
      <c r="AA20" s="208">
        <f t="shared" si="4"/>
        <v>2.3</v>
      </c>
      <c r="AC20" s="134"/>
      <c r="AD20" s="221"/>
      <c r="AE20" s="134"/>
      <c r="AF20" s="134"/>
      <c r="AG20" s="222"/>
      <c r="AH20" s="134"/>
      <c r="AI20" s="222"/>
      <c r="AJ20" s="134"/>
    </row>
    <row r="21" spans="1:36" s="63" customFormat="1" ht="12.75" customHeight="1">
      <c r="A21" s="74">
        <v>1</v>
      </c>
      <c r="B21" s="71">
        <v>211</v>
      </c>
      <c r="C21" s="74" t="s">
        <v>77</v>
      </c>
      <c r="D21" s="50" t="s">
        <v>276</v>
      </c>
      <c r="E21" s="180">
        <v>50</v>
      </c>
      <c r="F21" s="181" t="s">
        <v>416</v>
      </c>
      <c r="G21" s="182">
        <v>39</v>
      </c>
      <c r="H21" s="182">
        <v>32</v>
      </c>
      <c r="I21" s="182">
        <v>360</v>
      </c>
      <c r="J21" s="182">
        <v>87</v>
      </c>
      <c r="K21" s="208">
        <f t="shared" si="0"/>
        <v>24.2</v>
      </c>
      <c r="L21" s="183">
        <v>15</v>
      </c>
      <c r="M21" s="182">
        <v>14</v>
      </c>
      <c r="N21" s="182">
        <v>183</v>
      </c>
      <c r="O21" s="182">
        <v>42</v>
      </c>
      <c r="P21" s="208">
        <f t="shared" si="1"/>
        <v>23</v>
      </c>
      <c r="Q21" s="183">
        <v>6</v>
      </c>
      <c r="R21" s="182">
        <v>3</v>
      </c>
      <c r="S21" s="182">
        <v>35</v>
      </c>
      <c r="T21" s="182">
        <v>3</v>
      </c>
      <c r="U21" s="208">
        <f t="shared" si="2"/>
        <v>8.6</v>
      </c>
      <c r="V21" s="184">
        <v>44</v>
      </c>
      <c r="W21" s="182">
        <v>1</v>
      </c>
      <c r="X21" s="224">
        <f t="shared" si="3"/>
        <v>2.3</v>
      </c>
      <c r="Y21" s="182">
        <v>39</v>
      </c>
      <c r="Z21" s="182">
        <v>0</v>
      </c>
      <c r="AA21" s="208">
        <f t="shared" si="4"/>
        <v>0</v>
      </c>
      <c r="AC21" s="134"/>
      <c r="AD21" s="221"/>
      <c r="AE21" s="134"/>
      <c r="AF21" s="134"/>
      <c r="AG21" s="222"/>
      <c r="AH21" s="134"/>
      <c r="AI21" s="222"/>
      <c r="AJ21" s="134"/>
    </row>
    <row r="22" spans="1:36" s="63" customFormat="1" ht="12.75" customHeight="1">
      <c r="A22" s="74">
        <v>1</v>
      </c>
      <c r="B22" s="71">
        <v>212</v>
      </c>
      <c r="C22" s="103" t="s">
        <v>77</v>
      </c>
      <c r="D22" s="50" t="s">
        <v>253</v>
      </c>
      <c r="E22" s="180">
        <v>50</v>
      </c>
      <c r="F22" s="181" t="s">
        <v>411</v>
      </c>
      <c r="G22" s="182">
        <v>13</v>
      </c>
      <c r="H22" s="182">
        <v>12</v>
      </c>
      <c r="I22" s="182">
        <v>130</v>
      </c>
      <c r="J22" s="182">
        <v>42</v>
      </c>
      <c r="K22" s="208">
        <f t="shared" si="0"/>
        <v>32.3</v>
      </c>
      <c r="L22" s="183">
        <v>13</v>
      </c>
      <c r="M22" s="182">
        <v>12</v>
      </c>
      <c r="N22" s="182">
        <v>130</v>
      </c>
      <c r="O22" s="182">
        <v>42</v>
      </c>
      <c r="P22" s="208">
        <f t="shared" si="1"/>
        <v>32.3</v>
      </c>
      <c r="Q22" s="183">
        <v>6</v>
      </c>
      <c r="R22" s="182">
        <v>3</v>
      </c>
      <c r="S22" s="182">
        <v>27</v>
      </c>
      <c r="T22" s="182">
        <v>4</v>
      </c>
      <c r="U22" s="208">
        <f t="shared" si="2"/>
        <v>14.8</v>
      </c>
      <c r="V22" s="184">
        <v>92</v>
      </c>
      <c r="W22" s="182">
        <v>15</v>
      </c>
      <c r="X22" s="224">
        <f t="shared" si="3"/>
        <v>16.3</v>
      </c>
      <c r="Y22" s="182">
        <v>43</v>
      </c>
      <c r="Z22" s="182">
        <v>1</v>
      </c>
      <c r="AA22" s="208">
        <f t="shared" si="4"/>
        <v>2.3</v>
      </c>
      <c r="AC22" s="134"/>
      <c r="AD22" s="221"/>
      <c r="AE22" s="134"/>
      <c r="AF22" s="134"/>
      <c r="AG22" s="222"/>
      <c r="AH22" s="134"/>
      <c r="AI22" s="222"/>
      <c r="AJ22" s="134"/>
    </row>
    <row r="23" spans="1:36" s="63" customFormat="1" ht="12.75" customHeight="1">
      <c r="A23" s="74">
        <v>1</v>
      </c>
      <c r="B23" s="71">
        <v>213</v>
      </c>
      <c r="C23" s="74" t="s">
        <v>77</v>
      </c>
      <c r="D23" s="50" t="s">
        <v>172</v>
      </c>
      <c r="E23" s="180">
        <v>30</v>
      </c>
      <c r="F23" s="181" t="s">
        <v>411</v>
      </c>
      <c r="G23" s="182">
        <v>49</v>
      </c>
      <c r="H23" s="182">
        <v>41</v>
      </c>
      <c r="I23" s="182">
        <v>641</v>
      </c>
      <c r="J23" s="182">
        <v>164</v>
      </c>
      <c r="K23" s="208">
        <f t="shared" si="0"/>
        <v>25.6</v>
      </c>
      <c r="L23" s="183">
        <v>31</v>
      </c>
      <c r="M23" s="182">
        <v>28</v>
      </c>
      <c r="N23" s="182">
        <v>447</v>
      </c>
      <c r="O23" s="182">
        <v>116</v>
      </c>
      <c r="P23" s="208">
        <f t="shared" si="1"/>
        <v>26</v>
      </c>
      <c r="Q23" s="183">
        <v>6</v>
      </c>
      <c r="R23" s="182">
        <v>5</v>
      </c>
      <c r="S23" s="182">
        <v>33</v>
      </c>
      <c r="T23" s="182">
        <v>5</v>
      </c>
      <c r="U23" s="208">
        <f t="shared" si="2"/>
        <v>15.2</v>
      </c>
      <c r="V23" s="184">
        <v>299</v>
      </c>
      <c r="W23" s="182">
        <v>46</v>
      </c>
      <c r="X23" s="224">
        <f t="shared" si="3"/>
        <v>15.4</v>
      </c>
      <c r="Y23" s="182">
        <v>151</v>
      </c>
      <c r="Z23" s="182">
        <v>10</v>
      </c>
      <c r="AA23" s="208">
        <f t="shared" si="4"/>
        <v>6.6</v>
      </c>
      <c r="AC23" s="134"/>
      <c r="AD23" s="221"/>
      <c r="AE23" s="134"/>
      <c r="AF23" s="134"/>
      <c r="AG23" s="222"/>
      <c r="AH23" s="134"/>
      <c r="AI23" s="222"/>
      <c r="AJ23" s="134"/>
    </row>
    <row r="24" spans="1:36" s="63" customFormat="1" ht="12.75" customHeight="1">
      <c r="A24" s="74">
        <v>1</v>
      </c>
      <c r="B24" s="71">
        <v>214</v>
      </c>
      <c r="C24" s="74" t="s">
        <v>77</v>
      </c>
      <c r="D24" s="50" t="s">
        <v>263</v>
      </c>
      <c r="E24" s="180">
        <v>30</v>
      </c>
      <c r="F24" s="181" t="s">
        <v>417</v>
      </c>
      <c r="G24" s="182">
        <v>30</v>
      </c>
      <c r="H24" s="182">
        <v>24</v>
      </c>
      <c r="I24" s="182">
        <v>307</v>
      </c>
      <c r="J24" s="182">
        <v>62</v>
      </c>
      <c r="K24" s="208">
        <f t="shared" si="0"/>
        <v>20.2</v>
      </c>
      <c r="L24" s="183">
        <v>29</v>
      </c>
      <c r="M24" s="182">
        <v>22</v>
      </c>
      <c r="N24" s="182">
        <v>296</v>
      </c>
      <c r="O24" s="182">
        <v>61</v>
      </c>
      <c r="P24" s="208">
        <f t="shared" si="1"/>
        <v>20.6</v>
      </c>
      <c r="Q24" s="183">
        <v>6</v>
      </c>
      <c r="R24" s="182">
        <v>2</v>
      </c>
      <c r="S24" s="182">
        <v>32</v>
      </c>
      <c r="T24" s="182">
        <v>2</v>
      </c>
      <c r="U24" s="208">
        <f t="shared" si="2"/>
        <v>6.3</v>
      </c>
      <c r="V24" s="184">
        <v>129</v>
      </c>
      <c r="W24" s="182">
        <v>23</v>
      </c>
      <c r="X24" s="224">
        <f t="shared" si="3"/>
        <v>17.8</v>
      </c>
      <c r="Y24" s="182">
        <v>70</v>
      </c>
      <c r="Z24" s="182">
        <v>3</v>
      </c>
      <c r="AA24" s="208">
        <f t="shared" si="4"/>
        <v>4.3</v>
      </c>
      <c r="AC24" s="134"/>
      <c r="AD24" s="221"/>
      <c r="AE24" s="134"/>
      <c r="AF24" s="134"/>
      <c r="AG24" s="222"/>
      <c r="AH24" s="134"/>
      <c r="AI24" s="222"/>
      <c r="AJ24" s="134"/>
    </row>
    <row r="25" spans="1:36" s="63" customFormat="1" ht="12.75" customHeight="1">
      <c r="A25" s="74">
        <v>1</v>
      </c>
      <c r="B25" s="71">
        <v>215</v>
      </c>
      <c r="C25" s="103" t="s">
        <v>77</v>
      </c>
      <c r="D25" s="50" t="s">
        <v>82</v>
      </c>
      <c r="E25" s="180">
        <v>35</v>
      </c>
      <c r="F25" s="181" t="s">
        <v>412</v>
      </c>
      <c r="G25" s="182">
        <v>35</v>
      </c>
      <c r="H25" s="182">
        <v>24</v>
      </c>
      <c r="I25" s="182">
        <v>479</v>
      </c>
      <c r="J25" s="182">
        <v>94</v>
      </c>
      <c r="K25" s="208">
        <f t="shared" si="0"/>
        <v>19.6</v>
      </c>
      <c r="L25" s="183">
        <v>25</v>
      </c>
      <c r="M25" s="182">
        <v>17</v>
      </c>
      <c r="N25" s="182">
        <v>295</v>
      </c>
      <c r="O25" s="182">
        <v>44</v>
      </c>
      <c r="P25" s="208">
        <f t="shared" si="1"/>
        <v>14.9</v>
      </c>
      <c r="Q25" s="183">
        <v>6</v>
      </c>
      <c r="R25" s="182">
        <v>2</v>
      </c>
      <c r="S25" s="182">
        <v>46</v>
      </c>
      <c r="T25" s="182">
        <v>2</v>
      </c>
      <c r="U25" s="208">
        <f t="shared" si="2"/>
        <v>4.3</v>
      </c>
      <c r="V25" s="184">
        <v>99</v>
      </c>
      <c r="W25" s="182">
        <v>11</v>
      </c>
      <c r="X25" s="224">
        <f t="shared" si="3"/>
        <v>11.1</v>
      </c>
      <c r="Y25" s="182">
        <v>67</v>
      </c>
      <c r="Z25" s="182">
        <v>6</v>
      </c>
      <c r="AA25" s="208">
        <f t="shared" si="4"/>
        <v>9</v>
      </c>
      <c r="AC25" s="134"/>
      <c r="AD25" s="221"/>
      <c r="AE25" s="134"/>
      <c r="AF25" s="134"/>
      <c r="AG25" s="222"/>
      <c r="AH25" s="134"/>
      <c r="AI25" s="222"/>
      <c r="AJ25" s="134"/>
    </row>
    <row r="26" spans="1:36" s="63" customFormat="1" ht="12.75" customHeight="1">
      <c r="A26" s="74">
        <v>1</v>
      </c>
      <c r="B26" s="71">
        <v>216</v>
      </c>
      <c r="C26" s="74" t="s">
        <v>77</v>
      </c>
      <c r="D26" s="50" t="s">
        <v>85</v>
      </c>
      <c r="E26" s="180">
        <v>30</v>
      </c>
      <c r="F26" s="181" t="s">
        <v>415</v>
      </c>
      <c r="G26" s="182">
        <v>31</v>
      </c>
      <c r="H26" s="182">
        <v>21</v>
      </c>
      <c r="I26" s="182">
        <v>388</v>
      </c>
      <c r="J26" s="182">
        <v>83</v>
      </c>
      <c r="K26" s="208">
        <f t="shared" si="0"/>
        <v>21.4</v>
      </c>
      <c r="L26" s="183">
        <v>22</v>
      </c>
      <c r="M26" s="182">
        <v>17</v>
      </c>
      <c r="N26" s="182">
        <v>285</v>
      </c>
      <c r="O26" s="182">
        <v>43</v>
      </c>
      <c r="P26" s="208">
        <f t="shared" si="1"/>
        <v>15.1</v>
      </c>
      <c r="Q26" s="183">
        <v>6</v>
      </c>
      <c r="R26" s="182">
        <v>2</v>
      </c>
      <c r="S26" s="182">
        <v>32</v>
      </c>
      <c r="T26" s="182">
        <v>3</v>
      </c>
      <c r="U26" s="208">
        <f t="shared" si="2"/>
        <v>9.4</v>
      </c>
      <c r="V26" s="184">
        <v>54</v>
      </c>
      <c r="W26" s="182">
        <v>11</v>
      </c>
      <c r="X26" s="224">
        <f t="shared" si="3"/>
        <v>20.4</v>
      </c>
      <c r="Y26" s="182">
        <v>21</v>
      </c>
      <c r="Z26" s="182">
        <v>0</v>
      </c>
      <c r="AA26" s="208">
        <f t="shared" si="4"/>
        <v>0</v>
      </c>
      <c r="AC26" s="134"/>
      <c r="AD26" s="221"/>
      <c r="AE26" s="134"/>
      <c r="AF26" s="134"/>
      <c r="AG26" s="222"/>
      <c r="AH26" s="134"/>
      <c r="AI26" s="222"/>
      <c r="AJ26" s="134"/>
    </row>
    <row r="27" spans="1:36" s="63" customFormat="1" ht="12.75" customHeight="1">
      <c r="A27" s="74">
        <v>1</v>
      </c>
      <c r="B27" s="71">
        <v>217</v>
      </c>
      <c r="C27" s="74" t="s">
        <v>77</v>
      </c>
      <c r="D27" s="50" t="s">
        <v>120</v>
      </c>
      <c r="E27" s="180">
        <v>40</v>
      </c>
      <c r="F27" s="181" t="s">
        <v>417</v>
      </c>
      <c r="G27" s="182">
        <v>33</v>
      </c>
      <c r="H27" s="182">
        <v>28</v>
      </c>
      <c r="I27" s="182">
        <v>428</v>
      </c>
      <c r="J27" s="182">
        <v>107</v>
      </c>
      <c r="K27" s="208">
        <f t="shared" si="0"/>
        <v>25</v>
      </c>
      <c r="L27" s="183">
        <v>33</v>
      </c>
      <c r="M27" s="182">
        <v>28</v>
      </c>
      <c r="N27" s="182">
        <v>428</v>
      </c>
      <c r="O27" s="182">
        <v>107</v>
      </c>
      <c r="P27" s="208">
        <f t="shared" si="1"/>
        <v>25</v>
      </c>
      <c r="Q27" s="183">
        <v>6</v>
      </c>
      <c r="R27" s="182">
        <v>5</v>
      </c>
      <c r="S27" s="182">
        <v>37</v>
      </c>
      <c r="T27" s="182">
        <v>6</v>
      </c>
      <c r="U27" s="208">
        <f t="shared" si="2"/>
        <v>16.2</v>
      </c>
      <c r="V27" s="184">
        <v>159</v>
      </c>
      <c r="W27" s="182">
        <v>17</v>
      </c>
      <c r="X27" s="224">
        <f t="shared" si="3"/>
        <v>10.7</v>
      </c>
      <c r="Y27" s="182">
        <v>116</v>
      </c>
      <c r="Z27" s="182">
        <v>7</v>
      </c>
      <c r="AA27" s="208">
        <f t="shared" si="4"/>
        <v>6</v>
      </c>
      <c r="AC27" s="134"/>
      <c r="AD27" s="221"/>
      <c r="AE27" s="134"/>
      <c r="AF27" s="134"/>
      <c r="AG27" s="222"/>
      <c r="AH27" s="134"/>
      <c r="AI27" s="222"/>
      <c r="AJ27" s="134"/>
    </row>
    <row r="28" spans="1:36" s="63" customFormat="1" ht="12.75" customHeight="1">
      <c r="A28" s="74">
        <v>1</v>
      </c>
      <c r="B28" s="71">
        <v>218</v>
      </c>
      <c r="C28" s="103" t="s">
        <v>77</v>
      </c>
      <c r="D28" s="50" t="s">
        <v>87</v>
      </c>
      <c r="E28" s="180"/>
      <c r="F28" s="181"/>
      <c r="G28" s="182"/>
      <c r="H28" s="182"/>
      <c r="I28" s="182"/>
      <c r="J28" s="182"/>
      <c r="K28" s="208" t="str">
        <f t="shared" si="0"/>
        <v> </v>
      </c>
      <c r="L28" s="183">
        <v>18</v>
      </c>
      <c r="M28" s="182">
        <v>9</v>
      </c>
      <c r="N28" s="182">
        <v>151</v>
      </c>
      <c r="O28" s="182">
        <v>17</v>
      </c>
      <c r="P28" s="208">
        <f t="shared" si="1"/>
        <v>11.3</v>
      </c>
      <c r="Q28" s="183">
        <v>6</v>
      </c>
      <c r="R28" s="182">
        <v>1</v>
      </c>
      <c r="S28" s="182">
        <v>28</v>
      </c>
      <c r="T28" s="182">
        <v>2</v>
      </c>
      <c r="U28" s="208">
        <f t="shared" si="2"/>
        <v>7.1</v>
      </c>
      <c r="V28" s="184">
        <v>34</v>
      </c>
      <c r="W28" s="182">
        <v>3</v>
      </c>
      <c r="X28" s="224">
        <f t="shared" si="3"/>
        <v>8.8</v>
      </c>
      <c r="Y28" s="182">
        <v>11</v>
      </c>
      <c r="Z28" s="182">
        <v>2</v>
      </c>
      <c r="AA28" s="208">
        <f t="shared" si="4"/>
        <v>18.2</v>
      </c>
      <c r="AC28" s="134"/>
      <c r="AD28" s="221"/>
      <c r="AE28" s="134"/>
      <c r="AF28" s="134"/>
      <c r="AG28" s="222"/>
      <c r="AH28" s="134"/>
      <c r="AI28" s="222"/>
      <c r="AJ28" s="134"/>
    </row>
    <row r="29" spans="1:36" s="63" customFormat="1" ht="12.75" customHeight="1">
      <c r="A29" s="74">
        <v>1</v>
      </c>
      <c r="B29" s="71">
        <v>219</v>
      </c>
      <c r="C29" s="74" t="s">
        <v>77</v>
      </c>
      <c r="D29" s="50" t="s">
        <v>277</v>
      </c>
      <c r="E29" s="180"/>
      <c r="F29" s="181"/>
      <c r="G29" s="182"/>
      <c r="H29" s="182"/>
      <c r="I29" s="182"/>
      <c r="J29" s="182"/>
      <c r="K29" s="208" t="str">
        <f t="shared" si="0"/>
        <v> </v>
      </c>
      <c r="L29" s="183">
        <v>22</v>
      </c>
      <c r="M29" s="182">
        <v>15</v>
      </c>
      <c r="N29" s="182">
        <v>261</v>
      </c>
      <c r="O29" s="182">
        <v>32</v>
      </c>
      <c r="P29" s="208">
        <f t="shared" si="1"/>
        <v>12.3</v>
      </c>
      <c r="Q29" s="183">
        <v>6</v>
      </c>
      <c r="R29" s="182">
        <v>2</v>
      </c>
      <c r="S29" s="182">
        <v>36</v>
      </c>
      <c r="T29" s="182">
        <v>2</v>
      </c>
      <c r="U29" s="208">
        <f t="shared" si="2"/>
        <v>5.6</v>
      </c>
      <c r="V29" s="184">
        <v>57</v>
      </c>
      <c r="W29" s="182">
        <v>0</v>
      </c>
      <c r="X29" s="224">
        <f t="shared" si="3"/>
        <v>0</v>
      </c>
      <c r="Y29" s="182">
        <v>57</v>
      </c>
      <c r="Z29" s="182">
        <v>0</v>
      </c>
      <c r="AA29" s="208">
        <f t="shared" si="4"/>
        <v>0</v>
      </c>
      <c r="AC29" s="134"/>
      <c r="AD29" s="221"/>
      <c r="AE29" s="134"/>
      <c r="AF29" s="134"/>
      <c r="AG29" s="222"/>
      <c r="AH29" s="134"/>
      <c r="AI29" s="222"/>
      <c r="AJ29" s="134"/>
    </row>
    <row r="30" spans="1:36" s="63" customFormat="1" ht="12.75" customHeight="1">
      <c r="A30" s="74">
        <v>1</v>
      </c>
      <c r="B30" s="71">
        <v>220</v>
      </c>
      <c r="C30" s="74" t="s">
        <v>77</v>
      </c>
      <c r="D30" s="91" t="s">
        <v>249</v>
      </c>
      <c r="E30" s="180">
        <v>40</v>
      </c>
      <c r="F30" s="181" t="s">
        <v>411</v>
      </c>
      <c r="G30" s="182">
        <v>45</v>
      </c>
      <c r="H30" s="182">
        <v>38</v>
      </c>
      <c r="I30" s="182">
        <v>502</v>
      </c>
      <c r="J30" s="182">
        <v>155</v>
      </c>
      <c r="K30" s="208">
        <f t="shared" si="0"/>
        <v>30.9</v>
      </c>
      <c r="L30" s="183">
        <v>31</v>
      </c>
      <c r="M30" s="182">
        <v>29</v>
      </c>
      <c r="N30" s="182">
        <v>372</v>
      </c>
      <c r="O30" s="182">
        <v>111</v>
      </c>
      <c r="P30" s="208">
        <f t="shared" si="1"/>
        <v>29.8</v>
      </c>
      <c r="Q30" s="183">
        <v>6</v>
      </c>
      <c r="R30" s="182">
        <v>2</v>
      </c>
      <c r="S30" s="182">
        <v>43</v>
      </c>
      <c r="T30" s="182">
        <v>5</v>
      </c>
      <c r="U30" s="208">
        <f t="shared" si="2"/>
        <v>11.6</v>
      </c>
      <c r="V30" s="184">
        <v>147</v>
      </c>
      <c r="W30" s="182">
        <v>24</v>
      </c>
      <c r="X30" s="224">
        <f t="shared" si="3"/>
        <v>16.3</v>
      </c>
      <c r="Y30" s="182">
        <v>96</v>
      </c>
      <c r="Z30" s="182">
        <v>3</v>
      </c>
      <c r="AA30" s="208">
        <f t="shared" si="4"/>
        <v>3.1</v>
      </c>
      <c r="AC30" s="134"/>
      <c r="AD30" s="221"/>
      <c r="AE30" s="134"/>
      <c r="AF30" s="134"/>
      <c r="AG30" s="222"/>
      <c r="AH30" s="134"/>
      <c r="AI30" s="222"/>
      <c r="AJ30" s="134"/>
    </row>
    <row r="31" spans="1:36" s="63" customFormat="1" ht="12.75" customHeight="1">
      <c r="A31" s="74">
        <v>1</v>
      </c>
      <c r="B31" s="71">
        <v>221</v>
      </c>
      <c r="C31" s="103" t="s">
        <v>77</v>
      </c>
      <c r="D31" s="91" t="s">
        <v>250</v>
      </c>
      <c r="E31" s="180">
        <v>50</v>
      </c>
      <c r="F31" s="181" t="s">
        <v>414</v>
      </c>
      <c r="G31" s="182">
        <v>37</v>
      </c>
      <c r="H31" s="182">
        <v>35</v>
      </c>
      <c r="I31" s="182">
        <v>426</v>
      </c>
      <c r="J31" s="182">
        <v>117</v>
      </c>
      <c r="K31" s="208">
        <f t="shared" si="0"/>
        <v>27.5</v>
      </c>
      <c r="L31" s="183">
        <v>37</v>
      </c>
      <c r="M31" s="182">
        <v>35</v>
      </c>
      <c r="N31" s="182">
        <v>426</v>
      </c>
      <c r="O31" s="182">
        <v>117</v>
      </c>
      <c r="P31" s="208">
        <f t="shared" si="1"/>
        <v>27.5</v>
      </c>
      <c r="Q31" s="183">
        <v>6</v>
      </c>
      <c r="R31" s="182">
        <v>3</v>
      </c>
      <c r="S31" s="182">
        <v>42</v>
      </c>
      <c r="T31" s="182">
        <v>5</v>
      </c>
      <c r="U31" s="208">
        <f t="shared" si="2"/>
        <v>11.9</v>
      </c>
      <c r="V31" s="184">
        <v>148</v>
      </c>
      <c r="W31" s="182">
        <v>35</v>
      </c>
      <c r="X31" s="224">
        <f t="shared" si="3"/>
        <v>23.6</v>
      </c>
      <c r="Y31" s="182">
        <v>63</v>
      </c>
      <c r="Z31" s="182">
        <v>7</v>
      </c>
      <c r="AA31" s="208">
        <f t="shared" si="4"/>
        <v>11.1</v>
      </c>
      <c r="AC31" s="134"/>
      <c r="AD31" s="221"/>
      <c r="AE31" s="134"/>
      <c r="AF31" s="134"/>
      <c r="AG31" s="222"/>
      <c r="AH31" s="134"/>
      <c r="AI31" s="222"/>
      <c r="AJ31" s="134"/>
    </row>
    <row r="32" spans="1:36" s="63" customFormat="1" ht="12.75" customHeight="1">
      <c r="A32" s="74">
        <v>1</v>
      </c>
      <c r="B32" s="71">
        <v>222</v>
      </c>
      <c r="C32" s="74" t="s">
        <v>77</v>
      </c>
      <c r="D32" s="50" t="s">
        <v>89</v>
      </c>
      <c r="E32" s="180"/>
      <c r="F32" s="181"/>
      <c r="G32" s="182"/>
      <c r="H32" s="182"/>
      <c r="I32" s="182"/>
      <c r="J32" s="182"/>
      <c r="K32" s="208" t="str">
        <f t="shared" si="0"/>
        <v> </v>
      </c>
      <c r="L32" s="183">
        <v>12</v>
      </c>
      <c r="M32" s="182">
        <v>10</v>
      </c>
      <c r="N32" s="182">
        <v>118</v>
      </c>
      <c r="O32" s="182">
        <v>17</v>
      </c>
      <c r="P32" s="208">
        <f t="shared" si="1"/>
        <v>14.4</v>
      </c>
      <c r="Q32" s="183">
        <v>6</v>
      </c>
      <c r="R32" s="182">
        <v>3</v>
      </c>
      <c r="S32" s="182">
        <v>26</v>
      </c>
      <c r="T32" s="182">
        <v>3</v>
      </c>
      <c r="U32" s="208">
        <f t="shared" si="2"/>
        <v>11.5</v>
      </c>
      <c r="V32" s="184">
        <v>48</v>
      </c>
      <c r="W32" s="182">
        <v>6</v>
      </c>
      <c r="X32" s="224">
        <f t="shared" si="3"/>
        <v>12.5</v>
      </c>
      <c r="Y32" s="182">
        <v>30</v>
      </c>
      <c r="Z32" s="182">
        <v>0</v>
      </c>
      <c r="AA32" s="208">
        <f t="shared" si="4"/>
        <v>0</v>
      </c>
      <c r="AC32" s="134"/>
      <c r="AD32" s="221"/>
      <c r="AE32" s="134"/>
      <c r="AF32" s="134"/>
      <c r="AG32" s="222"/>
      <c r="AH32" s="134"/>
      <c r="AI32" s="222"/>
      <c r="AJ32" s="134"/>
    </row>
    <row r="33" spans="1:36" s="63" customFormat="1" ht="12.75" customHeight="1">
      <c r="A33" s="74">
        <v>1</v>
      </c>
      <c r="B33" s="71">
        <v>223</v>
      </c>
      <c r="C33" s="74" t="s">
        <v>77</v>
      </c>
      <c r="D33" s="50" t="s">
        <v>336</v>
      </c>
      <c r="E33" s="180">
        <v>30</v>
      </c>
      <c r="F33" s="181" t="s">
        <v>418</v>
      </c>
      <c r="G33" s="182">
        <v>56</v>
      </c>
      <c r="H33" s="182">
        <v>39</v>
      </c>
      <c r="I33" s="182">
        <v>641</v>
      </c>
      <c r="J33" s="182">
        <v>179</v>
      </c>
      <c r="K33" s="208">
        <f t="shared" si="0"/>
        <v>27.9</v>
      </c>
      <c r="L33" s="183">
        <v>33</v>
      </c>
      <c r="M33" s="182">
        <v>24</v>
      </c>
      <c r="N33" s="182">
        <v>392</v>
      </c>
      <c r="O33" s="182">
        <v>90</v>
      </c>
      <c r="P33" s="208">
        <f t="shared" si="1"/>
        <v>23</v>
      </c>
      <c r="Q33" s="183">
        <v>6</v>
      </c>
      <c r="R33" s="182">
        <v>5</v>
      </c>
      <c r="S33" s="182">
        <v>28</v>
      </c>
      <c r="T33" s="182">
        <v>6</v>
      </c>
      <c r="U33" s="208">
        <f t="shared" si="2"/>
        <v>21.4</v>
      </c>
      <c r="V33" s="184">
        <v>67</v>
      </c>
      <c r="W33" s="182">
        <v>7</v>
      </c>
      <c r="X33" s="224">
        <f t="shared" si="3"/>
        <v>10.4</v>
      </c>
      <c r="Y33" s="182">
        <v>41</v>
      </c>
      <c r="Z33" s="182">
        <v>1</v>
      </c>
      <c r="AA33" s="208">
        <f t="shared" si="4"/>
        <v>2.4</v>
      </c>
      <c r="AC33" s="134"/>
      <c r="AD33" s="221"/>
      <c r="AE33" s="134"/>
      <c r="AF33" s="134"/>
      <c r="AG33" s="222"/>
      <c r="AH33" s="134"/>
      <c r="AI33" s="222"/>
      <c r="AJ33" s="134"/>
    </row>
    <row r="34" spans="1:36" s="63" customFormat="1" ht="12.75" customHeight="1">
      <c r="A34" s="74">
        <v>1</v>
      </c>
      <c r="B34" s="71">
        <v>224</v>
      </c>
      <c r="C34" s="103" t="s">
        <v>77</v>
      </c>
      <c r="D34" s="50" t="s">
        <v>123</v>
      </c>
      <c r="E34" s="180">
        <v>40</v>
      </c>
      <c r="F34" s="181" t="s">
        <v>414</v>
      </c>
      <c r="G34" s="182">
        <v>71</v>
      </c>
      <c r="H34" s="182">
        <v>61</v>
      </c>
      <c r="I34" s="182">
        <v>1001</v>
      </c>
      <c r="J34" s="182">
        <v>335</v>
      </c>
      <c r="K34" s="208">
        <f t="shared" si="0"/>
        <v>33.5</v>
      </c>
      <c r="L34" s="183">
        <v>46</v>
      </c>
      <c r="M34" s="182">
        <v>38</v>
      </c>
      <c r="N34" s="182">
        <v>533</v>
      </c>
      <c r="O34" s="182">
        <v>151</v>
      </c>
      <c r="P34" s="208">
        <f t="shared" si="1"/>
        <v>28.3</v>
      </c>
      <c r="Q34" s="183">
        <v>5</v>
      </c>
      <c r="R34" s="182">
        <v>4</v>
      </c>
      <c r="S34" s="182">
        <v>34</v>
      </c>
      <c r="T34" s="182">
        <v>7</v>
      </c>
      <c r="U34" s="208">
        <f t="shared" si="2"/>
        <v>20.6</v>
      </c>
      <c r="V34" s="184">
        <v>155</v>
      </c>
      <c r="W34" s="182">
        <v>14</v>
      </c>
      <c r="X34" s="224">
        <f t="shared" si="3"/>
        <v>9</v>
      </c>
      <c r="Y34" s="182">
        <v>88</v>
      </c>
      <c r="Z34" s="182">
        <v>2</v>
      </c>
      <c r="AA34" s="208">
        <f t="shared" si="4"/>
        <v>2.3</v>
      </c>
      <c r="AC34" s="134"/>
      <c r="AD34" s="221"/>
      <c r="AE34" s="134"/>
      <c r="AF34" s="134"/>
      <c r="AG34" s="222"/>
      <c r="AH34" s="134"/>
      <c r="AI34" s="222"/>
      <c r="AJ34" s="134"/>
    </row>
    <row r="35" spans="1:36" s="63" customFormat="1" ht="12.75" customHeight="1">
      <c r="A35" s="74">
        <v>1</v>
      </c>
      <c r="B35" s="71">
        <v>225</v>
      </c>
      <c r="C35" s="74" t="s">
        <v>77</v>
      </c>
      <c r="D35" s="52" t="s">
        <v>91</v>
      </c>
      <c r="E35" s="180">
        <v>30</v>
      </c>
      <c r="F35" s="181" t="s">
        <v>417</v>
      </c>
      <c r="G35" s="182">
        <v>45</v>
      </c>
      <c r="H35" s="182">
        <v>30</v>
      </c>
      <c r="I35" s="182">
        <v>638</v>
      </c>
      <c r="J35" s="182">
        <v>163</v>
      </c>
      <c r="K35" s="208">
        <f t="shared" si="0"/>
        <v>25.5</v>
      </c>
      <c r="L35" s="183">
        <v>22</v>
      </c>
      <c r="M35" s="182">
        <v>14</v>
      </c>
      <c r="N35" s="182">
        <v>216</v>
      </c>
      <c r="O35" s="182">
        <v>29</v>
      </c>
      <c r="P35" s="208">
        <f t="shared" si="1"/>
        <v>13.4</v>
      </c>
      <c r="Q35" s="183">
        <v>6</v>
      </c>
      <c r="R35" s="182">
        <v>3</v>
      </c>
      <c r="S35" s="182">
        <v>33</v>
      </c>
      <c r="T35" s="182">
        <v>3</v>
      </c>
      <c r="U35" s="208">
        <f t="shared" si="2"/>
        <v>9.1</v>
      </c>
      <c r="V35" s="184">
        <v>98</v>
      </c>
      <c r="W35" s="182">
        <v>16</v>
      </c>
      <c r="X35" s="224">
        <f t="shared" si="3"/>
        <v>16.3</v>
      </c>
      <c r="Y35" s="182">
        <v>55</v>
      </c>
      <c r="Z35" s="182">
        <v>5</v>
      </c>
      <c r="AA35" s="208">
        <f t="shared" si="4"/>
        <v>9.1</v>
      </c>
      <c r="AC35" s="134"/>
      <c r="AD35" s="221"/>
      <c r="AE35" s="134"/>
      <c r="AF35" s="134"/>
      <c r="AG35" s="222"/>
      <c r="AH35" s="134"/>
      <c r="AI35" s="222"/>
      <c r="AJ35" s="134"/>
    </row>
    <row r="36" spans="1:36" s="63" customFormat="1" ht="12.75" customHeight="1">
      <c r="A36" s="74">
        <v>1</v>
      </c>
      <c r="B36" s="71">
        <v>226</v>
      </c>
      <c r="C36" s="74" t="s">
        <v>77</v>
      </c>
      <c r="D36" s="52" t="s">
        <v>93</v>
      </c>
      <c r="E36" s="180">
        <v>30</v>
      </c>
      <c r="F36" s="181" t="s">
        <v>488</v>
      </c>
      <c r="G36" s="182">
        <v>23</v>
      </c>
      <c r="H36" s="182">
        <v>15</v>
      </c>
      <c r="I36" s="182">
        <v>253</v>
      </c>
      <c r="J36" s="182">
        <v>43</v>
      </c>
      <c r="K36" s="208">
        <f t="shared" si="0"/>
        <v>17</v>
      </c>
      <c r="L36" s="183">
        <v>19</v>
      </c>
      <c r="M36" s="182">
        <v>12</v>
      </c>
      <c r="N36" s="182">
        <v>210</v>
      </c>
      <c r="O36" s="182">
        <v>38</v>
      </c>
      <c r="P36" s="208">
        <f t="shared" si="1"/>
        <v>18.1</v>
      </c>
      <c r="Q36" s="183">
        <v>6</v>
      </c>
      <c r="R36" s="182">
        <v>2</v>
      </c>
      <c r="S36" s="182">
        <v>31</v>
      </c>
      <c r="T36" s="182">
        <v>2</v>
      </c>
      <c r="U36" s="208">
        <f t="shared" si="2"/>
        <v>6.5</v>
      </c>
      <c r="V36" s="184">
        <v>57</v>
      </c>
      <c r="W36" s="182">
        <v>6</v>
      </c>
      <c r="X36" s="224">
        <f t="shared" si="3"/>
        <v>10.5</v>
      </c>
      <c r="Y36" s="182">
        <v>49</v>
      </c>
      <c r="Z36" s="182">
        <v>1</v>
      </c>
      <c r="AA36" s="208">
        <f t="shared" si="4"/>
        <v>2</v>
      </c>
      <c r="AC36" s="134"/>
      <c r="AD36" s="221"/>
      <c r="AE36" s="134"/>
      <c r="AF36" s="134"/>
      <c r="AG36" s="222"/>
      <c r="AH36" s="134"/>
      <c r="AI36" s="222"/>
      <c r="AJ36" s="134"/>
    </row>
    <row r="37" spans="1:36" s="63" customFormat="1" ht="12.75" customHeight="1">
      <c r="A37" s="74">
        <v>1</v>
      </c>
      <c r="B37" s="71">
        <v>227</v>
      </c>
      <c r="C37" s="74" t="s">
        <v>77</v>
      </c>
      <c r="D37" s="50" t="s">
        <v>94</v>
      </c>
      <c r="E37" s="180"/>
      <c r="F37" s="181"/>
      <c r="G37" s="182"/>
      <c r="H37" s="182"/>
      <c r="I37" s="182"/>
      <c r="J37" s="182"/>
      <c r="K37" s="208" t="str">
        <f t="shared" si="0"/>
        <v> </v>
      </c>
      <c r="L37" s="183">
        <v>15</v>
      </c>
      <c r="M37" s="182">
        <v>10</v>
      </c>
      <c r="N37" s="182">
        <v>123</v>
      </c>
      <c r="O37" s="182">
        <v>20</v>
      </c>
      <c r="P37" s="208">
        <f t="shared" si="1"/>
        <v>16.3</v>
      </c>
      <c r="Q37" s="183">
        <v>5</v>
      </c>
      <c r="R37" s="182">
        <v>2</v>
      </c>
      <c r="S37" s="182">
        <v>17</v>
      </c>
      <c r="T37" s="182">
        <v>2</v>
      </c>
      <c r="U37" s="208">
        <f t="shared" si="2"/>
        <v>11.8</v>
      </c>
      <c r="V37" s="184">
        <v>24</v>
      </c>
      <c r="W37" s="182">
        <v>1</v>
      </c>
      <c r="X37" s="224">
        <f t="shared" si="3"/>
        <v>4.2</v>
      </c>
      <c r="Y37" s="182">
        <v>17</v>
      </c>
      <c r="Z37" s="182">
        <v>0</v>
      </c>
      <c r="AA37" s="208">
        <f t="shared" si="4"/>
        <v>0</v>
      </c>
      <c r="AC37" s="134"/>
      <c r="AD37" s="221"/>
      <c r="AE37" s="134"/>
      <c r="AF37" s="134"/>
      <c r="AG37" s="222"/>
      <c r="AH37" s="134"/>
      <c r="AI37" s="222"/>
      <c r="AJ37" s="134"/>
    </row>
    <row r="38" spans="1:36" s="63" customFormat="1" ht="12.75" customHeight="1">
      <c r="A38" s="74">
        <v>1</v>
      </c>
      <c r="B38" s="71">
        <v>228</v>
      </c>
      <c r="C38" s="74" t="s">
        <v>77</v>
      </c>
      <c r="D38" s="50" t="s">
        <v>95</v>
      </c>
      <c r="E38" s="180">
        <v>40</v>
      </c>
      <c r="F38" s="181" t="s">
        <v>416</v>
      </c>
      <c r="G38" s="182">
        <v>50</v>
      </c>
      <c r="H38" s="182">
        <v>44</v>
      </c>
      <c r="I38" s="182">
        <v>836</v>
      </c>
      <c r="J38" s="182">
        <v>276</v>
      </c>
      <c r="K38" s="208">
        <f t="shared" si="0"/>
        <v>33</v>
      </c>
      <c r="L38" s="183">
        <v>23</v>
      </c>
      <c r="M38" s="182">
        <v>21</v>
      </c>
      <c r="N38" s="182">
        <v>304</v>
      </c>
      <c r="O38" s="182">
        <v>71</v>
      </c>
      <c r="P38" s="208">
        <f t="shared" si="1"/>
        <v>23.4</v>
      </c>
      <c r="Q38" s="183">
        <v>6</v>
      </c>
      <c r="R38" s="182">
        <v>4</v>
      </c>
      <c r="S38" s="182">
        <v>44</v>
      </c>
      <c r="T38" s="182">
        <v>4</v>
      </c>
      <c r="U38" s="208">
        <f t="shared" si="2"/>
        <v>9.1</v>
      </c>
      <c r="V38" s="184">
        <v>75</v>
      </c>
      <c r="W38" s="182">
        <v>10</v>
      </c>
      <c r="X38" s="224">
        <f t="shared" si="3"/>
        <v>13.3</v>
      </c>
      <c r="Y38" s="182">
        <v>36</v>
      </c>
      <c r="Z38" s="182">
        <v>3</v>
      </c>
      <c r="AA38" s="208">
        <f t="shared" si="4"/>
        <v>8.3</v>
      </c>
      <c r="AC38" s="134"/>
      <c r="AD38" s="221"/>
      <c r="AE38" s="134"/>
      <c r="AF38" s="134"/>
      <c r="AG38" s="222"/>
      <c r="AH38" s="134"/>
      <c r="AI38" s="222"/>
      <c r="AJ38" s="134"/>
    </row>
    <row r="39" spans="1:36" s="63" customFormat="1" ht="12.75" customHeight="1">
      <c r="A39" s="74">
        <v>1</v>
      </c>
      <c r="B39" s="71">
        <v>229</v>
      </c>
      <c r="C39" s="74" t="s">
        <v>77</v>
      </c>
      <c r="D39" s="91" t="s">
        <v>251</v>
      </c>
      <c r="E39" s="180">
        <v>20</v>
      </c>
      <c r="F39" s="181" t="s">
        <v>416</v>
      </c>
      <c r="G39" s="182">
        <v>18</v>
      </c>
      <c r="H39" s="182">
        <v>14</v>
      </c>
      <c r="I39" s="182">
        <v>212</v>
      </c>
      <c r="J39" s="182">
        <v>32</v>
      </c>
      <c r="K39" s="208">
        <f t="shared" si="0"/>
        <v>15.1</v>
      </c>
      <c r="L39" s="183">
        <v>18</v>
      </c>
      <c r="M39" s="182">
        <v>14</v>
      </c>
      <c r="N39" s="182">
        <v>212</v>
      </c>
      <c r="O39" s="182">
        <v>32</v>
      </c>
      <c r="P39" s="208">
        <f t="shared" si="1"/>
        <v>15.1</v>
      </c>
      <c r="Q39" s="183">
        <v>5</v>
      </c>
      <c r="R39" s="182">
        <v>1</v>
      </c>
      <c r="S39" s="182">
        <v>36</v>
      </c>
      <c r="T39" s="182">
        <v>1</v>
      </c>
      <c r="U39" s="208">
        <f t="shared" si="2"/>
        <v>2.8</v>
      </c>
      <c r="V39" s="184">
        <v>50</v>
      </c>
      <c r="W39" s="182">
        <v>3</v>
      </c>
      <c r="X39" s="224">
        <f t="shared" si="3"/>
        <v>6</v>
      </c>
      <c r="Y39" s="182">
        <v>45</v>
      </c>
      <c r="Z39" s="182">
        <v>1</v>
      </c>
      <c r="AA39" s="208">
        <f t="shared" si="4"/>
        <v>2.2</v>
      </c>
      <c r="AC39" s="134"/>
      <c r="AD39" s="221"/>
      <c r="AE39" s="134"/>
      <c r="AF39" s="134"/>
      <c r="AG39" s="222"/>
      <c r="AH39" s="134"/>
      <c r="AI39" s="222"/>
      <c r="AJ39" s="134"/>
    </row>
    <row r="40" spans="1:36" s="63" customFormat="1" ht="12.75" customHeight="1">
      <c r="A40" s="74">
        <v>1</v>
      </c>
      <c r="B40" s="71">
        <v>230</v>
      </c>
      <c r="C40" s="74" t="s">
        <v>77</v>
      </c>
      <c r="D40" s="50" t="s">
        <v>174</v>
      </c>
      <c r="E40" s="180">
        <v>40</v>
      </c>
      <c r="F40" s="181" t="s">
        <v>411</v>
      </c>
      <c r="G40" s="182">
        <v>49</v>
      </c>
      <c r="H40" s="182">
        <v>36</v>
      </c>
      <c r="I40" s="182">
        <v>903</v>
      </c>
      <c r="J40" s="182">
        <v>236</v>
      </c>
      <c r="K40" s="208">
        <f t="shared" si="0"/>
        <v>26.1</v>
      </c>
      <c r="L40" s="183">
        <v>16</v>
      </c>
      <c r="M40" s="182">
        <v>14</v>
      </c>
      <c r="N40" s="182">
        <v>193</v>
      </c>
      <c r="O40" s="182">
        <v>48</v>
      </c>
      <c r="P40" s="208">
        <f t="shared" si="1"/>
        <v>24.9</v>
      </c>
      <c r="Q40" s="183">
        <v>6</v>
      </c>
      <c r="R40" s="182">
        <v>3</v>
      </c>
      <c r="S40" s="182">
        <v>26</v>
      </c>
      <c r="T40" s="182">
        <v>4</v>
      </c>
      <c r="U40" s="208">
        <f t="shared" si="2"/>
        <v>15.4</v>
      </c>
      <c r="V40" s="184">
        <v>90</v>
      </c>
      <c r="W40" s="182">
        <v>4</v>
      </c>
      <c r="X40" s="214">
        <f t="shared" si="3"/>
        <v>4.4</v>
      </c>
      <c r="Y40" s="185">
        <v>77</v>
      </c>
      <c r="Z40" s="182">
        <v>4</v>
      </c>
      <c r="AA40" s="208">
        <f t="shared" si="4"/>
        <v>5.2</v>
      </c>
      <c r="AC40" s="134"/>
      <c r="AD40" s="221"/>
      <c r="AE40" s="134"/>
      <c r="AF40" s="134"/>
      <c r="AG40" s="222"/>
      <c r="AH40" s="134"/>
      <c r="AI40" s="222"/>
      <c r="AJ40" s="134"/>
    </row>
    <row r="41" spans="1:36" s="63" customFormat="1" ht="12.75" customHeight="1">
      <c r="A41" s="74">
        <v>1</v>
      </c>
      <c r="B41" s="71">
        <v>231</v>
      </c>
      <c r="C41" s="74" t="s">
        <v>77</v>
      </c>
      <c r="D41" s="50" t="s">
        <v>125</v>
      </c>
      <c r="E41" s="180">
        <v>40</v>
      </c>
      <c r="F41" s="181" t="s">
        <v>413</v>
      </c>
      <c r="G41" s="182">
        <v>71</v>
      </c>
      <c r="H41" s="182">
        <v>60</v>
      </c>
      <c r="I41" s="182">
        <v>935</v>
      </c>
      <c r="J41" s="182">
        <v>301</v>
      </c>
      <c r="K41" s="208">
        <f t="shared" si="0"/>
        <v>32.2</v>
      </c>
      <c r="L41" s="183">
        <v>36</v>
      </c>
      <c r="M41" s="182">
        <v>33</v>
      </c>
      <c r="N41" s="182">
        <v>338</v>
      </c>
      <c r="O41" s="182">
        <v>103</v>
      </c>
      <c r="P41" s="208">
        <f t="shared" si="1"/>
        <v>30.5</v>
      </c>
      <c r="Q41" s="183">
        <v>6</v>
      </c>
      <c r="R41" s="182">
        <v>4</v>
      </c>
      <c r="S41" s="182">
        <v>33</v>
      </c>
      <c r="T41" s="182">
        <v>7</v>
      </c>
      <c r="U41" s="208">
        <f t="shared" si="2"/>
        <v>21.2</v>
      </c>
      <c r="V41" s="184">
        <v>84</v>
      </c>
      <c r="W41" s="182">
        <v>3</v>
      </c>
      <c r="X41" s="224">
        <f t="shared" si="3"/>
        <v>3.6</v>
      </c>
      <c r="Y41" s="182">
        <v>57</v>
      </c>
      <c r="Z41" s="182">
        <v>2</v>
      </c>
      <c r="AA41" s="208">
        <f t="shared" si="4"/>
        <v>3.5</v>
      </c>
      <c r="AC41" s="134"/>
      <c r="AD41" s="221"/>
      <c r="AE41" s="134"/>
      <c r="AF41" s="134"/>
      <c r="AG41" s="222"/>
      <c r="AH41" s="134"/>
      <c r="AI41" s="222"/>
      <c r="AJ41" s="134"/>
    </row>
    <row r="42" spans="1:36" s="63" customFormat="1" ht="12.75" customHeight="1">
      <c r="A42" s="74">
        <v>1</v>
      </c>
      <c r="B42" s="71">
        <v>233</v>
      </c>
      <c r="C42" s="74" t="s">
        <v>77</v>
      </c>
      <c r="D42" s="50" t="s">
        <v>176</v>
      </c>
      <c r="E42" s="180">
        <v>30</v>
      </c>
      <c r="F42" s="181" t="s">
        <v>416</v>
      </c>
      <c r="G42" s="182">
        <v>32</v>
      </c>
      <c r="H42" s="182">
        <v>28</v>
      </c>
      <c r="I42" s="182">
        <v>405</v>
      </c>
      <c r="J42" s="182">
        <v>91</v>
      </c>
      <c r="K42" s="208">
        <f t="shared" si="0"/>
        <v>22.5</v>
      </c>
      <c r="L42" s="183">
        <v>23</v>
      </c>
      <c r="M42" s="182">
        <v>19</v>
      </c>
      <c r="N42" s="182">
        <v>282</v>
      </c>
      <c r="O42" s="182">
        <v>52</v>
      </c>
      <c r="P42" s="208">
        <f t="shared" si="1"/>
        <v>18.4</v>
      </c>
      <c r="Q42" s="183">
        <v>5</v>
      </c>
      <c r="R42" s="182">
        <v>2</v>
      </c>
      <c r="S42" s="182">
        <v>34</v>
      </c>
      <c r="T42" s="182">
        <v>3</v>
      </c>
      <c r="U42" s="208">
        <f t="shared" si="2"/>
        <v>8.8</v>
      </c>
      <c r="V42" s="184">
        <v>58</v>
      </c>
      <c r="W42" s="182">
        <v>1</v>
      </c>
      <c r="X42" s="224">
        <f t="shared" si="3"/>
        <v>1.7</v>
      </c>
      <c r="Y42" s="182">
        <v>57</v>
      </c>
      <c r="Z42" s="182">
        <v>1</v>
      </c>
      <c r="AA42" s="208">
        <f t="shared" si="4"/>
        <v>1.8</v>
      </c>
      <c r="AC42" s="134"/>
      <c r="AD42" s="221"/>
      <c r="AE42" s="134"/>
      <c r="AF42" s="134"/>
      <c r="AG42" s="222"/>
      <c r="AH42" s="134"/>
      <c r="AI42" s="222"/>
      <c r="AJ42" s="134"/>
    </row>
    <row r="43" spans="1:36" s="63" customFormat="1" ht="12.75" customHeight="1">
      <c r="A43" s="74">
        <v>1</v>
      </c>
      <c r="B43" s="73">
        <v>234</v>
      </c>
      <c r="C43" s="74" t="s">
        <v>77</v>
      </c>
      <c r="D43" s="52" t="s">
        <v>128</v>
      </c>
      <c r="E43" s="180">
        <v>40</v>
      </c>
      <c r="F43" s="181" t="s">
        <v>413</v>
      </c>
      <c r="G43" s="182">
        <v>54</v>
      </c>
      <c r="H43" s="182">
        <v>40</v>
      </c>
      <c r="I43" s="182">
        <v>602</v>
      </c>
      <c r="J43" s="182">
        <v>198</v>
      </c>
      <c r="K43" s="208">
        <f aca="true" t="shared" si="5" ref="K43:K74">IF(G43=""," ",ROUND(J43/I43*100,1))</f>
        <v>32.9</v>
      </c>
      <c r="L43" s="183">
        <v>34</v>
      </c>
      <c r="M43" s="182">
        <v>26</v>
      </c>
      <c r="N43" s="182">
        <v>309</v>
      </c>
      <c r="O43" s="182">
        <v>73</v>
      </c>
      <c r="P43" s="208">
        <f aca="true" t="shared" si="6" ref="P43:P74">IF(L43=""," ",ROUND(O43/N43*100,1))</f>
        <v>23.6</v>
      </c>
      <c r="Q43" s="183">
        <v>6</v>
      </c>
      <c r="R43" s="182">
        <v>2</v>
      </c>
      <c r="S43" s="182">
        <v>29</v>
      </c>
      <c r="T43" s="182">
        <v>4</v>
      </c>
      <c r="U43" s="208">
        <f aca="true" t="shared" si="7" ref="U43:U74">IF(Q43=""," ",ROUND(T43/S43*100,1))</f>
        <v>13.8</v>
      </c>
      <c r="V43" s="184">
        <v>72</v>
      </c>
      <c r="W43" s="182">
        <v>4</v>
      </c>
      <c r="X43" s="224">
        <f aca="true" t="shared" si="8" ref="X43:X74">IF(V43=""," ",ROUND(W43/V43*100,1))</f>
        <v>5.6</v>
      </c>
      <c r="Y43" s="182">
        <v>57</v>
      </c>
      <c r="Z43" s="182">
        <v>1</v>
      </c>
      <c r="AA43" s="208">
        <f aca="true" t="shared" si="9" ref="AA43:AA74">IF(Y43=""," ",ROUND(Z43/Y43*100,1))</f>
        <v>1.8</v>
      </c>
      <c r="AC43" s="134"/>
      <c r="AD43" s="221"/>
      <c r="AE43" s="134"/>
      <c r="AF43" s="134"/>
      <c r="AG43" s="222"/>
      <c r="AH43" s="134"/>
      <c r="AI43" s="222"/>
      <c r="AJ43" s="134"/>
    </row>
    <row r="44" spans="1:36" s="63" customFormat="1" ht="12.75" customHeight="1">
      <c r="A44" s="74">
        <v>1</v>
      </c>
      <c r="B44" s="73">
        <v>235</v>
      </c>
      <c r="C44" s="74" t="s">
        <v>77</v>
      </c>
      <c r="D44" s="52" t="s">
        <v>130</v>
      </c>
      <c r="E44" s="180">
        <v>50</v>
      </c>
      <c r="F44" s="181" t="s">
        <v>416</v>
      </c>
      <c r="G44" s="182">
        <v>39</v>
      </c>
      <c r="H44" s="182">
        <v>34</v>
      </c>
      <c r="I44" s="182">
        <v>374</v>
      </c>
      <c r="J44" s="182">
        <v>95</v>
      </c>
      <c r="K44" s="208">
        <f t="shared" si="5"/>
        <v>25.4</v>
      </c>
      <c r="L44" s="183">
        <v>28</v>
      </c>
      <c r="M44" s="182">
        <v>25</v>
      </c>
      <c r="N44" s="182">
        <v>326</v>
      </c>
      <c r="O44" s="182">
        <v>73</v>
      </c>
      <c r="P44" s="208">
        <f t="shared" si="6"/>
        <v>22.4</v>
      </c>
      <c r="Q44" s="183">
        <v>5</v>
      </c>
      <c r="R44" s="182">
        <v>4</v>
      </c>
      <c r="S44" s="182">
        <v>32</v>
      </c>
      <c r="T44" s="182">
        <v>6</v>
      </c>
      <c r="U44" s="208">
        <f t="shared" si="7"/>
        <v>18.8</v>
      </c>
      <c r="V44" s="184">
        <v>94</v>
      </c>
      <c r="W44" s="182">
        <v>3</v>
      </c>
      <c r="X44" s="224">
        <f t="shared" si="8"/>
        <v>3.2</v>
      </c>
      <c r="Y44" s="182">
        <v>94</v>
      </c>
      <c r="Z44" s="182">
        <v>3</v>
      </c>
      <c r="AA44" s="208">
        <f t="shared" si="9"/>
        <v>3.2</v>
      </c>
      <c r="AC44" s="134"/>
      <c r="AD44" s="221"/>
      <c r="AE44" s="134"/>
      <c r="AF44" s="134"/>
      <c r="AG44" s="222"/>
      <c r="AH44" s="134"/>
      <c r="AI44" s="222"/>
      <c r="AJ44" s="134"/>
    </row>
    <row r="45" spans="1:36" s="63" customFormat="1" ht="12.75" customHeight="1">
      <c r="A45" s="102">
        <v>1</v>
      </c>
      <c r="B45" s="73">
        <v>236</v>
      </c>
      <c r="C45" s="74" t="s">
        <v>77</v>
      </c>
      <c r="D45" s="52" t="s">
        <v>194</v>
      </c>
      <c r="E45" s="180"/>
      <c r="F45" s="181"/>
      <c r="G45" s="182"/>
      <c r="H45" s="182"/>
      <c r="I45" s="182"/>
      <c r="J45" s="182"/>
      <c r="K45" s="208" t="str">
        <f t="shared" si="5"/>
        <v> </v>
      </c>
      <c r="L45" s="183">
        <v>20</v>
      </c>
      <c r="M45" s="182">
        <v>12</v>
      </c>
      <c r="N45" s="182">
        <v>203</v>
      </c>
      <c r="O45" s="182">
        <v>33</v>
      </c>
      <c r="P45" s="208">
        <f t="shared" si="6"/>
        <v>16.3</v>
      </c>
      <c r="Q45" s="183">
        <v>5</v>
      </c>
      <c r="R45" s="182">
        <v>2</v>
      </c>
      <c r="S45" s="182">
        <v>42</v>
      </c>
      <c r="T45" s="182">
        <v>2</v>
      </c>
      <c r="U45" s="208">
        <f t="shared" si="7"/>
        <v>4.8</v>
      </c>
      <c r="V45" s="184">
        <v>39</v>
      </c>
      <c r="W45" s="182">
        <v>1</v>
      </c>
      <c r="X45" s="224">
        <f t="shared" si="8"/>
        <v>2.6</v>
      </c>
      <c r="Y45" s="182">
        <v>36</v>
      </c>
      <c r="Z45" s="182">
        <v>1</v>
      </c>
      <c r="AA45" s="208">
        <f t="shared" si="9"/>
        <v>2.8</v>
      </c>
      <c r="AC45" s="134"/>
      <c r="AD45" s="221"/>
      <c r="AE45" s="134"/>
      <c r="AF45" s="134"/>
      <c r="AG45" s="222"/>
      <c r="AH45" s="134"/>
      <c r="AI45" s="222"/>
      <c r="AJ45" s="134"/>
    </row>
    <row r="46" spans="1:36" s="63" customFormat="1" ht="12.75" customHeight="1">
      <c r="A46" s="74">
        <v>1</v>
      </c>
      <c r="B46" s="73">
        <v>303</v>
      </c>
      <c r="C46" s="74" t="s">
        <v>77</v>
      </c>
      <c r="D46" s="52" t="s">
        <v>131</v>
      </c>
      <c r="E46" s="180"/>
      <c r="F46" s="181"/>
      <c r="G46" s="182"/>
      <c r="H46" s="182"/>
      <c r="I46" s="182"/>
      <c r="J46" s="182"/>
      <c r="K46" s="208" t="str">
        <f t="shared" si="5"/>
        <v> </v>
      </c>
      <c r="L46" s="183">
        <v>15</v>
      </c>
      <c r="M46" s="182">
        <v>12</v>
      </c>
      <c r="N46" s="182">
        <v>145</v>
      </c>
      <c r="O46" s="182">
        <v>26</v>
      </c>
      <c r="P46" s="208">
        <f t="shared" si="6"/>
        <v>17.9</v>
      </c>
      <c r="Q46" s="183">
        <v>5</v>
      </c>
      <c r="R46" s="182">
        <v>1</v>
      </c>
      <c r="S46" s="182">
        <v>30</v>
      </c>
      <c r="T46" s="182">
        <v>1</v>
      </c>
      <c r="U46" s="208">
        <f t="shared" si="7"/>
        <v>3.3</v>
      </c>
      <c r="V46" s="184">
        <v>35</v>
      </c>
      <c r="W46" s="182">
        <v>0</v>
      </c>
      <c r="X46" s="224">
        <f t="shared" si="8"/>
        <v>0</v>
      </c>
      <c r="Y46" s="182">
        <v>35</v>
      </c>
      <c r="Z46" s="182">
        <v>0</v>
      </c>
      <c r="AA46" s="208">
        <f t="shared" si="9"/>
        <v>0</v>
      </c>
      <c r="AC46" s="134"/>
      <c r="AD46" s="221"/>
      <c r="AE46" s="134"/>
      <c r="AF46" s="134"/>
      <c r="AG46" s="222"/>
      <c r="AH46" s="134"/>
      <c r="AI46" s="222"/>
      <c r="AJ46" s="134"/>
    </row>
    <row r="47" spans="1:36" s="63" customFormat="1" ht="12.75" customHeight="1">
      <c r="A47" s="74">
        <v>1</v>
      </c>
      <c r="B47" s="73">
        <v>304</v>
      </c>
      <c r="C47" s="74" t="s">
        <v>77</v>
      </c>
      <c r="D47" s="52" t="s">
        <v>132</v>
      </c>
      <c r="E47" s="180"/>
      <c r="F47" s="181"/>
      <c r="G47" s="182"/>
      <c r="H47" s="182"/>
      <c r="I47" s="182"/>
      <c r="J47" s="182"/>
      <c r="K47" s="208" t="str">
        <f t="shared" si="5"/>
        <v> </v>
      </c>
      <c r="L47" s="183">
        <v>9</v>
      </c>
      <c r="M47" s="182">
        <v>6</v>
      </c>
      <c r="N47" s="182">
        <v>99</v>
      </c>
      <c r="O47" s="182">
        <v>12</v>
      </c>
      <c r="P47" s="208">
        <f t="shared" si="6"/>
        <v>12.1</v>
      </c>
      <c r="Q47" s="183">
        <v>5</v>
      </c>
      <c r="R47" s="182">
        <v>0</v>
      </c>
      <c r="S47" s="182">
        <v>26</v>
      </c>
      <c r="T47" s="182">
        <v>0</v>
      </c>
      <c r="U47" s="208">
        <f t="shared" si="7"/>
        <v>0</v>
      </c>
      <c r="V47" s="184">
        <v>11</v>
      </c>
      <c r="W47" s="182">
        <v>0</v>
      </c>
      <c r="X47" s="224">
        <f t="shared" si="8"/>
        <v>0</v>
      </c>
      <c r="Y47" s="182">
        <v>11</v>
      </c>
      <c r="Z47" s="182">
        <v>0</v>
      </c>
      <c r="AA47" s="208">
        <f t="shared" si="9"/>
        <v>0</v>
      </c>
      <c r="AC47" s="134"/>
      <c r="AD47" s="221"/>
      <c r="AE47" s="134"/>
      <c r="AF47" s="134"/>
      <c r="AG47" s="222"/>
      <c r="AH47" s="134"/>
      <c r="AI47" s="222"/>
      <c r="AJ47" s="134"/>
    </row>
    <row r="48" spans="1:36" s="63" customFormat="1" ht="12.75" customHeight="1">
      <c r="A48" s="102">
        <v>1</v>
      </c>
      <c r="B48" s="73">
        <v>331</v>
      </c>
      <c r="C48" s="74" t="s">
        <v>77</v>
      </c>
      <c r="D48" s="52" t="s">
        <v>197</v>
      </c>
      <c r="E48" s="180"/>
      <c r="F48" s="181"/>
      <c r="G48" s="182"/>
      <c r="H48" s="182"/>
      <c r="I48" s="182"/>
      <c r="J48" s="182"/>
      <c r="K48" s="208" t="str">
        <f t="shared" si="5"/>
        <v> </v>
      </c>
      <c r="L48" s="183">
        <v>11</v>
      </c>
      <c r="M48" s="182">
        <v>7</v>
      </c>
      <c r="N48" s="182">
        <v>129</v>
      </c>
      <c r="O48" s="182">
        <v>15</v>
      </c>
      <c r="P48" s="208">
        <f t="shared" si="6"/>
        <v>11.6</v>
      </c>
      <c r="Q48" s="183">
        <v>5</v>
      </c>
      <c r="R48" s="182">
        <v>0</v>
      </c>
      <c r="S48" s="182">
        <v>22</v>
      </c>
      <c r="T48" s="182">
        <v>0</v>
      </c>
      <c r="U48" s="208">
        <f t="shared" si="7"/>
        <v>0</v>
      </c>
      <c r="V48" s="184">
        <v>24</v>
      </c>
      <c r="W48" s="182">
        <v>2</v>
      </c>
      <c r="X48" s="214">
        <f t="shared" si="8"/>
        <v>8.3</v>
      </c>
      <c r="Y48" s="185">
        <v>14</v>
      </c>
      <c r="Z48" s="182">
        <v>0</v>
      </c>
      <c r="AA48" s="208">
        <f t="shared" si="9"/>
        <v>0</v>
      </c>
      <c r="AC48" s="134"/>
      <c r="AD48" s="221"/>
      <c r="AE48" s="134"/>
      <c r="AF48" s="134"/>
      <c r="AG48" s="222"/>
      <c r="AH48" s="134"/>
      <c r="AI48" s="222"/>
      <c r="AJ48" s="134"/>
    </row>
    <row r="49" spans="1:36" s="63" customFormat="1" ht="12.75" customHeight="1">
      <c r="A49" s="102">
        <v>1</v>
      </c>
      <c r="B49" s="73">
        <v>332</v>
      </c>
      <c r="C49" s="74" t="s">
        <v>77</v>
      </c>
      <c r="D49" s="52" t="s">
        <v>199</v>
      </c>
      <c r="E49" s="180"/>
      <c r="F49" s="181"/>
      <c r="G49" s="182"/>
      <c r="H49" s="182"/>
      <c r="I49" s="182"/>
      <c r="J49" s="182"/>
      <c r="K49" s="208" t="str">
        <f t="shared" si="5"/>
        <v> </v>
      </c>
      <c r="L49" s="183">
        <v>15</v>
      </c>
      <c r="M49" s="182">
        <v>10</v>
      </c>
      <c r="N49" s="182">
        <v>172</v>
      </c>
      <c r="O49" s="182">
        <v>20</v>
      </c>
      <c r="P49" s="208">
        <f t="shared" si="6"/>
        <v>11.6</v>
      </c>
      <c r="Q49" s="183">
        <v>5</v>
      </c>
      <c r="R49" s="182">
        <v>2</v>
      </c>
      <c r="S49" s="182">
        <v>21</v>
      </c>
      <c r="T49" s="182">
        <v>2</v>
      </c>
      <c r="U49" s="208">
        <f t="shared" si="7"/>
        <v>9.5</v>
      </c>
      <c r="V49" s="184">
        <v>15</v>
      </c>
      <c r="W49" s="182">
        <v>0</v>
      </c>
      <c r="X49" s="224">
        <f t="shared" si="8"/>
        <v>0</v>
      </c>
      <c r="Y49" s="182">
        <v>15</v>
      </c>
      <c r="Z49" s="182">
        <v>0</v>
      </c>
      <c r="AA49" s="208">
        <f t="shared" si="9"/>
        <v>0</v>
      </c>
      <c r="AC49" s="134"/>
      <c r="AD49" s="221"/>
      <c r="AE49" s="134"/>
      <c r="AF49" s="134"/>
      <c r="AG49" s="222"/>
      <c r="AH49" s="134"/>
      <c r="AI49" s="222"/>
      <c r="AJ49" s="134"/>
    </row>
    <row r="50" spans="1:36" s="63" customFormat="1" ht="12.75" customHeight="1">
      <c r="A50" s="102">
        <v>1</v>
      </c>
      <c r="B50" s="73">
        <v>333</v>
      </c>
      <c r="C50" s="74" t="s">
        <v>77</v>
      </c>
      <c r="D50" s="50" t="s">
        <v>200</v>
      </c>
      <c r="E50" s="180"/>
      <c r="F50" s="181"/>
      <c r="G50" s="182"/>
      <c r="H50" s="182"/>
      <c r="I50" s="182"/>
      <c r="J50" s="182"/>
      <c r="K50" s="208" t="str">
        <f t="shared" si="5"/>
        <v> </v>
      </c>
      <c r="L50" s="183">
        <v>20</v>
      </c>
      <c r="M50" s="182">
        <v>13</v>
      </c>
      <c r="N50" s="182">
        <v>202</v>
      </c>
      <c r="O50" s="182">
        <v>32</v>
      </c>
      <c r="P50" s="208">
        <f t="shared" si="6"/>
        <v>15.8</v>
      </c>
      <c r="Q50" s="183">
        <v>5</v>
      </c>
      <c r="R50" s="182">
        <v>3</v>
      </c>
      <c r="S50" s="182">
        <v>27</v>
      </c>
      <c r="T50" s="182">
        <v>3</v>
      </c>
      <c r="U50" s="208">
        <f t="shared" si="7"/>
        <v>11.1</v>
      </c>
      <c r="V50" s="184">
        <v>10</v>
      </c>
      <c r="W50" s="182">
        <v>0</v>
      </c>
      <c r="X50" s="224">
        <f t="shared" si="8"/>
        <v>0</v>
      </c>
      <c r="Y50" s="182">
        <v>10</v>
      </c>
      <c r="Z50" s="182">
        <v>0</v>
      </c>
      <c r="AA50" s="208">
        <f t="shared" si="9"/>
        <v>0</v>
      </c>
      <c r="AC50" s="134"/>
      <c r="AD50" s="221"/>
      <c r="AE50" s="134"/>
      <c r="AF50" s="134"/>
      <c r="AG50" s="222"/>
      <c r="AH50" s="134"/>
      <c r="AI50" s="222"/>
      <c r="AJ50" s="134"/>
    </row>
    <row r="51" spans="1:36" s="63" customFormat="1" ht="12.75" customHeight="1">
      <c r="A51" s="102">
        <v>1</v>
      </c>
      <c r="B51" s="73">
        <v>334</v>
      </c>
      <c r="C51" s="74" t="s">
        <v>77</v>
      </c>
      <c r="D51" s="50" t="s">
        <v>201</v>
      </c>
      <c r="E51" s="180"/>
      <c r="F51" s="181"/>
      <c r="G51" s="182"/>
      <c r="H51" s="182"/>
      <c r="I51" s="182"/>
      <c r="J51" s="182"/>
      <c r="K51" s="208" t="str">
        <f t="shared" si="5"/>
        <v> </v>
      </c>
      <c r="L51" s="183">
        <v>7</v>
      </c>
      <c r="M51" s="182">
        <v>5</v>
      </c>
      <c r="N51" s="182">
        <v>67</v>
      </c>
      <c r="O51" s="182">
        <v>10</v>
      </c>
      <c r="P51" s="208">
        <f t="shared" si="6"/>
        <v>14.9</v>
      </c>
      <c r="Q51" s="183">
        <v>5</v>
      </c>
      <c r="R51" s="182">
        <v>1</v>
      </c>
      <c r="S51" s="182">
        <v>22</v>
      </c>
      <c r="T51" s="182">
        <v>1</v>
      </c>
      <c r="U51" s="208">
        <f t="shared" si="7"/>
        <v>4.5</v>
      </c>
      <c r="V51" s="184">
        <v>18</v>
      </c>
      <c r="W51" s="182">
        <v>5</v>
      </c>
      <c r="X51" s="224">
        <f t="shared" si="8"/>
        <v>27.8</v>
      </c>
      <c r="Y51" s="182">
        <v>9</v>
      </c>
      <c r="Z51" s="182">
        <v>0</v>
      </c>
      <c r="AA51" s="208">
        <f t="shared" si="9"/>
        <v>0</v>
      </c>
      <c r="AC51" s="134"/>
      <c r="AD51" s="221"/>
      <c r="AE51" s="134"/>
      <c r="AF51" s="134"/>
      <c r="AG51" s="222"/>
      <c r="AH51" s="134"/>
      <c r="AI51" s="222"/>
      <c r="AJ51" s="134"/>
    </row>
    <row r="52" spans="1:36" s="63" customFormat="1" ht="12.75" customHeight="1">
      <c r="A52" s="102">
        <v>1</v>
      </c>
      <c r="B52" s="73">
        <v>337</v>
      </c>
      <c r="C52" s="74" t="s">
        <v>77</v>
      </c>
      <c r="D52" s="50" t="s">
        <v>203</v>
      </c>
      <c r="E52" s="180"/>
      <c r="F52" s="181"/>
      <c r="G52" s="182"/>
      <c r="H52" s="182"/>
      <c r="I52" s="182"/>
      <c r="J52" s="182"/>
      <c r="K52" s="208" t="str">
        <f t="shared" si="5"/>
        <v> </v>
      </c>
      <c r="L52" s="183">
        <v>15</v>
      </c>
      <c r="M52" s="182">
        <v>7</v>
      </c>
      <c r="N52" s="182">
        <v>125</v>
      </c>
      <c r="O52" s="182">
        <v>10</v>
      </c>
      <c r="P52" s="208">
        <f t="shared" si="6"/>
        <v>8</v>
      </c>
      <c r="Q52" s="183">
        <v>5</v>
      </c>
      <c r="R52" s="182">
        <v>2</v>
      </c>
      <c r="S52" s="182">
        <v>29</v>
      </c>
      <c r="T52" s="182">
        <v>2</v>
      </c>
      <c r="U52" s="208">
        <f t="shared" si="7"/>
        <v>6.9</v>
      </c>
      <c r="V52" s="184">
        <v>20</v>
      </c>
      <c r="W52" s="182">
        <v>0</v>
      </c>
      <c r="X52" s="224">
        <f t="shared" si="8"/>
        <v>0</v>
      </c>
      <c r="Y52" s="182">
        <v>20</v>
      </c>
      <c r="Z52" s="182">
        <v>0</v>
      </c>
      <c r="AA52" s="208">
        <f t="shared" si="9"/>
        <v>0</v>
      </c>
      <c r="AC52" s="134"/>
      <c r="AD52" s="221"/>
      <c r="AE52" s="134"/>
      <c r="AF52" s="134"/>
      <c r="AG52" s="222"/>
      <c r="AH52" s="134"/>
      <c r="AI52" s="222"/>
      <c r="AJ52" s="134"/>
    </row>
    <row r="53" spans="1:36" s="63" customFormat="1" ht="12.75" customHeight="1">
      <c r="A53" s="102">
        <v>1</v>
      </c>
      <c r="B53" s="73">
        <v>343</v>
      </c>
      <c r="C53" s="74" t="s">
        <v>77</v>
      </c>
      <c r="D53" s="52" t="s">
        <v>205</v>
      </c>
      <c r="E53" s="180"/>
      <c r="F53" s="181"/>
      <c r="G53" s="182"/>
      <c r="H53" s="182"/>
      <c r="I53" s="182"/>
      <c r="J53" s="182"/>
      <c r="K53" s="208" t="str">
        <f t="shared" si="5"/>
        <v> </v>
      </c>
      <c r="L53" s="183">
        <v>5</v>
      </c>
      <c r="M53" s="182">
        <v>1</v>
      </c>
      <c r="N53" s="182">
        <v>41</v>
      </c>
      <c r="O53" s="182">
        <v>1</v>
      </c>
      <c r="P53" s="208">
        <f t="shared" si="6"/>
        <v>2.4</v>
      </c>
      <c r="Q53" s="183">
        <v>4</v>
      </c>
      <c r="R53" s="182">
        <v>0</v>
      </c>
      <c r="S53" s="182">
        <v>14</v>
      </c>
      <c r="T53" s="182">
        <v>0</v>
      </c>
      <c r="U53" s="208">
        <f t="shared" si="7"/>
        <v>0</v>
      </c>
      <c r="V53" s="184">
        <v>14</v>
      </c>
      <c r="W53" s="182">
        <v>1</v>
      </c>
      <c r="X53" s="224">
        <f t="shared" si="8"/>
        <v>7.1</v>
      </c>
      <c r="Y53" s="182">
        <v>14</v>
      </c>
      <c r="Z53" s="182">
        <v>1</v>
      </c>
      <c r="AA53" s="208">
        <f t="shared" si="9"/>
        <v>7.1</v>
      </c>
      <c r="AC53" s="134"/>
      <c r="AD53" s="221"/>
      <c r="AE53" s="134"/>
      <c r="AF53" s="134"/>
      <c r="AG53" s="222"/>
      <c r="AH53" s="134"/>
      <c r="AI53" s="222"/>
      <c r="AJ53" s="134"/>
    </row>
    <row r="54" spans="1:36" s="63" customFormat="1" ht="12.75" customHeight="1">
      <c r="A54" s="102">
        <v>1</v>
      </c>
      <c r="B54" s="73">
        <v>345</v>
      </c>
      <c r="C54" s="74" t="s">
        <v>77</v>
      </c>
      <c r="D54" s="52" t="s">
        <v>207</v>
      </c>
      <c r="E54" s="180"/>
      <c r="F54" s="181"/>
      <c r="G54" s="182"/>
      <c r="H54" s="182"/>
      <c r="I54" s="182"/>
      <c r="J54" s="182"/>
      <c r="K54" s="208" t="str">
        <f t="shared" si="5"/>
        <v> </v>
      </c>
      <c r="L54" s="183">
        <v>8</v>
      </c>
      <c r="M54" s="182">
        <v>4</v>
      </c>
      <c r="N54" s="182">
        <v>106</v>
      </c>
      <c r="O54" s="182">
        <v>19</v>
      </c>
      <c r="P54" s="208">
        <f t="shared" si="6"/>
        <v>17.9</v>
      </c>
      <c r="Q54" s="183">
        <v>5</v>
      </c>
      <c r="R54" s="182">
        <v>2</v>
      </c>
      <c r="S54" s="182">
        <v>38</v>
      </c>
      <c r="T54" s="182">
        <v>2</v>
      </c>
      <c r="U54" s="208">
        <f t="shared" si="7"/>
        <v>5.3</v>
      </c>
      <c r="V54" s="184">
        <v>42</v>
      </c>
      <c r="W54" s="182">
        <v>1</v>
      </c>
      <c r="X54" s="224">
        <f t="shared" si="8"/>
        <v>2.4</v>
      </c>
      <c r="Y54" s="182">
        <v>31</v>
      </c>
      <c r="Z54" s="182">
        <v>0</v>
      </c>
      <c r="AA54" s="208">
        <f t="shared" si="9"/>
        <v>0</v>
      </c>
      <c r="AC54" s="134"/>
      <c r="AD54" s="221"/>
      <c r="AE54" s="134"/>
      <c r="AF54" s="134"/>
      <c r="AG54" s="222"/>
      <c r="AH54" s="134"/>
      <c r="AI54" s="222"/>
      <c r="AJ54" s="134"/>
    </row>
    <row r="55" spans="1:36" s="63" customFormat="1" ht="12.75" customHeight="1">
      <c r="A55" s="102">
        <v>1</v>
      </c>
      <c r="B55" s="73">
        <v>346</v>
      </c>
      <c r="C55" s="74" t="s">
        <v>77</v>
      </c>
      <c r="D55" s="52" t="s">
        <v>208</v>
      </c>
      <c r="E55" s="180"/>
      <c r="F55" s="181"/>
      <c r="G55" s="182"/>
      <c r="H55" s="182"/>
      <c r="I55" s="182"/>
      <c r="J55" s="182"/>
      <c r="K55" s="208" t="str">
        <f t="shared" si="5"/>
        <v> </v>
      </c>
      <c r="L55" s="183">
        <v>23</v>
      </c>
      <c r="M55" s="182">
        <v>15</v>
      </c>
      <c r="N55" s="182">
        <v>277</v>
      </c>
      <c r="O55" s="182">
        <v>46</v>
      </c>
      <c r="P55" s="208">
        <f t="shared" si="6"/>
        <v>16.6</v>
      </c>
      <c r="Q55" s="183">
        <v>5</v>
      </c>
      <c r="R55" s="182">
        <v>3</v>
      </c>
      <c r="S55" s="182">
        <v>31</v>
      </c>
      <c r="T55" s="182">
        <v>5</v>
      </c>
      <c r="U55" s="208">
        <f t="shared" si="7"/>
        <v>16.1</v>
      </c>
      <c r="V55" s="184">
        <v>58</v>
      </c>
      <c r="W55" s="182">
        <v>8</v>
      </c>
      <c r="X55" s="224">
        <f t="shared" si="8"/>
        <v>13.8</v>
      </c>
      <c r="Y55" s="182">
        <v>19</v>
      </c>
      <c r="Z55" s="182">
        <v>2</v>
      </c>
      <c r="AA55" s="208">
        <f t="shared" si="9"/>
        <v>10.5</v>
      </c>
      <c r="AC55" s="134"/>
      <c r="AD55" s="221"/>
      <c r="AE55" s="134"/>
      <c r="AF55" s="134"/>
      <c r="AG55" s="222"/>
      <c r="AH55" s="134"/>
      <c r="AI55" s="222"/>
      <c r="AJ55" s="134"/>
    </row>
    <row r="56" spans="1:36" s="63" customFormat="1" ht="12.75" customHeight="1">
      <c r="A56" s="102">
        <v>1</v>
      </c>
      <c r="B56" s="73">
        <v>347</v>
      </c>
      <c r="C56" s="74" t="s">
        <v>77</v>
      </c>
      <c r="D56" s="52" t="s">
        <v>209</v>
      </c>
      <c r="E56" s="180"/>
      <c r="F56" s="181"/>
      <c r="G56" s="182"/>
      <c r="H56" s="182"/>
      <c r="I56" s="182"/>
      <c r="J56" s="182"/>
      <c r="K56" s="208" t="str">
        <f t="shared" si="5"/>
        <v> </v>
      </c>
      <c r="L56" s="183">
        <v>10</v>
      </c>
      <c r="M56" s="182">
        <v>7</v>
      </c>
      <c r="N56" s="182">
        <v>122</v>
      </c>
      <c r="O56" s="182">
        <v>16</v>
      </c>
      <c r="P56" s="208">
        <f t="shared" si="6"/>
        <v>13.1</v>
      </c>
      <c r="Q56" s="183">
        <v>5</v>
      </c>
      <c r="R56" s="182">
        <v>2</v>
      </c>
      <c r="S56" s="182">
        <v>25</v>
      </c>
      <c r="T56" s="182">
        <v>3</v>
      </c>
      <c r="U56" s="208">
        <f t="shared" si="7"/>
        <v>12</v>
      </c>
      <c r="V56" s="184">
        <v>18</v>
      </c>
      <c r="W56" s="182">
        <v>4</v>
      </c>
      <c r="X56" s="224">
        <f t="shared" si="8"/>
        <v>22.2</v>
      </c>
      <c r="Y56" s="182">
        <v>10</v>
      </c>
      <c r="Z56" s="182">
        <v>1</v>
      </c>
      <c r="AA56" s="208">
        <f t="shared" si="9"/>
        <v>10</v>
      </c>
      <c r="AC56" s="134"/>
      <c r="AD56" s="221"/>
      <c r="AE56" s="134"/>
      <c r="AF56" s="134"/>
      <c r="AG56" s="222"/>
      <c r="AH56" s="134"/>
      <c r="AI56" s="222"/>
      <c r="AJ56" s="134"/>
    </row>
    <row r="57" spans="1:36" s="63" customFormat="1" ht="12.75" customHeight="1">
      <c r="A57" s="74">
        <v>1</v>
      </c>
      <c r="B57" s="73">
        <v>361</v>
      </c>
      <c r="C57" s="74" t="s">
        <v>77</v>
      </c>
      <c r="D57" s="52" t="s">
        <v>213</v>
      </c>
      <c r="E57" s="180"/>
      <c r="F57" s="181"/>
      <c r="G57" s="182"/>
      <c r="H57" s="182"/>
      <c r="I57" s="182"/>
      <c r="J57" s="182"/>
      <c r="K57" s="208" t="str">
        <f t="shared" si="5"/>
        <v> </v>
      </c>
      <c r="L57" s="183">
        <v>20</v>
      </c>
      <c r="M57" s="182">
        <v>18</v>
      </c>
      <c r="N57" s="182">
        <v>221</v>
      </c>
      <c r="O57" s="182">
        <v>53</v>
      </c>
      <c r="P57" s="208">
        <f t="shared" si="6"/>
        <v>24</v>
      </c>
      <c r="Q57" s="183">
        <v>5</v>
      </c>
      <c r="R57" s="182">
        <v>1</v>
      </c>
      <c r="S57" s="182">
        <v>27</v>
      </c>
      <c r="T57" s="182">
        <v>1</v>
      </c>
      <c r="U57" s="208">
        <f t="shared" si="7"/>
        <v>3.7</v>
      </c>
      <c r="V57" s="184">
        <v>28</v>
      </c>
      <c r="W57" s="182">
        <v>1</v>
      </c>
      <c r="X57" s="224">
        <f t="shared" si="8"/>
        <v>3.6</v>
      </c>
      <c r="Y57" s="182">
        <v>28</v>
      </c>
      <c r="Z57" s="182">
        <v>1</v>
      </c>
      <c r="AA57" s="208">
        <f t="shared" si="9"/>
        <v>3.6</v>
      </c>
      <c r="AC57" s="134"/>
      <c r="AD57" s="221"/>
      <c r="AE57" s="134"/>
      <c r="AF57" s="134"/>
      <c r="AG57" s="222"/>
      <c r="AH57" s="134"/>
      <c r="AI57" s="222"/>
      <c r="AJ57" s="134"/>
    </row>
    <row r="58" spans="1:36" s="63" customFormat="1" ht="12.75" customHeight="1">
      <c r="A58" s="74">
        <v>1</v>
      </c>
      <c r="B58" s="73">
        <v>362</v>
      </c>
      <c r="C58" s="74" t="s">
        <v>77</v>
      </c>
      <c r="D58" s="52" t="s">
        <v>215</v>
      </c>
      <c r="E58" s="180"/>
      <c r="F58" s="181"/>
      <c r="G58" s="182"/>
      <c r="H58" s="182"/>
      <c r="I58" s="182"/>
      <c r="J58" s="182"/>
      <c r="K58" s="208" t="str">
        <f t="shared" si="5"/>
        <v> </v>
      </c>
      <c r="L58" s="183">
        <v>6</v>
      </c>
      <c r="M58" s="182">
        <v>2</v>
      </c>
      <c r="N58" s="182">
        <v>73</v>
      </c>
      <c r="O58" s="182">
        <v>5</v>
      </c>
      <c r="P58" s="208">
        <f t="shared" si="6"/>
        <v>6.8</v>
      </c>
      <c r="Q58" s="183">
        <v>5</v>
      </c>
      <c r="R58" s="182">
        <v>1</v>
      </c>
      <c r="S58" s="182">
        <v>30</v>
      </c>
      <c r="T58" s="182">
        <v>1</v>
      </c>
      <c r="U58" s="208">
        <f t="shared" si="7"/>
        <v>3.3</v>
      </c>
      <c r="V58" s="184">
        <v>24</v>
      </c>
      <c r="W58" s="182">
        <v>3</v>
      </c>
      <c r="X58" s="224">
        <f t="shared" si="8"/>
        <v>12.5</v>
      </c>
      <c r="Y58" s="182">
        <v>18</v>
      </c>
      <c r="Z58" s="182">
        <v>3</v>
      </c>
      <c r="AA58" s="208">
        <f t="shared" si="9"/>
        <v>16.7</v>
      </c>
      <c r="AC58" s="134"/>
      <c r="AD58" s="221"/>
      <c r="AE58" s="134"/>
      <c r="AF58" s="134"/>
      <c r="AG58" s="222"/>
      <c r="AH58" s="134"/>
      <c r="AI58" s="222"/>
      <c r="AJ58" s="134"/>
    </row>
    <row r="59" spans="1:36" s="63" customFormat="1" ht="12.75" customHeight="1">
      <c r="A59" s="74">
        <v>1</v>
      </c>
      <c r="B59" s="73">
        <v>363</v>
      </c>
      <c r="C59" s="74" t="s">
        <v>77</v>
      </c>
      <c r="D59" s="52" t="s">
        <v>217</v>
      </c>
      <c r="E59" s="180"/>
      <c r="F59" s="181"/>
      <c r="G59" s="182"/>
      <c r="H59" s="182"/>
      <c r="I59" s="182"/>
      <c r="J59" s="182"/>
      <c r="K59" s="208" t="str">
        <f t="shared" si="5"/>
        <v> </v>
      </c>
      <c r="L59" s="183">
        <v>13</v>
      </c>
      <c r="M59" s="182">
        <v>7</v>
      </c>
      <c r="N59" s="182">
        <v>129</v>
      </c>
      <c r="O59" s="182">
        <v>15</v>
      </c>
      <c r="P59" s="208">
        <f t="shared" si="6"/>
        <v>11.6</v>
      </c>
      <c r="Q59" s="183">
        <v>5</v>
      </c>
      <c r="R59" s="182">
        <v>2</v>
      </c>
      <c r="S59" s="182">
        <v>27</v>
      </c>
      <c r="T59" s="182">
        <v>2</v>
      </c>
      <c r="U59" s="208">
        <f t="shared" si="7"/>
        <v>7.4</v>
      </c>
      <c r="V59" s="184">
        <v>12</v>
      </c>
      <c r="W59" s="182">
        <v>3</v>
      </c>
      <c r="X59" s="224">
        <f t="shared" si="8"/>
        <v>25</v>
      </c>
      <c r="Y59" s="182">
        <v>8</v>
      </c>
      <c r="Z59" s="182">
        <v>2</v>
      </c>
      <c r="AA59" s="208">
        <f t="shared" si="9"/>
        <v>25</v>
      </c>
      <c r="AC59" s="134"/>
      <c r="AD59" s="221"/>
      <c r="AE59" s="134"/>
      <c r="AF59" s="134"/>
      <c r="AG59" s="222"/>
      <c r="AH59" s="134"/>
      <c r="AI59" s="222"/>
      <c r="AJ59" s="134"/>
    </row>
    <row r="60" spans="1:36" s="63" customFormat="1" ht="12.75" customHeight="1">
      <c r="A60" s="74">
        <v>1</v>
      </c>
      <c r="B60" s="73">
        <v>364</v>
      </c>
      <c r="C60" s="74" t="s">
        <v>77</v>
      </c>
      <c r="D60" s="52" t="s">
        <v>218</v>
      </c>
      <c r="E60" s="180"/>
      <c r="F60" s="181"/>
      <c r="G60" s="182"/>
      <c r="H60" s="182"/>
      <c r="I60" s="182"/>
      <c r="J60" s="182"/>
      <c r="K60" s="208" t="str">
        <f t="shared" si="5"/>
        <v> </v>
      </c>
      <c r="L60" s="183">
        <v>16</v>
      </c>
      <c r="M60" s="182">
        <v>14</v>
      </c>
      <c r="N60" s="182">
        <v>155</v>
      </c>
      <c r="O60" s="182">
        <v>23</v>
      </c>
      <c r="P60" s="208">
        <f t="shared" si="6"/>
        <v>14.8</v>
      </c>
      <c r="Q60" s="183">
        <v>5</v>
      </c>
      <c r="R60" s="182">
        <v>1</v>
      </c>
      <c r="S60" s="182">
        <v>20</v>
      </c>
      <c r="T60" s="182">
        <v>1</v>
      </c>
      <c r="U60" s="208">
        <f t="shared" si="7"/>
        <v>5</v>
      </c>
      <c r="V60" s="184">
        <v>40</v>
      </c>
      <c r="W60" s="182">
        <v>8</v>
      </c>
      <c r="X60" s="224">
        <f t="shared" si="8"/>
        <v>20</v>
      </c>
      <c r="Y60" s="182">
        <v>28</v>
      </c>
      <c r="Z60" s="182">
        <v>4</v>
      </c>
      <c r="AA60" s="208">
        <f t="shared" si="9"/>
        <v>14.3</v>
      </c>
      <c r="AC60" s="134"/>
      <c r="AD60" s="221"/>
      <c r="AE60" s="134"/>
      <c r="AF60" s="134"/>
      <c r="AG60" s="222"/>
      <c r="AH60" s="134"/>
      <c r="AI60" s="222"/>
      <c r="AJ60" s="134"/>
    </row>
    <row r="61" spans="1:36" s="63" customFormat="1" ht="12.75" customHeight="1">
      <c r="A61" s="74">
        <v>1</v>
      </c>
      <c r="B61" s="73">
        <v>367</v>
      </c>
      <c r="C61" s="74" t="s">
        <v>77</v>
      </c>
      <c r="D61" s="52" t="s">
        <v>219</v>
      </c>
      <c r="E61" s="180"/>
      <c r="F61" s="181"/>
      <c r="G61" s="182"/>
      <c r="H61" s="182"/>
      <c r="I61" s="182"/>
      <c r="J61" s="182"/>
      <c r="K61" s="208" t="str">
        <f t="shared" si="5"/>
        <v> </v>
      </c>
      <c r="L61" s="183">
        <v>8</v>
      </c>
      <c r="M61" s="182">
        <v>5</v>
      </c>
      <c r="N61" s="182">
        <v>74</v>
      </c>
      <c r="O61" s="182">
        <v>8</v>
      </c>
      <c r="P61" s="208">
        <f t="shared" si="6"/>
        <v>10.8</v>
      </c>
      <c r="Q61" s="183">
        <v>5</v>
      </c>
      <c r="R61" s="182">
        <v>1</v>
      </c>
      <c r="S61" s="182">
        <v>24</v>
      </c>
      <c r="T61" s="182">
        <v>1</v>
      </c>
      <c r="U61" s="208">
        <f t="shared" si="7"/>
        <v>4.2</v>
      </c>
      <c r="V61" s="184">
        <v>45</v>
      </c>
      <c r="W61" s="182">
        <v>9</v>
      </c>
      <c r="X61" s="224">
        <f t="shared" si="8"/>
        <v>20</v>
      </c>
      <c r="Y61" s="182">
        <v>26</v>
      </c>
      <c r="Z61" s="182">
        <v>2</v>
      </c>
      <c r="AA61" s="208">
        <f t="shared" si="9"/>
        <v>7.7</v>
      </c>
      <c r="AC61" s="134"/>
      <c r="AD61" s="221"/>
      <c r="AE61" s="134"/>
      <c r="AF61" s="134"/>
      <c r="AG61" s="222"/>
      <c r="AH61" s="134"/>
      <c r="AI61" s="222"/>
      <c r="AJ61" s="134"/>
    </row>
    <row r="62" spans="1:36" s="63" customFormat="1" ht="12.75" customHeight="1">
      <c r="A62" s="74">
        <v>1</v>
      </c>
      <c r="B62" s="73">
        <v>370</v>
      </c>
      <c r="C62" s="74" t="s">
        <v>77</v>
      </c>
      <c r="D62" s="52" t="s">
        <v>221</v>
      </c>
      <c r="E62" s="180"/>
      <c r="F62" s="181"/>
      <c r="G62" s="182"/>
      <c r="H62" s="182"/>
      <c r="I62" s="182"/>
      <c r="J62" s="182"/>
      <c r="K62" s="208" t="str">
        <f t="shared" si="5"/>
        <v> </v>
      </c>
      <c r="L62" s="183">
        <v>28</v>
      </c>
      <c r="M62" s="182">
        <v>23</v>
      </c>
      <c r="N62" s="182">
        <v>334</v>
      </c>
      <c r="O62" s="182">
        <v>55</v>
      </c>
      <c r="P62" s="208">
        <f t="shared" si="6"/>
        <v>16.5</v>
      </c>
      <c r="Q62" s="183">
        <v>5</v>
      </c>
      <c r="R62" s="182">
        <v>2</v>
      </c>
      <c r="S62" s="182">
        <v>28</v>
      </c>
      <c r="T62" s="182">
        <v>3</v>
      </c>
      <c r="U62" s="208">
        <f t="shared" si="7"/>
        <v>10.7</v>
      </c>
      <c r="V62" s="184">
        <v>49</v>
      </c>
      <c r="W62" s="182">
        <v>10</v>
      </c>
      <c r="X62" s="224">
        <f t="shared" si="8"/>
        <v>20.4</v>
      </c>
      <c r="Y62" s="182">
        <v>34</v>
      </c>
      <c r="Z62" s="182">
        <v>5</v>
      </c>
      <c r="AA62" s="208">
        <f t="shared" si="9"/>
        <v>14.7</v>
      </c>
      <c r="AC62" s="134"/>
      <c r="AD62" s="221"/>
      <c r="AE62" s="134"/>
      <c r="AF62" s="134"/>
      <c r="AG62" s="222"/>
      <c r="AH62" s="134"/>
      <c r="AI62" s="222"/>
      <c r="AJ62" s="134"/>
    </row>
    <row r="63" spans="1:36" s="63" customFormat="1" ht="12.75" customHeight="1">
      <c r="A63" s="74">
        <v>1</v>
      </c>
      <c r="B63" s="71">
        <v>371</v>
      </c>
      <c r="C63" s="74" t="s">
        <v>77</v>
      </c>
      <c r="D63" s="52" t="s">
        <v>222</v>
      </c>
      <c r="E63" s="180"/>
      <c r="F63" s="181"/>
      <c r="G63" s="182"/>
      <c r="H63" s="182"/>
      <c r="I63" s="182"/>
      <c r="J63" s="182"/>
      <c r="K63" s="208" t="str">
        <f t="shared" si="5"/>
        <v> </v>
      </c>
      <c r="L63" s="183">
        <v>20</v>
      </c>
      <c r="M63" s="182">
        <v>13</v>
      </c>
      <c r="N63" s="182">
        <v>253</v>
      </c>
      <c r="O63" s="182">
        <v>32</v>
      </c>
      <c r="P63" s="208">
        <f t="shared" si="6"/>
        <v>12.6</v>
      </c>
      <c r="Q63" s="183">
        <v>5</v>
      </c>
      <c r="R63" s="182">
        <v>2</v>
      </c>
      <c r="S63" s="182">
        <v>28</v>
      </c>
      <c r="T63" s="182">
        <v>3</v>
      </c>
      <c r="U63" s="208">
        <f t="shared" si="7"/>
        <v>10.7</v>
      </c>
      <c r="V63" s="184">
        <v>79</v>
      </c>
      <c r="W63" s="182">
        <v>7</v>
      </c>
      <c r="X63" s="224">
        <f t="shared" si="8"/>
        <v>8.9</v>
      </c>
      <c r="Y63" s="182">
        <v>61</v>
      </c>
      <c r="Z63" s="182">
        <v>2</v>
      </c>
      <c r="AA63" s="208">
        <f t="shared" si="9"/>
        <v>3.3</v>
      </c>
      <c r="AC63" s="134"/>
      <c r="AD63" s="221"/>
      <c r="AE63" s="134"/>
      <c r="AF63" s="134"/>
      <c r="AG63" s="222"/>
      <c r="AH63" s="134"/>
      <c r="AI63" s="222"/>
      <c r="AJ63" s="134"/>
    </row>
    <row r="64" spans="1:36" s="63" customFormat="1" ht="12.75" customHeight="1">
      <c r="A64" s="74">
        <v>1</v>
      </c>
      <c r="B64" s="71">
        <v>391</v>
      </c>
      <c r="C64" s="74" t="s">
        <v>77</v>
      </c>
      <c r="D64" s="52" t="s">
        <v>137</v>
      </c>
      <c r="E64" s="180"/>
      <c r="F64" s="181"/>
      <c r="G64" s="182"/>
      <c r="H64" s="182"/>
      <c r="I64" s="182"/>
      <c r="J64" s="182"/>
      <c r="K64" s="208" t="str">
        <f t="shared" si="5"/>
        <v> </v>
      </c>
      <c r="L64" s="183">
        <v>14</v>
      </c>
      <c r="M64" s="182">
        <v>5</v>
      </c>
      <c r="N64" s="182">
        <v>116</v>
      </c>
      <c r="O64" s="182">
        <v>11</v>
      </c>
      <c r="P64" s="208">
        <f t="shared" si="6"/>
        <v>9.5</v>
      </c>
      <c r="Q64" s="183">
        <v>5</v>
      </c>
      <c r="R64" s="182">
        <v>2</v>
      </c>
      <c r="S64" s="182">
        <v>20</v>
      </c>
      <c r="T64" s="182">
        <v>2</v>
      </c>
      <c r="U64" s="208">
        <f t="shared" si="7"/>
        <v>10</v>
      </c>
      <c r="V64" s="184">
        <v>24</v>
      </c>
      <c r="W64" s="182">
        <v>2</v>
      </c>
      <c r="X64" s="224">
        <f t="shared" si="8"/>
        <v>8.3</v>
      </c>
      <c r="Y64" s="182">
        <v>23</v>
      </c>
      <c r="Z64" s="182">
        <v>2</v>
      </c>
      <c r="AA64" s="208">
        <f t="shared" si="9"/>
        <v>8.7</v>
      </c>
      <c r="AC64" s="134"/>
      <c r="AD64" s="221"/>
      <c r="AE64" s="134"/>
      <c r="AF64" s="134"/>
      <c r="AG64" s="222"/>
      <c r="AH64" s="134"/>
      <c r="AI64" s="222"/>
      <c r="AJ64" s="134"/>
    </row>
    <row r="65" spans="1:36" s="63" customFormat="1" ht="12.75" customHeight="1">
      <c r="A65" s="74">
        <v>1</v>
      </c>
      <c r="B65" s="71">
        <v>392</v>
      </c>
      <c r="C65" s="103" t="s">
        <v>77</v>
      </c>
      <c r="D65" s="50" t="s">
        <v>161</v>
      </c>
      <c r="E65" s="180"/>
      <c r="F65" s="181"/>
      <c r="G65" s="182"/>
      <c r="H65" s="182"/>
      <c r="I65" s="182"/>
      <c r="J65" s="182"/>
      <c r="K65" s="208" t="str">
        <f t="shared" si="5"/>
        <v> </v>
      </c>
      <c r="L65" s="183">
        <v>12</v>
      </c>
      <c r="M65" s="182">
        <v>6</v>
      </c>
      <c r="N65" s="182">
        <v>132</v>
      </c>
      <c r="O65" s="182">
        <v>15</v>
      </c>
      <c r="P65" s="208">
        <f t="shared" si="6"/>
        <v>11.4</v>
      </c>
      <c r="Q65" s="183">
        <v>5</v>
      </c>
      <c r="R65" s="182">
        <v>1</v>
      </c>
      <c r="S65" s="182">
        <v>21</v>
      </c>
      <c r="T65" s="182">
        <v>1</v>
      </c>
      <c r="U65" s="208">
        <f t="shared" si="7"/>
        <v>4.8</v>
      </c>
      <c r="V65" s="184">
        <v>17</v>
      </c>
      <c r="W65" s="182">
        <v>1</v>
      </c>
      <c r="X65" s="224">
        <f t="shared" si="8"/>
        <v>5.9</v>
      </c>
      <c r="Y65" s="182">
        <v>17</v>
      </c>
      <c r="Z65" s="182">
        <v>1</v>
      </c>
      <c r="AA65" s="208">
        <f t="shared" si="9"/>
        <v>5.9</v>
      </c>
      <c r="AC65" s="134"/>
      <c r="AD65" s="221"/>
      <c r="AE65" s="134"/>
      <c r="AF65" s="134"/>
      <c r="AG65" s="222"/>
      <c r="AH65" s="134"/>
      <c r="AI65" s="222"/>
      <c r="AJ65" s="134"/>
    </row>
    <row r="66" spans="1:36" s="63" customFormat="1" ht="12.75" customHeight="1">
      <c r="A66" s="74">
        <v>1</v>
      </c>
      <c r="B66" s="71">
        <v>393</v>
      </c>
      <c r="C66" s="103" t="s">
        <v>77</v>
      </c>
      <c r="D66" s="50" t="s">
        <v>139</v>
      </c>
      <c r="E66" s="180"/>
      <c r="F66" s="181"/>
      <c r="G66" s="182"/>
      <c r="H66" s="182"/>
      <c r="I66" s="182"/>
      <c r="J66" s="182"/>
      <c r="K66" s="208" t="str">
        <f t="shared" si="5"/>
        <v> </v>
      </c>
      <c r="L66" s="183">
        <v>18</v>
      </c>
      <c r="M66" s="182">
        <v>13</v>
      </c>
      <c r="N66" s="182">
        <v>205</v>
      </c>
      <c r="O66" s="182">
        <v>28</v>
      </c>
      <c r="P66" s="208">
        <f t="shared" si="6"/>
        <v>13.7</v>
      </c>
      <c r="Q66" s="183">
        <v>5</v>
      </c>
      <c r="R66" s="182">
        <v>2</v>
      </c>
      <c r="S66" s="182">
        <v>23</v>
      </c>
      <c r="T66" s="182">
        <v>3</v>
      </c>
      <c r="U66" s="208">
        <f t="shared" si="7"/>
        <v>13</v>
      </c>
      <c r="V66" s="184">
        <v>28</v>
      </c>
      <c r="W66" s="182">
        <v>4</v>
      </c>
      <c r="X66" s="224">
        <f t="shared" si="8"/>
        <v>14.3</v>
      </c>
      <c r="Y66" s="182">
        <v>19</v>
      </c>
      <c r="Z66" s="182">
        <v>1</v>
      </c>
      <c r="AA66" s="208">
        <f t="shared" si="9"/>
        <v>5.3</v>
      </c>
      <c r="AC66" s="134"/>
      <c r="AD66" s="221"/>
      <c r="AE66" s="134"/>
      <c r="AF66" s="134"/>
      <c r="AG66" s="222"/>
      <c r="AH66" s="134"/>
      <c r="AI66" s="222"/>
      <c r="AJ66" s="134"/>
    </row>
    <row r="67" spans="1:36" s="63" customFormat="1" ht="12.75" customHeight="1">
      <c r="A67" s="74">
        <v>1</v>
      </c>
      <c r="B67" s="71">
        <v>394</v>
      </c>
      <c r="C67" s="103" t="s">
        <v>77</v>
      </c>
      <c r="D67" s="50" t="s">
        <v>163</v>
      </c>
      <c r="E67" s="180"/>
      <c r="F67" s="181"/>
      <c r="G67" s="182"/>
      <c r="H67" s="182"/>
      <c r="I67" s="182"/>
      <c r="J67" s="182"/>
      <c r="K67" s="208" t="str">
        <f t="shared" si="5"/>
        <v> </v>
      </c>
      <c r="L67" s="183">
        <v>13</v>
      </c>
      <c r="M67" s="182">
        <v>9</v>
      </c>
      <c r="N67" s="182">
        <v>184</v>
      </c>
      <c r="O67" s="182">
        <v>25</v>
      </c>
      <c r="P67" s="208">
        <f t="shared" si="6"/>
        <v>13.6</v>
      </c>
      <c r="Q67" s="183">
        <v>5</v>
      </c>
      <c r="R67" s="182">
        <v>3</v>
      </c>
      <c r="S67" s="182">
        <v>27</v>
      </c>
      <c r="T67" s="182">
        <v>4</v>
      </c>
      <c r="U67" s="208">
        <f t="shared" si="7"/>
        <v>14.8</v>
      </c>
      <c r="V67" s="184">
        <v>33</v>
      </c>
      <c r="W67" s="182">
        <v>0</v>
      </c>
      <c r="X67" s="224">
        <f t="shared" si="8"/>
        <v>0</v>
      </c>
      <c r="Y67" s="182">
        <v>29</v>
      </c>
      <c r="Z67" s="182">
        <v>0</v>
      </c>
      <c r="AA67" s="208">
        <f t="shared" si="9"/>
        <v>0</v>
      </c>
      <c r="AC67" s="134"/>
      <c r="AD67" s="221"/>
      <c r="AE67" s="134"/>
      <c r="AF67" s="134"/>
      <c r="AG67" s="222"/>
      <c r="AH67" s="134"/>
      <c r="AI67" s="222"/>
      <c r="AJ67" s="134"/>
    </row>
    <row r="68" spans="1:36" s="63" customFormat="1" ht="12.75" customHeight="1">
      <c r="A68" s="74">
        <v>1</v>
      </c>
      <c r="B68" s="71">
        <v>395</v>
      </c>
      <c r="C68" s="103" t="s">
        <v>77</v>
      </c>
      <c r="D68" s="50" t="s">
        <v>142</v>
      </c>
      <c r="E68" s="180">
        <v>50</v>
      </c>
      <c r="F68" s="181" t="s">
        <v>419</v>
      </c>
      <c r="G68" s="182">
        <v>17</v>
      </c>
      <c r="H68" s="182">
        <v>17</v>
      </c>
      <c r="I68" s="182">
        <v>137</v>
      </c>
      <c r="J68" s="182">
        <v>69</v>
      </c>
      <c r="K68" s="208">
        <f t="shared" si="5"/>
        <v>50.4</v>
      </c>
      <c r="L68" s="183">
        <v>17</v>
      </c>
      <c r="M68" s="182">
        <v>9</v>
      </c>
      <c r="N68" s="182">
        <v>137</v>
      </c>
      <c r="O68" s="182">
        <v>27</v>
      </c>
      <c r="P68" s="208">
        <f t="shared" si="6"/>
        <v>19.7</v>
      </c>
      <c r="Q68" s="183">
        <v>5</v>
      </c>
      <c r="R68" s="182">
        <v>1</v>
      </c>
      <c r="S68" s="182">
        <v>21</v>
      </c>
      <c r="T68" s="182">
        <v>1</v>
      </c>
      <c r="U68" s="208">
        <f t="shared" si="7"/>
        <v>4.8</v>
      </c>
      <c r="V68" s="184">
        <v>15</v>
      </c>
      <c r="W68" s="182">
        <v>0</v>
      </c>
      <c r="X68" s="214">
        <f t="shared" si="8"/>
        <v>0</v>
      </c>
      <c r="Y68" s="185">
        <v>15</v>
      </c>
      <c r="Z68" s="182">
        <v>0</v>
      </c>
      <c r="AA68" s="208">
        <f t="shared" si="9"/>
        <v>0</v>
      </c>
      <c r="AC68" s="134"/>
      <c r="AD68" s="221"/>
      <c r="AE68" s="134"/>
      <c r="AF68" s="134"/>
      <c r="AG68" s="222"/>
      <c r="AH68" s="134"/>
      <c r="AI68" s="222"/>
      <c r="AJ68" s="134"/>
    </row>
    <row r="69" spans="1:36" s="63" customFormat="1" ht="12.75" customHeight="1">
      <c r="A69" s="74">
        <v>1</v>
      </c>
      <c r="B69" s="71">
        <v>396</v>
      </c>
      <c r="C69" s="103" t="s">
        <v>77</v>
      </c>
      <c r="D69" s="50" t="s">
        <v>143</v>
      </c>
      <c r="E69" s="180"/>
      <c r="F69" s="181"/>
      <c r="G69" s="182"/>
      <c r="H69" s="182"/>
      <c r="I69" s="182"/>
      <c r="J69" s="182"/>
      <c r="K69" s="208" t="str">
        <f t="shared" si="5"/>
        <v> </v>
      </c>
      <c r="L69" s="183">
        <v>10</v>
      </c>
      <c r="M69" s="182">
        <v>3</v>
      </c>
      <c r="N69" s="182">
        <v>83</v>
      </c>
      <c r="O69" s="182">
        <v>5</v>
      </c>
      <c r="P69" s="208">
        <f t="shared" si="6"/>
        <v>6</v>
      </c>
      <c r="Q69" s="183">
        <v>5</v>
      </c>
      <c r="R69" s="182">
        <v>2</v>
      </c>
      <c r="S69" s="182">
        <v>23</v>
      </c>
      <c r="T69" s="182">
        <v>2</v>
      </c>
      <c r="U69" s="208">
        <f t="shared" si="7"/>
        <v>8.7</v>
      </c>
      <c r="V69" s="184">
        <v>9</v>
      </c>
      <c r="W69" s="182">
        <v>0</v>
      </c>
      <c r="X69" s="224">
        <f t="shared" si="8"/>
        <v>0</v>
      </c>
      <c r="Y69" s="182">
        <v>9</v>
      </c>
      <c r="Z69" s="182">
        <v>0</v>
      </c>
      <c r="AA69" s="208">
        <f t="shared" si="9"/>
        <v>0</v>
      </c>
      <c r="AC69" s="134"/>
      <c r="AD69" s="221"/>
      <c r="AE69" s="134"/>
      <c r="AF69" s="134"/>
      <c r="AG69" s="222"/>
      <c r="AH69" s="134"/>
      <c r="AI69" s="222"/>
      <c r="AJ69" s="134"/>
    </row>
    <row r="70" spans="1:36" s="63" customFormat="1" ht="12.75" customHeight="1">
      <c r="A70" s="74">
        <v>1</v>
      </c>
      <c r="B70" s="71">
        <v>397</v>
      </c>
      <c r="C70" s="103" t="s">
        <v>77</v>
      </c>
      <c r="D70" s="50" t="s">
        <v>145</v>
      </c>
      <c r="E70" s="180"/>
      <c r="F70" s="181"/>
      <c r="G70" s="182"/>
      <c r="H70" s="182"/>
      <c r="I70" s="182"/>
      <c r="J70" s="182"/>
      <c r="K70" s="208" t="str">
        <f t="shared" si="5"/>
        <v> </v>
      </c>
      <c r="L70" s="183">
        <v>16</v>
      </c>
      <c r="M70" s="182">
        <v>11</v>
      </c>
      <c r="N70" s="182">
        <v>134</v>
      </c>
      <c r="O70" s="182">
        <v>33</v>
      </c>
      <c r="P70" s="208">
        <f t="shared" si="6"/>
        <v>24.6</v>
      </c>
      <c r="Q70" s="183">
        <v>5</v>
      </c>
      <c r="R70" s="182">
        <v>1</v>
      </c>
      <c r="S70" s="182">
        <v>24</v>
      </c>
      <c r="T70" s="182">
        <v>1</v>
      </c>
      <c r="U70" s="208">
        <f t="shared" si="7"/>
        <v>4.2</v>
      </c>
      <c r="V70" s="184">
        <v>14</v>
      </c>
      <c r="W70" s="182">
        <v>2</v>
      </c>
      <c r="X70" s="224">
        <f t="shared" si="8"/>
        <v>14.3</v>
      </c>
      <c r="Y70" s="182">
        <v>14</v>
      </c>
      <c r="Z70" s="182">
        <v>2</v>
      </c>
      <c r="AA70" s="208">
        <f t="shared" si="9"/>
        <v>14.3</v>
      </c>
      <c r="AC70" s="134"/>
      <c r="AD70" s="221"/>
      <c r="AE70" s="134"/>
      <c r="AF70" s="134"/>
      <c r="AG70" s="222"/>
      <c r="AH70" s="134"/>
      <c r="AI70" s="222"/>
      <c r="AJ70" s="134"/>
    </row>
    <row r="71" spans="1:36" s="63" customFormat="1" ht="12.75" customHeight="1">
      <c r="A71" s="74">
        <v>1</v>
      </c>
      <c r="B71" s="71">
        <v>398</v>
      </c>
      <c r="C71" s="103" t="s">
        <v>77</v>
      </c>
      <c r="D71" s="50" t="s">
        <v>146</v>
      </c>
      <c r="E71" s="180"/>
      <c r="F71" s="181"/>
      <c r="G71" s="182"/>
      <c r="H71" s="182"/>
      <c r="I71" s="182"/>
      <c r="J71" s="182"/>
      <c r="K71" s="208" t="str">
        <f t="shared" si="5"/>
        <v> </v>
      </c>
      <c r="L71" s="183">
        <v>15</v>
      </c>
      <c r="M71" s="182">
        <v>9</v>
      </c>
      <c r="N71" s="182">
        <v>89</v>
      </c>
      <c r="O71" s="182">
        <v>14</v>
      </c>
      <c r="P71" s="208">
        <f t="shared" si="6"/>
        <v>15.7</v>
      </c>
      <c r="Q71" s="183">
        <v>5</v>
      </c>
      <c r="R71" s="182">
        <v>1</v>
      </c>
      <c r="S71" s="182">
        <v>24</v>
      </c>
      <c r="T71" s="182">
        <v>1</v>
      </c>
      <c r="U71" s="208">
        <f t="shared" si="7"/>
        <v>4.2</v>
      </c>
      <c r="V71" s="184">
        <v>9</v>
      </c>
      <c r="W71" s="182">
        <v>0</v>
      </c>
      <c r="X71" s="224">
        <f t="shared" si="8"/>
        <v>0</v>
      </c>
      <c r="Y71" s="182">
        <v>9</v>
      </c>
      <c r="Z71" s="182">
        <v>0</v>
      </c>
      <c r="AA71" s="208">
        <f t="shared" si="9"/>
        <v>0</v>
      </c>
      <c r="AC71" s="134"/>
      <c r="AD71" s="221"/>
      <c r="AE71" s="134"/>
      <c r="AF71" s="134"/>
      <c r="AG71" s="222"/>
      <c r="AH71" s="134"/>
      <c r="AI71" s="222"/>
      <c r="AJ71" s="134"/>
    </row>
    <row r="72" spans="1:36" s="63" customFormat="1" ht="12.75" customHeight="1">
      <c r="A72" s="74">
        <v>1</v>
      </c>
      <c r="B72" s="71">
        <v>399</v>
      </c>
      <c r="C72" s="103" t="s">
        <v>77</v>
      </c>
      <c r="D72" s="50" t="s">
        <v>147</v>
      </c>
      <c r="E72" s="180"/>
      <c r="F72" s="181"/>
      <c r="G72" s="182"/>
      <c r="H72" s="182"/>
      <c r="I72" s="182"/>
      <c r="J72" s="182"/>
      <c r="K72" s="208" t="str">
        <f t="shared" si="5"/>
        <v> </v>
      </c>
      <c r="L72" s="183">
        <v>12</v>
      </c>
      <c r="M72" s="182">
        <v>8</v>
      </c>
      <c r="N72" s="182">
        <v>93</v>
      </c>
      <c r="O72" s="182">
        <v>11</v>
      </c>
      <c r="P72" s="208">
        <f t="shared" si="6"/>
        <v>11.8</v>
      </c>
      <c r="Q72" s="183">
        <v>5</v>
      </c>
      <c r="R72" s="182">
        <v>1</v>
      </c>
      <c r="S72" s="182">
        <v>24</v>
      </c>
      <c r="T72" s="182">
        <v>1</v>
      </c>
      <c r="U72" s="208">
        <f t="shared" si="7"/>
        <v>4.2</v>
      </c>
      <c r="V72" s="184">
        <v>19</v>
      </c>
      <c r="W72" s="182">
        <v>4</v>
      </c>
      <c r="X72" s="224">
        <f t="shared" si="8"/>
        <v>21.1</v>
      </c>
      <c r="Y72" s="182">
        <v>14</v>
      </c>
      <c r="Z72" s="182">
        <v>2</v>
      </c>
      <c r="AA72" s="208">
        <f t="shared" si="9"/>
        <v>14.3</v>
      </c>
      <c r="AC72" s="134"/>
      <c r="AD72" s="221"/>
      <c r="AE72" s="134"/>
      <c r="AF72" s="134"/>
      <c r="AG72" s="222"/>
      <c r="AH72" s="134"/>
      <c r="AI72" s="222"/>
      <c r="AJ72" s="134"/>
    </row>
    <row r="73" spans="1:36" s="63" customFormat="1" ht="12.75" customHeight="1">
      <c r="A73" s="74">
        <v>1</v>
      </c>
      <c r="B73" s="71">
        <v>400</v>
      </c>
      <c r="C73" s="103" t="s">
        <v>77</v>
      </c>
      <c r="D73" s="50" t="s">
        <v>148</v>
      </c>
      <c r="E73" s="180">
        <v>40</v>
      </c>
      <c r="F73" s="181" t="s">
        <v>412</v>
      </c>
      <c r="G73" s="182">
        <v>34</v>
      </c>
      <c r="H73" s="182">
        <v>26</v>
      </c>
      <c r="I73" s="182">
        <v>354</v>
      </c>
      <c r="J73" s="182">
        <v>80</v>
      </c>
      <c r="K73" s="208">
        <f t="shared" si="5"/>
        <v>22.6</v>
      </c>
      <c r="L73" s="183">
        <v>32</v>
      </c>
      <c r="M73" s="182">
        <v>24</v>
      </c>
      <c r="N73" s="182">
        <v>350</v>
      </c>
      <c r="O73" s="182">
        <v>67</v>
      </c>
      <c r="P73" s="208">
        <f t="shared" si="6"/>
        <v>19.1</v>
      </c>
      <c r="Q73" s="183">
        <v>5</v>
      </c>
      <c r="R73" s="182">
        <v>3</v>
      </c>
      <c r="S73" s="182">
        <v>28</v>
      </c>
      <c r="T73" s="182">
        <v>4</v>
      </c>
      <c r="U73" s="208">
        <f t="shared" si="7"/>
        <v>14.3</v>
      </c>
      <c r="V73" s="184">
        <v>35</v>
      </c>
      <c r="W73" s="182">
        <v>4</v>
      </c>
      <c r="X73" s="224">
        <f t="shared" si="8"/>
        <v>11.4</v>
      </c>
      <c r="Y73" s="182">
        <v>31</v>
      </c>
      <c r="Z73" s="182">
        <v>4</v>
      </c>
      <c r="AA73" s="208">
        <f t="shared" si="9"/>
        <v>12.9</v>
      </c>
      <c r="AC73" s="134"/>
      <c r="AD73" s="221"/>
      <c r="AE73" s="134"/>
      <c r="AF73" s="134"/>
      <c r="AG73" s="222"/>
      <c r="AH73" s="134"/>
      <c r="AI73" s="222"/>
      <c r="AJ73" s="134"/>
    </row>
    <row r="74" spans="1:36" s="63" customFormat="1" ht="12.75" customHeight="1">
      <c r="A74" s="74">
        <v>1</v>
      </c>
      <c r="B74" s="71">
        <v>401</v>
      </c>
      <c r="C74" s="74" t="s">
        <v>77</v>
      </c>
      <c r="D74" s="52" t="s">
        <v>150</v>
      </c>
      <c r="E74" s="180"/>
      <c r="F74" s="181"/>
      <c r="G74" s="182"/>
      <c r="H74" s="182"/>
      <c r="I74" s="182"/>
      <c r="J74" s="182"/>
      <c r="K74" s="208" t="str">
        <f t="shared" si="5"/>
        <v> </v>
      </c>
      <c r="L74" s="183">
        <v>18</v>
      </c>
      <c r="M74" s="182">
        <v>11</v>
      </c>
      <c r="N74" s="182">
        <v>218</v>
      </c>
      <c r="O74" s="182">
        <v>28</v>
      </c>
      <c r="P74" s="208">
        <f t="shared" si="6"/>
        <v>12.8</v>
      </c>
      <c r="Q74" s="183">
        <v>5</v>
      </c>
      <c r="R74" s="182">
        <v>2</v>
      </c>
      <c r="S74" s="182">
        <v>33</v>
      </c>
      <c r="T74" s="182">
        <v>3</v>
      </c>
      <c r="U74" s="208">
        <f t="shared" si="7"/>
        <v>9.1</v>
      </c>
      <c r="V74" s="184">
        <v>22</v>
      </c>
      <c r="W74" s="182">
        <v>1</v>
      </c>
      <c r="X74" s="224">
        <f t="shared" si="8"/>
        <v>4.5</v>
      </c>
      <c r="Y74" s="182">
        <v>20</v>
      </c>
      <c r="Z74" s="182">
        <v>0</v>
      </c>
      <c r="AA74" s="208">
        <f t="shared" si="9"/>
        <v>0</v>
      </c>
      <c r="AC74" s="134"/>
      <c r="AD74" s="221"/>
      <c r="AE74" s="134"/>
      <c r="AF74" s="134"/>
      <c r="AG74" s="222"/>
      <c r="AH74" s="134"/>
      <c r="AI74" s="222"/>
      <c r="AJ74" s="134"/>
    </row>
    <row r="75" spans="1:36" s="63" customFormat="1" ht="12.75" customHeight="1">
      <c r="A75" s="74">
        <v>1</v>
      </c>
      <c r="B75" s="71">
        <v>402</v>
      </c>
      <c r="C75" s="74" t="s">
        <v>77</v>
      </c>
      <c r="D75" s="52" t="s">
        <v>151</v>
      </c>
      <c r="E75" s="180"/>
      <c r="F75" s="181"/>
      <c r="G75" s="182"/>
      <c r="H75" s="182"/>
      <c r="I75" s="182"/>
      <c r="J75" s="182"/>
      <c r="K75" s="208" t="str">
        <f aca="true" t="shared" si="10" ref="K75:K106">IF(G75=""," ",ROUND(J75/I75*100,1))</f>
        <v> </v>
      </c>
      <c r="L75" s="183">
        <v>17</v>
      </c>
      <c r="M75" s="182">
        <v>12</v>
      </c>
      <c r="N75" s="182">
        <v>187</v>
      </c>
      <c r="O75" s="182">
        <v>33</v>
      </c>
      <c r="P75" s="208">
        <f aca="true" t="shared" si="11" ref="P75:P106">IF(L75=""," ",ROUND(O75/N75*100,1))</f>
        <v>17.6</v>
      </c>
      <c r="Q75" s="183">
        <v>5</v>
      </c>
      <c r="R75" s="182">
        <v>2</v>
      </c>
      <c r="S75" s="182">
        <v>26</v>
      </c>
      <c r="T75" s="182">
        <v>3</v>
      </c>
      <c r="U75" s="208">
        <f aca="true" t="shared" si="12" ref="U75:U106">IF(Q75=""," ",ROUND(T75/S75*100,1))</f>
        <v>11.5</v>
      </c>
      <c r="V75" s="184">
        <v>34</v>
      </c>
      <c r="W75" s="182">
        <v>2</v>
      </c>
      <c r="X75" s="224">
        <f aca="true" t="shared" si="13" ref="X75:X106">IF(V75=""," ",ROUND(W75/V75*100,1))</f>
        <v>5.9</v>
      </c>
      <c r="Y75" s="182">
        <v>34</v>
      </c>
      <c r="Z75" s="182">
        <v>2</v>
      </c>
      <c r="AA75" s="208">
        <f aca="true" t="shared" si="14" ref="AA75:AA106">IF(Y75=""," ",ROUND(Z75/Y75*100,1))</f>
        <v>5.9</v>
      </c>
      <c r="AC75" s="134"/>
      <c r="AD75" s="221"/>
      <c r="AE75" s="134"/>
      <c r="AF75" s="134"/>
      <c r="AG75" s="222"/>
      <c r="AH75" s="134"/>
      <c r="AI75" s="222"/>
      <c r="AJ75" s="134"/>
    </row>
    <row r="76" spans="1:36" s="63" customFormat="1" ht="12.75" customHeight="1">
      <c r="A76" s="74">
        <v>1</v>
      </c>
      <c r="B76" s="71">
        <v>403</v>
      </c>
      <c r="C76" s="74" t="s">
        <v>77</v>
      </c>
      <c r="D76" s="50" t="s">
        <v>153</v>
      </c>
      <c r="E76" s="180"/>
      <c r="F76" s="181"/>
      <c r="G76" s="182"/>
      <c r="H76" s="182"/>
      <c r="I76" s="182"/>
      <c r="J76" s="182"/>
      <c r="K76" s="208" t="str">
        <f t="shared" si="10"/>
        <v> </v>
      </c>
      <c r="L76" s="183">
        <v>17</v>
      </c>
      <c r="M76" s="182">
        <v>11</v>
      </c>
      <c r="N76" s="182">
        <v>212</v>
      </c>
      <c r="O76" s="182">
        <v>35</v>
      </c>
      <c r="P76" s="208">
        <f t="shared" si="11"/>
        <v>16.5</v>
      </c>
      <c r="Q76" s="183">
        <v>4</v>
      </c>
      <c r="R76" s="182">
        <v>2</v>
      </c>
      <c r="S76" s="182">
        <v>13</v>
      </c>
      <c r="T76" s="182">
        <v>2</v>
      </c>
      <c r="U76" s="208">
        <f t="shared" si="12"/>
        <v>15.4</v>
      </c>
      <c r="V76" s="184">
        <v>18</v>
      </c>
      <c r="W76" s="182">
        <v>1</v>
      </c>
      <c r="X76" s="224">
        <f t="shared" si="13"/>
        <v>5.6</v>
      </c>
      <c r="Y76" s="182">
        <v>12</v>
      </c>
      <c r="Z76" s="182">
        <v>0</v>
      </c>
      <c r="AA76" s="208">
        <f t="shared" si="14"/>
        <v>0</v>
      </c>
      <c r="AC76" s="134"/>
      <c r="AD76" s="221"/>
      <c r="AE76" s="134"/>
      <c r="AF76" s="134"/>
      <c r="AG76" s="222"/>
      <c r="AH76" s="134"/>
      <c r="AI76" s="222"/>
      <c r="AJ76" s="134"/>
    </row>
    <row r="77" spans="1:36" s="63" customFormat="1" ht="12.75" customHeight="1">
      <c r="A77" s="74">
        <v>1</v>
      </c>
      <c r="B77" s="71">
        <v>404</v>
      </c>
      <c r="C77" s="74" t="s">
        <v>77</v>
      </c>
      <c r="D77" s="50" t="s">
        <v>169</v>
      </c>
      <c r="E77" s="180"/>
      <c r="F77" s="181"/>
      <c r="G77" s="182"/>
      <c r="H77" s="182"/>
      <c r="I77" s="182"/>
      <c r="J77" s="182"/>
      <c r="K77" s="208" t="str">
        <f t="shared" si="10"/>
        <v> </v>
      </c>
      <c r="L77" s="183">
        <v>14</v>
      </c>
      <c r="M77" s="182">
        <v>6</v>
      </c>
      <c r="N77" s="182">
        <v>99</v>
      </c>
      <c r="O77" s="182">
        <v>10</v>
      </c>
      <c r="P77" s="208">
        <f t="shared" si="11"/>
        <v>10.1</v>
      </c>
      <c r="Q77" s="183">
        <v>4</v>
      </c>
      <c r="R77" s="182">
        <v>2</v>
      </c>
      <c r="S77" s="182">
        <v>13</v>
      </c>
      <c r="T77" s="182">
        <v>2</v>
      </c>
      <c r="U77" s="208">
        <f t="shared" si="12"/>
        <v>15.4</v>
      </c>
      <c r="V77" s="184">
        <v>14</v>
      </c>
      <c r="W77" s="182">
        <v>0</v>
      </c>
      <c r="X77" s="224">
        <f t="shared" si="13"/>
        <v>0</v>
      </c>
      <c r="Y77" s="182">
        <v>14</v>
      </c>
      <c r="Z77" s="182">
        <v>0</v>
      </c>
      <c r="AA77" s="208">
        <f t="shared" si="14"/>
        <v>0</v>
      </c>
      <c r="AC77" s="134"/>
      <c r="AD77" s="221"/>
      <c r="AE77" s="134"/>
      <c r="AF77" s="134"/>
      <c r="AG77" s="222"/>
      <c r="AH77" s="134"/>
      <c r="AI77" s="222"/>
      <c r="AJ77" s="134"/>
    </row>
    <row r="78" spans="1:36" s="63" customFormat="1" ht="12.75" customHeight="1">
      <c r="A78" s="74">
        <v>1</v>
      </c>
      <c r="B78" s="71">
        <v>405</v>
      </c>
      <c r="C78" s="74" t="s">
        <v>77</v>
      </c>
      <c r="D78" s="50" t="s">
        <v>155</v>
      </c>
      <c r="E78" s="180"/>
      <c r="F78" s="181"/>
      <c r="G78" s="182"/>
      <c r="H78" s="182"/>
      <c r="I78" s="182"/>
      <c r="J78" s="182"/>
      <c r="K78" s="208" t="str">
        <f t="shared" si="10"/>
        <v> </v>
      </c>
      <c r="L78" s="183">
        <v>11</v>
      </c>
      <c r="M78" s="182">
        <v>6</v>
      </c>
      <c r="N78" s="182">
        <v>96</v>
      </c>
      <c r="O78" s="182">
        <v>16</v>
      </c>
      <c r="P78" s="208">
        <f t="shared" si="11"/>
        <v>16.7</v>
      </c>
      <c r="Q78" s="183">
        <v>5</v>
      </c>
      <c r="R78" s="182">
        <v>1</v>
      </c>
      <c r="S78" s="182">
        <v>22</v>
      </c>
      <c r="T78" s="182">
        <v>1</v>
      </c>
      <c r="U78" s="208">
        <f t="shared" si="12"/>
        <v>4.5</v>
      </c>
      <c r="V78" s="184">
        <v>12</v>
      </c>
      <c r="W78" s="182">
        <v>0</v>
      </c>
      <c r="X78" s="224">
        <f t="shared" si="13"/>
        <v>0</v>
      </c>
      <c r="Y78" s="182">
        <v>12</v>
      </c>
      <c r="Z78" s="182">
        <v>0</v>
      </c>
      <c r="AA78" s="208">
        <f t="shared" si="14"/>
        <v>0</v>
      </c>
      <c r="AC78" s="134"/>
      <c r="AD78" s="221"/>
      <c r="AE78" s="134"/>
      <c r="AF78" s="134"/>
      <c r="AG78" s="222"/>
      <c r="AH78" s="134"/>
      <c r="AI78" s="222"/>
      <c r="AJ78" s="134"/>
    </row>
    <row r="79" spans="1:36" s="63" customFormat="1" ht="12.75" customHeight="1">
      <c r="A79" s="74">
        <v>1</v>
      </c>
      <c r="B79" s="71">
        <v>406</v>
      </c>
      <c r="C79" s="74" t="s">
        <v>77</v>
      </c>
      <c r="D79" s="50" t="s">
        <v>156</v>
      </c>
      <c r="E79" s="180"/>
      <c r="F79" s="181"/>
      <c r="G79" s="182"/>
      <c r="H79" s="182"/>
      <c r="I79" s="182"/>
      <c r="J79" s="182"/>
      <c r="K79" s="208" t="str">
        <f t="shared" si="10"/>
        <v> </v>
      </c>
      <c r="L79" s="183">
        <v>15</v>
      </c>
      <c r="M79" s="182">
        <v>10</v>
      </c>
      <c r="N79" s="182">
        <v>144</v>
      </c>
      <c r="O79" s="182">
        <v>32</v>
      </c>
      <c r="P79" s="208">
        <f t="shared" si="11"/>
        <v>22.2</v>
      </c>
      <c r="Q79" s="183">
        <v>5</v>
      </c>
      <c r="R79" s="182">
        <v>3</v>
      </c>
      <c r="S79" s="182">
        <v>23</v>
      </c>
      <c r="T79" s="182">
        <v>6</v>
      </c>
      <c r="U79" s="208">
        <f t="shared" si="12"/>
        <v>26.1</v>
      </c>
      <c r="V79" s="184">
        <v>10</v>
      </c>
      <c r="W79" s="182">
        <v>1</v>
      </c>
      <c r="X79" s="214">
        <f t="shared" si="13"/>
        <v>10</v>
      </c>
      <c r="Y79" s="185">
        <v>10</v>
      </c>
      <c r="Z79" s="182">
        <v>1</v>
      </c>
      <c r="AA79" s="208">
        <f t="shared" si="14"/>
        <v>10</v>
      </c>
      <c r="AC79" s="134"/>
      <c r="AD79" s="221"/>
      <c r="AE79" s="134"/>
      <c r="AF79" s="134"/>
      <c r="AG79" s="222"/>
      <c r="AH79" s="134"/>
      <c r="AI79" s="222"/>
      <c r="AJ79" s="134"/>
    </row>
    <row r="80" spans="1:36" s="63" customFormat="1" ht="12.75" customHeight="1">
      <c r="A80" s="74">
        <v>1</v>
      </c>
      <c r="B80" s="71">
        <v>407</v>
      </c>
      <c r="C80" s="74" t="s">
        <v>77</v>
      </c>
      <c r="D80" s="50" t="s">
        <v>166</v>
      </c>
      <c r="E80" s="180"/>
      <c r="F80" s="181"/>
      <c r="G80" s="182"/>
      <c r="H80" s="182"/>
      <c r="I80" s="182"/>
      <c r="J80" s="182"/>
      <c r="K80" s="208" t="str">
        <f t="shared" si="10"/>
        <v> </v>
      </c>
      <c r="L80" s="183">
        <v>6</v>
      </c>
      <c r="M80" s="182">
        <v>4</v>
      </c>
      <c r="N80" s="182">
        <v>45</v>
      </c>
      <c r="O80" s="182">
        <v>6</v>
      </c>
      <c r="P80" s="208">
        <f t="shared" si="11"/>
        <v>13.3</v>
      </c>
      <c r="Q80" s="183">
        <v>5</v>
      </c>
      <c r="R80" s="182">
        <v>1</v>
      </c>
      <c r="S80" s="182">
        <v>26</v>
      </c>
      <c r="T80" s="182">
        <v>1</v>
      </c>
      <c r="U80" s="208">
        <f t="shared" si="12"/>
        <v>3.8</v>
      </c>
      <c r="V80" s="184">
        <v>10</v>
      </c>
      <c r="W80" s="182">
        <v>0</v>
      </c>
      <c r="X80" s="224">
        <f t="shared" si="13"/>
        <v>0</v>
      </c>
      <c r="Y80" s="182">
        <v>8</v>
      </c>
      <c r="Z80" s="182">
        <v>0</v>
      </c>
      <c r="AA80" s="208">
        <f t="shared" si="14"/>
        <v>0</v>
      </c>
      <c r="AC80" s="134"/>
      <c r="AD80" s="221"/>
      <c r="AE80" s="134"/>
      <c r="AF80" s="134"/>
      <c r="AG80" s="222"/>
      <c r="AH80" s="134"/>
      <c r="AI80" s="222"/>
      <c r="AJ80" s="134"/>
    </row>
    <row r="81" spans="1:36" s="63" customFormat="1" ht="12.75" customHeight="1">
      <c r="A81" s="74">
        <v>1</v>
      </c>
      <c r="B81" s="71">
        <v>408</v>
      </c>
      <c r="C81" s="74" t="s">
        <v>77</v>
      </c>
      <c r="D81" s="50" t="s">
        <v>158</v>
      </c>
      <c r="E81" s="180"/>
      <c r="F81" s="181"/>
      <c r="G81" s="182"/>
      <c r="H81" s="182"/>
      <c r="I81" s="182"/>
      <c r="J81" s="182"/>
      <c r="K81" s="208" t="str">
        <f t="shared" si="10"/>
        <v> </v>
      </c>
      <c r="L81" s="183">
        <v>29</v>
      </c>
      <c r="M81" s="182">
        <v>15</v>
      </c>
      <c r="N81" s="182">
        <v>271</v>
      </c>
      <c r="O81" s="182">
        <v>30</v>
      </c>
      <c r="P81" s="208">
        <f t="shared" si="11"/>
        <v>11.1</v>
      </c>
      <c r="Q81" s="183">
        <v>5</v>
      </c>
      <c r="R81" s="182">
        <v>2</v>
      </c>
      <c r="S81" s="182">
        <v>32</v>
      </c>
      <c r="T81" s="182">
        <v>2</v>
      </c>
      <c r="U81" s="208">
        <f t="shared" si="12"/>
        <v>6.3</v>
      </c>
      <c r="V81" s="184">
        <v>69</v>
      </c>
      <c r="W81" s="182">
        <v>2</v>
      </c>
      <c r="X81" s="224">
        <f t="shared" si="13"/>
        <v>2.9</v>
      </c>
      <c r="Y81" s="182">
        <v>60</v>
      </c>
      <c r="Z81" s="182">
        <v>2</v>
      </c>
      <c r="AA81" s="208">
        <f t="shared" si="14"/>
        <v>3.3</v>
      </c>
      <c r="AC81" s="134"/>
      <c r="AD81" s="221"/>
      <c r="AE81" s="134"/>
      <c r="AF81" s="134"/>
      <c r="AG81" s="222"/>
      <c r="AH81" s="134"/>
      <c r="AI81" s="222"/>
      <c r="AJ81" s="134"/>
    </row>
    <row r="82" spans="1:36" s="63" customFormat="1" ht="12.75" customHeight="1">
      <c r="A82" s="74">
        <v>1</v>
      </c>
      <c r="B82" s="71">
        <v>409</v>
      </c>
      <c r="C82" s="74" t="s">
        <v>77</v>
      </c>
      <c r="D82" s="50" t="s">
        <v>170</v>
      </c>
      <c r="E82" s="180"/>
      <c r="F82" s="181"/>
      <c r="G82" s="182"/>
      <c r="H82" s="182"/>
      <c r="I82" s="182"/>
      <c r="J82" s="182"/>
      <c r="K82" s="208" t="str">
        <f t="shared" si="10"/>
        <v> </v>
      </c>
      <c r="L82" s="183">
        <v>10</v>
      </c>
      <c r="M82" s="182">
        <v>6</v>
      </c>
      <c r="N82" s="182">
        <v>86</v>
      </c>
      <c r="O82" s="182">
        <v>10</v>
      </c>
      <c r="P82" s="208">
        <f t="shared" si="11"/>
        <v>11.6</v>
      </c>
      <c r="Q82" s="183">
        <v>5</v>
      </c>
      <c r="R82" s="182">
        <v>0</v>
      </c>
      <c r="S82" s="182">
        <v>23</v>
      </c>
      <c r="T82" s="182">
        <v>0</v>
      </c>
      <c r="U82" s="208">
        <f t="shared" si="12"/>
        <v>0</v>
      </c>
      <c r="V82" s="184">
        <v>5</v>
      </c>
      <c r="W82" s="182">
        <v>0</v>
      </c>
      <c r="X82" s="224">
        <f t="shared" si="13"/>
        <v>0</v>
      </c>
      <c r="Y82" s="182">
        <v>5</v>
      </c>
      <c r="Z82" s="182">
        <v>0</v>
      </c>
      <c r="AA82" s="208">
        <f t="shared" si="14"/>
        <v>0</v>
      </c>
      <c r="AC82" s="134"/>
      <c r="AD82" s="221"/>
      <c r="AE82" s="134"/>
      <c r="AF82" s="134"/>
      <c r="AG82" s="222"/>
      <c r="AH82" s="134"/>
      <c r="AI82" s="222"/>
      <c r="AJ82" s="134"/>
    </row>
    <row r="83" spans="1:36" s="63" customFormat="1" ht="12.75" customHeight="1">
      <c r="A83" s="74">
        <v>1</v>
      </c>
      <c r="B83" s="71">
        <v>423</v>
      </c>
      <c r="C83" s="74" t="s">
        <v>77</v>
      </c>
      <c r="D83" s="50" t="s">
        <v>97</v>
      </c>
      <c r="E83" s="180"/>
      <c r="F83" s="181"/>
      <c r="G83" s="182"/>
      <c r="H83" s="182"/>
      <c r="I83" s="182"/>
      <c r="J83" s="182"/>
      <c r="K83" s="208" t="str">
        <f t="shared" si="10"/>
        <v> </v>
      </c>
      <c r="L83" s="183">
        <v>11</v>
      </c>
      <c r="M83" s="182">
        <v>6</v>
      </c>
      <c r="N83" s="182">
        <v>241</v>
      </c>
      <c r="O83" s="182">
        <v>25</v>
      </c>
      <c r="P83" s="208">
        <f t="shared" si="11"/>
        <v>10.4</v>
      </c>
      <c r="Q83" s="183">
        <v>6</v>
      </c>
      <c r="R83" s="182">
        <v>2</v>
      </c>
      <c r="S83" s="182">
        <v>29</v>
      </c>
      <c r="T83" s="182">
        <v>3</v>
      </c>
      <c r="U83" s="208">
        <f t="shared" si="12"/>
        <v>10.3</v>
      </c>
      <c r="V83" s="184">
        <v>18</v>
      </c>
      <c r="W83" s="182">
        <v>1</v>
      </c>
      <c r="X83" s="224">
        <f t="shared" si="13"/>
        <v>5.6</v>
      </c>
      <c r="Y83" s="182">
        <v>14</v>
      </c>
      <c r="Z83" s="182">
        <v>0</v>
      </c>
      <c r="AA83" s="208">
        <f t="shared" si="14"/>
        <v>0</v>
      </c>
      <c r="AC83" s="134"/>
      <c r="AD83" s="221"/>
      <c r="AE83" s="134"/>
      <c r="AF83" s="134"/>
      <c r="AG83" s="222"/>
      <c r="AH83" s="134"/>
      <c r="AI83" s="222"/>
      <c r="AJ83" s="134"/>
    </row>
    <row r="84" spans="1:36" s="63" customFormat="1" ht="12.75" customHeight="1">
      <c r="A84" s="74">
        <v>1</v>
      </c>
      <c r="B84" s="71">
        <v>424</v>
      </c>
      <c r="C84" s="74" t="s">
        <v>77</v>
      </c>
      <c r="D84" s="50" t="s">
        <v>99</v>
      </c>
      <c r="E84" s="180"/>
      <c r="F84" s="181"/>
      <c r="G84" s="182"/>
      <c r="H84" s="182"/>
      <c r="I84" s="182"/>
      <c r="J84" s="182"/>
      <c r="K84" s="208" t="str">
        <f t="shared" si="10"/>
        <v> </v>
      </c>
      <c r="L84" s="183">
        <v>17</v>
      </c>
      <c r="M84" s="182">
        <v>9</v>
      </c>
      <c r="N84" s="182">
        <v>159</v>
      </c>
      <c r="O84" s="182">
        <v>28</v>
      </c>
      <c r="P84" s="208">
        <f t="shared" si="11"/>
        <v>17.6</v>
      </c>
      <c r="Q84" s="183">
        <v>5</v>
      </c>
      <c r="R84" s="182">
        <v>3</v>
      </c>
      <c r="S84" s="182">
        <v>22</v>
      </c>
      <c r="T84" s="182">
        <v>3</v>
      </c>
      <c r="U84" s="208">
        <f t="shared" si="12"/>
        <v>13.6</v>
      </c>
      <c r="V84" s="184">
        <v>30</v>
      </c>
      <c r="W84" s="182">
        <v>3</v>
      </c>
      <c r="X84" s="224">
        <f t="shared" si="13"/>
        <v>10</v>
      </c>
      <c r="Y84" s="182">
        <v>25</v>
      </c>
      <c r="Z84" s="182">
        <v>2</v>
      </c>
      <c r="AA84" s="208">
        <f t="shared" si="14"/>
        <v>8</v>
      </c>
      <c r="AC84" s="134"/>
      <c r="AD84" s="221"/>
      <c r="AE84" s="134"/>
      <c r="AF84" s="134"/>
      <c r="AG84" s="222"/>
      <c r="AH84" s="134"/>
      <c r="AI84" s="222"/>
      <c r="AJ84" s="134"/>
    </row>
    <row r="85" spans="1:36" s="63" customFormat="1" ht="12.75" customHeight="1">
      <c r="A85" s="74">
        <v>1</v>
      </c>
      <c r="B85" s="73">
        <v>425</v>
      </c>
      <c r="C85" s="74" t="s">
        <v>77</v>
      </c>
      <c r="D85" s="52" t="s">
        <v>101</v>
      </c>
      <c r="E85" s="180"/>
      <c r="F85" s="181"/>
      <c r="G85" s="182"/>
      <c r="H85" s="182"/>
      <c r="I85" s="182"/>
      <c r="J85" s="182"/>
      <c r="K85" s="208" t="str">
        <f t="shared" si="10"/>
        <v> </v>
      </c>
      <c r="L85" s="183">
        <v>12</v>
      </c>
      <c r="M85" s="182">
        <v>6</v>
      </c>
      <c r="N85" s="182">
        <v>86</v>
      </c>
      <c r="O85" s="182">
        <v>15</v>
      </c>
      <c r="P85" s="208">
        <f t="shared" si="11"/>
        <v>17.4</v>
      </c>
      <c r="Q85" s="183">
        <v>5</v>
      </c>
      <c r="R85" s="182">
        <v>1</v>
      </c>
      <c r="S85" s="182">
        <v>15</v>
      </c>
      <c r="T85" s="182">
        <v>1</v>
      </c>
      <c r="U85" s="208">
        <f t="shared" si="12"/>
        <v>6.7</v>
      </c>
      <c r="V85" s="184">
        <v>17</v>
      </c>
      <c r="W85" s="182">
        <v>0</v>
      </c>
      <c r="X85" s="224">
        <f t="shared" si="13"/>
        <v>0</v>
      </c>
      <c r="Y85" s="182">
        <v>11</v>
      </c>
      <c r="Z85" s="182">
        <v>0</v>
      </c>
      <c r="AA85" s="208">
        <f t="shared" si="14"/>
        <v>0</v>
      </c>
      <c r="AC85" s="134"/>
      <c r="AD85" s="221"/>
      <c r="AE85" s="134"/>
      <c r="AF85" s="134"/>
      <c r="AG85" s="222"/>
      <c r="AH85" s="134"/>
      <c r="AI85" s="222"/>
      <c r="AJ85" s="134"/>
    </row>
    <row r="86" spans="1:36" s="63" customFormat="1" ht="12.75" customHeight="1">
      <c r="A86" s="74">
        <v>1</v>
      </c>
      <c r="B86" s="73">
        <v>427</v>
      </c>
      <c r="C86" s="74" t="s">
        <v>77</v>
      </c>
      <c r="D86" s="52" t="s">
        <v>103</v>
      </c>
      <c r="E86" s="180"/>
      <c r="F86" s="181"/>
      <c r="G86" s="182"/>
      <c r="H86" s="182"/>
      <c r="I86" s="182"/>
      <c r="J86" s="182"/>
      <c r="K86" s="208" t="str">
        <f t="shared" si="10"/>
        <v> </v>
      </c>
      <c r="L86" s="183">
        <v>9</v>
      </c>
      <c r="M86" s="182">
        <v>3</v>
      </c>
      <c r="N86" s="182">
        <v>97</v>
      </c>
      <c r="O86" s="182">
        <v>8</v>
      </c>
      <c r="P86" s="208">
        <f t="shared" si="11"/>
        <v>8.2</v>
      </c>
      <c r="Q86" s="183">
        <v>6</v>
      </c>
      <c r="R86" s="182">
        <v>1</v>
      </c>
      <c r="S86" s="182">
        <v>32</v>
      </c>
      <c r="T86" s="182">
        <v>1</v>
      </c>
      <c r="U86" s="208">
        <f t="shared" si="12"/>
        <v>3.1</v>
      </c>
      <c r="V86" s="184">
        <v>14</v>
      </c>
      <c r="W86" s="182">
        <v>1</v>
      </c>
      <c r="X86" s="224">
        <f t="shared" si="13"/>
        <v>7.1</v>
      </c>
      <c r="Y86" s="182">
        <v>13</v>
      </c>
      <c r="Z86" s="182">
        <v>0</v>
      </c>
      <c r="AA86" s="208">
        <f t="shared" si="14"/>
        <v>0</v>
      </c>
      <c r="AC86" s="134"/>
      <c r="AD86" s="221"/>
      <c r="AE86" s="134"/>
      <c r="AF86" s="134"/>
      <c r="AG86" s="222"/>
      <c r="AH86" s="134"/>
      <c r="AI86" s="222"/>
      <c r="AJ86" s="134"/>
    </row>
    <row r="87" spans="1:36" s="63" customFormat="1" ht="12.75" customHeight="1">
      <c r="A87" s="74">
        <v>1</v>
      </c>
      <c r="B87" s="73">
        <v>428</v>
      </c>
      <c r="C87" s="74" t="s">
        <v>77</v>
      </c>
      <c r="D87" s="52" t="s">
        <v>105</v>
      </c>
      <c r="E87" s="180"/>
      <c r="F87" s="181"/>
      <c r="G87" s="182"/>
      <c r="H87" s="182"/>
      <c r="I87" s="182"/>
      <c r="J87" s="182"/>
      <c r="K87" s="208" t="str">
        <f t="shared" si="10"/>
        <v> </v>
      </c>
      <c r="L87" s="183">
        <v>15</v>
      </c>
      <c r="M87" s="182">
        <v>14</v>
      </c>
      <c r="N87" s="182">
        <v>114</v>
      </c>
      <c r="O87" s="182">
        <v>30</v>
      </c>
      <c r="P87" s="208">
        <f t="shared" si="11"/>
        <v>26.3</v>
      </c>
      <c r="Q87" s="183">
        <v>6</v>
      </c>
      <c r="R87" s="182">
        <v>1</v>
      </c>
      <c r="S87" s="182">
        <v>32</v>
      </c>
      <c r="T87" s="182">
        <v>1</v>
      </c>
      <c r="U87" s="208">
        <f t="shared" si="12"/>
        <v>3.1</v>
      </c>
      <c r="V87" s="184">
        <v>24</v>
      </c>
      <c r="W87" s="182">
        <v>2</v>
      </c>
      <c r="X87" s="224">
        <f t="shared" si="13"/>
        <v>8.3</v>
      </c>
      <c r="Y87" s="182">
        <v>23</v>
      </c>
      <c r="Z87" s="182">
        <v>1</v>
      </c>
      <c r="AA87" s="208">
        <f t="shared" si="14"/>
        <v>4.3</v>
      </c>
      <c r="AC87" s="134"/>
      <c r="AD87" s="221"/>
      <c r="AE87" s="134"/>
      <c r="AF87" s="134"/>
      <c r="AG87" s="222"/>
      <c r="AH87" s="134"/>
      <c r="AI87" s="222"/>
      <c r="AJ87" s="134"/>
    </row>
    <row r="88" spans="1:36" s="63" customFormat="1" ht="12.75" customHeight="1">
      <c r="A88" s="74">
        <v>1</v>
      </c>
      <c r="B88" s="73">
        <v>429</v>
      </c>
      <c r="C88" s="74" t="s">
        <v>77</v>
      </c>
      <c r="D88" s="52" t="s">
        <v>107</v>
      </c>
      <c r="E88" s="180"/>
      <c r="F88" s="181"/>
      <c r="G88" s="182"/>
      <c r="H88" s="182"/>
      <c r="I88" s="182"/>
      <c r="J88" s="182"/>
      <c r="K88" s="208" t="str">
        <f t="shared" si="10"/>
        <v> </v>
      </c>
      <c r="L88" s="183">
        <v>11</v>
      </c>
      <c r="M88" s="182">
        <v>7</v>
      </c>
      <c r="N88" s="182">
        <v>155</v>
      </c>
      <c r="O88" s="182">
        <v>21</v>
      </c>
      <c r="P88" s="208">
        <f t="shared" si="11"/>
        <v>13.5</v>
      </c>
      <c r="Q88" s="183">
        <v>6</v>
      </c>
      <c r="R88" s="182">
        <v>3</v>
      </c>
      <c r="S88" s="182">
        <v>34</v>
      </c>
      <c r="T88" s="182">
        <v>3</v>
      </c>
      <c r="U88" s="208">
        <f t="shared" si="12"/>
        <v>8.8</v>
      </c>
      <c r="V88" s="184">
        <v>26</v>
      </c>
      <c r="W88" s="182">
        <v>1</v>
      </c>
      <c r="X88" s="224">
        <f t="shared" si="13"/>
        <v>3.8</v>
      </c>
      <c r="Y88" s="182">
        <v>23</v>
      </c>
      <c r="Z88" s="182">
        <v>1</v>
      </c>
      <c r="AA88" s="208">
        <f t="shared" si="14"/>
        <v>4.3</v>
      </c>
      <c r="AC88" s="134"/>
      <c r="AD88" s="221"/>
      <c r="AE88" s="134"/>
      <c r="AF88" s="134"/>
      <c r="AG88" s="222"/>
      <c r="AH88" s="134"/>
      <c r="AI88" s="222"/>
      <c r="AJ88" s="134"/>
    </row>
    <row r="89" spans="1:36" s="63" customFormat="1" ht="12.75" customHeight="1">
      <c r="A89" s="74">
        <v>1</v>
      </c>
      <c r="B89" s="73">
        <v>430</v>
      </c>
      <c r="C89" s="74" t="s">
        <v>77</v>
      </c>
      <c r="D89" s="52" t="s">
        <v>109</v>
      </c>
      <c r="E89" s="180"/>
      <c r="F89" s="181"/>
      <c r="G89" s="182"/>
      <c r="H89" s="182"/>
      <c r="I89" s="182"/>
      <c r="J89" s="182"/>
      <c r="K89" s="208" t="str">
        <f t="shared" si="10"/>
        <v> </v>
      </c>
      <c r="L89" s="183">
        <v>18</v>
      </c>
      <c r="M89" s="182">
        <v>13</v>
      </c>
      <c r="N89" s="182">
        <v>202</v>
      </c>
      <c r="O89" s="182">
        <v>31</v>
      </c>
      <c r="P89" s="208">
        <f t="shared" si="11"/>
        <v>15.3</v>
      </c>
      <c r="Q89" s="183">
        <v>6</v>
      </c>
      <c r="R89" s="182">
        <v>1</v>
      </c>
      <c r="S89" s="182">
        <v>25</v>
      </c>
      <c r="T89" s="182">
        <v>1</v>
      </c>
      <c r="U89" s="208">
        <f t="shared" si="12"/>
        <v>4</v>
      </c>
      <c r="V89" s="184">
        <v>17</v>
      </c>
      <c r="W89" s="182">
        <v>2</v>
      </c>
      <c r="X89" s="224">
        <f t="shared" si="13"/>
        <v>11.8</v>
      </c>
      <c r="Y89" s="182">
        <v>13</v>
      </c>
      <c r="Z89" s="182">
        <v>0</v>
      </c>
      <c r="AA89" s="208">
        <f t="shared" si="14"/>
        <v>0</v>
      </c>
      <c r="AC89" s="134"/>
      <c r="AD89" s="221"/>
      <c r="AE89" s="134"/>
      <c r="AF89" s="134"/>
      <c r="AG89" s="222"/>
      <c r="AH89" s="134"/>
      <c r="AI89" s="222"/>
      <c r="AJ89" s="134"/>
    </row>
    <row r="90" spans="1:36" s="63" customFormat="1" ht="12.75" customHeight="1">
      <c r="A90" s="74">
        <v>1</v>
      </c>
      <c r="B90" s="73">
        <v>431</v>
      </c>
      <c r="C90" s="74" t="s">
        <v>77</v>
      </c>
      <c r="D90" s="52" t="s">
        <v>110</v>
      </c>
      <c r="E90" s="180"/>
      <c r="F90" s="181"/>
      <c r="G90" s="182"/>
      <c r="H90" s="182"/>
      <c r="I90" s="182"/>
      <c r="J90" s="182"/>
      <c r="K90" s="208" t="str">
        <f t="shared" si="10"/>
        <v> </v>
      </c>
      <c r="L90" s="183">
        <v>12</v>
      </c>
      <c r="M90" s="182">
        <v>7</v>
      </c>
      <c r="N90" s="182">
        <v>113</v>
      </c>
      <c r="O90" s="182">
        <v>13</v>
      </c>
      <c r="P90" s="208">
        <f t="shared" si="11"/>
        <v>11.5</v>
      </c>
      <c r="Q90" s="183">
        <v>5</v>
      </c>
      <c r="R90" s="182">
        <v>2</v>
      </c>
      <c r="S90" s="182">
        <v>27</v>
      </c>
      <c r="T90" s="182">
        <v>2</v>
      </c>
      <c r="U90" s="208">
        <f t="shared" si="12"/>
        <v>7.4</v>
      </c>
      <c r="V90" s="184">
        <v>15</v>
      </c>
      <c r="W90" s="182">
        <v>4</v>
      </c>
      <c r="X90" s="214">
        <f t="shared" si="13"/>
        <v>26.7</v>
      </c>
      <c r="Y90" s="185">
        <v>15</v>
      </c>
      <c r="Z90" s="182">
        <v>4</v>
      </c>
      <c r="AA90" s="208">
        <f t="shared" si="14"/>
        <v>26.7</v>
      </c>
      <c r="AC90" s="134"/>
      <c r="AD90" s="221"/>
      <c r="AE90" s="134"/>
      <c r="AF90" s="134"/>
      <c r="AG90" s="222"/>
      <c r="AH90" s="134"/>
      <c r="AI90" s="222"/>
      <c r="AJ90" s="134"/>
    </row>
    <row r="91" spans="1:36" s="63" customFormat="1" ht="12.75" customHeight="1">
      <c r="A91" s="74">
        <v>1</v>
      </c>
      <c r="B91" s="73">
        <v>432</v>
      </c>
      <c r="C91" s="74" t="s">
        <v>77</v>
      </c>
      <c r="D91" s="52" t="s">
        <v>111</v>
      </c>
      <c r="E91" s="180"/>
      <c r="F91" s="181"/>
      <c r="G91" s="182"/>
      <c r="H91" s="182"/>
      <c r="I91" s="182"/>
      <c r="J91" s="182"/>
      <c r="K91" s="208" t="str">
        <f t="shared" si="10"/>
        <v> </v>
      </c>
      <c r="L91" s="183">
        <v>15</v>
      </c>
      <c r="M91" s="182">
        <v>9</v>
      </c>
      <c r="N91" s="182">
        <v>143</v>
      </c>
      <c r="O91" s="182">
        <v>15</v>
      </c>
      <c r="P91" s="208">
        <f t="shared" si="11"/>
        <v>10.5</v>
      </c>
      <c r="Q91" s="183">
        <v>6</v>
      </c>
      <c r="R91" s="182">
        <v>3</v>
      </c>
      <c r="S91" s="182">
        <v>33</v>
      </c>
      <c r="T91" s="182">
        <v>3</v>
      </c>
      <c r="U91" s="208">
        <f t="shared" si="12"/>
        <v>9.1</v>
      </c>
      <c r="V91" s="184">
        <v>8</v>
      </c>
      <c r="W91" s="182">
        <v>0</v>
      </c>
      <c r="X91" s="224">
        <f t="shared" si="13"/>
        <v>0</v>
      </c>
      <c r="Y91" s="182">
        <v>8</v>
      </c>
      <c r="Z91" s="182">
        <v>0</v>
      </c>
      <c r="AA91" s="208">
        <f t="shared" si="14"/>
        <v>0</v>
      </c>
      <c r="AC91" s="134"/>
      <c r="AD91" s="221"/>
      <c r="AE91" s="134"/>
      <c r="AF91" s="134"/>
      <c r="AG91" s="222"/>
      <c r="AH91" s="134"/>
      <c r="AI91" s="222"/>
      <c r="AJ91" s="134"/>
    </row>
    <row r="92" spans="1:36" s="63" customFormat="1" ht="12.75" customHeight="1">
      <c r="A92" s="74">
        <v>1</v>
      </c>
      <c r="B92" s="71">
        <v>433</v>
      </c>
      <c r="C92" s="74" t="s">
        <v>77</v>
      </c>
      <c r="D92" s="52" t="s">
        <v>112</v>
      </c>
      <c r="E92" s="180"/>
      <c r="F92" s="181"/>
      <c r="G92" s="182"/>
      <c r="H92" s="182"/>
      <c r="I92" s="182"/>
      <c r="J92" s="182"/>
      <c r="K92" s="208" t="str">
        <f t="shared" si="10"/>
        <v> </v>
      </c>
      <c r="L92" s="183">
        <v>13</v>
      </c>
      <c r="M92" s="182">
        <v>8</v>
      </c>
      <c r="N92" s="182">
        <v>105</v>
      </c>
      <c r="O92" s="182">
        <v>11</v>
      </c>
      <c r="P92" s="208">
        <f t="shared" si="11"/>
        <v>10.5</v>
      </c>
      <c r="Q92" s="183">
        <v>6</v>
      </c>
      <c r="R92" s="182">
        <v>1</v>
      </c>
      <c r="S92" s="182">
        <v>29</v>
      </c>
      <c r="T92" s="182">
        <v>1</v>
      </c>
      <c r="U92" s="208">
        <f t="shared" si="12"/>
        <v>3.4</v>
      </c>
      <c r="V92" s="184">
        <v>23</v>
      </c>
      <c r="W92" s="182">
        <v>2</v>
      </c>
      <c r="X92" s="224">
        <f t="shared" si="13"/>
        <v>8.7</v>
      </c>
      <c r="Y92" s="182">
        <v>23</v>
      </c>
      <c r="Z92" s="182">
        <v>2</v>
      </c>
      <c r="AA92" s="208">
        <f t="shared" si="14"/>
        <v>8.7</v>
      </c>
      <c r="AC92" s="134"/>
      <c r="AD92" s="221"/>
      <c r="AE92" s="134"/>
      <c r="AF92" s="134"/>
      <c r="AG92" s="222"/>
      <c r="AH92" s="134"/>
      <c r="AI92" s="222"/>
      <c r="AJ92" s="134"/>
    </row>
    <row r="93" spans="1:36" s="63" customFormat="1" ht="12.75" customHeight="1">
      <c r="A93" s="74">
        <v>1</v>
      </c>
      <c r="B93" s="71">
        <v>434</v>
      </c>
      <c r="C93" s="74" t="s">
        <v>77</v>
      </c>
      <c r="D93" s="52" t="s">
        <v>113</v>
      </c>
      <c r="E93" s="180"/>
      <c r="F93" s="181"/>
      <c r="G93" s="182"/>
      <c r="H93" s="182"/>
      <c r="I93" s="182"/>
      <c r="J93" s="182"/>
      <c r="K93" s="208" t="str">
        <f t="shared" si="10"/>
        <v> </v>
      </c>
      <c r="L93" s="183">
        <v>11</v>
      </c>
      <c r="M93" s="182">
        <v>7</v>
      </c>
      <c r="N93" s="182">
        <v>82</v>
      </c>
      <c r="O93" s="182">
        <v>7</v>
      </c>
      <c r="P93" s="208">
        <f t="shared" si="11"/>
        <v>8.5</v>
      </c>
      <c r="Q93" s="183">
        <v>6</v>
      </c>
      <c r="R93" s="182">
        <v>3</v>
      </c>
      <c r="S93" s="182">
        <v>27</v>
      </c>
      <c r="T93" s="182">
        <v>3</v>
      </c>
      <c r="U93" s="208">
        <f t="shared" si="12"/>
        <v>11.1</v>
      </c>
      <c r="V93" s="184">
        <v>12</v>
      </c>
      <c r="W93" s="182">
        <v>2</v>
      </c>
      <c r="X93" s="224">
        <f t="shared" si="13"/>
        <v>16.7</v>
      </c>
      <c r="Y93" s="182">
        <v>12</v>
      </c>
      <c r="Z93" s="182">
        <v>2</v>
      </c>
      <c r="AA93" s="208">
        <f t="shared" si="14"/>
        <v>16.7</v>
      </c>
      <c r="AC93" s="134"/>
      <c r="AD93" s="221"/>
      <c r="AE93" s="134"/>
      <c r="AF93" s="134"/>
      <c r="AG93" s="222"/>
      <c r="AH93" s="134"/>
      <c r="AI93" s="222"/>
      <c r="AJ93" s="134"/>
    </row>
    <row r="94" spans="1:36" s="63" customFormat="1" ht="12.75" customHeight="1">
      <c r="A94" s="74">
        <v>1</v>
      </c>
      <c r="B94" s="71">
        <v>436</v>
      </c>
      <c r="C94" s="74" t="s">
        <v>77</v>
      </c>
      <c r="D94" s="50" t="s">
        <v>114</v>
      </c>
      <c r="E94" s="180"/>
      <c r="F94" s="181"/>
      <c r="G94" s="182"/>
      <c r="H94" s="182"/>
      <c r="I94" s="182"/>
      <c r="J94" s="182"/>
      <c r="K94" s="208" t="str">
        <f t="shared" si="10"/>
        <v> </v>
      </c>
      <c r="L94" s="183">
        <v>13</v>
      </c>
      <c r="M94" s="182">
        <v>9</v>
      </c>
      <c r="N94" s="182">
        <v>117</v>
      </c>
      <c r="O94" s="182">
        <v>13</v>
      </c>
      <c r="P94" s="208">
        <f t="shared" si="11"/>
        <v>11.1</v>
      </c>
      <c r="Q94" s="183">
        <v>6</v>
      </c>
      <c r="R94" s="182">
        <v>2</v>
      </c>
      <c r="S94" s="182">
        <v>26</v>
      </c>
      <c r="T94" s="182">
        <v>2</v>
      </c>
      <c r="U94" s="208">
        <f t="shared" si="12"/>
        <v>7.7</v>
      </c>
      <c r="V94" s="184">
        <v>17</v>
      </c>
      <c r="W94" s="182">
        <v>3</v>
      </c>
      <c r="X94" s="224">
        <f t="shared" si="13"/>
        <v>17.6</v>
      </c>
      <c r="Y94" s="182">
        <v>16</v>
      </c>
      <c r="Z94" s="182">
        <v>2</v>
      </c>
      <c r="AA94" s="208">
        <f t="shared" si="14"/>
        <v>12.5</v>
      </c>
      <c r="AC94" s="134"/>
      <c r="AD94" s="221"/>
      <c r="AE94" s="134"/>
      <c r="AF94" s="134"/>
      <c r="AG94" s="222"/>
      <c r="AH94" s="134"/>
      <c r="AI94" s="222"/>
      <c r="AJ94" s="134"/>
    </row>
    <row r="95" spans="1:36" s="63" customFormat="1" ht="12.75" customHeight="1">
      <c r="A95" s="74">
        <v>1</v>
      </c>
      <c r="B95" s="71">
        <v>437</v>
      </c>
      <c r="C95" s="74" t="s">
        <v>77</v>
      </c>
      <c r="D95" s="50" t="s">
        <v>115</v>
      </c>
      <c r="E95" s="180">
        <v>25</v>
      </c>
      <c r="F95" s="181" t="s">
        <v>417</v>
      </c>
      <c r="G95" s="182">
        <v>14</v>
      </c>
      <c r="H95" s="182">
        <v>11</v>
      </c>
      <c r="I95" s="182">
        <v>97</v>
      </c>
      <c r="J95" s="182">
        <v>25</v>
      </c>
      <c r="K95" s="208">
        <f t="shared" si="10"/>
        <v>25.8</v>
      </c>
      <c r="L95" s="183">
        <v>9</v>
      </c>
      <c r="M95" s="182">
        <v>8</v>
      </c>
      <c r="N95" s="182">
        <v>70</v>
      </c>
      <c r="O95" s="182">
        <v>21</v>
      </c>
      <c r="P95" s="208">
        <f t="shared" si="11"/>
        <v>30</v>
      </c>
      <c r="Q95" s="183">
        <v>6</v>
      </c>
      <c r="R95" s="182">
        <v>1</v>
      </c>
      <c r="S95" s="182">
        <v>27</v>
      </c>
      <c r="T95" s="182">
        <v>1</v>
      </c>
      <c r="U95" s="208">
        <f t="shared" si="12"/>
        <v>3.7</v>
      </c>
      <c r="V95" s="184">
        <v>19</v>
      </c>
      <c r="W95" s="182">
        <v>1</v>
      </c>
      <c r="X95" s="224">
        <f t="shared" si="13"/>
        <v>5.3</v>
      </c>
      <c r="Y95" s="182">
        <v>18</v>
      </c>
      <c r="Z95" s="182">
        <v>1</v>
      </c>
      <c r="AA95" s="208">
        <f t="shared" si="14"/>
        <v>5.6</v>
      </c>
      <c r="AC95" s="134"/>
      <c r="AD95" s="221"/>
      <c r="AE95" s="134"/>
      <c r="AF95" s="134"/>
      <c r="AG95" s="222"/>
      <c r="AH95" s="134"/>
      <c r="AI95" s="222"/>
      <c r="AJ95" s="134"/>
    </row>
    <row r="96" spans="1:36" s="63" customFormat="1" ht="12.75" customHeight="1">
      <c r="A96" s="74">
        <v>1</v>
      </c>
      <c r="B96" s="71">
        <v>438</v>
      </c>
      <c r="C96" s="74" t="s">
        <v>77</v>
      </c>
      <c r="D96" s="50" t="s">
        <v>116</v>
      </c>
      <c r="E96" s="180"/>
      <c r="F96" s="181"/>
      <c r="G96" s="182"/>
      <c r="H96" s="182"/>
      <c r="I96" s="182"/>
      <c r="J96" s="182"/>
      <c r="K96" s="208" t="str">
        <f t="shared" si="10"/>
        <v> </v>
      </c>
      <c r="L96" s="183">
        <v>6</v>
      </c>
      <c r="M96" s="182">
        <v>5</v>
      </c>
      <c r="N96" s="182">
        <v>62</v>
      </c>
      <c r="O96" s="182">
        <v>7</v>
      </c>
      <c r="P96" s="208">
        <f t="shared" si="11"/>
        <v>11.3</v>
      </c>
      <c r="Q96" s="183">
        <v>6</v>
      </c>
      <c r="R96" s="182">
        <v>0</v>
      </c>
      <c r="S96" s="182">
        <v>25</v>
      </c>
      <c r="T96" s="182">
        <v>0</v>
      </c>
      <c r="U96" s="208">
        <f t="shared" si="12"/>
        <v>0</v>
      </c>
      <c r="V96" s="184">
        <v>26</v>
      </c>
      <c r="W96" s="182">
        <v>2</v>
      </c>
      <c r="X96" s="224">
        <f t="shared" si="13"/>
        <v>7.7</v>
      </c>
      <c r="Y96" s="182">
        <v>20</v>
      </c>
      <c r="Z96" s="182">
        <v>2</v>
      </c>
      <c r="AA96" s="208">
        <f t="shared" si="14"/>
        <v>10</v>
      </c>
      <c r="AC96" s="134"/>
      <c r="AD96" s="221"/>
      <c r="AE96" s="134"/>
      <c r="AF96" s="134"/>
      <c r="AG96" s="222"/>
      <c r="AH96" s="134"/>
      <c r="AI96" s="222"/>
      <c r="AJ96" s="134"/>
    </row>
    <row r="97" spans="1:36" s="63" customFormat="1" ht="12.75" customHeight="1">
      <c r="A97" s="74">
        <v>1</v>
      </c>
      <c r="B97" s="71">
        <v>452</v>
      </c>
      <c r="C97" s="74" t="s">
        <v>77</v>
      </c>
      <c r="D97" s="91" t="s">
        <v>225</v>
      </c>
      <c r="E97" s="180"/>
      <c r="F97" s="181"/>
      <c r="G97" s="182"/>
      <c r="H97" s="182"/>
      <c r="I97" s="182"/>
      <c r="J97" s="182"/>
      <c r="K97" s="208" t="str">
        <f t="shared" si="10"/>
        <v> </v>
      </c>
      <c r="L97" s="183">
        <v>15</v>
      </c>
      <c r="M97" s="182">
        <v>12</v>
      </c>
      <c r="N97" s="182">
        <v>182</v>
      </c>
      <c r="O97" s="182">
        <v>42</v>
      </c>
      <c r="P97" s="208">
        <f t="shared" si="11"/>
        <v>23.1</v>
      </c>
      <c r="Q97" s="183">
        <v>5</v>
      </c>
      <c r="R97" s="182">
        <v>1</v>
      </c>
      <c r="S97" s="182">
        <v>26</v>
      </c>
      <c r="T97" s="182">
        <v>2</v>
      </c>
      <c r="U97" s="208">
        <f t="shared" si="12"/>
        <v>7.7</v>
      </c>
      <c r="V97" s="184">
        <v>15</v>
      </c>
      <c r="W97" s="182">
        <v>1</v>
      </c>
      <c r="X97" s="214">
        <f t="shared" si="13"/>
        <v>6.7</v>
      </c>
      <c r="Y97" s="185">
        <v>12</v>
      </c>
      <c r="Z97" s="182">
        <v>1</v>
      </c>
      <c r="AA97" s="208">
        <f t="shared" si="14"/>
        <v>8.3</v>
      </c>
      <c r="AC97" s="134"/>
      <c r="AD97" s="221"/>
      <c r="AE97" s="134"/>
      <c r="AF97" s="134"/>
      <c r="AG97" s="222"/>
      <c r="AH97" s="134"/>
      <c r="AI97" s="222"/>
      <c r="AJ97" s="134"/>
    </row>
    <row r="98" spans="1:36" s="63" customFormat="1" ht="12.75" customHeight="1">
      <c r="A98" s="74">
        <v>1</v>
      </c>
      <c r="B98" s="71">
        <v>453</v>
      </c>
      <c r="C98" s="74" t="s">
        <v>77</v>
      </c>
      <c r="D98" s="91" t="s">
        <v>226</v>
      </c>
      <c r="E98" s="180"/>
      <c r="F98" s="181"/>
      <c r="G98" s="182"/>
      <c r="H98" s="182"/>
      <c r="I98" s="182"/>
      <c r="J98" s="182"/>
      <c r="K98" s="208" t="str">
        <f t="shared" si="10"/>
        <v> </v>
      </c>
      <c r="L98" s="183">
        <v>11</v>
      </c>
      <c r="M98" s="182">
        <v>7</v>
      </c>
      <c r="N98" s="182">
        <v>113</v>
      </c>
      <c r="O98" s="182">
        <v>27</v>
      </c>
      <c r="P98" s="208">
        <f t="shared" si="11"/>
        <v>23.9</v>
      </c>
      <c r="Q98" s="183">
        <v>5</v>
      </c>
      <c r="R98" s="182">
        <v>3</v>
      </c>
      <c r="S98" s="182">
        <v>26</v>
      </c>
      <c r="T98" s="182">
        <v>3</v>
      </c>
      <c r="U98" s="208">
        <f t="shared" si="12"/>
        <v>11.5</v>
      </c>
      <c r="V98" s="184">
        <v>36</v>
      </c>
      <c r="W98" s="182">
        <v>2</v>
      </c>
      <c r="X98" s="224">
        <f t="shared" si="13"/>
        <v>5.6</v>
      </c>
      <c r="Y98" s="182">
        <v>33</v>
      </c>
      <c r="Z98" s="182">
        <v>1</v>
      </c>
      <c r="AA98" s="208">
        <f t="shared" si="14"/>
        <v>3</v>
      </c>
      <c r="AC98" s="134"/>
      <c r="AD98" s="221"/>
      <c r="AE98" s="134"/>
      <c r="AF98" s="134"/>
      <c r="AG98" s="222"/>
      <c r="AH98" s="134"/>
      <c r="AI98" s="222"/>
      <c r="AJ98" s="134"/>
    </row>
    <row r="99" spans="1:36" s="63" customFormat="1" ht="12.75" customHeight="1">
      <c r="A99" s="74">
        <v>1</v>
      </c>
      <c r="B99" s="71">
        <v>454</v>
      </c>
      <c r="C99" s="74" t="s">
        <v>77</v>
      </c>
      <c r="D99" s="91" t="s">
        <v>227</v>
      </c>
      <c r="E99" s="180"/>
      <c r="F99" s="181"/>
      <c r="G99" s="182"/>
      <c r="H99" s="182"/>
      <c r="I99" s="182"/>
      <c r="J99" s="182"/>
      <c r="K99" s="208" t="str">
        <f t="shared" si="10"/>
        <v> </v>
      </c>
      <c r="L99" s="183">
        <v>12</v>
      </c>
      <c r="M99" s="182">
        <v>6</v>
      </c>
      <c r="N99" s="182">
        <v>118</v>
      </c>
      <c r="O99" s="182">
        <v>11</v>
      </c>
      <c r="P99" s="208">
        <f t="shared" si="11"/>
        <v>9.3</v>
      </c>
      <c r="Q99" s="183">
        <v>5</v>
      </c>
      <c r="R99" s="182">
        <v>1</v>
      </c>
      <c r="S99" s="182">
        <v>27</v>
      </c>
      <c r="T99" s="182">
        <v>1</v>
      </c>
      <c r="U99" s="208">
        <f t="shared" si="12"/>
        <v>3.7</v>
      </c>
      <c r="V99" s="184">
        <v>27</v>
      </c>
      <c r="W99" s="182">
        <v>2</v>
      </c>
      <c r="X99" s="224">
        <f t="shared" si="13"/>
        <v>7.4</v>
      </c>
      <c r="Y99" s="182">
        <v>25</v>
      </c>
      <c r="Z99" s="182">
        <v>2</v>
      </c>
      <c r="AA99" s="208">
        <f t="shared" si="14"/>
        <v>8</v>
      </c>
      <c r="AC99" s="134"/>
      <c r="AD99" s="221"/>
      <c r="AE99" s="134"/>
      <c r="AF99" s="134"/>
      <c r="AG99" s="222"/>
      <c r="AH99" s="134"/>
      <c r="AI99" s="222"/>
      <c r="AJ99" s="134"/>
    </row>
    <row r="100" spans="1:36" s="63" customFormat="1" ht="12.75" customHeight="1">
      <c r="A100" s="74">
        <v>1</v>
      </c>
      <c r="B100" s="71">
        <v>455</v>
      </c>
      <c r="C100" s="74" t="s">
        <v>77</v>
      </c>
      <c r="D100" s="91" t="s">
        <v>228</v>
      </c>
      <c r="E100" s="180"/>
      <c r="F100" s="181"/>
      <c r="G100" s="182"/>
      <c r="H100" s="182"/>
      <c r="I100" s="182"/>
      <c r="J100" s="182"/>
      <c r="K100" s="208" t="str">
        <f t="shared" si="10"/>
        <v> </v>
      </c>
      <c r="L100" s="183">
        <v>5</v>
      </c>
      <c r="M100" s="182">
        <v>2</v>
      </c>
      <c r="N100" s="182">
        <v>42</v>
      </c>
      <c r="O100" s="182">
        <v>4</v>
      </c>
      <c r="P100" s="208">
        <f t="shared" si="11"/>
        <v>9.5</v>
      </c>
      <c r="Q100" s="183">
        <v>5</v>
      </c>
      <c r="R100" s="182">
        <v>1</v>
      </c>
      <c r="S100" s="182">
        <v>25</v>
      </c>
      <c r="T100" s="182">
        <v>1</v>
      </c>
      <c r="U100" s="208">
        <f t="shared" si="12"/>
        <v>4</v>
      </c>
      <c r="V100" s="184">
        <v>10</v>
      </c>
      <c r="W100" s="182">
        <v>0</v>
      </c>
      <c r="X100" s="224">
        <f t="shared" si="13"/>
        <v>0</v>
      </c>
      <c r="Y100" s="182">
        <v>9</v>
      </c>
      <c r="Z100" s="182">
        <v>0</v>
      </c>
      <c r="AA100" s="208">
        <f t="shared" si="14"/>
        <v>0</v>
      </c>
      <c r="AC100" s="134"/>
      <c r="AD100" s="221"/>
      <c r="AE100" s="134"/>
      <c r="AF100" s="134"/>
      <c r="AG100" s="222"/>
      <c r="AH100" s="134"/>
      <c r="AI100" s="222"/>
      <c r="AJ100" s="134"/>
    </row>
    <row r="101" spans="1:36" s="63" customFormat="1" ht="12.75" customHeight="1">
      <c r="A101" s="74">
        <v>1</v>
      </c>
      <c r="B101" s="71">
        <v>456</v>
      </c>
      <c r="C101" s="74" t="s">
        <v>77</v>
      </c>
      <c r="D101" s="91" t="s">
        <v>229</v>
      </c>
      <c r="E101" s="180"/>
      <c r="F101" s="181"/>
      <c r="G101" s="182"/>
      <c r="H101" s="182"/>
      <c r="I101" s="182"/>
      <c r="J101" s="182"/>
      <c r="K101" s="208" t="str">
        <f t="shared" si="10"/>
        <v> </v>
      </c>
      <c r="L101" s="183">
        <v>13</v>
      </c>
      <c r="M101" s="182">
        <v>8</v>
      </c>
      <c r="N101" s="182">
        <v>106</v>
      </c>
      <c r="O101" s="182">
        <v>13</v>
      </c>
      <c r="P101" s="208">
        <f t="shared" si="11"/>
        <v>12.3</v>
      </c>
      <c r="Q101" s="183">
        <v>5</v>
      </c>
      <c r="R101" s="182">
        <v>3</v>
      </c>
      <c r="S101" s="182">
        <v>27</v>
      </c>
      <c r="T101" s="182">
        <v>3</v>
      </c>
      <c r="U101" s="208">
        <f t="shared" si="12"/>
        <v>11.1</v>
      </c>
      <c r="V101" s="184">
        <v>18</v>
      </c>
      <c r="W101" s="182">
        <v>0</v>
      </c>
      <c r="X101" s="224">
        <f t="shared" si="13"/>
        <v>0</v>
      </c>
      <c r="Y101" s="182">
        <v>18</v>
      </c>
      <c r="Z101" s="182">
        <v>0</v>
      </c>
      <c r="AA101" s="208">
        <f t="shared" si="14"/>
        <v>0</v>
      </c>
      <c r="AC101" s="134"/>
      <c r="AD101" s="221"/>
      <c r="AE101" s="134"/>
      <c r="AF101" s="134"/>
      <c r="AG101" s="222"/>
      <c r="AH101" s="134"/>
      <c r="AI101" s="222"/>
      <c r="AJ101" s="134"/>
    </row>
    <row r="102" spans="1:36" s="63" customFormat="1" ht="12.75" customHeight="1">
      <c r="A102" s="74">
        <v>1</v>
      </c>
      <c r="B102" s="71">
        <v>457</v>
      </c>
      <c r="C102" s="74" t="s">
        <v>77</v>
      </c>
      <c r="D102" s="91" t="s">
        <v>231</v>
      </c>
      <c r="E102" s="180"/>
      <c r="F102" s="181"/>
      <c r="G102" s="182"/>
      <c r="H102" s="182"/>
      <c r="I102" s="182"/>
      <c r="J102" s="182"/>
      <c r="K102" s="208" t="str">
        <f t="shared" si="10"/>
        <v> </v>
      </c>
      <c r="L102" s="183">
        <v>13</v>
      </c>
      <c r="M102" s="182">
        <v>11</v>
      </c>
      <c r="N102" s="182">
        <v>99</v>
      </c>
      <c r="O102" s="182">
        <v>20</v>
      </c>
      <c r="P102" s="208">
        <f t="shared" si="11"/>
        <v>20.2</v>
      </c>
      <c r="Q102" s="183">
        <v>5</v>
      </c>
      <c r="R102" s="182">
        <v>2</v>
      </c>
      <c r="S102" s="182">
        <v>24</v>
      </c>
      <c r="T102" s="182">
        <v>4</v>
      </c>
      <c r="U102" s="208">
        <f t="shared" si="12"/>
        <v>16.7</v>
      </c>
      <c r="V102" s="184">
        <v>33</v>
      </c>
      <c r="W102" s="182">
        <v>2</v>
      </c>
      <c r="X102" s="224">
        <f t="shared" si="13"/>
        <v>6.1</v>
      </c>
      <c r="Y102" s="182">
        <v>24</v>
      </c>
      <c r="Z102" s="182">
        <v>0</v>
      </c>
      <c r="AA102" s="208">
        <f t="shared" si="14"/>
        <v>0</v>
      </c>
      <c r="AC102" s="134"/>
      <c r="AD102" s="221"/>
      <c r="AE102" s="134"/>
      <c r="AF102" s="134"/>
      <c r="AG102" s="222"/>
      <c r="AH102" s="134"/>
      <c r="AI102" s="222"/>
      <c r="AJ102" s="134"/>
    </row>
    <row r="103" spans="1:36" s="63" customFormat="1" ht="12.75" customHeight="1">
      <c r="A103" s="74">
        <v>1</v>
      </c>
      <c r="B103" s="71">
        <v>458</v>
      </c>
      <c r="C103" s="74" t="s">
        <v>77</v>
      </c>
      <c r="D103" s="91" t="s">
        <v>232</v>
      </c>
      <c r="E103" s="180"/>
      <c r="F103" s="181"/>
      <c r="G103" s="182"/>
      <c r="H103" s="182"/>
      <c r="I103" s="182"/>
      <c r="J103" s="182"/>
      <c r="K103" s="208" t="str">
        <f t="shared" si="10"/>
        <v> </v>
      </c>
      <c r="L103" s="183">
        <v>13</v>
      </c>
      <c r="M103" s="182">
        <v>10</v>
      </c>
      <c r="N103" s="182">
        <v>143</v>
      </c>
      <c r="O103" s="182">
        <v>27</v>
      </c>
      <c r="P103" s="208">
        <f t="shared" si="11"/>
        <v>18.9</v>
      </c>
      <c r="Q103" s="183">
        <v>5</v>
      </c>
      <c r="R103" s="182">
        <v>2</v>
      </c>
      <c r="S103" s="182">
        <v>26</v>
      </c>
      <c r="T103" s="182">
        <v>3</v>
      </c>
      <c r="U103" s="208">
        <f t="shared" si="12"/>
        <v>11.5</v>
      </c>
      <c r="V103" s="184">
        <v>38</v>
      </c>
      <c r="W103" s="182">
        <v>6</v>
      </c>
      <c r="X103" s="224">
        <f t="shared" si="13"/>
        <v>15.8</v>
      </c>
      <c r="Y103" s="182">
        <v>35</v>
      </c>
      <c r="Z103" s="182">
        <v>6</v>
      </c>
      <c r="AA103" s="208">
        <f t="shared" si="14"/>
        <v>17.1</v>
      </c>
      <c r="AC103" s="134"/>
      <c r="AD103" s="221"/>
      <c r="AE103" s="134"/>
      <c r="AF103" s="134"/>
      <c r="AG103" s="222"/>
      <c r="AH103" s="134"/>
      <c r="AI103" s="222"/>
      <c r="AJ103" s="134"/>
    </row>
    <row r="104" spans="1:36" s="63" customFormat="1" ht="12.75" customHeight="1">
      <c r="A104" s="74">
        <v>1</v>
      </c>
      <c r="B104" s="71">
        <v>459</v>
      </c>
      <c r="C104" s="74" t="s">
        <v>77</v>
      </c>
      <c r="D104" s="91" t="s">
        <v>233</v>
      </c>
      <c r="E104" s="180"/>
      <c r="F104" s="181"/>
      <c r="G104" s="182"/>
      <c r="H104" s="182"/>
      <c r="I104" s="182"/>
      <c r="J104" s="182"/>
      <c r="K104" s="208" t="str">
        <f t="shared" si="10"/>
        <v> </v>
      </c>
      <c r="L104" s="183">
        <v>13</v>
      </c>
      <c r="M104" s="182">
        <v>10</v>
      </c>
      <c r="N104" s="182">
        <v>142</v>
      </c>
      <c r="O104" s="182">
        <v>19</v>
      </c>
      <c r="P104" s="208">
        <f t="shared" si="11"/>
        <v>13.4</v>
      </c>
      <c r="Q104" s="183">
        <v>5</v>
      </c>
      <c r="R104" s="182">
        <v>2</v>
      </c>
      <c r="S104" s="182">
        <v>24</v>
      </c>
      <c r="T104" s="182">
        <v>2</v>
      </c>
      <c r="U104" s="208">
        <f t="shared" si="12"/>
        <v>8.3</v>
      </c>
      <c r="V104" s="184">
        <v>46</v>
      </c>
      <c r="W104" s="182">
        <v>10</v>
      </c>
      <c r="X104" s="224">
        <f t="shared" si="13"/>
        <v>21.7</v>
      </c>
      <c r="Y104" s="182">
        <v>39</v>
      </c>
      <c r="Z104" s="182">
        <v>4</v>
      </c>
      <c r="AA104" s="208">
        <f t="shared" si="14"/>
        <v>10.3</v>
      </c>
      <c r="AC104" s="134"/>
      <c r="AD104" s="221"/>
      <c r="AE104" s="134"/>
      <c r="AF104" s="134"/>
      <c r="AG104" s="222"/>
      <c r="AH104" s="134"/>
      <c r="AI104" s="222"/>
      <c r="AJ104" s="134"/>
    </row>
    <row r="105" spans="1:36" s="63" customFormat="1" ht="12.75" customHeight="1">
      <c r="A105" s="74">
        <v>1</v>
      </c>
      <c r="B105" s="71">
        <v>460</v>
      </c>
      <c r="C105" s="74" t="s">
        <v>77</v>
      </c>
      <c r="D105" s="91" t="s">
        <v>234</v>
      </c>
      <c r="E105" s="180"/>
      <c r="F105" s="181"/>
      <c r="G105" s="182"/>
      <c r="H105" s="182"/>
      <c r="I105" s="182"/>
      <c r="J105" s="182"/>
      <c r="K105" s="208" t="str">
        <f t="shared" si="10"/>
        <v> </v>
      </c>
      <c r="L105" s="183">
        <v>12</v>
      </c>
      <c r="M105" s="182">
        <v>7</v>
      </c>
      <c r="N105" s="182">
        <v>128</v>
      </c>
      <c r="O105" s="182">
        <v>16</v>
      </c>
      <c r="P105" s="208">
        <f t="shared" si="11"/>
        <v>12.5</v>
      </c>
      <c r="Q105" s="183">
        <v>5</v>
      </c>
      <c r="R105" s="182">
        <v>2</v>
      </c>
      <c r="S105" s="182">
        <v>26</v>
      </c>
      <c r="T105" s="182">
        <v>2</v>
      </c>
      <c r="U105" s="208">
        <f t="shared" si="12"/>
        <v>7.7</v>
      </c>
      <c r="V105" s="184">
        <v>41</v>
      </c>
      <c r="W105" s="182">
        <v>8</v>
      </c>
      <c r="X105" s="224">
        <f t="shared" si="13"/>
        <v>19.5</v>
      </c>
      <c r="Y105" s="182">
        <v>34</v>
      </c>
      <c r="Z105" s="182">
        <v>3</v>
      </c>
      <c r="AA105" s="208">
        <f t="shared" si="14"/>
        <v>8.8</v>
      </c>
      <c r="AC105" s="134"/>
      <c r="AD105" s="221"/>
      <c r="AE105" s="134"/>
      <c r="AF105" s="134"/>
      <c r="AG105" s="222"/>
      <c r="AH105" s="134"/>
      <c r="AI105" s="222"/>
      <c r="AJ105" s="134"/>
    </row>
    <row r="106" spans="1:36" s="63" customFormat="1" ht="12.75" customHeight="1">
      <c r="A106" s="74">
        <v>1</v>
      </c>
      <c r="B106" s="71">
        <v>461</v>
      </c>
      <c r="C106" s="74" t="s">
        <v>77</v>
      </c>
      <c r="D106" s="91" t="s">
        <v>236</v>
      </c>
      <c r="E106" s="180"/>
      <c r="F106" s="181"/>
      <c r="G106" s="182"/>
      <c r="H106" s="182"/>
      <c r="I106" s="182"/>
      <c r="J106" s="182"/>
      <c r="K106" s="208" t="str">
        <f t="shared" si="10"/>
        <v> </v>
      </c>
      <c r="L106" s="183">
        <v>13</v>
      </c>
      <c r="M106" s="182">
        <v>9</v>
      </c>
      <c r="N106" s="182">
        <v>135</v>
      </c>
      <c r="O106" s="182">
        <v>31</v>
      </c>
      <c r="P106" s="208">
        <f t="shared" si="11"/>
        <v>23</v>
      </c>
      <c r="Q106" s="183">
        <v>5</v>
      </c>
      <c r="R106" s="182">
        <v>2</v>
      </c>
      <c r="S106" s="182">
        <v>28</v>
      </c>
      <c r="T106" s="182">
        <v>3</v>
      </c>
      <c r="U106" s="208">
        <f t="shared" si="12"/>
        <v>10.7</v>
      </c>
      <c r="V106" s="184">
        <v>38</v>
      </c>
      <c r="W106" s="182">
        <v>6</v>
      </c>
      <c r="X106" s="224">
        <f t="shared" si="13"/>
        <v>15.8</v>
      </c>
      <c r="Y106" s="182">
        <v>32</v>
      </c>
      <c r="Z106" s="182">
        <v>4</v>
      </c>
      <c r="AA106" s="208">
        <f t="shared" si="14"/>
        <v>12.5</v>
      </c>
      <c r="AC106" s="134"/>
      <c r="AD106" s="221"/>
      <c r="AE106" s="134"/>
      <c r="AF106" s="134"/>
      <c r="AG106" s="222"/>
      <c r="AH106" s="134"/>
      <c r="AI106" s="222"/>
      <c r="AJ106" s="134"/>
    </row>
    <row r="107" spans="1:36" s="63" customFormat="1" ht="12.75" customHeight="1">
      <c r="A107" s="74">
        <v>1</v>
      </c>
      <c r="B107" s="71">
        <v>462</v>
      </c>
      <c r="C107" s="74" t="s">
        <v>77</v>
      </c>
      <c r="D107" s="91" t="s">
        <v>237</v>
      </c>
      <c r="E107" s="180"/>
      <c r="F107" s="181"/>
      <c r="G107" s="182"/>
      <c r="H107" s="182"/>
      <c r="I107" s="182"/>
      <c r="J107" s="182"/>
      <c r="K107" s="208" t="str">
        <f aca="true" t="shared" si="15" ref="K107:K138">IF(G107=""," ",ROUND(J107/I107*100,1))</f>
        <v> </v>
      </c>
      <c r="L107" s="183">
        <v>12</v>
      </c>
      <c r="M107" s="182">
        <v>8</v>
      </c>
      <c r="N107" s="182">
        <v>112</v>
      </c>
      <c r="O107" s="182">
        <v>15</v>
      </c>
      <c r="P107" s="208">
        <f aca="true" t="shared" si="16" ref="P107:P138">IF(L107=""," ",ROUND(O107/N107*100,1))</f>
        <v>13.4</v>
      </c>
      <c r="Q107" s="183">
        <v>5</v>
      </c>
      <c r="R107" s="182">
        <v>1</v>
      </c>
      <c r="S107" s="182">
        <v>23</v>
      </c>
      <c r="T107" s="182">
        <v>1</v>
      </c>
      <c r="U107" s="208">
        <f aca="true" t="shared" si="17" ref="U107:U138">IF(Q107=""," ",ROUND(T107/S107*100,1))</f>
        <v>4.3</v>
      </c>
      <c r="V107" s="184">
        <v>9</v>
      </c>
      <c r="W107" s="182">
        <v>0</v>
      </c>
      <c r="X107" s="224">
        <f aca="true" t="shared" si="18" ref="X107:X138">IF(V107=""," ",ROUND(W107/V107*100,1))</f>
        <v>0</v>
      </c>
      <c r="Y107" s="182">
        <v>9</v>
      </c>
      <c r="Z107" s="182">
        <v>0</v>
      </c>
      <c r="AA107" s="208">
        <f aca="true" t="shared" si="19" ref="AA107:AA138">IF(Y107=""," ",ROUND(Z107/Y107*100,1))</f>
        <v>0</v>
      </c>
      <c r="AC107" s="134"/>
      <c r="AD107" s="221"/>
      <c r="AE107" s="134"/>
      <c r="AF107" s="134"/>
      <c r="AG107" s="222"/>
      <c r="AH107" s="134"/>
      <c r="AI107" s="222"/>
      <c r="AJ107" s="134"/>
    </row>
    <row r="108" spans="1:36" s="63" customFormat="1" ht="12.75" customHeight="1">
      <c r="A108" s="74">
        <v>1</v>
      </c>
      <c r="B108" s="71">
        <v>463</v>
      </c>
      <c r="C108" s="74" t="s">
        <v>77</v>
      </c>
      <c r="D108" s="91" t="s">
        <v>238</v>
      </c>
      <c r="E108" s="180"/>
      <c r="F108" s="181"/>
      <c r="G108" s="182"/>
      <c r="H108" s="182"/>
      <c r="I108" s="182"/>
      <c r="J108" s="182"/>
      <c r="K108" s="208" t="str">
        <f t="shared" si="15"/>
        <v> </v>
      </c>
      <c r="L108" s="183">
        <v>7</v>
      </c>
      <c r="M108" s="182">
        <v>4</v>
      </c>
      <c r="N108" s="182">
        <v>78</v>
      </c>
      <c r="O108" s="182">
        <v>13</v>
      </c>
      <c r="P108" s="208">
        <f t="shared" si="16"/>
        <v>16.7</v>
      </c>
      <c r="Q108" s="183">
        <v>5</v>
      </c>
      <c r="R108" s="182">
        <v>3</v>
      </c>
      <c r="S108" s="182">
        <v>23</v>
      </c>
      <c r="T108" s="182">
        <v>4</v>
      </c>
      <c r="U108" s="208">
        <f t="shared" si="17"/>
        <v>17.4</v>
      </c>
      <c r="V108" s="184">
        <v>9</v>
      </c>
      <c r="W108" s="182">
        <v>0</v>
      </c>
      <c r="X108" s="224">
        <f t="shared" si="18"/>
        <v>0</v>
      </c>
      <c r="Y108" s="182">
        <v>9</v>
      </c>
      <c r="Z108" s="182">
        <v>0</v>
      </c>
      <c r="AA108" s="208">
        <f t="shared" si="19"/>
        <v>0</v>
      </c>
      <c r="AC108" s="134"/>
      <c r="AD108" s="221"/>
      <c r="AE108" s="134"/>
      <c r="AF108" s="134"/>
      <c r="AG108" s="222"/>
      <c r="AH108" s="134"/>
      <c r="AI108" s="222"/>
      <c r="AJ108" s="134"/>
    </row>
    <row r="109" spans="1:36" s="63" customFormat="1" ht="12.75" customHeight="1">
      <c r="A109" s="74">
        <v>1</v>
      </c>
      <c r="B109" s="71">
        <v>464</v>
      </c>
      <c r="C109" s="74" t="s">
        <v>77</v>
      </c>
      <c r="D109" s="91" t="s">
        <v>239</v>
      </c>
      <c r="E109" s="180"/>
      <c r="F109" s="181"/>
      <c r="G109" s="182"/>
      <c r="H109" s="182"/>
      <c r="I109" s="182"/>
      <c r="J109" s="182"/>
      <c r="K109" s="208" t="str">
        <f t="shared" si="15"/>
        <v> </v>
      </c>
      <c r="L109" s="183">
        <v>17</v>
      </c>
      <c r="M109" s="182">
        <v>14</v>
      </c>
      <c r="N109" s="182">
        <v>225</v>
      </c>
      <c r="O109" s="182">
        <v>48</v>
      </c>
      <c r="P109" s="208">
        <f t="shared" si="16"/>
        <v>21.3</v>
      </c>
      <c r="Q109" s="183">
        <v>5</v>
      </c>
      <c r="R109" s="182">
        <v>2</v>
      </c>
      <c r="S109" s="182">
        <v>27</v>
      </c>
      <c r="T109" s="182">
        <v>3</v>
      </c>
      <c r="U109" s="208">
        <f t="shared" si="17"/>
        <v>11.1</v>
      </c>
      <c r="V109" s="184">
        <v>29</v>
      </c>
      <c r="W109" s="182">
        <v>7</v>
      </c>
      <c r="X109" s="224">
        <f t="shared" si="18"/>
        <v>24.1</v>
      </c>
      <c r="Y109" s="182">
        <v>19</v>
      </c>
      <c r="Z109" s="182">
        <v>4</v>
      </c>
      <c r="AA109" s="208">
        <f t="shared" si="19"/>
        <v>21.1</v>
      </c>
      <c r="AC109" s="134"/>
      <c r="AD109" s="221"/>
      <c r="AE109" s="134"/>
      <c r="AF109" s="134"/>
      <c r="AG109" s="222"/>
      <c r="AH109" s="134"/>
      <c r="AI109" s="222"/>
      <c r="AJ109" s="134"/>
    </row>
    <row r="110" spans="1:36" s="63" customFormat="1" ht="12.75" customHeight="1">
      <c r="A110" s="74">
        <v>1</v>
      </c>
      <c r="B110" s="71">
        <v>465</v>
      </c>
      <c r="C110" s="74" t="s">
        <v>77</v>
      </c>
      <c r="D110" s="91" t="s">
        <v>240</v>
      </c>
      <c r="E110" s="180"/>
      <c r="F110" s="181"/>
      <c r="G110" s="182"/>
      <c r="H110" s="182"/>
      <c r="I110" s="182"/>
      <c r="J110" s="182"/>
      <c r="K110" s="208" t="str">
        <f t="shared" si="15"/>
        <v> </v>
      </c>
      <c r="L110" s="183">
        <v>15</v>
      </c>
      <c r="M110" s="182">
        <v>13</v>
      </c>
      <c r="N110" s="182">
        <v>136</v>
      </c>
      <c r="O110" s="182">
        <v>25</v>
      </c>
      <c r="P110" s="208">
        <f t="shared" si="16"/>
        <v>18.4</v>
      </c>
      <c r="Q110" s="183">
        <v>5</v>
      </c>
      <c r="R110" s="182">
        <v>3</v>
      </c>
      <c r="S110" s="182">
        <v>25</v>
      </c>
      <c r="T110" s="182">
        <v>3</v>
      </c>
      <c r="U110" s="208">
        <f t="shared" si="17"/>
        <v>12</v>
      </c>
      <c r="V110" s="184">
        <v>11</v>
      </c>
      <c r="W110" s="182">
        <v>1</v>
      </c>
      <c r="X110" s="224">
        <f t="shared" si="18"/>
        <v>9.1</v>
      </c>
      <c r="Y110" s="182">
        <v>11</v>
      </c>
      <c r="Z110" s="182">
        <v>1</v>
      </c>
      <c r="AA110" s="208">
        <f t="shared" si="19"/>
        <v>9.1</v>
      </c>
      <c r="AC110" s="134"/>
      <c r="AD110" s="221"/>
      <c r="AE110" s="134"/>
      <c r="AF110" s="134"/>
      <c r="AG110" s="222"/>
      <c r="AH110" s="134"/>
      <c r="AI110" s="222"/>
      <c r="AJ110" s="134"/>
    </row>
    <row r="111" spans="1:36" s="63" customFormat="1" ht="12.75" customHeight="1">
      <c r="A111" s="74">
        <v>1</v>
      </c>
      <c r="B111" s="71">
        <v>468</v>
      </c>
      <c r="C111" s="74" t="s">
        <v>77</v>
      </c>
      <c r="D111" s="91" t="s">
        <v>241</v>
      </c>
      <c r="E111" s="180"/>
      <c r="F111" s="181"/>
      <c r="G111" s="182"/>
      <c r="H111" s="182"/>
      <c r="I111" s="182"/>
      <c r="J111" s="182"/>
      <c r="K111" s="208" t="str">
        <f t="shared" si="15"/>
        <v> </v>
      </c>
      <c r="L111" s="183">
        <v>19</v>
      </c>
      <c r="M111" s="182">
        <v>14</v>
      </c>
      <c r="N111" s="182">
        <v>186</v>
      </c>
      <c r="O111" s="182">
        <v>38</v>
      </c>
      <c r="P111" s="208">
        <f t="shared" si="16"/>
        <v>20.4</v>
      </c>
      <c r="Q111" s="183">
        <v>5</v>
      </c>
      <c r="R111" s="182">
        <v>2</v>
      </c>
      <c r="S111" s="182">
        <v>24</v>
      </c>
      <c r="T111" s="182">
        <v>2</v>
      </c>
      <c r="U111" s="208">
        <f t="shared" si="17"/>
        <v>8.3</v>
      </c>
      <c r="V111" s="184">
        <v>41</v>
      </c>
      <c r="W111" s="182">
        <v>3</v>
      </c>
      <c r="X111" s="224">
        <f t="shared" si="18"/>
        <v>7.3</v>
      </c>
      <c r="Y111" s="182">
        <v>31</v>
      </c>
      <c r="Z111" s="182">
        <v>0</v>
      </c>
      <c r="AA111" s="208">
        <f t="shared" si="19"/>
        <v>0</v>
      </c>
      <c r="AC111" s="134"/>
      <c r="AD111" s="221"/>
      <c r="AE111" s="134"/>
      <c r="AF111" s="134"/>
      <c r="AG111" s="222"/>
      <c r="AH111" s="134"/>
      <c r="AI111" s="222"/>
      <c r="AJ111" s="134"/>
    </row>
    <row r="112" spans="1:36" s="63" customFormat="1" ht="12.75" customHeight="1">
      <c r="A112" s="74">
        <v>1</v>
      </c>
      <c r="B112" s="71">
        <v>469</v>
      </c>
      <c r="C112" s="74" t="s">
        <v>77</v>
      </c>
      <c r="D112" s="91" t="s">
        <v>242</v>
      </c>
      <c r="E112" s="180"/>
      <c r="F112" s="181"/>
      <c r="G112" s="182"/>
      <c r="H112" s="182"/>
      <c r="I112" s="182"/>
      <c r="J112" s="182"/>
      <c r="K112" s="208" t="str">
        <f t="shared" si="15"/>
        <v> </v>
      </c>
      <c r="L112" s="183">
        <v>14</v>
      </c>
      <c r="M112" s="182">
        <v>13</v>
      </c>
      <c r="N112" s="182">
        <v>131</v>
      </c>
      <c r="O112" s="182">
        <v>23</v>
      </c>
      <c r="P112" s="208">
        <f t="shared" si="16"/>
        <v>17.6</v>
      </c>
      <c r="Q112" s="183">
        <v>5</v>
      </c>
      <c r="R112" s="182">
        <v>3</v>
      </c>
      <c r="S112" s="182">
        <v>26</v>
      </c>
      <c r="T112" s="182">
        <v>3</v>
      </c>
      <c r="U112" s="208">
        <f t="shared" si="17"/>
        <v>11.5</v>
      </c>
      <c r="V112" s="184">
        <v>23</v>
      </c>
      <c r="W112" s="182">
        <v>5</v>
      </c>
      <c r="X112" s="224">
        <f t="shared" si="18"/>
        <v>21.7</v>
      </c>
      <c r="Y112" s="182">
        <v>21</v>
      </c>
      <c r="Z112" s="182">
        <v>3</v>
      </c>
      <c r="AA112" s="208">
        <f t="shared" si="19"/>
        <v>14.3</v>
      </c>
      <c r="AC112" s="134"/>
      <c r="AD112" s="221"/>
      <c r="AE112" s="134"/>
      <c r="AF112" s="134"/>
      <c r="AG112" s="222"/>
      <c r="AH112" s="134"/>
      <c r="AI112" s="222"/>
      <c r="AJ112" s="134"/>
    </row>
    <row r="113" spans="1:36" s="63" customFormat="1" ht="12.75" customHeight="1">
      <c r="A113" s="74">
        <v>1</v>
      </c>
      <c r="B113" s="71">
        <v>470</v>
      </c>
      <c r="C113" s="74" t="s">
        <v>77</v>
      </c>
      <c r="D113" s="91" t="s">
        <v>244</v>
      </c>
      <c r="E113" s="180"/>
      <c r="F113" s="181"/>
      <c r="G113" s="182"/>
      <c r="H113" s="182"/>
      <c r="I113" s="182"/>
      <c r="J113" s="182"/>
      <c r="K113" s="208" t="str">
        <f t="shared" si="15"/>
        <v> </v>
      </c>
      <c r="L113" s="183">
        <v>11</v>
      </c>
      <c r="M113" s="182">
        <v>4</v>
      </c>
      <c r="N113" s="182">
        <v>80</v>
      </c>
      <c r="O113" s="182">
        <v>5</v>
      </c>
      <c r="P113" s="208">
        <f t="shared" si="16"/>
        <v>6.3</v>
      </c>
      <c r="Q113" s="183">
        <v>5</v>
      </c>
      <c r="R113" s="182">
        <v>1</v>
      </c>
      <c r="S113" s="182">
        <v>19</v>
      </c>
      <c r="T113" s="182">
        <v>1</v>
      </c>
      <c r="U113" s="208">
        <f t="shared" si="17"/>
        <v>5.3</v>
      </c>
      <c r="V113" s="184">
        <v>7</v>
      </c>
      <c r="W113" s="182">
        <v>1</v>
      </c>
      <c r="X113" s="224">
        <f t="shared" si="18"/>
        <v>14.3</v>
      </c>
      <c r="Y113" s="182">
        <v>7</v>
      </c>
      <c r="Z113" s="182">
        <v>1</v>
      </c>
      <c r="AA113" s="208">
        <f t="shared" si="19"/>
        <v>14.3</v>
      </c>
      <c r="AC113" s="134"/>
      <c r="AD113" s="221"/>
      <c r="AE113" s="134"/>
      <c r="AF113" s="134"/>
      <c r="AG113" s="222"/>
      <c r="AH113" s="134"/>
      <c r="AI113" s="222"/>
      <c r="AJ113" s="134"/>
    </row>
    <row r="114" spans="1:36" s="63" customFormat="1" ht="12.75" customHeight="1">
      <c r="A114" s="74">
        <v>1</v>
      </c>
      <c r="B114" s="218">
        <v>471</v>
      </c>
      <c r="C114" s="74" t="s">
        <v>77</v>
      </c>
      <c r="D114" s="219" t="s">
        <v>245</v>
      </c>
      <c r="E114" s="180"/>
      <c r="F114" s="181"/>
      <c r="G114" s="182"/>
      <c r="H114" s="182"/>
      <c r="I114" s="182"/>
      <c r="J114" s="182"/>
      <c r="K114" s="208" t="str">
        <f t="shared" si="15"/>
        <v> </v>
      </c>
      <c r="L114" s="183">
        <v>9</v>
      </c>
      <c r="M114" s="182">
        <v>4</v>
      </c>
      <c r="N114" s="182">
        <v>76</v>
      </c>
      <c r="O114" s="182">
        <v>6</v>
      </c>
      <c r="P114" s="208">
        <f t="shared" si="16"/>
        <v>7.9</v>
      </c>
      <c r="Q114" s="183">
        <v>5</v>
      </c>
      <c r="R114" s="182">
        <v>2</v>
      </c>
      <c r="S114" s="182">
        <v>23</v>
      </c>
      <c r="T114" s="182">
        <v>2</v>
      </c>
      <c r="U114" s="208">
        <f t="shared" si="17"/>
        <v>8.7</v>
      </c>
      <c r="V114" s="184">
        <v>6</v>
      </c>
      <c r="W114" s="182">
        <v>0</v>
      </c>
      <c r="X114" s="224">
        <f t="shared" si="18"/>
        <v>0</v>
      </c>
      <c r="Y114" s="182">
        <v>6</v>
      </c>
      <c r="Z114" s="182">
        <v>0</v>
      </c>
      <c r="AA114" s="208">
        <f t="shared" si="19"/>
        <v>0</v>
      </c>
      <c r="AC114" s="134"/>
      <c r="AD114" s="221"/>
      <c r="AE114" s="134"/>
      <c r="AF114" s="134"/>
      <c r="AG114" s="222"/>
      <c r="AH114" s="134"/>
      <c r="AI114" s="222"/>
      <c r="AJ114" s="134"/>
    </row>
    <row r="115" spans="1:36" s="63" customFormat="1" ht="12.75" customHeight="1">
      <c r="A115" s="74">
        <v>1</v>
      </c>
      <c r="B115" s="71">
        <v>472</v>
      </c>
      <c r="C115" s="74" t="s">
        <v>77</v>
      </c>
      <c r="D115" s="67" t="s">
        <v>246</v>
      </c>
      <c r="E115" s="180"/>
      <c r="F115" s="181"/>
      <c r="G115" s="182"/>
      <c r="H115" s="182"/>
      <c r="I115" s="182"/>
      <c r="J115" s="182"/>
      <c r="K115" s="208" t="str">
        <f t="shared" si="15"/>
        <v> </v>
      </c>
      <c r="L115" s="183">
        <v>5</v>
      </c>
      <c r="M115" s="182">
        <v>5</v>
      </c>
      <c r="N115" s="182">
        <v>60</v>
      </c>
      <c r="O115" s="182">
        <v>7</v>
      </c>
      <c r="P115" s="208">
        <f t="shared" si="16"/>
        <v>11.7</v>
      </c>
      <c r="Q115" s="183">
        <v>5</v>
      </c>
      <c r="R115" s="182">
        <v>1</v>
      </c>
      <c r="S115" s="182">
        <v>24</v>
      </c>
      <c r="T115" s="182">
        <v>1</v>
      </c>
      <c r="U115" s="208">
        <f t="shared" si="17"/>
        <v>4.2</v>
      </c>
      <c r="V115" s="184">
        <v>26</v>
      </c>
      <c r="W115" s="182">
        <v>5</v>
      </c>
      <c r="X115" s="224">
        <f t="shared" si="18"/>
        <v>19.2</v>
      </c>
      <c r="Y115" s="182">
        <v>15</v>
      </c>
      <c r="Z115" s="182">
        <v>3</v>
      </c>
      <c r="AA115" s="208">
        <f t="shared" si="19"/>
        <v>20</v>
      </c>
      <c r="AC115" s="134"/>
      <c r="AD115" s="221"/>
      <c r="AE115" s="134"/>
      <c r="AF115" s="134"/>
      <c r="AG115" s="222"/>
      <c r="AH115" s="134"/>
      <c r="AI115" s="222"/>
      <c r="AJ115" s="134"/>
    </row>
    <row r="116" spans="1:36" s="63" customFormat="1" ht="12.75" customHeight="1">
      <c r="A116" s="74">
        <v>1</v>
      </c>
      <c r="B116" s="71">
        <v>481</v>
      </c>
      <c r="C116" s="74" t="s">
        <v>77</v>
      </c>
      <c r="D116" s="52" t="s">
        <v>254</v>
      </c>
      <c r="E116" s="180"/>
      <c r="F116" s="181"/>
      <c r="G116" s="182"/>
      <c r="H116" s="182"/>
      <c r="I116" s="182"/>
      <c r="J116" s="182"/>
      <c r="K116" s="208" t="str">
        <f t="shared" si="15"/>
        <v> </v>
      </c>
      <c r="L116" s="183">
        <v>17</v>
      </c>
      <c r="M116" s="182">
        <v>8</v>
      </c>
      <c r="N116" s="182">
        <v>161</v>
      </c>
      <c r="O116" s="182">
        <v>15</v>
      </c>
      <c r="P116" s="208">
        <f t="shared" si="16"/>
        <v>9.3</v>
      </c>
      <c r="Q116" s="183">
        <v>5</v>
      </c>
      <c r="R116" s="182">
        <v>3</v>
      </c>
      <c r="S116" s="182">
        <v>25</v>
      </c>
      <c r="T116" s="182">
        <v>4</v>
      </c>
      <c r="U116" s="208">
        <f t="shared" si="17"/>
        <v>16</v>
      </c>
      <c r="V116" s="184">
        <v>50</v>
      </c>
      <c r="W116" s="182">
        <v>2</v>
      </c>
      <c r="X116" s="224">
        <f t="shared" si="18"/>
        <v>4</v>
      </c>
      <c r="Y116" s="182">
        <v>36</v>
      </c>
      <c r="Z116" s="182">
        <v>0</v>
      </c>
      <c r="AA116" s="208">
        <f t="shared" si="19"/>
        <v>0</v>
      </c>
      <c r="AC116" s="134"/>
      <c r="AD116" s="221"/>
      <c r="AE116" s="134"/>
      <c r="AF116" s="134"/>
      <c r="AG116" s="222"/>
      <c r="AH116" s="134"/>
      <c r="AI116" s="222"/>
      <c r="AJ116" s="134"/>
    </row>
    <row r="117" spans="1:36" s="63" customFormat="1" ht="12.75" customHeight="1">
      <c r="A117" s="74">
        <v>1</v>
      </c>
      <c r="B117" s="71">
        <v>482</v>
      </c>
      <c r="C117" s="103" t="s">
        <v>77</v>
      </c>
      <c r="D117" s="50" t="s">
        <v>255</v>
      </c>
      <c r="E117" s="180"/>
      <c r="F117" s="181"/>
      <c r="G117" s="182"/>
      <c r="H117" s="182"/>
      <c r="I117" s="182"/>
      <c r="J117" s="182"/>
      <c r="K117" s="208" t="str">
        <f t="shared" si="15"/>
        <v> </v>
      </c>
      <c r="L117" s="183">
        <v>14</v>
      </c>
      <c r="M117" s="182">
        <v>10</v>
      </c>
      <c r="N117" s="182">
        <v>140</v>
      </c>
      <c r="O117" s="182">
        <v>29</v>
      </c>
      <c r="P117" s="208">
        <f t="shared" si="16"/>
        <v>20.7</v>
      </c>
      <c r="Q117" s="183">
        <v>5</v>
      </c>
      <c r="R117" s="182">
        <v>1</v>
      </c>
      <c r="S117" s="182">
        <v>24</v>
      </c>
      <c r="T117" s="182">
        <v>1</v>
      </c>
      <c r="U117" s="208">
        <f t="shared" si="17"/>
        <v>4.2</v>
      </c>
      <c r="V117" s="184">
        <v>19</v>
      </c>
      <c r="W117" s="182">
        <v>2</v>
      </c>
      <c r="X117" s="224">
        <f t="shared" si="18"/>
        <v>10.5</v>
      </c>
      <c r="Y117" s="182">
        <v>17</v>
      </c>
      <c r="Z117" s="182">
        <v>2</v>
      </c>
      <c r="AA117" s="208">
        <f t="shared" si="19"/>
        <v>11.8</v>
      </c>
      <c r="AC117" s="134"/>
      <c r="AD117" s="221"/>
      <c r="AE117" s="134"/>
      <c r="AF117" s="134"/>
      <c r="AG117" s="222"/>
      <c r="AH117" s="134"/>
      <c r="AI117" s="222"/>
      <c r="AJ117" s="134"/>
    </row>
    <row r="118" spans="1:36" s="63" customFormat="1" ht="12.75" customHeight="1">
      <c r="A118" s="74">
        <v>1</v>
      </c>
      <c r="B118" s="71">
        <v>483</v>
      </c>
      <c r="C118" s="103" t="s">
        <v>77</v>
      </c>
      <c r="D118" s="50" t="s">
        <v>256</v>
      </c>
      <c r="E118" s="180"/>
      <c r="F118" s="181"/>
      <c r="G118" s="182"/>
      <c r="H118" s="182"/>
      <c r="I118" s="182"/>
      <c r="J118" s="182"/>
      <c r="K118" s="208" t="str">
        <f t="shared" si="15"/>
        <v> </v>
      </c>
      <c r="L118" s="183">
        <v>11</v>
      </c>
      <c r="M118" s="182">
        <v>7</v>
      </c>
      <c r="N118" s="182">
        <v>154</v>
      </c>
      <c r="O118" s="182">
        <v>24</v>
      </c>
      <c r="P118" s="208">
        <f t="shared" si="16"/>
        <v>15.6</v>
      </c>
      <c r="Q118" s="183">
        <v>5</v>
      </c>
      <c r="R118" s="182">
        <v>0</v>
      </c>
      <c r="S118" s="182">
        <v>26</v>
      </c>
      <c r="T118" s="182">
        <v>0</v>
      </c>
      <c r="U118" s="208">
        <f t="shared" si="17"/>
        <v>0</v>
      </c>
      <c r="V118" s="184">
        <v>19</v>
      </c>
      <c r="W118" s="182">
        <v>1</v>
      </c>
      <c r="X118" s="224">
        <f t="shared" si="18"/>
        <v>5.3</v>
      </c>
      <c r="Y118" s="182">
        <v>1</v>
      </c>
      <c r="Z118" s="182">
        <v>0</v>
      </c>
      <c r="AA118" s="208">
        <f t="shared" si="19"/>
        <v>0</v>
      </c>
      <c r="AC118" s="134"/>
      <c r="AD118" s="221"/>
      <c r="AE118" s="134"/>
      <c r="AF118" s="134"/>
      <c r="AG118" s="222"/>
      <c r="AH118" s="134"/>
      <c r="AI118" s="222"/>
      <c r="AJ118" s="134"/>
    </row>
    <row r="119" spans="1:36" s="63" customFormat="1" ht="12.75" customHeight="1">
      <c r="A119" s="74">
        <v>1</v>
      </c>
      <c r="B119" s="71">
        <v>484</v>
      </c>
      <c r="C119" s="103" t="s">
        <v>77</v>
      </c>
      <c r="D119" s="50" t="s">
        <v>257</v>
      </c>
      <c r="E119" s="180"/>
      <c r="F119" s="181"/>
      <c r="G119" s="182"/>
      <c r="H119" s="182"/>
      <c r="I119" s="182"/>
      <c r="J119" s="182"/>
      <c r="K119" s="208" t="str">
        <f t="shared" si="15"/>
        <v> </v>
      </c>
      <c r="L119" s="183">
        <v>17</v>
      </c>
      <c r="M119" s="182">
        <v>11</v>
      </c>
      <c r="N119" s="182">
        <v>187</v>
      </c>
      <c r="O119" s="182">
        <v>25</v>
      </c>
      <c r="P119" s="208">
        <f t="shared" si="16"/>
        <v>13.4</v>
      </c>
      <c r="Q119" s="183">
        <v>5</v>
      </c>
      <c r="R119" s="182">
        <v>3</v>
      </c>
      <c r="S119" s="182">
        <v>25</v>
      </c>
      <c r="T119" s="182">
        <v>3</v>
      </c>
      <c r="U119" s="208">
        <f t="shared" si="17"/>
        <v>12</v>
      </c>
      <c r="V119" s="184">
        <v>25</v>
      </c>
      <c r="W119" s="182">
        <v>3</v>
      </c>
      <c r="X119" s="224">
        <f t="shared" si="18"/>
        <v>12</v>
      </c>
      <c r="Y119" s="182">
        <v>22</v>
      </c>
      <c r="Z119" s="182">
        <v>2</v>
      </c>
      <c r="AA119" s="208">
        <f t="shared" si="19"/>
        <v>9.1</v>
      </c>
      <c r="AC119" s="134"/>
      <c r="AD119" s="221"/>
      <c r="AE119" s="134"/>
      <c r="AF119" s="134"/>
      <c r="AG119" s="222"/>
      <c r="AH119" s="134"/>
      <c r="AI119" s="222"/>
      <c r="AJ119" s="134"/>
    </row>
    <row r="120" spans="1:36" s="63" customFormat="1" ht="12.75" customHeight="1">
      <c r="A120" s="74">
        <v>1</v>
      </c>
      <c r="B120" s="71">
        <v>485</v>
      </c>
      <c r="C120" s="103" t="s">
        <v>77</v>
      </c>
      <c r="D120" s="50" t="s">
        <v>259</v>
      </c>
      <c r="E120" s="180"/>
      <c r="F120" s="181"/>
      <c r="G120" s="182"/>
      <c r="H120" s="182"/>
      <c r="I120" s="182"/>
      <c r="J120" s="182"/>
      <c r="K120" s="208" t="str">
        <f t="shared" si="15"/>
        <v> </v>
      </c>
      <c r="L120" s="183">
        <v>15</v>
      </c>
      <c r="M120" s="182">
        <v>10</v>
      </c>
      <c r="N120" s="182">
        <v>98</v>
      </c>
      <c r="O120" s="182">
        <v>18</v>
      </c>
      <c r="P120" s="208">
        <f t="shared" si="16"/>
        <v>18.4</v>
      </c>
      <c r="Q120" s="183">
        <v>5</v>
      </c>
      <c r="R120" s="182">
        <v>3</v>
      </c>
      <c r="S120" s="182">
        <v>23</v>
      </c>
      <c r="T120" s="182">
        <v>3</v>
      </c>
      <c r="U120" s="208">
        <f t="shared" si="17"/>
        <v>13</v>
      </c>
      <c r="V120" s="184">
        <v>5</v>
      </c>
      <c r="W120" s="182">
        <v>0</v>
      </c>
      <c r="X120" s="214">
        <f t="shared" si="18"/>
        <v>0</v>
      </c>
      <c r="Y120" s="185">
        <v>5</v>
      </c>
      <c r="Z120" s="182">
        <v>0</v>
      </c>
      <c r="AA120" s="208">
        <f t="shared" si="19"/>
        <v>0</v>
      </c>
      <c r="AC120" s="134"/>
      <c r="AD120" s="221"/>
      <c r="AE120" s="134"/>
      <c r="AF120" s="134"/>
      <c r="AG120" s="222"/>
      <c r="AH120" s="134"/>
      <c r="AI120" s="222"/>
      <c r="AJ120" s="134"/>
    </row>
    <row r="121" spans="1:36" s="63" customFormat="1" ht="12.75" customHeight="1">
      <c r="A121" s="74">
        <v>1</v>
      </c>
      <c r="B121" s="71">
        <v>486</v>
      </c>
      <c r="C121" s="103" t="s">
        <v>77</v>
      </c>
      <c r="D121" s="50" t="s">
        <v>260</v>
      </c>
      <c r="E121" s="180"/>
      <c r="F121" s="181"/>
      <c r="G121" s="182"/>
      <c r="H121" s="182"/>
      <c r="I121" s="182"/>
      <c r="J121" s="182"/>
      <c r="K121" s="208" t="str">
        <f t="shared" si="15"/>
        <v> </v>
      </c>
      <c r="L121" s="183">
        <v>10</v>
      </c>
      <c r="M121" s="182">
        <v>8</v>
      </c>
      <c r="N121" s="182">
        <v>98</v>
      </c>
      <c r="O121" s="182">
        <v>21</v>
      </c>
      <c r="P121" s="208">
        <f t="shared" si="16"/>
        <v>21.4</v>
      </c>
      <c r="Q121" s="183">
        <v>5</v>
      </c>
      <c r="R121" s="182">
        <v>3</v>
      </c>
      <c r="S121" s="182">
        <v>24</v>
      </c>
      <c r="T121" s="182">
        <v>3</v>
      </c>
      <c r="U121" s="208">
        <f t="shared" si="17"/>
        <v>12.5</v>
      </c>
      <c r="V121" s="184">
        <v>22</v>
      </c>
      <c r="W121" s="182">
        <v>4</v>
      </c>
      <c r="X121" s="224">
        <f t="shared" si="18"/>
        <v>18.2</v>
      </c>
      <c r="Y121" s="182">
        <v>16</v>
      </c>
      <c r="Z121" s="182">
        <v>2</v>
      </c>
      <c r="AA121" s="208">
        <f t="shared" si="19"/>
        <v>12.5</v>
      </c>
      <c r="AC121" s="134"/>
      <c r="AD121" s="221"/>
      <c r="AE121" s="134"/>
      <c r="AF121" s="134"/>
      <c r="AG121" s="222"/>
      <c r="AH121" s="134"/>
      <c r="AI121" s="222"/>
      <c r="AJ121" s="134"/>
    </row>
    <row r="122" spans="1:36" s="63" customFormat="1" ht="12.75" customHeight="1">
      <c r="A122" s="74">
        <v>1</v>
      </c>
      <c r="B122" s="71">
        <v>487</v>
      </c>
      <c r="C122" s="103" t="s">
        <v>77</v>
      </c>
      <c r="D122" s="50" t="s">
        <v>261</v>
      </c>
      <c r="E122" s="180"/>
      <c r="F122" s="181"/>
      <c r="G122" s="182"/>
      <c r="H122" s="182"/>
      <c r="I122" s="182"/>
      <c r="J122" s="182"/>
      <c r="K122" s="208" t="str">
        <f t="shared" si="15"/>
        <v> </v>
      </c>
      <c r="L122" s="183">
        <v>20</v>
      </c>
      <c r="M122" s="182">
        <v>17</v>
      </c>
      <c r="N122" s="182">
        <v>182</v>
      </c>
      <c r="O122" s="182">
        <v>42</v>
      </c>
      <c r="P122" s="208">
        <f t="shared" si="16"/>
        <v>23.1</v>
      </c>
      <c r="Q122" s="183">
        <v>5</v>
      </c>
      <c r="R122" s="182">
        <v>2</v>
      </c>
      <c r="S122" s="182">
        <v>24</v>
      </c>
      <c r="T122" s="182">
        <v>2</v>
      </c>
      <c r="U122" s="208">
        <f t="shared" si="17"/>
        <v>8.3</v>
      </c>
      <c r="V122" s="184">
        <v>32</v>
      </c>
      <c r="W122" s="182">
        <v>3</v>
      </c>
      <c r="X122" s="224">
        <f t="shared" si="18"/>
        <v>9.4</v>
      </c>
      <c r="Y122" s="182">
        <v>25</v>
      </c>
      <c r="Z122" s="182">
        <v>1</v>
      </c>
      <c r="AA122" s="208">
        <f t="shared" si="19"/>
        <v>4</v>
      </c>
      <c r="AC122" s="134"/>
      <c r="AD122" s="221"/>
      <c r="AE122" s="134"/>
      <c r="AF122" s="134"/>
      <c r="AG122" s="222"/>
      <c r="AH122" s="134"/>
      <c r="AI122" s="222"/>
      <c r="AJ122" s="134"/>
    </row>
    <row r="123" spans="1:36" s="63" customFormat="1" ht="12.75" customHeight="1">
      <c r="A123" s="74">
        <v>1</v>
      </c>
      <c r="B123" s="71">
        <v>511</v>
      </c>
      <c r="C123" s="74" t="s">
        <v>77</v>
      </c>
      <c r="D123" s="52" t="s">
        <v>265</v>
      </c>
      <c r="E123" s="180"/>
      <c r="F123" s="181"/>
      <c r="G123" s="182"/>
      <c r="H123" s="182"/>
      <c r="I123" s="182"/>
      <c r="J123" s="182"/>
      <c r="K123" s="208" t="str">
        <f t="shared" si="15"/>
        <v> </v>
      </c>
      <c r="L123" s="183">
        <v>17</v>
      </c>
      <c r="M123" s="182">
        <v>10</v>
      </c>
      <c r="N123" s="182">
        <v>153</v>
      </c>
      <c r="O123" s="182">
        <v>39</v>
      </c>
      <c r="P123" s="208">
        <f t="shared" si="16"/>
        <v>25.5</v>
      </c>
      <c r="Q123" s="183">
        <v>6</v>
      </c>
      <c r="R123" s="182">
        <v>1</v>
      </c>
      <c r="S123" s="182">
        <v>26</v>
      </c>
      <c r="T123" s="182">
        <v>1</v>
      </c>
      <c r="U123" s="208">
        <f t="shared" si="17"/>
        <v>3.8</v>
      </c>
      <c r="V123" s="184">
        <v>17</v>
      </c>
      <c r="W123" s="182">
        <v>2</v>
      </c>
      <c r="X123" s="224">
        <f t="shared" si="18"/>
        <v>11.8</v>
      </c>
      <c r="Y123" s="182">
        <v>10</v>
      </c>
      <c r="Z123" s="182">
        <v>1</v>
      </c>
      <c r="AA123" s="208">
        <f t="shared" si="19"/>
        <v>10</v>
      </c>
      <c r="AC123" s="134"/>
      <c r="AD123" s="221"/>
      <c r="AE123" s="134"/>
      <c r="AF123" s="134"/>
      <c r="AG123" s="222"/>
      <c r="AH123" s="134"/>
      <c r="AI123" s="222"/>
      <c r="AJ123" s="134"/>
    </row>
    <row r="124" spans="1:36" s="63" customFormat="1" ht="12.75" customHeight="1">
      <c r="A124" s="74">
        <v>1</v>
      </c>
      <c r="B124" s="71">
        <v>512</v>
      </c>
      <c r="C124" s="74" t="s">
        <v>77</v>
      </c>
      <c r="D124" s="52" t="s">
        <v>267</v>
      </c>
      <c r="E124" s="180"/>
      <c r="F124" s="181"/>
      <c r="G124" s="182"/>
      <c r="H124" s="182"/>
      <c r="I124" s="182"/>
      <c r="J124" s="182"/>
      <c r="K124" s="208" t="str">
        <f t="shared" si="15"/>
        <v> </v>
      </c>
      <c r="L124" s="183">
        <v>13</v>
      </c>
      <c r="M124" s="182">
        <v>9</v>
      </c>
      <c r="N124" s="182">
        <v>110</v>
      </c>
      <c r="O124" s="182">
        <v>22</v>
      </c>
      <c r="P124" s="208">
        <f t="shared" si="16"/>
        <v>20</v>
      </c>
      <c r="Q124" s="183">
        <v>6</v>
      </c>
      <c r="R124" s="182">
        <v>2</v>
      </c>
      <c r="S124" s="182">
        <v>26</v>
      </c>
      <c r="T124" s="182">
        <v>2</v>
      </c>
      <c r="U124" s="208">
        <f t="shared" si="17"/>
        <v>7.7</v>
      </c>
      <c r="V124" s="184">
        <v>27</v>
      </c>
      <c r="W124" s="182">
        <v>4</v>
      </c>
      <c r="X124" s="224">
        <f t="shared" si="18"/>
        <v>14.8</v>
      </c>
      <c r="Y124" s="182">
        <v>17</v>
      </c>
      <c r="Z124" s="182">
        <v>2</v>
      </c>
      <c r="AA124" s="208">
        <f t="shared" si="19"/>
        <v>11.8</v>
      </c>
      <c r="AC124" s="134"/>
      <c r="AD124" s="221"/>
      <c r="AE124" s="134"/>
      <c r="AF124" s="134"/>
      <c r="AG124" s="222"/>
      <c r="AH124" s="134"/>
      <c r="AI124" s="222"/>
      <c r="AJ124" s="134"/>
    </row>
    <row r="125" spans="1:36" s="63" customFormat="1" ht="12.75" customHeight="1">
      <c r="A125" s="74">
        <v>1</v>
      </c>
      <c r="B125" s="71">
        <v>513</v>
      </c>
      <c r="C125" s="74" t="s">
        <v>77</v>
      </c>
      <c r="D125" s="50" t="s">
        <v>268</v>
      </c>
      <c r="E125" s="180"/>
      <c r="F125" s="181"/>
      <c r="G125" s="182"/>
      <c r="H125" s="182"/>
      <c r="I125" s="182"/>
      <c r="J125" s="182"/>
      <c r="K125" s="208" t="str">
        <f t="shared" si="15"/>
        <v> </v>
      </c>
      <c r="L125" s="183">
        <v>16</v>
      </c>
      <c r="M125" s="182">
        <v>10</v>
      </c>
      <c r="N125" s="182">
        <v>137</v>
      </c>
      <c r="O125" s="182">
        <v>30</v>
      </c>
      <c r="P125" s="208">
        <f t="shared" si="16"/>
        <v>21.9</v>
      </c>
      <c r="Q125" s="183">
        <v>6</v>
      </c>
      <c r="R125" s="182">
        <v>4</v>
      </c>
      <c r="S125" s="182">
        <v>25</v>
      </c>
      <c r="T125" s="182">
        <v>5</v>
      </c>
      <c r="U125" s="208">
        <f t="shared" si="17"/>
        <v>20</v>
      </c>
      <c r="V125" s="184">
        <v>19</v>
      </c>
      <c r="W125" s="182">
        <v>3</v>
      </c>
      <c r="X125" s="224">
        <f t="shared" si="18"/>
        <v>15.8</v>
      </c>
      <c r="Y125" s="182">
        <v>16</v>
      </c>
      <c r="Z125" s="182">
        <v>3</v>
      </c>
      <c r="AA125" s="208">
        <f t="shared" si="19"/>
        <v>18.8</v>
      </c>
      <c r="AC125" s="134"/>
      <c r="AD125" s="221"/>
      <c r="AE125" s="134"/>
      <c r="AF125" s="134"/>
      <c r="AG125" s="222"/>
      <c r="AH125" s="134"/>
      <c r="AI125" s="222"/>
      <c r="AJ125" s="134"/>
    </row>
    <row r="126" spans="1:36" s="63" customFormat="1" ht="12.75" customHeight="1">
      <c r="A126" s="74">
        <v>1</v>
      </c>
      <c r="B126" s="71">
        <v>514</v>
      </c>
      <c r="C126" s="74" t="s">
        <v>77</v>
      </c>
      <c r="D126" s="50" t="s">
        <v>269</v>
      </c>
      <c r="E126" s="180">
        <v>30</v>
      </c>
      <c r="F126" s="181" t="s">
        <v>419</v>
      </c>
      <c r="G126" s="182">
        <v>26</v>
      </c>
      <c r="H126" s="182">
        <v>20</v>
      </c>
      <c r="I126" s="182">
        <v>247</v>
      </c>
      <c r="J126" s="182">
        <v>59</v>
      </c>
      <c r="K126" s="208">
        <f t="shared" si="15"/>
        <v>23.9</v>
      </c>
      <c r="L126" s="183">
        <v>18</v>
      </c>
      <c r="M126" s="182">
        <v>14</v>
      </c>
      <c r="N126" s="182">
        <v>210</v>
      </c>
      <c r="O126" s="182">
        <v>39</v>
      </c>
      <c r="P126" s="208">
        <f t="shared" si="16"/>
        <v>18.6</v>
      </c>
      <c r="Q126" s="183">
        <v>6</v>
      </c>
      <c r="R126" s="182">
        <v>0</v>
      </c>
      <c r="S126" s="182">
        <v>36</v>
      </c>
      <c r="T126" s="182">
        <v>0</v>
      </c>
      <c r="U126" s="208">
        <f t="shared" si="17"/>
        <v>0</v>
      </c>
      <c r="V126" s="184">
        <v>25</v>
      </c>
      <c r="W126" s="182">
        <v>1</v>
      </c>
      <c r="X126" s="224">
        <f t="shared" si="18"/>
        <v>4</v>
      </c>
      <c r="Y126" s="182">
        <v>20</v>
      </c>
      <c r="Z126" s="182">
        <v>0</v>
      </c>
      <c r="AA126" s="208">
        <f t="shared" si="19"/>
        <v>0</v>
      </c>
      <c r="AC126" s="134"/>
      <c r="AD126" s="221"/>
      <c r="AE126" s="134"/>
      <c r="AF126" s="134"/>
      <c r="AG126" s="222"/>
      <c r="AH126" s="134"/>
      <c r="AI126" s="222"/>
      <c r="AJ126" s="134"/>
    </row>
    <row r="127" spans="1:36" s="63" customFormat="1" ht="12.75" customHeight="1">
      <c r="A127" s="74">
        <v>1</v>
      </c>
      <c r="B127" s="71">
        <v>516</v>
      </c>
      <c r="C127" s="74" t="s">
        <v>77</v>
      </c>
      <c r="D127" s="50" t="s">
        <v>270</v>
      </c>
      <c r="E127" s="180"/>
      <c r="F127" s="181"/>
      <c r="G127" s="182"/>
      <c r="H127" s="182"/>
      <c r="I127" s="182"/>
      <c r="J127" s="182"/>
      <c r="K127" s="208" t="str">
        <f t="shared" si="15"/>
        <v> </v>
      </c>
      <c r="L127" s="183">
        <v>9</v>
      </c>
      <c r="M127" s="182">
        <v>6</v>
      </c>
      <c r="N127" s="182">
        <v>86</v>
      </c>
      <c r="O127" s="182">
        <v>11</v>
      </c>
      <c r="P127" s="208">
        <f t="shared" si="16"/>
        <v>12.8</v>
      </c>
      <c r="Q127" s="183">
        <v>6</v>
      </c>
      <c r="R127" s="182">
        <v>2</v>
      </c>
      <c r="S127" s="182">
        <v>30</v>
      </c>
      <c r="T127" s="182">
        <v>2</v>
      </c>
      <c r="U127" s="208">
        <f t="shared" si="17"/>
        <v>6.7</v>
      </c>
      <c r="V127" s="184">
        <v>37</v>
      </c>
      <c r="W127" s="182">
        <v>2</v>
      </c>
      <c r="X127" s="224">
        <f t="shared" si="18"/>
        <v>5.4</v>
      </c>
      <c r="Y127" s="182">
        <v>27</v>
      </c>
      <c r="Z127" s="182">
        <v>0</v>
      </c>
      <c r="AA127" s="208">
        <f t="shared" si="19"/>
        <v>0</v>
      </c>
      <c r="AC127" s="134"/>
      <c r="AD127" s="221"/>
      <c r="AE127" s="134"/>
      <c r="AF127" s="134"/>
      <c r="AG127" s="222"/>
      <c r="AH127" s="134"/>
      <c r="AI127" s="222"/>
      <c r="AJ127" s="134"/>
    </row>
    <row r="128" spans="1:36" s="63" customFormat="1" ht="12.75" customHeight="1">
      <c r="A128" s="74">
        <v>1</v>
      </c>
      <c r="B128" s="71">
        <v>517</v>
      </c>
      <c r="C128" s="74" t="s">
        <v>77</v>
      </c>
      <c r="D128" s="50" t="s">
        <v>271</v>
      </c>
      <c r="E128" s="180"/>
      <c r="F128" s="181"/>
      <c r="G128" s="182"/>
      <c r="H128" s="182"/>
      <c r="I128" s="182"/>
      <c r="J128" s="182"/>
      <c r="K128" s="208" t="str">
        <f t="shared" si="15"/>
        <v> </v>
      </c>
      <c r="L128" s="183">
        <v>17</v>
      </c>
      <c r="M128" s="182">
        <v>9</v>
      </c>
      <c r="N128" s="182">
        <v>176</v>
      </c>
      <c r="O128" s="182">
        <v>11</v>
      </c>
      <c r="P128" s="208">
        <f t="shared" si="16"/>
        <v>6.3</v>
      </c>
      <c r="Q128" s="183">
        <v>5</v>
      </c>
      <c r="R128" s="182">
        <v>2</v>
      </c>
      <c r="S128" s="182">
        <v>17</v>
      </c>
      <c r="T128" s="182">
        <v>3</v>
      </c>
      <c r="U128" s="208">
        <f t="shared" si="17"/>
        <v>17.6</v>
      </c>
      <c r="V128" s="184">
        <v>26</v>
      </c>
      <c r="W128" s="182">
        <v>1</v>
      </c>
      <c r="X128" s="214">
        <f t="shared" si="18"/>
        <v>3.8</v>
      </c>
      <c r="Y128" s="185">
        <v>15</v>
      </c>
      <c r="Z128" s="182">
        <v>0</v>
      </c>
      <c r="AA128" s="208">
        <f t="shared" si="19"/>
        <v>0</v>
      </c>
      <c r="AC128" s="134"/>
      <c r="AD128" s="221"/>
      <c r="AE128" s="134"/>
      <c r="AF128" s="134"/>
      <c r="AG128" s="222"/>
      <c r="AH128" s="134"/>
      <c r="AI128" s="222"/>
      <c r="AJ128" s="134"/>
    </row>
    <row r="129" spans="1:36" s="63" customFormat="1" ht="12.75" customHeight="1">
      <c r="A129" s="74">
        <v>1</v>
      </c>
      <c r="B129" s="71">
        <v>518</v>
      </c>
      <c r="C129" s="74" t="s">
        <v>77</v>
      </c>
      <c r="D129" s="50" t="s">
        <v>272</v>
      </c>
      <c r="E129" s="180"/>
      <c r="F129" s="181"/>
      <c r="G129" s="182"/>
      <c r="H129" s="182"/>
      <c r="I129" s="182"/>
      <c r="J129" s="182"/>
      <c r="K129" s="208" t="str">
        <f t="shared" si="15"/>
        <v> </v>
      </c>
      <c r="L129" s="183">
        <v>14</v>
      </c>
      <c r="M129" s="182">
        <v>8</v>
      </c>
      <c r="N129" s="182">
        <v>126</v>
      </c>
      <c r="O129" s="182">
        <v>14</v>
      </c>
      <c r="P129" s="208">
        <f t="shared" si="16"/>
        <v>11.1</v>
      </c>
      <c r="Q129" s="183">
        <v>5</v>
      </c>
      <c r="R129" s="182">
        <v>1</v>
      </c>
      <c r="S129" s="182">
        <v>16</v>
      </c>
      <c r="T129" s="182">
        <v>1</v>
      </c>
      <c r="U129" s="208">
        <f t="shared" si="17"/>
        <v>6.3</v>
      </c>
      <c r="V129" s="184">
        <v>13</v>
      </c>
      <c r="W129" s="182">
        <v>0</v>
      </c>
      <c r="X129" s="224">
        <f t="shared" si="18"/>
        <v>0</v>
      </c>
      <c r="Y129" s="182">
        <v>13</v>
      </c>
      <c r="Z129" s="182">
        <v>0</v>
      </c>
      <c r="AA129" s="208">
        <f t="shared" si="19"/>
        <v>0</v>
      </c>
      <c r="AC129" s="134"/>
      <c r="AD129" s="221"/>
      <c r="AE129" s="134"/>
      <c r="AF129" s="134"/>
      <c r="AG129" s="222"/>
      <c r="AH129" s="134"/>
      <c r="AI129" s="222"/>
      <c r="AJ129" s="134"/>
    </row>
    <row r="130" spans="1:36" s="63" customFormat="1" ht="12.75" customHeight="1">
      <c r="A130" s="74">
        <v>1</v>
      </c>
      <c r="B130" s="71">
        <v>519</v>
      </c>
      <c r="C130" s="74" t="s">
        <v>77</v>
      </c>
      <c r="D130" s="50" t="s">
        <v>273</v>
      </c>
      <c r="E130" s="180"/>
      <c r="F130" s="181"/>
      <c r="G130" s="182"/>
      <c r="H130" s="182"/>
      <c r="I130" s="182"/>
      <c r="J130" s="182"/>
      <c r="K130" s="208" t="str">
        <f t="shared" si="15"/>
        <v> </v>
      </c>
      <c r="L130" s="183">
        <v>6</v>
      </c>
      <c r="M130" s="182">
        <v>2</v>
      </c>
      <c r="N130" s="182">
        <v>71</v>
      </c>
      <c r="O130" s="182">
        <v>3</v>
      </c>
      <c r="P130" s="208">
        <f t="shared" si="16"/>
        <v>4.2</v>
      </c>
      <c r="Q130" s="183">
        <v>5</v>
      </c>
      <c r="R130" s="182">
        <v>2</v>
      </c>
      <c r="S130" s="182">
        <v>17</v>
      </c>
      <c r="T130" s="182">
        <v>3</v>
      </c>
      <c r="U130" s="208">
        <f t="shared" si="17"/>
        <v>17.6</v>
      </c>
      <c r="V130" s="184">
        <v>15</v>
      </c>
      <c r="W130" s="182">
        <v>0</v>
      </c>
      <c r="X130" s="224">
        <f t="shared" si="18"/>
        <v>0</v>
      </c>
      <c r="Y130" s="182">
        <v>14</v>
      </c>
      <c r="Z130" s="182">
        <v>0</v>
      </c>
      <c r="AA130" s="208">
        <f t="shared" si="19"/>
        <v>0</v>
      </c>
      <c r="AC130" s="134"/>
      <c r="AD130" s="221"/>
      <c r="AE130" s="134"/>
      <c r="AF130" s="134"/>
      <c r="AG130" s="222"/>
      <c r="AH130" s="134"/>
      <c r="AI130" s="222"/>
      <c r="AJ130" s="134"/>
    </row>
    <row r="131" spans="1:36" s="63" customFormat="1" ht="12.75" customHeight="1">
      <c r="A131" s="74">
        <v>1</v>
      </c>
      <c r="B131" s="71">
        <v>520</v>
      </c>
      <c r="C131" s="74" t="s">
        <v>77</v>
      </c>
      <c r="D131" s="50" t="s">
        <v>274</v>
      </c>
      <c r="E131" s="180"/>
      <c r="F131" s="181"/>
      <c r="G131" s="182"/>
      <c r="H131" s="182"/>
      <c r="I131" s="182"/>
      <c r="J131" s="182"/>
      <c r="K131" s="208" t="str">
        <f t="shared" si="15"/>
        <v> </v>
      </c>
      <c r="L131" s="183">
        <v>14</v>
      </c>
      <c r="M131" s="182">
        <v>10</v>
      </c>
      <c r="N131" s="182">
        <v>118</v>
      </c>
      <c r="O131" s="182">
        <v>24</v>
      </c>
      <c r="P131" s="208">
        <f t="shared" si="16"/>
        <v>20.3</v>
      </c>
      <c r="Q131" s="183">
        <v>5</v>
      </c>
      <c r="R131" s="182">
        <v>2</v>
      </c>
      <c r="S131" s="182">
        <v>23</v>
      </c>
      <c r="T131" s="182">
        <v>2</v>
      </c>
      <c r="U131" s="208">
        <f t="shared" si="17"/>
        <v>8.7</v>
      </c>
      <c r="V131" s="184">
        <v>11</v>
      </c>
      <c r="W131" s="182">
        <v>0</v>
      </c>
      <c r="X131" s="224">
        <f t="shared" si="18"/>
        <v>0</v>
      </c>
      <c r="Y131" s="182">
        <v>9</v>
      </c>
      <c r="Z131" s="182">
        <v>0</v>
      </c>
      <c r="AA131" s="208">
        <f t="shared" si="19"/>
        <v>0</v>
      </c>
      <c r="AC131" s="134"/>
      <c r="AD131" s="221"/>
      <c r="AE131" s="134"/>
      <c r="AF131" s="134"/>
      <c r="AG131" s="222"/>
      <c r="AH131" s="134"/>
      <c r="AI131" s="222"/>
      <c r="AJ131" s="134"/>
    </row>
    <row r="132" spans="1:36" s="63" customFormat="1" ht="12.75" customHeight="1">
      <c r="A132" s="74">
        <v>1</v>
      </c>
      <c r="B132" s="71">
        <v>543</v>
      </c>
      <c r="C132" s="74" t="s">
        <v>77</v>
      </c>
      <c r="D132" s="50" t="s">
        <v>278</v>
      </c>
      <c r="E132" s="180">
        <v>40</v>
      </c>
      <c r="F132" s="181" t="s">
        <v>412</v>
      </c>
      <c r="G132" s="182">
        <v>42</v>
      </c>
      <c r="H132" s="182">
        <v>31</v>
      </c>
      <c r="I132" s="182">
        <v>482</v>
      </c>
      <c r="J132" s="182">
        <v>141</v>
      </c>
      <c r="K132" s="208">
        <f t="shared" si="15"/>
        <v>29.3</v>
      </c>
      <c r="L132" s="183">
        <v>17</v>
      </c>
      <c r="M132" s="182">
        <v>12</v>
      </c>
      <c r="N132" s="182">
        <v>188</v>
      </c>
      <c r="O132" s="182">
        <v>32</v>
      </c>
      <c r="P132" s="208">
        <f t="shared" si="16"/>
        <v>17</v>
      </c>
      <c r="Q132" s="183">
        <v>6</v>
      </c>
      <c r="R132" s="182">
        <v>3</v>
      </c>
      <c r="S132" s="182">
        <v>35</v>
      </c>
      <c r="T132" s="182">
        <v>3</v>
      </c>
      <c r="U132" s="208">
        <f t="shared" si="17"/>
        <v>8.6</v>
      </c>
      <c r="V132" s="184">
        <v>57</v>
      </c>
      <c r="W132" s="182">
        <v>5</v>
      </c>
      <c r="X132" s="224">
        <f t="shared" si="18"/>
        <v>8.8</v>
      </c>
      <c r="Y132" s="182">
        <v>35</v>
      </c>
      <c r="Z132" s="182">
        <v>2</v>
      </c>
      <c r="AA132" s="208">
        <f t="shared" si="19"/>
        <v>5.7</v>
      </c>
      <c r="AC132" s="134"/>
      <c r="AD132" s="221"/>
      <c r="AE132" s="134"/>
      <c r="AF132" s="134"/>
      <c r="AG132" s="222"/>
      <c r="AH132" s="134"/>
      <c r="AI132" s="222"/>
      <c r="AJ132" s="134"/>
    </row>
    <row r="133" spans="1:36" s="63" customFormat="1" ht="12.75" customHeight="1">
      <c r="A133" s="74">
        <v>1</v>
      </c>
      <c r="B133" s="71">
        <v>544</v>
      </c>
      <c r="C133" s="74" t="s">
        <v>77</v>
      </c>
      <c r="D133" s="52" t="s">
        <v>279</v>
      </c>
      <c r="E133" s="180"/>
      <c r="F133" s="181"/>
      <c r="G133" s="182"/>
      <c r="H133" s="182"/>
      <c r="I133" s="182"/>
      <c r="J133" s="182"/>
      <c r="K133" s="208" t="str">
        <f t="shared" si="15"/>
        <v> </v>
      </c>
      <c r="L133" s="183">
        <v>20</v>
      </c>
      <c r="M133" s="182">
        <v>12</v>
      </c>
      <c r="N133" s="182">
        <v>187</v>
      </c>
      <c r="O133" s="182">
        <v>36</v>
      </c>
      <c r="P133" s="208">
        <f t="shared" si="16"/>
        <v>19.3</v>
      </c>
      <c r="Q133" s="183">
        <v>5</v>
      </c>
      <c r="R133" s="182">
        <v>3</v>
      </c>
      <c r="S133" s="182">
        <v>25</v>
      </c>
      <c r="T133" s="182">
        <v>4</v>
      </c>
      <c r="U133" s="208">
        <f t="shared" si="17"/>
        <v>16</v>
      </c>
      <c r="V133" s="184">
        <v>20</v>
      </c>
      <c r="W133" s="182">
        <v>0</v>
      </c>
      <c r="X133" s="224">
        <f t="shared" si="18"/>
        <v>0</v>
      </c>
      <c r="Y133" s="182">
        <v>20</v>
      </c>
      <c r="Z133" s="182">
        <v>0</v>
      </c>
      <c r="AA133" s="208">
        <f t="shared" si="19"/>
        <v>0</v>
      </c>
      <c r="AC133" s="134"/>
      <c r="AD133" s="221"/>
      <c r="AE133" s="134"/>
      <c r="AF133" s="134"/>
      <c r="AG133" s="222"/>
      <c r="AH133" s="134"/>
      <c r="AI133" s="222"/>
      <c r="AJ133" s="134"/>
    </row>
    <row r="134" spans="1:36" s="63" customFormat="1" ht="12.75" customHeight="1">
      <c r="A134" s="74">
        <v>1</v>
      </c>
      <c r="B134" s="71">
        <v>545</v>
      </c>
      <c r="C134" s="74" t="s">
        <v>77</v>
      </c>
      <c r="D134" s="52" t="s">
        <v>280</v>
      </c>
      <c r="E134" s="180">
        <v>30</v>
      </c>
      <c r="F134" s="181" t="s">
        <v>413</v>
      </c>
      <c r="G134" s="182">
        <v>22</v>
      </c>
      <c r="H134" s="182">
        <v>18</v>
      </c>
      <c r="I134" s="182">
        <v>270</v>
      </c>
      <c r="J134" s="182">
        <v>55</v>
      </c>
      <c r="K134" s="208">
        <f t="shared" si="15"/>
        <v>20.4</v>
      </c>
      <c r="L134" s="183">
        <v>22</v>
      </c>
      <c r="M134" s="182">
        <v>18</v>
      </c>
      <c r="N134" s="182">
        <v>270</v>
      </c>
      <c r="O134" s="182">
        <v>55</v>
      </c>
      <c r="P134" s="208">
        <f t="shared" si="16"/>
        <v>20.4</v>
      </c>
      <c r="Q134" s="183">
        <v>6</v>
      </c>
      <c r="R134" s="182">
        <v>2</v>
      </c>
      <c r="S134" s="182">
        <v>32</v>
      </c>
      <c r="T134" s="182">
        <v>3</v>
      </c>
      <c r="U134" s="208">
        <f t="shared" si="17"/>
        <v>9.4</v>
      </c>
      <c r="V134" s="184">
        <v>42</v>
      </c>
      <c r="W134" s="182">
        <v>3</v>
      </c>
      <c r="X134" s="224">
        <f t="shared" si="18"/>
        <v>7.1</v>
      </c>
      <c r="Y134" s="182">
        <v>32</v>
      </c>
      <c r="Z134" s="182">
        <v>1</v>
      </c>
      <c r="AA134" s="208">
        <f t="shared" si="19"/>
        <v>3.1</v>
      </c>
      <c r="AC134" s="134"/>
      <c r="AD134" s="221"/>
      <c r="AE134" s="134"/>
      <c r="AF134" s="134"/>
      <c r="AG134" s="222"/>
      <c r="AH134" s="134"/>
      <c r="AI134" s="222"/>
      <c r="AJ134" s="134"/>
    </row>
    <row r="135" spans="1:36" s="63" customFormat="1" ht="12.75" customHeight="1">
      <c r="A135" s="74">
        <v>1</v>
      </c>
      <c r="B135" s="71">
        <v>546</v>
      </c>
      <c r="C135" s="74" t="s">
        <v>77</v>
      </c>
      <c r="D135" s="50" t="s">
        <v>281</v>
      </c>
      <c r="E135" s="180"/>
      <c r="F135" s="181"/>
      <c r="G135" s="182"/>
      <c r="H135" s="182"/>
      <c r="I135" s="182"/>
      <c r="J135" s="182"/>
      <c r="K135" s="208" t="str">
        <f t="shared" si="15"/>
        <v> </v>
      </c>
      <c r="L135" s="183">
        <v>15</v>
      </c>
      <c r="M135" s="182">
        <v>13</v>
      </c>
      <c r="N135" s="182">
        <v>182</v>
      </c>
      <c r="O135" s="182">
        <v>32</v>
      </c>
      <c r="P135" s="208">
        <f t="shared" si="16"/>
        <v>17.6</v>
      </c>
      <c r="Q135" s="183">
        <v>5</v>
      </c>
      <c r="R135" s="182">
        <v>3</v>
      </c>
      <c r="S135" s="182">
        <v>26</v>
      </c>
      <c r="T135" s="182">
        <v>3</v>
      </c>
      <c r="U135" s="208">
        <f t="shared" si="17"/>
        <v>11.5</v>
      </c>
      <c r="V135" s="184">
        <v>20</v>
      </c>
      <c r="W135" s="182">
        <v>0</v>
      </c>
      <c r="X135" s="224">
        <f t="shared" si="18"/>
        <v>0</v>
      </c>
      <c r="Y135" s="182">
        <v>20</v>
      </c>
      <c r="Z135" s="182">
        <v>0</v>
      </c>
      <c r="AA135" s="208">
        <f t="shared" si="19"/>
        <v>0</v>
      </c>
      <c r="AC135" s="134"/>
      <c r="AD135" s="221"/>
      <c r="AE135" s="134"/>
      <c r="AF135" s="134"/>
      <c r="AG135" s="222"/>
      <c r="AH135" s="134"/>
      <c r="AI135" s="222"/>
      <c r="AJ135" s="134"/>
    </row>
    <row r="136" spans="1:36" s="63" customFormat="1" ht="12.75" customHeight="1">
      <c r="A136" s="74">
        <v>1</v>
      </c>
      <c r="B136" s="71">
        <v>547</v>
      </c>
      <c r="C136" s="74" t="s">
        <v>77</v>
      </c>
      <c r="D136" s="50" t="s">
        <v>282</v>
      </c>
      <c r="E136" s="180">
        <v>20</v>
      </c>
      <c r="F136" s="181" t="s">
        <v>283</v>
      </c>
      <c r="G136" s="182">
        <v>24</v>
      </c>
      <c r="H136" s="182">
        <v>17</v>
      </c>
      <c r="I136" s="182">
        <v>214</v>
      </c>
      <c r="J136" s="182">
        <v>33</v>
      </c>
      <c r="K136" s="208">
        <f t="shared" si="15"/>
        <v>15.4</v>
      </c>
      <c r="L136" s="183">
        <v>14</v>
      </c>
      <c r="M136" s="182">
        <v>11</v>
      </c>
      <c r="N136" s="182">
        <v>150</v>
      </c>
      <c r="O136" s="182">
        <v>26</v>
      </c>
      <c r="P136" s="208">
        <f t="shared" si="16"/>
        <v>17.3</v>
      </c>
      <c r="Q136" s="183">
        <v>5</v>
      </c>
      <c r="R136" s="182">
        <v>3</v>
      </c>
      <c r="S136" s="182">
        <v>29</v>
      </c>
      <c r="T136" s="182">
        <v>4</v>
      </c>
      <c r="U136" s="208">
        <f t="shared" si="17"/>
        <v>13.8</v>
      </c>
      <c r="V136" s="184">
        <v>22</v>
      </c>
      <c r="W136" s="182">
        <v>0</v>
      </c>
      <c r="X136" s="224">
        <f t="shared" si="18"/>
        <v>0</v>
      </c>
      <c r="Y136" s="182">
        <v>21</v>
      </c>
      <c r="Z136" s="182">
        <v>0</v>
      </c>
      <c r="AA136" s="208">
        <f t="shared" si="19"/>
        <v>0</v>
      </c>
      <c r="AC136" s="134"/>
      <c r="AD136" s="221"/>
      <c r="AE136" s="134"/>
      <c r="AF136" s="134"/>
      <c r="AG136" s="222"/>
      <c r="AH136" s="134"/>
      <c r="AI136" s="222"/>
      <c r="AJ136" s="134"/>
    </row>
    <row r="137" spans="1:36" s="63" customFormat="1" ht="12.75" customHeight="1">
      <c r="A137" s="74">
        <v>1</v>
      </c>
      <c r="B137" s="71">
        <v>549</v>
      </c>
      <c r="C137" s="74" t="s">
        <v>77</v>
      </c>
      <c r="D137" s="50" t="s">
        <v>284</v>
      </c>
      <c r="E137" s="180"/>
      <c r="F137" s="181"/>
      <c r="G137" s="182"/>
      <c r="H137" s="182"/>
      <c r="I137" s="182"/>
      <c r="J137" s="182"/>
      <c r="K137" s="208" t="str">
        <f t="shared" si="15"/>
        <v> </v>
      </c>
      <c r="L137" s="183">
        <v>10</v>
      </c>
      <c r="M137" s="182">
        <v>7</v>
      </c>
      <c r="N137" s="182">
        <v>121</v>
      </c>
      <c r="O137" s="182">
        <v>25</v>
      </c>
      <c r="P137" s="208">
        <f t="shared" si="16"/>
        <v>20.7</v>
      </c>
      <c r="Q137" s="183">
        <v>5</v>
      </c>
      <c r="R137" s="182">
        <v>2</v>
      </c>
      <c r="S137" s="182">
        <v>28</v>
      </c>
      <c r="T137" s="182">
        <v>2</v>
      </c>
      <c r="U137" s="208">
        <f t="shared" si="17"/>
        <v>7.1</v>
      </c>
      <c r="V137" s="184">
        <v>24</v>
      </c>
      <c r="W137" s="182">
        <v>2</v>
      </c>
      <c r="X137" s="224">
        <f t="shared" si="18"/>
        <v>8.3</v>
      </c>
      <c r="Y137" s="182">
        <v>20</v>
      </c>
      <c r="Z137" s="182">
        <v>0</v>
      </c>
      <c r="AA137" s="208">
        <f t="shared" si="19"/>
        <v>0</v>
      </c>
      <c r="AC137" s="134"/>
      <c r="AD137" s="221"/>
      <c r="AE137" s="134"/>
      <c r="AF137" s="134"/>
      <c r="AG137" s="222"/>
      <c r="AH137" s="134"/>
      <c r="AI137" s="222"/>
      <c r="AJ137" s="134"/>
    </row>
    <row r="138" spans="1:36" s="63" customFormat="1" ht="12.75" customHeight="1">
      <c r="A138" s="74">
        <v>1</v>
      </c>
      <c r="B138" s="71">
        <v>550</v>
      </c>
      <c r="C138" s="74" t="s">
        <v>77</v>
      </c>
      <c r="D138" s="50" t="s">
        <v>285</v>
      </c>
      <c r="E138" s="180"/>
      <c r="F138" s="181"/>
      <c r="G138" s="182"/>
      <c r="H138" s="182"/>
      <c r="I138" s="182"/>
      <c r="J138" s="182"/>
      <c r="K138" s="208" t="str">
        <f t="shared" si="15"/>
        <v> </v>
      </c>
      <c r="L138" s="183">
        <v>18</v>
      </c>
      <c r="M138" s="182">
        <v>16</v>
      </c>
      <c r="N138" s="182">
        <v>162</v>
      </c>
      <c r="O138" s="182">
        <v>39</v>
      </c>
      <c r="P138" s="208">
        <f t="shared" si="16"/>
        <v>24.1</v>
      </c>
      <c r="Q138" s="183">
        <v>5</v>
      </c>
      <c r="R138" s="182">
        <v>2</v>
      </c>
      <c r="S138" s="182">
        <v>28</v>
      </c>
      <c r="T138" s="182">
        <v>2</v>
      </c>
      <c r="U138" s="208">
        <f t="shared" si="17"/>
        <v>7.1</v>
      </c>
      <c r="V138" s="184">
        <v>17</v>
      </c>
      <c r="W138" s="182">
        <v>0</v>
      </c>
      <c r="X138" s="214">
        <f t="shared" si="18"/>
        <v>0</v>
      </c>
      <c r="Y138" s="185">
        <v>17</v>
      </c>
      <c r="Z138" s="182">
        <v>0</v>
      </c>
      <c r="AA138" s="208">
        <f t="shared" si="19"/>
        <v>0</v>
      </c>
      <c r="AC138" s="134"/>
      <c r="AD138" s="221"/>
      <c r="AE138" s="134"/>
      <c r="AF138" s="134"/>
      <c r="AG138" s="222"/>
      <c r="AH138" s="134"/>
      <c r="AI138" s="222"/>
      <c r="AJ138" s="134"/>
    </row>
    <row r="139" spans="1:36" s="63" customFormat="1" ht="12.75" customHeight="1">
      <c r="A139" s="74">
        <v>1</v>
      </c>
      <c r="B139" s="71">
        <v>552</v>
      </c>
      <c r="C139" s="74" t="s">
        <v>77</v>
      </c>
      <c r="D139" s="50" t="s">
        <v>286</v>
      </c>
      <c r="E139" s="180"/>
      <c r="F139" s="181"/>
      <c r="G139" s="182"/>
      <c r="H139" s="182"/>
      <c r="I139" s="182"/>
      <c r="J139" s="182"/>
      <c r="K139" s="208" t="str">
        <f aca="true" t="shared" si="20" ref="K139:K170">IF(G139=""," ",ROUND(J139/I139*100,1))</f>
        <v> </v>
      </c>
      <c r="L139" s="183">
        <v>12</v>
      </c>
      <c r="M139" s="182">
        <v>10</v>
      </c>
      <c r="N139" s="182">
        <v>164</v>
      </c>
      <c r="O139" s="182">
        <v>34</v>
      </c>
      <c r="P139" s="208">
        <f aca="true" t="shared" si="21" ref="P139:P170">IF(L139=""," ",ROUND(O139/N139*100,1))</f>
        <v>20.7</v>
      </c>
      <c r="Q139" s="183">
        <v>5</v>
      </c>
      <c r="R139" s="182">
        <v>1</v>
      </c>
      <c r="S139" s="182">
        <v>28</v>
      </c>
      <c r="T139" s="182">
        <v>1</v>
      </c>
      <c r="U139" s="208">
        <f aca="true" t="shared" si="22" ref="U139:U170">IF(Q139=""," ",ROUND(T139/S139*100,1))</f>
        <v>3.6</v>
      </c>
      <c r="V139" s="184">
        <v>16</v>
      </c>
      <c r="W139" s="182">
        <v>0</v>
      </c>
      <c r="X139" s="224">
        <f aca="true" t="shared" si="23" ref="X139:X170">IF(V139=""," ",ROUND(W139/V139*100,1))</f>
        <v>0</v>
      </c>
      <c r="Y139" s="182">
        <v>16</v>
      </c>
      <c r="Z139" s="182">
        <v>0</v>
      </c>
      <c r="AA139" s="208">
        <f aca="true" t="shared" si="24" ref="AA139:AA170">IF(Y139=""," ",ROUND(Z139/Y139*100,1))</f>
        <v>0</v>
      </c>
      <c r="AC139" s="134"/>
      <c r="AD139" s="221"/>
      <c r="AE139" s="134"/>
      <c r="AF139" s="134"/>
      <c r="AG139" s="222"/>
      <c r="AH139" s="134"/>
      <c r="AI139" s="222"/>
      <c r="AJ139" s="134"/>
    </row>
    <row r="140" spans="1:36" s="63" customFormat="1" ht="12.75" customHeight="1">
      <c r="A140" s="74">
        <v>1</v>
      </c>
      <c r="B140" s="71">
        <v>555</v>
      </c>
      <c r="C140" s="74" t="s">
        <v>77</v>
      </c>
      <c r="D140" s="50" t="s">
        <v>287</v>
      </c>
      <c r="E140" s="180"/>
      <c r="F140" s="181"/>
      <c r="G140" s="182"/>
      <c r="H140" s="182"/>
      <c r="I140" s="182"/>
      <c r="J140" s="182"/>
      <c r="K140" s="208" t="str">
        <f t="shared" si="20"/>
        <v> </v>
      </c>
      <c r="L140" s="183">
        <v>21</v>
      </c>
      <c r="M140" s="182">
        <v>18</v>
      </c>
      <c r="N140" s="182">
        <v>264</v>
      </c>
      <c r="O140" s="182">
        <v>44</v>
      </c>
      <c r="P140" s="208">
        <f t="shared" si="21"/>
        <v>16.7</v>
      </c>
      <c r="Q140" s="183">
        <v>6</v>
      </c>
      <c r="R140" s="182">
        <v>1</v>
      </c>
      <c r="S140" s="182">
        <v>35</v>
      </c>
      <c r="T140" s="182">
        <v>1</v>
      </c>
      <c r="U140" s="208">
        <f t="shared" si="22"/>
        <v>2.9</v>
      </c>
      <c r="V140" s="184">
        <v>70</v>
      </c>
      <c r="W140" s="182">
        <v>5</v>
      </c>
      <c r="X140" s="224">
        <f t="shared" si="23"/>
        <v>7.1</v>
      </c>
      <c r="Y140" s="182">
        <v>56</v>
      </c>
      <c r="Z140" s="182">
        <v>3</v>
      </c>
      <c r="AA140" s="208">
        <f t="shared" si="24"/>
        <v>5.4</v>
      </c>
      <c r="AC140" s="134"/>
      <c r="AD140" s="221"/>
      <c r="AE140" s="134"/>
      <c r="AF140" s="134"/>
      <c r="AG140" s="222"/>
      <c r="AH140" s="134"/>
      <c r="AI140" s="222"/>
      <c r="AJ140" s="134"/>
    </row>
    <row r="141" spans="1:36" s="63" customFormat="1" ht="12.75" customHeight="1">
      <c r="A141" s="74">
        <v>1</v>
      </c>
      <c r="B141" s="71">
        <v>559</v>
      </c>
      <c r="C141" s="74" t="s">
        <v>77</v>
      </c>
      <c r="D141" s="50" t="s">
        <v>288</v>
      </c>
      <c r="E141" s="180"/>
      <c r="F141" s="181"/>
      <c r="G141" s="182"/>
      <c r="H141" s="182"/>
      <c r="I141" s="182"/>
      <c r="J141" s="182"/>
      <c r="K141" s="208" t="str">
        <f t="shared" si="20"/>
        <v> </v>
      </c>
      <c r="L141" s="183">
        <v>11</v>
      </c>
      <c r="M141" s="182">
        <v>11</v>
      </c>
      <c r="N141" s="182">
        <v>101</v>
      </c>
      <c r="O141" s="182">
        <v>26</v>
      </c>
      <c r="P141" s="208">
        <f t="shared" si="21"/>
        <v>25.7</v>
      </c>
      <c r="Q141" s="183">
        <v>5</v>
      </c>
      <c r="R141" s="182">
        <v>1</v>
      </c>
      <c r="S141" s="182">
        <v>42</v>
      </c>
      <c r="T141" s="182">
        <v>1</v>
      </c>
      <c r="U141" s="208">
        <f t="shared" si="22"/>
        <v>2.4</v>
      </c>
      <c r="V141" s="184">
        <v>41</v>
      </c>
      <c r="W141" s="182">
        <v>0</v>
      </c>
      <c r="X141" s="224">
        <f t="shared" si="23"/>
        <v>0</v>
      </c>
      <c r="Y141" s="182">
        <v>41</v>
      </c>
      <c r="Z141" s="182">
        <v>0</v>
      </c>
      <c r="AA141" s="208">
        <f t="shared" si="24"/>
        <v>0</v>
      </c>
      <c r="AC141" s="134"/>
      <c r="AD141" s="221"/>
      <c r="AE141" s="134"/>
      <c r="AF141" s="134"/>
      <c r="AG141" s="222"/>
      <c r="AH141" s="134"/>
      <c r="AI141" s="222"/>
      <c r="AJ141" s="134"/>
    </row>
    <row r="142" spans="1:36" s="63" customFormat="1" ht="12.75" customHeight="1">
      <c r="A142" s="74">
        <v>1</v>
      </c>
      <c r="B142" s="71">
        <v>560</v>
      </c>
      <c r="C142" s="74" t="s">
        <v>77</v>
      </c>
      <c r="D142" s="50" t="s">
        <v>289</v>
      </c>
      <c r="E142" s="180"/>
      <c r="F142" s="181"/>
      <c r="G142" s="182"/>
      <c r="H142" s="182"/>
      <c r="I142" s="182"/>
      <c r="J142" s="182"/>
      <c r="K142" s="208" t="str">
        <f t="shared" si="20"/>
        <v> </v>
      </c>
      <c r="L142" s="183">
        <v>13</v>
      </c>
      <c r="M142" s="182">
        <v>8</v>
      </c>
      <c r="N142" s="182">
        <v>151</v>
      </c>
      <c r="O142" s="182">
        <v>19</v>
      </c>
      <c r="P142" s="208">
        <f t="shared" si="21"/>
        <v>12.6</v>
      </c>
      <c r="Q142" s="183">
        <v>5</v>
      </c>
      <c r="R142" s="182">
        <v>1</v>
      </c>
      <c r="S142" s="182">
        <v>26</v>
      </c>
      <c r="T142" s="182">
        <v>1</v>
      </c>
      <c r="U142" s="208">
        <f t="shared" si="22"/>
        <v>3.8</v>
      </c>
      <c r="V142" s="184">
        <v>14</v>
      </c>
      <c r="W142" s="182">
        <v>0</v>
      </c>
      <c r="X142" s="224">
        <f t="shared" si="23"/>
        <v>0</v>
      </c>
      <c r="Y142" s="182">
        <v>14</v>
      </c>
      <c r="Z142" s="182">
        <v>0</v>
      </c>
      <c r="AA142" s="208">
        <f t="shared" si="24"/>
        <v>0</v>
      </c>
      <c r="AC142" s="134"/>
      <c r="AD142" s="221"/>
      <c r="AE142" s="134"/>
      <c r="AF142" s="134"/>
      <c r="AG142" s="222"/>
      <c r="AH142" s="134"/>
      <c r="AI142" s="222"/>
      <c r="AJ142" s="134"/>
    </row>
    <row r="143" spans="1:36" s="63" customFormat="1" ht="12.75" customHeight="1">
      <c r="A143" s="74">
        <v>1</v>
      </c>
      <c r="B143" s="71">
        <v>561</v>
      </c>
      <c r="C143" s="74" t="s">
        <v>77</v>
      </c>
      <c r="D143" s="50" t="s">
        <v>290</v>
      </c>
      <c r="E143" s="180"/>
      <c r="F143" s="181"/>
      <c r="G143" s="182"/>
      <c r="H143" s="182"/>
      <c r="I143" s="182"/>
      <c r="J143" s="182"/>
      <c r="K143" s="208" t="str">
        <f t="shared" si="20"/>
        <v> </v>
      </c>
      <c r="L143" s="183">
        <v>15</v>
      </c>
      <c r="M143" s="182">
        <v>11</v>
      </c>
      <c r="N143" s="182">
        <v>138</v>
      </c>
      <c r="O143" s="182">
        <v>25</v>
      </c>
      <c r="P143" s="208">
        <f t="shared" si="21"/>
        <v>18.1</v>
      </c>
      <c r="Q143" s="183">
        <v>5</v>
      </c>
      <c r="R143" s="182">
        <v>1</v>
      </c>
      <c r="S143" s="182">
        <v>23</v>
      </c>
      <c r="T143" s="182">
        <v>1</v>
      </c>
      <c r="U143" s="208">
        <f t="shared" si="22"/>
        <v>4.3</v>
      </c>
      <c r="V143" s="184">
        <v>26</v>
      </c>
      <c r="W143" s="182">
        <v>2</v>
      </c>
      <c r="X143" s="224">
        <f t="shared" si="23"/>
        <v>7.7</v>
      </c>
      <c r="Y143" s="182">
        <v>21</v>
      </c>
      <c r="Z143" s="182">
        <v>1</v>
      </c>
      <c r="AA143" s="208">
        <f t="shared" si="24"/>
        <v>4.8</v>
      </c>
      <c r="AC143" s="134"/>
      <c r="AD143" s="221"/>
      <c r="AE143" s="134"/>
      <c r="AF143" s="134"/>
      <c r="AG143" s="222"/>
      <c r="AH143" s="134"/>
      <c r="AI143" s="222"/>
      <c r="AJ143" s="134"/>
    </row>
    <row r="144" spans="1:36" s="63" customFormat="1" ht="12.75" customHeight="1">
      <c r="A144" s="74">
        <v>1</v>
      </c>
      <c r="B144" s="71">
        <v>562</v>
      </c>
      <c r="C144" s="74" t="s">
        <v>77</v>
      </c>
      <c r="D144" s="50" t="s">
        <v>291</v>
      </c>
      <c r="E144" s="180"/>
      <c r="F144" s="181"/>
      <c r="G144" s="182"/>
      <c r="H144" s="182"/>
      <c r="I144" s="182"/>
      <c r="J144" s="182"/>
      <c r="K144" s="208" t="str">
        <f t="shared" si="20"/>
        <v> </v>
      </c>
      <c r="L144" s="183">
        <v>10</v>
      </c>
      <c r="M144" s="182">
        <v>2</v>
      </c>
      <c r="N144" s="182">
        <v>86</v>
      </c>
      <c r="O144" s="182">
        <v>2</v>
      </c>
      <c r="P144" s="208">
        <f t="shared" si="21"/>
        <v>2.3</v>
      </c>
      <c r="Q144" s="183">
        <v>5</v>
      </c>
      <c r="R144" s="182">
        <v>2</v>
      </c>
      <c r="S144" s="182">
        <v>22</v>
      </c>
      <c r="T144" s="182">
        <v>3</v>
      </c>
      <c r="U144" s="208">
        <f t="shared" si="22"/>
        <v>13.6</v>
      </c>
      <c r="V144" s="184">
        <v>7</v>
      </c>
      <c r="W144" s="182">
        <v>0</v>
      </c>
      <c r="X144" s="224">
        <f t="shared" si="23"/>
        <v>0</v>
      </c>
      <c r="Y144" s="182">
        <v>6</v>
      </c>
      <c r="Z144" s="182">
        <v>0</v>
      </c>
      <c r="AA144" s="208">
        <f t="shared" si="24"/>
        <v>0</v>
      </c>
      <c r="AC144" s="134"/>
      <c r="AD144" s="221"/>
      <c r="AE144" s="134"/>
      <c r="AF144" s="134"/>
      <c r="AG144" s="222"/>
      <c r="AH144" s="134"/>
      <c r="AI144" s="222"/>
      <c r="AJ144" s="134"/>
    </row>
    <row r="145" spans="1:36" s="63" customFormat="1" ht="12.75" customHeight="1">
      <c r="A145" s="74">
        <v>1</v>
      </c>
      <c r="B145" s="71">
        <v>563</v>
      </c>
      <c r="C145" s="74" t="s">
        <v>77</v>
      </c>
      <c r="D145" s="50" t="s">
        <v>292</v>
      </c>
      <c r="E145" s="225">
        <v>13.2</v>
      </c>
      <c r="F145" s="181" t="s">
        <v>411</v>
      </c>
      <c r="G145" s="182">
        <v>23</v>
      </c>
      <c r="H145" s="182">
        <v>12</v>
      </c>
      <c r="I145" s="182">
        <v>245</v>
      </c>
      <c r="J145" s="182">
        <v>27</v>
      </c>
      <c r="K145" s="208">
        <f t="shared" si="20"/>
        <v>11</v>
      </c>
      <c r="L145" s="183">
        <v>17</v>
      </c>
      <c r="M145" s="182">
        <v>10</v>
      </c>
      <c r="N145" s="182">
        <v>185</v>
      </c>
      <c r="O145" s="182">
        <v>16</v>
      </c>
      <c r="P145" s="208">
        <f t="shared" si="21"/>
        <v>8.6</v>
      </c>
      <c r="Q145" s="183">
        <v>5</v>
      </c>
      <c r="R145" s="182">
        <v>1</v>
      </c>
      <c r="S145" s="182">
        <v>23</v>
      </c>
      <c r="T145" s="182">
        <v>1</v>
      </c>
      <c r="U145" s="208">
        <f t="shared" si="22"/>
        <v>4.3</v>
      </c>
      <c r="V145" s="184">
        <v>19</v>
      </c>
      <c r="W145" s="182">
        <v>2</v>
      </c>
      <c r="X145" s="224">
        <f t="shared" si="23"/>
        <v>10.5</v>
      </c>
      <c r="Y145" s="182">
        <v>16</v>
      </c>
      <c r="Z145" s="182">
        <v>0</v>
      </c>
      <c r="AA145" s="208">
        <f t="shared" si="24"/>
        <v>0</v>
      </c>
      <c r="AC145" s="134"/>
      <c r="AD145" s="221"/>
      <c r="AE145" s="134"/>
      <c r="AF145" s="134"/>
      <c r="AG145" s="222"/>
      <c r="AH145" s="134"/>
      <c r="AI145" s="222"/>
      <c r="AJ145" s="134"/>
    </row>
    <row r="146" spans="1:36" s="63" customFormat="1" ht="12.75" customHeight="1">
      <c r="A146" s="74">
        <v>1</v>
      </c>
      <c r="B146" s="71">
        <v>564</v>
      </c>
      <c r="C146" s="74" t="s">
        <v>77</v>
      </c>
      <c r="D146" s="50" t="s">
        <v>293</v>
      </c>
      <c r="E146" s="180"/>
      <c r="F146" s="181"/>
      <c r="G146" s="182"/>
      <c r="H146" s="182"/>
      <c r="I146" s="182"/>
      <c r="J146" s="182"/>
      <c r="K146" s="208" t="str">
        <f t="shared" si="20"/>
        <v> </v>
      </c>
      <c r="L146" s="183">
        <v>20</v>
      </c>
      <c r="M146" s="182">
        <v>16</v>
      </c>
      <c r="N146" s="182">
        <v>247</v>
      </c>
      <c r="O146" s="182">
        <v>39</v>
      </c>
      <c r="P146" s="208">
        <f t="shared" si="21"/>
        <v>15.8</v>
      </c>
      <c r="Q146" s="183">
        <v>5</v>
      </c>
      <c r="R146" s="182">
        <v>2</v>
      </c>
      <c r="S146" s="182">
        <v>39</v>
      </c>
      <c r="T146" s="182">
        <v>3</v>
      </c>
      <c r="U146" s="208">
        <f t="shared" si="22"/>
        <v>7.7</v>
      </c>
      <c r="V146" s="184">
        <v>56</v>
      </c>
      <c r="W146" s="182">
        <v>3</v>
      </c>
      <c r="X146" s="224">
        <f t="shared" si="23"/>
        <v>5.4</v>
      </c>
      <c r="Y146" s="182">
        <v>47</v>
      </c>
      <c r="Z146" s="182">
        <v>3</v>
      </c>
      <c r="AA146" s="208">
        <f t="shared" si="24"/>
        <v>6.4</v>
      </c>
      <c r="AC146" s="134"/>
      <c r="AD146" s="221"/>
      <c r="AE146" s="134"/>
      <c r="AF146" s="134"/>
      <c r="AG146" s="222"/>
      <c r="AH146" s="134"/>
      <c r="AI146" s="222"/>
      <c r="AJ146" s="134"/>
    </row>
    <row r="147" spans="1:36" s="63" customFormat="1" ht="12.75" customHeight="1">
      <c r="A147" s="74">
        <v>1</v>
      </c>
      <c r="B147" s="71">
        <v>571</v>
      </c>
      <c r="C147" s="74" t="s">
        <v>77</v>
      </c>
      <c r="D147" s="50" t="s">
        <v>177</v>
      </c>
      <c r="E147" s="180"/>
      <c r="F147" s="181"/>
      <c r="G147" s="182"/>
      <c r="H147" s="182"/>
      <c r="I147" s="182"/>
      <c r="J147" s="182"/>
      <c r="K147" s="208" t="str">
        <f t="shared" si="20"/>
        <v> </v>
      </c>
      <c r="L147" s="183">
        <v>15</v>
      </c>
      <c r="M147" s="182">
        <v>7</v>
      </c>
      <c r="N147" s="182">
        <v>132</v>
      </c>
      <c r="O147" s="182">
        <v>14</v>
      </c>
      <c r="P147" s="208">
        <f t="shared" si="21"/>
        <v>10.6</v>
      </c>
      <c r="Q147" s="183">
        <v>5</v>
      </c>
      <c r="R147" s="182">
        <v>1</v>
      </c>
      <c r="S147" s="182">
        <v>24</v>
      </c>
      <c r="T147" s="182">
        <v>1</v>
      </c>
      <c r="U147" s="208">
        <f t="shared" si="22"/>
        <v>4.2</v>
      </c>
      <c r="V147" s="184">
        <v>16</v>
      </c>
      <c r="W147" s="182">
        <v>1</v>
      </c>
      <c r="X147" s="224">
        <f t="shared" si="23"/>
        <v>6.3</v>
      </c>
      <c r="Y147" s="182">
        <v>14</v>
      </c>
      <c r="Z147" s="182">
        <v>0</v>
      </c>
      <c r="AA147" s="208">
        <f t="shared" si="24"/>
        <v>0</v>
      </c>
      <c r="AC147" s="134"/>
      <c r="AD147" s="221"/>
      <c r="AE147" s="134"/>
      <c r="AF147" s="134"/>
      <c r="AG147" s="222"/>
      <c r="AH147" s="134"/>
      <c r="AI147" s="222"/>
      <c r="AJ147" s="134"/>
    </row>
    <row r="148" spans="1:36" s="63" customFormat="1" ht="12.75" customHeight="1">
      <c r="A148" s="74">
        <v>1</v>
      </c>
      <c r="B148" s="71">
        <v>575</v>
      </c>
      <c r="C148" s="74" t="s">
        <v>77</v>
      </c>
      <c r="D148" s="50" t="s">
        <v>178</v>
      </c>
      <c r="E148" s="180"/>
      <c r="F148" s="181"/>
      <c r="G148" s="182"/>
      <c r="H148" s="182"/>
      <c r="I148" s="182"/>
      <c r="J148" s="182"/>
      <c r="K148" s="208" t="str">
        <f t="shared" si="20"/>
        <v> </v>
      </c>
      <c r="L148" s="183">
        <v>7</v>
      </c>
      <c r="M148" s="182">
        <v>6</v>
      </c>
      <c r="N148" s="182">
        <v>45</v>
      </c>
      <c r="O148" s="182">
        <v>10</v>
      </c>
      <c r="P148" s="208">
        <f t="shared" si="21"/>
        <v>22.2</v>
      </c>
      <c r="Q148" s="183">
        <v>5</v>
      </c>
      <c r="R148" s="182">
        <v>1</v>
      </c>
      <c r="S148" s="182">
        <v>24</v>
      </c>
      <c r="T148" s="182">
        <v>1</v>
      </c>
      <c r="U148" s="208">
        <f t="shared" si="22"/>
        <v>4.2</v>
      </c>
      <c r="V148" s="184">
        <v>16</v>
      </c>
      <c r="W148" s="182">
        <v>2</v>
      </c>
      <c r="X148" s="224">
        <f t="shared" si="23"/>
        <v>12.5</v>
      </c>
      <c r="Y148" s="182">
        <v>16</v>
      </c>
      <c r="Z148" s="182">
        <v>2</v>
      </c>
      <c r="AA148" s="208">
        <f t="shared" si="24"/>
        <v>12.5</v>
      </c>
      <c r="AC148" s="134"/>
      <c r="AD148" s="221"/>
      <c r="AE148" s="134"/>
      <c r="AF148" s="134"/>
      <c r="AG148" s="222"/>
      <c r="AH148" s="134"/>
      <c r="AI148" s="222"/>
      <c r="AJ148" s="134"/>
    </row>
    <row r="149" spans="1:36" s="63" customFormat="1" ht="12.75" customHeight="1">
      <c r="A149" s="74">
        <v>1</v>
      </c>
      <c r="B149" s="71">
        <v>578</v>
      </c>
      <c r="C149" s="74" t="s">
        <v>77</v>
      </c>
      <c r="D149" s="50" t="s">
        <v>179</v>
      </c>
      <c r="E149" s="180">
        <v>35</v>
      </c>
      <c r="F149" s="181" t="s">
        <v>416</v>
      </c>
      <c r="G149" s="182">
        <v>25</v>
      </c>
      <c r="H149" s="182">
        <v>23</v>
      </c>
      <c r="I149" s="182">
        <v>27</v>
      </c>
      <c r="J149" s="182">
        <v>4</v>
      </c>
      <c r="K149" s="208">
        <f t="shared" si="20"/>
        <v>14.8</v>
      </c>
      <c r="L149" s="183">
        <v>25</v>
      </c>
      <c r="M149" s="182">
        <v>23</v>
      </c>
      <c r="N149" s="182">
        <v>294</v>
      </c>
      <c r="O149" s="182">
        <v>62</v>
      </c>
      <c r="P149" s="208">
        <f t="shared" si="21"/>
        <v>21.1</v>
      </c>
      <c r="Q149" s="183">
        <v>5</v>
      </c>
      <c r="R149" s="182">
        <v>3</v>
      </c>
      <c r="S149" s="182">
        <v>27</v>
      </c>
      <c r="T149" s="182">
        <v>4</v>
      </c>
      <c r="U149" s="208">
        <f t="shared" si="22"/>
        <v>14.8</v>
      </c>
      <c r="V149" s="184">
        <v>83</v>
      </c>
      <c r="W149" s="182">
        <v>11</v>
      </c>
      <c r="X149" s="224">
        <f t="shared" si="23"/>
        <v>13.3</v>
      </c>
      <c r="Y149" s="182">
        <v>77</v>
      </c>
      <c r="Z149" s="182">
        <v>9</v>
      </c>
      <c r="AA149" s="208">
        <f t="shared" si="24"/>
        <v>11.7</v>
      </c>
      <c r="AC149" s="134"/>
      <c r="AD149" s="221"/>
      <c r="AE149" s="134"/>
      <c r="AF149" s="134"/>
      <c r="AG149" s="222"/>
      <c r="AH149" s="134"/>
      <c r="AI149" s="222"/>
      <c r="AJ149" s="134"/>
    </row>
    <row r="150" spans="1:36" s="63" customFormat="1" ht="12.75" customHeight="1">
      <c r="A150" s="74">
        <v>1</v>
      </c>
      <c r="B150" s="71">
        <v>581</v>
      </c>
      <c r="C150" s="74" t="s">
        <v>77</v>
      </c>
      <c r="D150" s="50" t="s">
        <v>181</v>
      </c>
      <c r="E150" s="180"/>
      <c r="F150" s="181"/>
      <c r="G150" s="182"/>
      <c r="H150" s="182"/>
      <c r="I150" s="182"/>
      <c r="J150" s="182"/>
      <c r="K150" s="208" t="str">
        <f t="shared" si="20"/>
        <v> </v>
      </c>
      <c r="L150" s="183">
        <v>13</v>
      </c>
      <c r="M150" s="182">
        <v>10</v>
      </c>
      <c r="N150" s="182">
        <v>134</v>
      </c>
      <c r="O150" s="182">
        <v>27</v>
      </c>
      <c r="P150" s="208">
        <f t="shared" si="21"/>
        <v>20.1</v>
      </c>
      <c r="Q150" s="183">
        <v>5</v>
      </c>
      <c r="R150" s="182">
        <v>2</v>
      </c>
      <c r="S150" s="182">
        <v>31</v>
      </c>
      <c r="T150" s="182">
        <v>3</v>
      </c>
      <c r="U150" s="208">
        <f t="shared" si="22"/>
        <v>9.7</v>
      </c>
      <c r="V150" s="184">
        <v>15</v>
      </c>
      <c r="W150" s="182">
        <v>0</v>
      </c>
      <c r="X150" s="224">
        <f t="shared" si="23"/>
        <v>0</v>
      </c>
      <c r="Y150" s="182">
        <v>15</v>
      </c>
      <c r="Z150" s="182">
        <v>0</v>
      </c>
      <c r="AA150" s="208">
        <f t="shared" si="24"/>
        <v>0</v>
      </c>
      <c r="AC150" s="134"/>
      <c r="AD150" s="221"/>
      <c r="AE150" s="134"/>
      <c r="AF150" s="134"/>
      <c r="AG150" s="222"/>
      <c r="AH150" s="134"/>
      <c r="AI150" s="222"/>
      <c r="AJ150" s="134"/>
    </row>
    <row r="151" spans="1:36" s="63" customFormat="1" ht="12.75" customHeight="1">
      <c r="A151" s="74">
        <v>1</v>
      </c>
      <c r="B151" s="71">
        <v>584</v>
      </c>
      <c r="C151" s="74" t="s">
        <v>77</v>
      </c>
      <c r="D151" s="52" t="s">
        <v>183</v>
      </c>
      <c r="E151" s="180"/>
      <c r="F151" s="181"/>
      <c r="G151" s="182"/>
      <c r="H151" s="182"/>
      <c r="I151" s="182"/>
      <c r="J151" s="182"/>
      <c r="K151" s="208" t="str">
        <f t="shared" si="20"/>
        <v> </v>
      </c>
      <c r="L151" s="183">
        <v>14</v>
      </c>
      <c r="M151" s="182">
        <v>9</v>
      </c>
      <c r="N151" s="182">
        <v>180</v>
      </c>
      <c r="O151" s="182">
        <v>28</v>
      </c>
      <c r="P151" s="208">
        <f t="shared" si="21"/>
        <v>15.6</v>
      </c>
      <c r="Q151" s="183">
        <v>5</v>
      </c>
      <c r="R151" s="182">
        <v>3</v>
      </c>
      <c r="S151" s="182">
        <v>29</v>
      </c>
      <c r="T151" s="182">
        <v>3</v>
      </c>
      <c r="U151" s="208">
        <f t="shared" si="22"/>
        <v>10.3</v>
      </c>
      <c r="V151" s="184">
        <v>39</v>
      </c>
      <c r="W151" s="182">
        <v>1</v>
      </c>
      <c r="X151" s="224">
        <f t="shared" si="23"/>
        <v>2.6</v>
      </c>
      <c r="Y151" s="182">
        <v>33</v>
      </c>
      <c r="Z151" s="182">
        <v>0</v>
      </c>
      <c r="AA151" s="208">
        <f t="shared" si="24"/>
        <v>0</v>
      </c>
      <c r="AC151" s="134"/>
      <c r="AD151" s="221"/>
      <c r="AE151" s="134"/>
      <c r="AF151" s="134"/>
      <c r="AG151" s="222"/>
      <c r="AH151" s="134"/>
      <c r="AI151" s="222"/>
      <c r="AJ151" s="134"/>
    </row>
    <row r="152" spans="1:36" s="63" customFormat="1" ht="12.75" customHeight="1">
      <c r="A152" s="74">
        <v>1</v>
      </c>
      <c r="B152" s="71">
        <v>585</v>
      </c>
      <c r="C152" s="74" t="s">
        <v>77</v>
      </c>
      <c r="D152" s="52" t="s">
        <v>185</v>
      </c>
      <c r="E152" s="180"/>
      <c r="F152" s="181"/>
      <c r="G152" s="182"/>
      <c r="H152" s="182"/>
      <c r="I152" s="182"/>
      <c r="J152" s="182"/>
      <c r="K152" s="208" t="str">
        <f t="shared" si="20"/>
        <v> </v>
      </c>
      <c r="L152" s="183">
        <v>16</v>
      </c>
      <c r="M152" s="182">
        <v>12</v>
      </c>
      <c r="N152" s="182">
        <v>212</v>
      </c>
      <c r="O152" s="182">
        <v>48</v>
      </c>
      <c r="P152" s="208">
        <f t="shared" si="21"/>
        <v>22.6</v>
      </c>
      <c r="Q152" s="183">
        <v>5</v>
      </c>
      <c r="R152" s="182">
        <v>2</v>
      </c>
      <c r="S152" s="182">
        <v>32</v>
      </c>
      <c r="T152" s="182">
        <v>2</v>
      </c>
      <c r="U152" s="208">
        <f t="shared" si="22"/>
        <v>6.3</v>
      </c>
      <c r="V152" s="184">
        <v>45</v>
      </c>
      <c r="W152" s="182">
        <v>3</v>
      </c>
      <c r="X152" s="224">
        <f t="shared" si="23"/>
        <v>6.7</v>
      </c>
      <c r="Y152" s="182">
        <v>45</v>
      </c>
      <c r="Z152" s="182">
        <v>3</v>
      </c>
      <c r="AA152" s="208">
        <f t="shared" si="24"/>
        <v>6.7</v>
      </c>
      <c r="AC152" s="134"/>
      <c r="AD152" s="221"/>
      <c r="AE152" s="134"/>
      <c r="AF152" s="134"/>
      <c r="AG152" s="222"/>
      <c r="AH152" s="134"/>
      <c r="AI152" s="222"/>
      <c r="AJ152" s="134"/>
    </row>
    <row r="153" spans="1:36" s="63" customFormat="1" ht="12.75" customHeight="1">
      <c r="A153" s="74">
        <v>1</v>
      </c>
      <c r="B153" s="71">
        <v>586</v>
      </c>
      <c r="C153" s="74" t="s">
        <v>77</v>
      </c>
      <c r="D153" s="50" t="s">
        <v>186</v>
      </c>
      <c r="E153" s="180"/>
      <c r="F153" s="181"/>
      <c r="G153" s="182"/>
      <c r="H153" s="182"/>
      <c r="I153" s="182"/>
      <c r="J153" s="182"/>
      <c r="K153" s="208" t="str">
        <f t="shared" si="20"/>
        <v> </v>
      </c>
      <c r="L153" s="183">
        <v>18</v>
      </c>
      <c r="M153" s="182">
        <v>17</v>
      </c>
      <c r="N153" s="182">
        <v>291</v>
      </c>
      <c r="O153" s="182">
        <v>58</v>
      </c>
      <c r="P153" s="208">
        <f t="shared" si="21"/>
        <v>19.9</v>
      </c>
      <c r="Q153" s="183">
        <v>5</v>
      </c>
      <c r="R153" s="182">
        <v>3</v>
      </c>
      <c r="S153" s="182">
        <v>39</v>
      </c>
      <c r="T153" s="182">
        <v>3</v>
      </c>
      <c r="U153" s="208">
        <f t="shared" si="22"/>
        <v>7.7</v>
      </c>
      <c r="V153" s="184">
        <v>29</v>
      </c>
      <c r="W153" s="182">
        <v>5</v>
      </c>
      <c r="X153" s="224">
        <f t="shared" si="23"/>
        <v>17.2</v>
      </c>
      <c r="Y153" s="182">
        <v>24</v>
      </c>
      <c r="Z153" s="182">
        <v>2</v>
      </c>
      <c r="AA153" s="208">
        <f t="shared" si="24"/>
        <v>8.3</v>
      </c>
      <c r="AC153" s="134"/>
      <c r="AD153" s="221"/>
      <c r="AE153" s="134"/>
      <c r="AF153" s="134"/>
      <c r="AG153" s="222"/>
      <c r="AH153" s="134"/>
      <c r="AI153" s="222"/>
      <c r="AJ153" s="134"/>
    </row>
    <row r="154" spans="1:36" s="63" customFormat="1" ht="12.75" customHeight="1">
      <c r="A154" s="74">
        <v>1</v>
      </c>
      <c r="B154" s="71">
        <v>601</v>
      </c>
      <c r="C154" s="74" t="s">
        <v>77</v>
      </c>
      <c r="D154" s="50" t="s">
        <v>343</v>
      </c>
      <c r="E154" s="180"/>
      <c r="F154" s="181"/>
      <c r="G154" s="182"/>
      <c r="H154" s="182"/>
      <c r="I154" s="182"/>
      <c r="J154" s="182"/>
      <c r="K154" s="208" t="str">
        <f t="shared" si="20"/>
        <v> </v>
      </c>
      <c r="L154" s="183">
        <v>15</v>
      </c>
      <c r="M154" s="182">
        <v>13</v>
      </c>
      <c r="N154" s="182">
        <v>203</v>
      </c>
      <c r="O154" s="182">
        <v>25</v>
      </c>
      <c r="P154" s="208">
        <f t="shared" si="21"/>
        <v>12.3</v>
      </c>
      <c r="Q154" s="183">
        <v>6</v>
      </c>
      <c r="R154" s="182">
        <v>2</v>
      </c>
      <c r="S154" s="182">
        <v>36</v>
      </c>
      <c r="T154" s="182">
        <v>3</v>
      </c>
      <c r="U154" s="208">
        <f t="shared" si="22"/>
        <v>8.3</v>
      </c>
      <c r="V154" s="184">
        <v>42</v>
      </c>
      <c r="W154" s="182">
        <v>4</v>
      </c>
      <c r="X154" s="224">
        <f t="shared" si="23"/>
        <v>9.5</v>
      </c>
      <c r="Y154" s="182">
        <v>32</v>
      </c>
      <c r="Z154" s="182">
        <v>0</v>
      </c>
      <c r="AA154" s="208">
        <f t="shared" si="24"/>
        <v>0</v>
      </c>
      <c r="AC154" s="134"/>
      <c r="AD154" s="221"/>
      <c r="AE154" s="134"/>
      <c r="AF154" s="134"/>
      <c r="AG154" s="222"/>
      <c r="AH154" s="134"/>
      <c r="AI154" s="222"/>
      <c r="AJ154" s="134"/>
    </row>
    <row r="155" spans="1:36" s="63" customFormat="1" ht="12.75" customHeight="1">
      <c r="A155" s="74">
        <v>1</v>
      </c>
      <c r="B155" s="71">
        <v>602</v>
      </c>
      <c r="C155" s="74" t="s">
        <v>77</v>
      </c>
      <c r="D155" s="50" t="s">
        <v>344</v>
      </c>
      <c r="E155" s="180"/>
      <c r="F155" s="181"/>
      <c r="G155" s="182"/>
      <c r="H155" s="182"/>
      <c r="I155" s="182"/>
      <c r="J155" s="182"/>
      <c r="K155" s="208" t="str">
        <f t="shared" si="20"/>
        <v> </v>
      </c>
      <c r="L155" s="183">
        <v>14</v>
      </c>
      <c r="M155" s="182">
        <v>9</v>
      </c>
      <c r="N155" s="182">
        <v>192</v>
      </c>
      <c r="O155" s="182">
        <v>28</v>
      </c>
      <c r="P155" s="208">
        <f t="shared" si="21"/>
        <v>14.6</v>
      </c>
      <c r="Q155" s="183">
        <v>6</v>
      </c>
      <c r="R155" s="182">
        <v>2</v>
      </c>
      <c r="S155" s="182">
        <v>30</v>
      </c>
      <c r="T155" s="182">
        <v>2</v>
      </c>
      <c r="U155" s="208">
        <f t="shared" si="22"/>
        <v>6.7</v>
      </c>
      <c r="V155" s="184">
        <v>30</v>
      </c>
      <c r="W155" s="182">
        <v>4</v>
      </c>
      <c r="X155" s="224">
        <f t="shared" si="23"/>
        <v>13.3</v>
      </c>
      <c r="Y155" s="182">
        <v>22</v>
      </c>
      <c r="Z155" s="182">
        <v>1</v>
      </c>
      <c r="AA155" s="208">
        <f t="shared" si="24"/>
        <v>4.5</v>
      </c>
      <c r="AC155" s="134"/>
      <c r="AD155" s="221"/>
      <c r="AE155" s="134"/>
      <c r="AF155" s="134"/>
      <c r="AG155" s="222"/>
      <c r="AH155" s="134"/>
      <c r="AI155" s="222"/>
      <c r="AJ155" s="134"/>
    </row>
    <row r="156" spans="1:36" s="63" customFormat="1" ht="12.75" customHeight="1">
      <c r="A156" s="74">
        <v>1</v>
      </c>
      <c r="B156" s="71">
        <v>604</v>
      </c>
      <c r="C156" s="74" t="s">
        <v>77</v>
      </c>
      <c r="D156" s="50" t="s">
        <v>345</v>
      </c>
      <c r="E156" s="180"/>
      <c r="F156" s="181"/>
      <c r="G156" s="182"/>
      <c r="H156" s="182"/>
      <c r="I156" s="182"/>
      <c r="J156" s="182"/>
      <c r="K156" s="208" t="str">
        <f t="shared" si="20"/>
        <v> </v>
      </c>
      <c r="L156" s="183">
        <v>13</v>
      </c>
      <c r="M156" s="182">
        <v>8</v>
      </c>
      <c r="N156" s="182">
        <v>92</v>
      </c>
      <c r="O156" s="182">
        <v>23</v>
      </c>
      <c r="P156" s="208">
        <f t="shared" si="21"/>
        <v>25</v>
      </c>
      <c r="Q156" s="183">
        <v>6</v>
      </c>
      <c r="R156" s="182">
        <v>1</v>
      </c>
      <c r="S156" s="182">
        <v>27</v>
      </c>
      <c r="T156" s="182">
        <v>1</v>
      </c>
      <c r="U156" s="208">
        <f t="shared" si="22"/>
        <v>3.7</v>
      </c>
      <c r="V156" s="184">
        <v>34</v>
      </c>
      <c r="W156" s="182">
        <v>3</v>
      </c>
      <c r="X156" s="214">
        <f t="shared" si="23"/>
        <v>8.8</v>
      </c>
      <c r="Y156" s="185">
        <v>28</v>
      </c>
      <c r="Z156" s="182">
        <v>1</v>
      </c>
      <c r="AA156" s="208">
        <f t="shared" si="24"/>
        <v>3.6</v>
      </c>
      <c r="AC156" s="134"/>
      <c r="AD156" s="221"/>
      <c r="AE156" s="134"/>
      <c r="AF156" s="134"/>
      <c r="AG156" s="222"/>
      <c r="AH156" s="134"/>
      <c r="AI156" s="222"/>
      <c r="AJ156" s="134"/>
    </row>
    <row r="157" spans="1:36" s="63" customFormat="1" ht="12.75" customHeight="1">
      <c r="A157" s="74">
        <v>1</v>
      </c>
      <c r="B157" s="71">
        <v>607</v>
      </c>
      <c r="C157" s="74" t="s">
        <v>77</v>
      </c>
      <c r="D157" s="50" t="s">
        <v>346</v>
      </c>
      <c r="E157" s="180"/>
      <c r="F157" s="181"/>
      <c r="G157" s="182"/>
      <c r="H157" s="182"/>
      <c r="I157" s="182"/>
      <c r="J157" s="182"/>
      <c r="K157" s="208" t="str">
        <f t="shared" si="20"/>
        <v> </v>
      </c>
      <c r="L157" s="183">
        <v>19</v>
      </c>
      <c r="M157" s="182">
        <v>16</v>
      </c>
      <c r="N157" s="182">
        <v>214</v>
      </c>
      <c r="O157" s="182">
        <v>46</v>
      </c>
      <c r="P157" s="208">
        <f t="shared" si="21"/>
        <v>21.5</v>
      </c>
      <c r="Q157" s="183">
        <v>6</v>
      </c>
      <c r="R157" s="182">
        <v>2</v>
      </c>
      <c r="S157" s="182">
        <v>30</v>
      </c>
      <c r="T157" s="182">
        <v>3</v>
      </c>
      <c r="U157" s="208">
        <f t="shared" si="22"/>
        <v>10</v>
      </c>
      <c r="V157" s="184">
        <v>23</v>
      </c>
      <c r="W157" s="182">
        <v>0</v>
      </c>
      <c r="X157" s="224">
        <f t="shared" si="23"/>
        <v>0</v>
      </c>
      <c r="Y157" s="182">
        <v>23</v>
      </c>
      <c r="Z157" s="182">
        <v>0</v>
      </c>
      <c r="AA157" s="208">
        <f t="shared" si="24"/>
        <v>0</v>
      </c>
      <c r="AC157" s="134"/>
      <c r="AD157" s="221"/>
      <c r="AE157" s="134"/>
      <c r="AF157" s="134"/>
      <c r="AG157" s="222"/>
      <c r="AH157" s="134"/>
      <c r="AI157" s="222"/>
      <c r="AJ157" s="134"/>
    </row>
    <row r="158" spans="1:36" s="63" customFormat="1" ht="12.75" customHeight="1">
      <c r="A158" s="74">
        <v>1</v>
      </c>
      <c r="B158" s="71">
        <v>608</v>
      </c>
      <c r="C158" s="74" t="s">
        <v>77</v>
      </c>
      <c r="D158" s="50" t="s">
        <v>347</v>
      </c>
      <c r="E158" s="180"/>
      <c r="F158" s="181"/>
      <c r="G158" s="182"/>
      <c r="H158" s="182"/>
      <c r="I158" s="182"/>
      <c r="J158" s="182"/>
      <c r="K158" s="208" t="str">
        <f t="shared" si="20"/>
        <v> </v>
      </c>
      <c r="L158" s="183">
        <v>15</v>
      </c>
      <c r="M158" s="182">
        <v>12</v>
      </c>
      <c r="N158" s="182">
        <v>152</v>
      </c>
      <c r="O158" s="182">
        <v>33</v>
      </c>
      <c r="P158" s="208">
        <f t="shared" si="21"/>
        <v>21.7</v>
      </c>
      <c r="Q158" s="183">
        <v>6</v>
      </c>
      <c r="R158" s="182">
        <v>2</v>
      </c>
      <c r="S158" s="182">
        <v>25</v>
      </c>
      <c r="T158" s="182">
        <v>3</v>
      </c>
      <c r="U158" s="208">
        <f t="shared" si="22"/>
        <v>12</v>
      </c>
      <c r="V158" s="184">
        <v>13</v>
      </c>
      <c r="W158" s="182">
        <v>1</v>
      </c>
      <c r="X158" s="224">
        <f t="shared" si="23"/>
        <v>7.7</v>
      </c>
      <c r="Y158" s="182">
        <v>13</v>
      </c>
      <c r="Z158" s="182">
        <v>1</v>
      </c>
      <c r="AA158" s="208">
        <f t="shared" si="24"/>
        <v>7.7</v>
      </c>
      <c r="AC158" s="134"/>
      <c r="AD158" s="221"/>
      <c r="AE158" s="134"/>
      <c r="AF158" s="134"/>
      <c r="AG158" s="222"/>
      <c r="AH158" s="134"/>
      <c r="AI158" s="222"/>
      <c r="AJ158" s="134"/>
    </row>
    <row r="159" spans="1:36" s="63" customFormat="1" ht="12.75" customHeight="1">
      <c r="A159" s="74">
        <v>1</v>
      </c>
      <c r="B159" s="71">
        <v>609</v>
      </c>
      <c r="C159" s="74" t="s">
        <v>77</v>
      </c>
      <c r="D159" s="50" t="s">
        <v>349</v>
      </c>
      <c r="E159" s="180"/>
      <c r="F159" s="181"/>
      <c r="G159" s="182"/>
      <c r="H159" s="182"/>
      <c r="I159" s="182"/>
      <c r="J159" s="182"/>
      <c r="K159" s="208" t="str">
        <f t="shared" si="20"/>
        <v> </v>
      </c>
      <c r="L159" s="183">
        <v>18</v>
      </c>
      <c r="M159" s="182">
        <v>11</v>
      </c>
      <c r="N159" s="182">
        <v>183</v>
      </c>
      <c r="O159" s="182">
        <v>29</v>
      </c>
      <c r="P159" s="208">
        <f t="shared" si="21"/>
        <v>15.8</v>
      </c>
      <c r="Q159" s="183">
        <v>6</v>
      </c>
      <c r="R159" s="182">
        <v>2</v>
      </c>
      <c r="S159" s="182">
        <v>26</v>
      </c>
      <c r="T159" s="182">
        <v>3</v>
      </c>
      <c r="U159" s="208">
        <f t="shared" si="22"/>
        <v>11.5</v>
      </c>
      <c r="V159" s="184">
        <v>29</v>
      </c>
      <c r="W159" s="182">
        <v>1</v>
      </c>
      <c r="X159" s="224">
        <f t="shared" si="23"/>
        <v>3.4</v>
      </c>
      <c r="Y159" s="182">
        <v>28</v>
      </c>
      <c r="Z159" s="182">
        <v>0</v>
      </c>
      <c r="AA159" s="208">
        <f t="shared" si="24"/>
        <v>0</v>
      </c>
      <c r="AC159" s="134"/>
      <c r="AD159" s="221"/>
      <c r="AE159" s="134"/>
      <c r="AF159" s="134"/>
      <c r="AG159" s="222"/>
      <c r="AH159" s="134"/>
      <c r="AI159" s="222"/>
      <c r="AJ159" s="134"/>
    </row>
    <row r="160" spans="1:36" s="63" customFormat="1" ht="12.75" customHeight="1">
      <c r="A160" s="74">
        <v>1</v>
      </c>
      <c r="B160" s="71">
        <v>610</v>
      </c>
      <c r="C160" s="74" t="s">
        <v>77</v>
      </c>
      <c r="D160" s="50" t="s">
        <v>350</v>
      </c>
      <c r="E160" s="180"/>
      <c r="F160" s="181"/>
      <c r="G160" s="182"/>
      <c r="H160" s="182"/>
      <c r="I160" s="182"/>
      <c r="J160" s="182"/>
      <c r="K160" s="208" t="str">
        <f t="shared" si="20"/>
        <v> </v>
      </c>
      <c r="L160" s="183">
        <v>18</v>
      </c>
      <c r="M160" s="182">
        <v>14</v>
      </c>
      <c r="N160" s="182">
        <v>242</v>
      </c>
      <c r="O160" s="182">
        <v>40</v>
      </c>
      <c r="P160" s="208">
        <f t="shared" si="21"/>
        <v>16.5</v>
      </c>
      <c r="Q160" s="183">
        <v>6</v>
      </c>
      <c r="R160" s="182">
        <v>3</v>
      </c>
      <c r="S160" s="182">
        <v>40</v>
      </c>
      <c r="T160" s="182">
        <v>3</v>
      </c>
      <c r="U160" s="208">
        <f t="shared" si="22"/>
        <v>7.5</v>
      </c>
      <c r="V160" s="184">
        <v>48</v>
      </c>
      <c r="W160" s="182">
        <v>2</v>
      </c>
      <c r="X160" s="224">
        <f t="shared" si="23"/>
        <v>4.2</v>
      </c>
      <c r="Y160" s="182">
        <v>36</v>
      </c>
      <c r="Z160" s="182">
        <v>1</v>
      </c>
      <c r="AA160" s="208">
        <f t="shared" si="24"/>
        <v>2.8</v>
      </c>
      <c r="AC160" s="134"/>
      <c r="AD160" s="221"/>
      <c r="AE160" s="134"/>
      <c r="AF160" s="134"/>
      <c r="AG160" s="222"/>
      <c r="AH160" s="134"/>
      <c r="AI160" s="222"/>
      <c r="AJ160" s="134"/>
    </row>
    <row r="161" spans="1:36" s="63" customFormat="1" ht="12.75" customHeight="1">
      <c r="A161" s="74">
        <v>1</v>
      </c>
      <c r="B161" s="71">
        <v>631</v>
      </c>
      <c r="C161" s="74" t="s">
        <v>77</v>
      </c>
      <c r="D161" s="50" t="s">
        <v>300</v>
      </c>
      <c r="E161" s="180">
        <v>30</v>
      </c>
      <c r="F161" s="181" t="s">
        <v>489</v>
      </c>
      <c r="G161" s="182">
        <v>28</v>
      </c>
      <c r="H161" s="182">
        <v>22</v>
      </c>
      <c r="I161" s="182">
        <v>339</v>
      </c>
      <c r="J161" s="182">
        <v>82</v>
      </c>
      <c r="K161" s="208">
        <f t="shared" si="20"/>
        <v>24.2</v>
      </c>
      <c r="L161" s="183">
        <v>28</v>
      </c>
      <c r="M161" s="182">
        <v>22</v>
      </c>
      <c r="N161" s="182">
        <v>339</v>
      </c>
      <c r="O161" s="182">
        <v>82</v>
      </c>
      <c r="P161" s="208">
        <f t="shared" si="21"/>
        <v>24.2</v>
      </c>
      <c r="Q161" s="183">
        <v>6</v>
      </c>
      <c r="R161" s="182">
        <v>3</v>
      </c>
      <c r="S161" s="182">
        <v>36</v>
      </c>
      <c r="T161" s="182">
        <v>3</v>
      </c>
      <c r="U161" s="208">
        <f t="shared" si="22"/>
        <v>8.3</v>
      </c>
      <c r="V161" s="184">
        <v>38</v>
      </c>
      <c r="W161" s="182">
        <v>0</v>
      </c>
      <c r="X161" s="224">
        <f t="shared" si="23"/>
        <v>0</v>
      </c>
      <c r="Y161" s="182">
        <v>27</v>
      </c>
      <c r="Z161" s="182">
        <v>0</v>
      </c>
      <c r="AA161" s="208">
        <f t="shared" si="24"/>
        <v>0</v>
      </c>
      <c r="AC161" s="134"/>
      <c r="AD161" s="221"/>
      <c r="AE161" s="134"/>
      <c r="AF161" s="134"/>
      <c r="AG161" s="222"/>
      <c r="AH161" s="134"/>
      <c r="AI161" s="222"/>
      <c r="AJ161" s="134"/>
    </row>
    <row r="162" spans="1:36" s="63" customFormat="1" ht="12.75" customHeight="1">
      <c r="A162" s="74">
        <v>1</v>
      </c>
      <c r="B162" s="71">
        <v>632</v>
      </c>
      <c r="C162" s="74" t="s">
        <v>77</v>
      </c>
      <c r="D162" s="50" t="s">
        <v>301</v>
      </c>
      <c r="E162" s="180">
        <v>30</v>
      </c>
      <c r="F162" s="181" t="s">
        <v>326</v>
      </c>
      <c r="G162" s="182">
        <v>33</v>
      </c>
      <c r="H162" s="182">
        <v>22</v>
      </c>
      <c r="I162" s="182">
        <v>375</v>
      </c>
      <c r="J162" s="182">
        <v>64</v>
      </c>
      <c r="K162" s="208">
        <f t="shared" si="20"/>
        <v>17.1</v>
      </c>
      <c r="L162" s="183">
        <v>27</v>
      </c>
      <c r="M162" s="182">
        <v>19</v>
      </c>
      <c r="N162" s="182">
        <v>344</v>
      </c>
      <c r="O162" s="182">
        <v>59</v>
      </c>
      <c r="P162" s="208">
        <f t="shared" si="21"/>
        <v>17.2</v>
      </c>
      <c r="Q162" s="183">
        <v>6</v>
      </c>
      <c r="R162" s="182">
        <v>3</v>
      </c>
      <c r="S162" s="182">
        <v>31</v>
      </c>
      <c r="T162" s="182">
        <v>5</v>
      </c>
      <c r="U162" s="208">
        <f t="shared" si="22"/>
        <v>16.1</v>
      </c>
      <c r="V162" s="184">
        <v>19</v>
      </c>
      <c r="W162" s="182">
        <v>1</v>
      </c>
      <c r="X162" s="224">
        <f t="shared" si="23"/>
        <v>5.3</v>
      </c>
      <c r="Y162" s="182">
        <v>15</v>
      </c>
      <c r="Z162" s="182">
        <v>0</v>
      </c>
      <c r="AA162" s="208">
        <f t="shared" si="24"/>
        <v>0</v>
      </c>
      <c r="AC162" s="134"/>
      <c r="AD162" s="221"/>
      <c r="AE162" s="134"/>
      <c r="AF162" s="134"/>
      <c r="AG162" s="222"/>
      <c r="AH162" s="134"/>
      <c r="AI162" s="222"/>
      <c r="AJ162" s="134"/>
    </row>
    <row r="163" spans="1:36" s="63" customFormat="1" ht="12.75" customHeight="1">
      <c r="A163" s="74">
        <v>1</v>
      </c>
      <c r="B163" s="71">
        <v>633</v>
      </c>
      <c r="C163" s="74" t="s">
        <v>77</v>
      </c>
      <c r="D163" s="50" t="s">
        <v>303</v>
      </c>
      <c r="E163" s="180"/>
      <c r="F163" s="181"/>
      <c r="G163" s="182"/>
      <c r="H163" s="182"/>
      <c r="I163" s="182"/>
      <c r="J163" s="182"/>
      <c r="K163" s="208" t="str">
        <f t="shared" si="20"/>
        <v> </v>
      </c>
      <c r="L163" s="183">
        <v>23</v>
      </c>
      <c r="M163" s="182">
        <v>17</v>
      </c>
      <c r="N163" s="182">
        <v>236</v>
      </c>
      <c r="O163" s="182">
        <v>47</v>
      </c>
      <c r="P163" s="208">
        <f t="shared" si="21"/>
        <v>19.9</v>
      </c>
      <c r="Q163" s="183">
        <v>6</v>
      </c>
      <c r="R163" s="182">
        <v>2</v>
      </c>
      <c r="S163" s="182">
        <v>32</v>
      </c>
      <c r="T163" s="182">
        <v>2</v>
      </c>
      <c r="U163" s="208">
        <f t="shared" si="22"/>
        <v>6.3</v>
      </c>
      <c r="V163" s="184">
        <v>24</v>
      </c>
      <c r="W163" s="182">
        <v>2</v>
      </c>
      <c r="X163" s="224">
        <f t="shared" si="23"/>
        <v>8.3</v>
      </c>
      <c r="Y163" s="182">
        <v>23</v>
      </c>
      <c r="Z163" s="182">
        <v>1</v>
      </c>
      <c r="AA163" s="208">
        <f t="shared" si="24"/>
        <v>4.3</v>
      </c>
      <c r="AC163" s="134"/>
      <c r="AD163" s="221"/>
      <c r="AE163" s="134"/>
      <c r="AF163" s="134"/>
      <c r="AG163" s="222"/>
      <c r="AH163" s="134"/>
      <c r="AI163" s="222"/>
      <c r="AJ163" s="134"/>
    </row>
    <row r="164" spans="1:36" s="63" customFormat="1" ht="12.75" customHeight="1">
      <c r="A164" s="74">
        <v>1</v>
      </c>
      <c r="B164" s="71">
        <v>634</v>
      </c>
      <c r="C164" s="74" t="s">
        <v>77</v>
      </c>
      <c r="D164" s="50" t="s">
        <v>305</v>
      </c>
      <c r="E164" s="180"/>
      <c r="F164" s="181"/>
      <c r="G164" s="182"/>
      <c r="H164" s="182"/>
      <c r="I164" s="182"/>
      <c r="J164" s="182"/>
      <c r="K164" s="208" t="str">
        <f t="shared" si="20"/>
        <v> </v>
      </c>
      <c r="L164" s="183">
        <v>20</v>
      </c>
      <c r="M164" s="182">
        <v>18</v>
      </c>
      <c r="N164" s="182">
        <v>198</v>
      </c>
      <c r="O164" s="182">
        <v>61</v>
      </c>
      <c r="P164" s="208">
        <f t="shared" si="21"/>
        <v>30.8</v>
      </c>
      <c r="Q164" s="183">
        <v>6</v>
      </c>
      <c r="R164" s="182">
        <v>4</v>
      </c>
      <c r="S164" s="182">
        <v>29</v>
      </c>
      <c r="T164" s="182">
        <v>5</v>
      </c>
      <c r="U164" s="208">
        <f t="shared" si="22"/>
        <v>17.2</v>
      </c>
      <c r="V164" s="184">
        <v>37</v>
      </c>
      <c r="W164" s="182">
        <v>1</v>
      </c>
      <c r="X164" s="224">
        <f t="shared" si="23"/>
        <v>2.7</v>
      </c>
      <c r="Y164" s="182">
        <v>28</v>
      </c>
      <c r="Z164" s="182">
        <v>0</v>
      </c>
      <c r="AA164" s="208">
        <f t="shared" si="24"/>
        <v>0</v>
      </c>
      <c r="AC164" s="134"/>
      <c r="AD164" s="221"/>
      <c r="AE164" s="134"/>
      <c r="AF164" s="134"/>
      <c r="AG164" s="222"/>
      <c r="AH164" s="134"/>
      <c r="AI164" s="222"/>
      <c r="AJ164" s="134"/>
    </row>
    <row r="165" spans="1:36" s="63" customFormat="1" ht="12.75" customHeight="1">
      <c r="A165" s="74">
        <v>1</v>
      </c>
      <c r="B165" s="71">
        <v>635</v>
      </c>
      <c r="C165" s="74" t="s">
        <v>77</v>
      </c>
      <c r="D165" s="50" t="s">
        <v>306</v>
      </c>
      <c r="E165" s="180">
        <v>30</v>
      </c>
      <c r="F165" s="181" t="s">
        <v>416</v>
      </c>
      <c r="G165" s="182">
        <v>23</v>
      </c>
      <c r="H165" s="182">
        <v>17</v>
      </c>
      <c r="I165" s="182">
        <v>244</v>
      </c>
      <c r="J165" s="182">
        <v>79</v>
      </c>
      <c r="K165" s="208">
        <f t="shared" si="20"/>
        <v>32.4</v>
      </c>
      <c r="L165" s="183">
        <v>10</v>
      </c>
      <c r="M165" s="182">
        <v>6</v>
      </c>
      <c r="N165" s="182">
        <v>111</v>
      </c>
      <c r="O165" s="182">
        <v>15</v>
      </c>
      <c r="P165" s="208">
        <f t="shared" si="21"/>
        <v>13.5</v>
      </c>
      <c r="Q165" s="183">
        <v>6</v>
      </c>
      <c r="R165" s="182">
        <v>4</v>
      </c>
      <c r="S165" s="182">
        <v>28</v>
      </c>
      <c r="T165" s="182">
        <v>4</v>
      </c>
      <c r="U165" s="208">
        <f t="shared" si="22"/>
        <v>14.3</v>
      </c>
      <c r="V165" s="184">
        <v>19</v>
      </c>
      <c r="W165" s="182">
        <v>3</v>
      </c>
      <c r="X165" s="224">
        <f t="shared" si="23"/>
        <v>15.8</v>
      </c>
      <c r="Y165" s="182">
        <v>17</v>
      </c>
      <c r="Z165" s="182">
        <v>1</v>
      </c>
      <c r="AA165" s="208">
        <f t="shared" si="24"/>
        <v>5.9</v>
      </c>
      <c r="AC165" s="134"/>
      <c r="AD165" s="221"/>
      <c r="AE165" s="134"/>
      <c r="AF165" s="134"/>
      <c r="AG165" s="222"/>
      <c r="AH165" s="134"/>
      <c r="AI165" s="222"/>
      <c r="AJ165" s="134"/>
    </row>
    <row r="166" spans="1:36" s="63" customFormat="1" ht="12.75" customHeight="1">
      <c r="A166" s="74">
        <v>1</v>
      </c>
      <c r="B166" s="71">
        <v>636</v>
      </c>
      <c r="C166" s="74" t="s">
        <v>77</v>
      </c>
      <c r="D166" s="50" t="s">
        <v>308</v>
      </c>
      <c r="E166" s="180">
        <v>30</v>
      </c>
      <c r="F166" s="181" t="s">
        <v>489</v>
      </c>
      <c r="G166" s="182">
        <v>23</v>
      </c>
      <c r="H166" s="182">
        <v>20</v>
      </c>
      <c r="I166" s="182">
        <v>197</v>
      </c>
      <c r="J166" s="182">
        <v>58</v>
      </c>
      <c r="K166" s="208">
        <f t="shared" si="20"/>
        <v>29.4</v>
      </c>
      <c r="L166" s="183">
        <v>14</v>
      </c>
      <c r="M166" s="182">
        <v>13</v>
      </c>
      <c r="N166" s="182">
        <v>128</v>
      </c>
      <c r="O166" s="182">
        <v>36</v>
      </c>
      <c r="P166" s="208">
        <f t="shared" si="21"/>
        <v>28.1</v>
      </c>
      <c r="Q166" s="183">
        <v>6</v>
      </c>
      <c r="R166" s="182">
        <v>5</v>
      </c>
      <c r="S166" s="182">
        <v>33</v>
      </c>
      <c r="T166" s="182">
        <v>7</v>
      </c>
      <c r="U166" s="208">
        <f t="shared" si="22"/>
        <v>21.2</v>
      </c>
      <c r="V166" s="184">
        <v>51</v>
      </c>
      <c r="W166" s="182">
        <v>5</v>
      </c>
      <c r="X166" s="224">
        <f t="shared" si="23"/>
        <v>9.8</v>
      </c>
      <c r="Y166" s="182">
        <v>46</v>
      </c>
      <c r="Z166" s="182">
        <v>1</v>
      </c>
      <c r="AA166" s="208">
        <f t="shared" si="24"/>
        <v>2.2</v>
      </c>
      <c r="AC166" s="134"/>
      <c r="AD166" s="221"/>
      <c r="AE166" s="134"/>
      <c r="AF166" s="134"/>
      <c r="AG166" s="222"/>
      <c r="AH166" s="134"/>
      <c r="AI166" s="222"/>
      <c r="AJ166" s="134"/>
    </row>
    <row r="167" spans="1:36" s="63" customFormat="1" ht="12.75" customHeight="1">
      <c r="A167" s="74">
        <v>1</v>
      </c>
      <c r="B167" s="71">
        <v>637</v>
      </c>
      <c r="C167" s="74" t="s">
        <v>77</v>
      </c>
      <c r="D167" s="50" t="s">
        <v>309</v>
      </c>
      <c r="E167" s="180">
        <v>40</v>
      </c>
      <c r="F167" s="181" t="s">
        <v>411</v>
      </c>
      <c r="G167" s="182">
        <v>23</v>
      </c>
      <c r="H167" s="182">
        <v>22</v>
      </c>
      <c r="I167" s="182">
        <v>215</v>
      </c>
      <c r="J167" s="182">
        <v>90</v>
      </c>
      <c r="K167" s="208">
        <f t="shared" si="20"/>
        <v>41.9</v>
      </c>
      <c r="L167" s="183">
        <v>24</v>
      </c>
      <c r="M167" s="182">
        <v>20</v>
      </c>
      <c r="N167" s="182">
        <v>189</v>
      </c>
      <c r="O167" s="182">
        <v>82</v>
      </c>
      <c r="P167" s="208">
        <f t="shared" si="21"/>
        <v>43.4</v>
      </c>
      <c r="Q167" s="183">
        <v>6</v>
      </c>
      <c r="R167" s="182">
        <v>5</v>
      </c>
      <c r="S167" s="182">
        <v>37</v>
      </c>
      <c r="T167" s="182">
        <v>6</v>
      </c>
      <c r="U167" s="208">
        <f t="shared" si="22"/>
        <v>16.2</v>
      </c>
      <c r="V167" s="184">
        <v>37</v>
      </c>
      <c r="W167" s="182">
        <v>3</v>
      </c>
      <c r="X167" s="224">
        <f t="shared" si="23"/>
        <v>8.1</v>
      </c>
      <c r="Y167" s="182">
        <v>22</v>
      </c>
      <c r="Z167" s="182">
        <v>1</v>
      </c>
      <c r="AA167" s="208">
        <f t="shared" si="24"/>
        <v>4.5</v>
      </c>
      <c r="AC167" s="134"/>
      <c r="AD167" s="221"/>
      <c r="AE167" s="134"/>
      <c r="AF167" s="134"/>
      <c r="AG167" s="222"/>
      <c r="AH167" s="134"/>
      <c r="AI167" s="222"/>
      <c r="AJ167" s="134"/>
    </row>
    <row r="168" spans="1:36" s="63" customFormat="1" ht="12.75" customHeight="1">
      <c r="A168" s="74">
        <v>1</v>
      </c>
      <c r="B168" s="71">
        <v>638</v>
      </c>
      <c r="C168" s="74" t="s">
        <v>77</v>
      </c>
      <c r="D168" s="50" t="s">
        <v>311</v>
      </c>
      <c r="E168" s="180">
        <v>50</v>
      </c>
      <c r="F168" s="181" t="s">
        <v>417</v>
      </c>
      <c r="G168" s="182">
        <v>13</v>
      </c>
      <c r="H168" s="182">
        <v>11</v>
      </c>
      <c r="I168" s="182">
        <v>114</v>
      </c>
      <c r="J168" s="182">
        <v>32</v>
      </c>
      <c r="K168" s="208">
        <f t="shared" si="20"/>
        <v>28.1</v>
      </c>
      <c r="L168" s="183">
        <v>12</v>
      </c>
      <c r="M168" s="182">
        <v>10</v>
      </c>
      <c r="N168" s="182">
        <v>109</v>
      </c>
      <c r="O168" s="182">
        <v>31</v>
      </c>
      <c r="P168" s="208">
        <f t="shared" si="21"/>
        <v>28.4</v>
      </c>
      <c r="Q168" s="183">
        <v>6</v>
      </c>
      <c r="R168" s="182">
        <v>3</v>
      </c>
      <c r="S168" s="182">
        <v>28</v>
      </c>
      <c r="T168" s="182">
        <v>3</v>
      </c>
      <c r="U168" s="208">
        <f t="shared" si="22"/>
        <v>10.7</v>
      </c>
      <c r="V168" s="184">
        <v>7</v>
      </c>
      <c r="W168" s="182">
        <v>0</v>
      </c>
      <c r="X168" s="224">
        <f t="shared" si="23"/>
        <v>0</v>
      </c>
      <c r="Y168" s="182">
        <v>4</v>
      </c>
      <c r="Z168" s="182">
        <v>0</v>
      </c>
      <c r="AA168" s="208">
        <f t="shared" si="24"/>
        <v>0</v>
      </c>
      <c r="AC168" s="134"/>
      <c r="AD168" s="221"/>
      <c r="AE168" s="134"/>
      <c r="AF168" s="134"/>
      <c r="AG168" s="222"/>
      <c r="AH168" s="134"/>
      <c r="AI168" s="222"/>
      <c r="AJ168" s="134"/>
    </row>
    <row r="169" spans="1:36" s="63" customFormat="1" ht="12.75" customHeight="1">
      <c r="A169" s="74">
        <v>1</v>
      </c>
      <c r="B169" s="71">
        <v>639</v>
      </c>
      <c r="C169" s="74" t="s">
        <v>77</v>
      </c>
      <c r="D169" s="50" t="s">
        <v>312</v>
      </c>
      <c r="E169" s="180"/>
      <c r="F169" s="181"/>
      <c r="G169" s="182"/>
      <c r="H169" s="182"/>
      <c r="I169" s="182"/>
      <c r="J169" s="182"/>
      <c r="K169" s="208" t="str">
        <f t="shared" si="20"/>
        <v> </v>
      </c>
      <c r="L169" s="183">
        <v>16</v>
      </c>
      <c r="M169" s="182">
        <v>13</v>
      </c>
      <c r="N169" s="182">
        <v>129</v>
      </c>
      <c r="O169" s="182">
        <v>35</v>
      </c>
      <c r="P169" s="208">
        <f t="shared" si="21"/>
        <v>27.1</v>
      </c>
      <c r="Q169" s="183">
        <v>6</v>
      </c>
      <c r="R169" s="182">
        <v>3</v>
      </c>
      <c r="S169" s="182">
        <v>29</v>
      </c>
      <c r="T169" s="182">
        <v>5</v>
      </c>
      <c r="U169" s="208">
        <f t="shared" si="22"/>
        <v>17.2</v>
      </c>
      <c r="V169" s="184">
        <v>22</v>
      </c>
      <c r="W169" s="182">
        <v>3</v>
      </c>
      <c r="X169" s="224">
        <f t="shared" si="23"/>
        <v>13.6</v>
      </c>
      <c r="Y169" s="182">
        <v>21</v>
      </c>
      <c r="Z169" s="182">
        <v>2</v>
      </c>
      <c r="AA169" s="208">
        <f t="shared" si="24"/>
        <v>9.5</v>
      </c>
      <c r="AC169" s="134"/>
      <c r="AD169" s="221"/>
      <c r="AE169" s="134"/>
      <c r="AF169" s="134"/>
      <c r="AG169" s="222"/>
      <c r="AH169" s="134"/>
      <c r="AI169" s="222"/>
      <c r="AJ169" s="134"/>
    </row>
    <row r="170" spans="1:36" s="63" customFormat="1" ht="12.75" customHeight="1">
      <c r="A170" s="74">
        <v>1</v>
      </c>
      <c r="B170" s="73">
        <v>641</v>
      </c>
      <c r="C170" s="74" t="s">
        <v>77</v>
      </c>
      <c r="D170" s="52" t="s">
        <v>313</v>
      </c>
      <c r="E170" s="180"/>
      <c r="F170" s="181"/>
      <c r="G170" s="182"/>
      <c r="H170" s="182"/>
      <c r="I170" s="182"/>
      <c r="J170" s="182"/>
      <c r="K170" s="208" t="str">
        <f t="shared" si="20"/>
        <v> </v>
      </c>
      <c r="L170" s="183">
        <v>14</v>
      </c>
      <c r="M170" s="182">
        <v>11</v>
      </c>
      <c r="N170" s="182">
        <v>140</v>
      </c>
      <c r="O170" s="182">
        <v>26</v>
      </c>
      <c r="P170" s="208">
        <f t="shared" si="21"/>
        <v>18.6</v>
      </c>
      <c r="Q170" s="183">
        <v>6</v>
      </c>
      <c r="R170" s="182">
        <v>1</v>
      </c>
      <c r="S170" s="182">
        <v>33</v>
      </c>
      <c r="T170" s="182">
        <v>1</v>
      </c>
      <c r="U170" s="208">
        <f t="shared" si="22"/>
        <v>3</v>
      </c>
      <c r="V170" s="184">
        <v>35</v>
      </c>
      <c r="W170" s="182">
        <v>3</v>
      </c>
      <c r="X170" s="224">
        <f t="shared" si="23"/>
        <v>8.6</v>
      </c>
      <c r="Y170" s="182">
        <v>22</v>
      </c>
      <c r="Z170" s="182">
        <v>0</v>
      </c>
      <c r="AA170" s="208">
        <f t="shared" si="24"/>
        <v>0</v>
      </c>
      <c r="AC170" s="134"/>
      <c r="AD170" s="221"/>
      <c r="AE170" s="134"/>
      <c r="AF170" s="134"/>
      <c r="AG170" s="222"/>
      <c r="AH170" s="134"/>
      <c r="AI170" s="222"/>
      <c r="AJ170" s="134"/>
    </row>
    <row r="171" spans="1:36" s="63" customFormat="1" ht="12.75" customHeight="1">
      <c r="A171" s="74">
        <v>1</v>
      </c>
      <c r="B171" s="73">
        <v>642</v>
      </c>
      <c r="C171" s="74" t="s">
        <v>77</v>
      </c>
      <c r="D171" s="52" t="s">
        <v>314</v>
      </c>
      <c r="E171" s="180"/>
      <c r="F171" s="181"/>
      <c r="G171" s="182"/>
      <c r="H171" s="182"/>
      <c r="I171" s="182"/>
      <c r="J171" s="182"/>
      <c r="K171" s="208" t="str">
        <f aca="true" t="shared" si="25" ref="K171:K189">IF(G171=""," ",ROUND(J171/I171*100,1))</f>
        <v> </v>
      </c>
      <c r="L171" s="183">
        <v>17</v>
      </c>
      <c r="M171" s="182">
        <v>11</v>
      </c>
      <c r="N171" s="182">
        <v>216</v>
      </c>
      <c r="O171" s="182">
        <v>27</v>
      </c>
      <c r="P171" s="208">
        <f aca="true" t="shared" si="26" ref="P171:P189">IF(L171=""," ",ROUND(O171/N171*100,1))</f>
        <v>12.5</v>
      </c>
      <c r="Q171" s="183">
        <v>6</v>
      </c>
      <c r="R171" s="182">
        <v>2</v>
      </c>
      <c r="S171" s="182">
        <v>26</v>
      </c>
      <c r="T171" s="182">
        <v>2</v>
      </c>
      <c r="U171" s="208">
        <f aca="true" t="shared" si="27" ref="U171:U189">IF(Q171=""," ",ROUND(T171/S171*100,1))</f>
        <v>7.7</v>
      </c>
      <c r="V171" s="184">
        <v>42</v>
      </c>
      <c r="W171" s="182">
        <v>6</v>
      </c>
      <c r="X171" s="224">
        <f aca="true" t="shared" si="28" ref="X171:X189">IF(V171=""," ",ROUND(W171/V171*100,1))</f>
        <v>14.3</v>
      </c>
      <c r="Y171" s="182">
        <v>22</v>
      </c>
      <c r="Z171" s="182">
        <v>0</v>
      </c>
      <c r="AA171" s="208">
        <f aca="true" t="shared" si="29" ref="AA171:AA189">IF(Y171=""," ",ROUND(Z171/Y171*100,1))</f>
        <v>0</v>
      </c>
      <c r="AC171" s="134"/>
      <c r="AD171" s="221"/>
      <c r="AE171" s="134"/>
      <c r="AF171" s="134"/>
      <c r="AG171" s="222"/>
      <c r="AH171" s="134"/>
      <c r="AI171" s="222"/>
      <c r="AJ171" s="134"/>
    </row>
    <row r="172" spans="1:36" s="63" customFormat="1" ht="12.75" customHeight="1">
      <c r="A172" s="74">
        <v>1</v>
      </c>
      <c r="B172" s="73">
        <v>643</v>
      </c>
      <c r="C172" s="74" t="s">
        <v>77</v>
      </c>
      <c r="D172" s="52" t="s">
        <v>315</v>
      </c>
      <c r="E172" s="180"/>
      <c r="F172" s="181"/>
      <c r="G172" s="182"/>
      <c r="H172" s="182"/>
      <c r="I172" s="182"/>
      <c r="J172" s="182"/>
      <c r="K172" s="208" t="str">
        <f t="shared" si="25"/>
        <v> </v>
      </c>
      <c r="L172" s="183">
        <v>24</v>
      </c>
      <c r="M172" s="182">
        <v>20</v>
      </c>
      <c r="N172" s="182">
        <v>311</v>
      </c>
      <c r="O172" s="182">
        <v>69</v>
      </c>
      <c r="P172" s="208">
        <f t="shared" si="26"/>
        <v>22.2</v>
      </c>
      <c r="Q172" s="183">
        <v>6</v>
      </c>
      <c r="R172" s="182">
        <v>3</v>
      </c>
      <c r="S172" s="182">
        <v>43</v>
      </c>
      <c r="T172" s="182">
        <v>4</v>
      </c>
      <c r="U172" s="208">
        <f t="shared" si="27"/>
        <v>9.3</v>
      </c>
      <c r="V172" s="184">
        <v>39</v>
      </c>
      <c r="W172" s="182">
        <v>1</v>
      </c>
      <c r="X172" s="224">
        <f t="shared" si="28"/>
        <v>2.6</v>
      </c>
      <c r="Y172" s="182">
        <v>39</v>
      </c>
      <c r="Z172" s="182">
        <v>1</v>
      </c>
      <c r="AA172" s="208">
        <f t="shared" si="29"/>
        <v>2.6</v>
      </c>
      <c r="AC172" s="134"/>
      <c r="AD172" s="221"/>
      <c r="AE172" s="134"/>
      <c r="AF172" s="134"/>
      <c r="AG172" s="222"/>
      <c r="AH172" s="134"/>
      <c r="AI172" s="222"/>
      <c r="AJ172" s="134"/>
    </row>
    <row r="173" spans="1:36" s="63" customFormat="1" ht="12.75" customHeight="1">
      <c r="A173" s="74">
        <v>1</v>
      </c>
      <c r="B173" s="73">
        <v>644</v>
      </c>
      <c r="C173" s="74" t="s">
        <v>77</v>
      </c>
      <c r="D173" s="52" t="s">
        <v>316</v>
      </c>
      <c r="E173" s="180"/>
      <c r="F173" s="181"/>
      <c r="G173" s="182"/>
      <c r="H173" s="182"/>
      <c r="I173" s="182"/>
      <c r="J173" s="182"/>
      <c r="K173" s="208" t="str">
        <f t="shared" si="25"/>
        <v> </v>
      </c>
      <c r="L173" s="183">
        <v>22</v>
      </c>
      <c r="M173" s="182">
        <v>20</v>
      </c>
      <c r="N173" s="182">
        <v>201</v>
      </c>
      <c r="O173" s="182">
        <v>53</v>
      </c>
      <c r="P173" s="208">
        <f t="shared" si="26"/>
        <v>26.4</v>
      </c>
      <c r="Q173" s="183">
        <v>6</v>
      </c>
      <c r="R173" s="182">
        <v>1</v>
      </c>
      <c r="S173" s="182">
        <v>34</v>
      </c>
      <c r="T173" s="182">
        <v>2</v>
      </c>
      <c r="U173" s="208">
        <f t="shared" si="27"/>
        <v>5.9</v>
      </c>
      <c r="V173" s="184">
        <v>34</v>
      </c>
      <c r="W173" s="182">
        <v>5</v>
      </c>
      <c r="X173" s="224">
        <f t="shared" si="28"/>
        <v>14.7</v>
      </c>
      <c r="Y173" s="182">
        <v>23</v>
      </c>
      <c r="Z173" s="182">
        <v>1</v>
      </c>
      <c r="AA173" s="208">
        <f t="shared" si="29"/>
        <v>4.3</v>
      </c>
      <c r="AC173" s="134"/>
      <c r="AD173" s="221"/>
      <c r="AE173" s="134"/>
      <c r="AF173" s="134"/>
      <c r="AG173" s="222"/>
      <c r="AH173" s="134"/>
      <c r="AI173" s="222"/>
      <c r="AJ173" s="134"/>
    </row>
    <row r="174" spans="1:36" s="63" customFormat="1" ht="12.75" customHeight="1">
      <c r="A174" s="74">
        <v>1</v>
      </c>
      <c r="B174" s="73">
        <v>645</v>
      </c>
      <c r="C174" s="74" t="s">
        <v>77</v>
      </c>
      <c r="D174" s="52" t="s">
        <v>318</v>
      </c>
      <c r="E174" s="180"/>
      <c r="F174" s="181"/>
      <c r="G174" s="182"/>
      <c r="H174" s="182"/>
      <c r="I174" s="182"/>
      <c r="J174" s="182"/>
      <c r="K174" s="208" t="str">
        <f t="shared" si="25"/>
        <v> </v>
      </c>
      <c r="L174" s="183">
        <v>19</v>
      </c>
      <c r="M174" s="182">
        <v>11</v>
      </c>
      <c r="N174" s="182">
        <v>184</v>
      </c>
      <c r="O174" s="182">
        <v>23</v>
      </c>
      <c r="P174" s="208">
        <f t="shared" si="26"/>
        <v>12.5</v>
      </c>
      <c r="Q174" s="183">
        <v>6</v>
      </c>
      <c r="R174" s="182">
        <v>3</v>
      </c>
      <c r="S174" s="182">
        <v>30</v>
      </c>
      <c r="T174" s="182">
        <v>3</v>
      </c>
      <c r="U174" s="208">
        <f t="shared" si="27"/>
        <v>10</v>
      </c>
      <c r="V174" s="184">
        <v>10</v>
      </c>
      <c r="W174" s="182">
        <v>0</v>
      </c>
      <c r="X174" s="224">
        <f t="shared" si="28"/>
        <v>0</v>
      </c>
      <c r="Y174" s="182">
        <v>10</v>
      </c>
      <c r="Z174" s="182">
        <v>0</v>
      </c>
      <c r="AA174" s="208">
        <f t="shared" si="29"/>
        <v>0</v>
      </c>
      <c r="AC174" s="134"/>
      <c r="AD174" s="221"/>
      <c r="AE174" s="134"/>
      <c r="AF174" s="134"/>
      <c r="AG174" s="222"/>
      <c r="AH174" s="134"/>
      <c r="AI174" s="222"/>
      <c r="AJ174" s="134"/>
    </row>
    <row r="175" spans="1:36" s="63" customFormat="1" ht="12.75" customHeight="1">
      <c r="A175" s="74">
        <v>1</v>
      </c>
      <c r="B175" s="73">
        <v>646</v>
      </c>
      <c r="C175" s="74" t="s">
        <v>77</v>
      </c>
      <c r="D175" s="52" t="s">
        <v>319</v>
      </c>
      <c r="E175" s="180">
        <v>30</v>
      </c>
      <c r="F175" s="181" t="s">
        <v>413</v>
      </c>
      <c r="G175" s="182">
        <v>14</v>
      </c>
      <c r="H175" s="182">
        <v>11</v>
      </c>
      <c r="I175" s="182">
        <v>164</v>
      </c>
      <c r="J175" s="182">
        <v>40</v>
      </c>
      <c r="K175" s="208">
        <f t="shared" si="25"/>
        <v>24.4</v>
      </c>
      <c r="L175" s="183">
        <v>14</v>
      </c>
      <c r="M175" s="182">
        <v>11</v>
      </c>
      <c r="N175" s="182">
        <v>164</v>
      </c>
      <c r="O175" s="182">
        <v>40</v>
      </c>
      <c r="P175" s="208">
        <f t="shared" si="26"/>
        <v>24.4</v>
      </c>
      <c r="Q175" s="183">
        <v>6</v>
      </c>
      <c r="R175" s="182">
        <v>3</v>
      </c>
      <c r="S175" s="182">
        <v>29</v>
      </c>
      <c r="T175" s="182">
        <v>3</v>
      </c>
      <c r="U175" s="208">
        <f t="shared" si="27"/>
        <v>10.3</v>
      </c>
      <c r="V175" s="184">
        <v>43</v>
      </c>
      <c r="W175" s="182">
        <v>8</v>
      </c>
      <c r="X175" s="214">
        <f t="shared" si="28"/>
        <v>18.6</v>
      </c>
      <c r="Y175" s="185">
        <v>34</v>
      </c>
      <c r="Z175" s="182">
        <v>2</v>
      </c>
      <c r="AA175" s="208">
        <f t="shared" si="29"/>
        <v>5.9</v>
      </c>
      <c r="AC175" s="134"/>
      <c r="AD175" s="221"/>
      <c r="AE175" s="134"/>
      <c r="AF175" s="134"/>
      <c r="AG175" s="222"/>
      <c r="AH175" s="134"/>
      <c r="AI175" s="222"/>
      <c r="AJ175" s="134"/>
    </row>
    <row r="176" spans="1:36" s="63" customFormat="1" ht="12.75" customHeight="1">
      <c r="A176" s="74">
        <v>1</v>
      </c>
      <c r="B176" s="73">
        <v>647</v>
      </c>
      <c r="C176" s="74" t="s">
        <v>77</v>
      </c>
      <c r="D176" s="52" t="s">
        <v>320</v>
      </c>
      <c r="E176" s="180"/>
      <c r="F176" s="181"/>
      <c r="G176" s="182"/>
      <c r="H176" s="182"/>
      <c r="I176" s="182"/>
      <c r="J176" s="182"/>
      <c r="K176" s="208" t="str">
        <f t="shared" si="25"/>
        <v> </v>
      </c>
      <c r="L176" s="183">
        <v>15</v>
      </c>
      <c r="M176" s="182">
        <v>13</v>
      </c>
      <c r="N176" s="182">
        <v>197</v>
      </c>
      <c r="O176" s="182">
        <v>33</v>
      </c>
      <c r="P176" s="208">
        <f t="shared" si="26"/>
        <v>16.8</v>
      </c>
      <c r="Q176" s="183">
        <v>6</v>
      </c>
      <c r="R176" s="182">
        <v>2</v>
      </c>
      <c r="S176" s="182">
        <v>29</v>
      </c>
      <c r="T176" s="182">
        <v>3</v>
      </c>
      <c r="U176" s="208">
        <f t="shared" si="27"/>
        <v>10.3</v>
      </c>
      <c r="V176" s="184">
        <v>53</v>
      </c>
      <c r="W176" s="182">
        <v>13</v>
      </c>
      <c r="X176" s="224">
        <f t="shared" si="28"/>
        <v>24.5</v>
      </c>
      <c r="Y176" s="182">
        <v>35</v>
      </c>
      <c r="Z176" s="182">
        <v>5</v>
      </c>
      <c r="AA176" s="208">
        <f t="shared" si="29"/>
        <v>14.3</v>
      </c>
      <c r="AC176" s="134"/>
      <c r="AD176" s="221"/>
      <c r="AE176" s="134"/>
      <c r="AF176" s="134"/>
      <c r="AG176" s="222"/>
      <c r="AH176" s="134"/>
      <c r="AI176" s="222"/>
      <c r="AJ176" s="134"/>
    </row>
    <row r="177" spans="1:36" s="63" customFormat="1" ht="12.75" customHeight="1">
      <c r="A177" s="74">
        <v>1</v>
      </c>
      <c r="B177" s="73">
        <v>648</v>
      </c>
      <c r="C177" s="74" t="s">
        <v>77</v>
      </c>
      <c r="D177" s="52" t="s">
        <v>321</v>
      </c>
      <c r="E177" s="180"/>
      <c r="F177" s="181"/>
      <c r="G177" s="182"/>
      <c r="H177" s="182"/>
      <c r="I177" s="182"/>
      <c r="J177" s="182"/>
      <c r="K177" s="208" t="str">
        <f t="shared" si="25"/>
        <v> </v>
      </c>
      <c r="L177" s="183">
        <v>13</v>
      </c>
      <c r="M177" s="182">
        <v>7</v>
      </c>
      <c r="N177" s="182">
        <v>112</v>
      </c>
      <c r="O177" s="182">
        <v>17</v>
      </c>
      <c r="P177" s="208">
        <f t="shared" si="26"/>
        <v>15.2</v>
      </c>
      <c r="Q177" s="183">
        <v>6</v>
      </c>
      <c r="R177" s="182">
        <v>4</v>
      </c>
      <c r="S177" s="182">
        <v>25</v>
      </c>
      <c r="T177" s="182">
        <v>5</v>
      </c>
      <c r="U177" s="208">
        <f t="shared" si="27"/>
        <v>20</v>
      </c>
      <c r="V177" s="184">
        <v>15</v>
      </c>
      <c r="W177" s="182">
        <v>1</v>
      </c>
      <c r="X177" s="224">
        <f t="shared" si="28"/>
        <v>6.7</v>
      </c>
      <c r="Y177" s="182">
        <v>13</v>
      </c>
      <c r="Z177" s="182">
        <v>0</v>
      </c>
      <c r="AA177" s="208">
        <f t="shared" si="29"/>
        <v>0</v>
      </c>
      <c r="AC177" s="134"/>
      <c r="AD177" s="221"/>
      <c r="AE177" s="134"/>
      <c r="AF177" s="134"/>
      <c r="AG177" s="222"/>
      <c r="AH177" s="134"/>
      <c r="AI177" s="222"/>
      <c r="AJ177" s="134"/>
    </row>
    <row r="178" spans="1:36" s="63" customFormat="1" ht="12.75" customHeight="1">
      <c r="A178" s="74">
        <v>1</v>
      </c>
      <c r="B178" s="73">
        <v>649</v>
      </c>
      <c r="C178" s="74" t="s">
        <v>77</v>
      </c>
      <c r="D178" s="52" t="s">
        <v>322</v>
      </c>
      <c r="E178" s="180">
        <v>30</v>
      </c>
      <c r="F178" s="181" t="s">
        <v>413</v>
      </c>
      <c r="G178" s="182">
        <v>24</v>
      </c>
      <c r="H178" s="182">
        <v>18</v>
      </c>
      <c r="I178" s="182">
        <v>278</v>
      </c>
      <c r="J178" s="182">
        <v>54</v>
      </c>
      <c r="K178" s="208">
        <f t="shared" si="25"/>
        <v>19.4</v>
      </c>
      <c r="L178" s="183">
        <v>24</v>
      </c>
      <c r="M178" s="182">
        <v>18</v>
      </c>
      <c r="N178" s="182">
        <v>278</v>
      </c>
      <c r="O178" s="182">
        <v>54</v>
      </c>
      <c r="P178" s="208">
        <f t="shared" si="26"/>
        <v>19.4</v>
      </c>
      <c r="Q178" s="183">
        <v>6</v>
      </c>
      <c r="R178" s="182">
        <v>2</v>
      </c>
      <c r="S178" s="182">
        <v>30</v>
      </c>
      <c r="T178" s="182">
        <v>2</v>
      </c>
      <c r="U178" s="208">
        <f t="shared" si="27"/>
        <v>6.7</v>
      </c>
      <c r="V178" s="184">
        <v>31</v>
      </c>
      <c r="W178" s="182">
        <v>4</v>
      </c>
      <c r="X178" s="224">
        <f t="shared" si="28"/>
        <v>12.9</v>
      </c>
      <c r="Y178" s="182">
        <v>27</v>
      </c>
      <c r="Z178" s="182">
        <v>1</v>
      </c>
      <c r="AA178" s="208">
        <f t="shared" si="29"/>
        <v>3.7</v>
      </c>
      <c r="AC178" s="134"/>
      <c r="AD178" s="221"/>
      <c r="AE178" s="134"/>
      <c r="AF178" s="134"/>
      <c r="AG178" s="222"/>
      <c r="AH178" s="134"/>
      <c r="AI178" s="222"/>
      <c r="AJ178" s="134"/>
    </row>
    <row r="179" spans="1:36" s="63" customFormat="1" ht="12.75" customHeight="1">
      <c r="A179" s="74">
        <v>1</v>
      </c>
      <c r="B179" s="73">
        <v>661</v>
      </c>
      <c r="C179" s="74" t="s">
        <v>77</v>
      </c>
      <c r="D179" s="52" t="s">
        <v>328</v>
      </c>
      <c r="E179" s="180"/>
      <c r="F179" s="181"/>
      <c r="G179" s="182"/>
      <c r="H179" s="182"/>
      <c r="I179" s="182"/>
      <c r="J179" s="182"/>
      <c r="K179" s="208" t="str">
        <f t="shared" si="25"/>
        <v> </v>
      </c>
      <c r="L179" s="183">
        <v>30</v>
      </c>
      <c r="M179" s="182">
        <v>27</v>
      </c>
      <c r="N179" s="182">
        <v>266</v>
      </c>
      <c r="O179" s="182">
        <v>81</v>
      </c>
      <c r="P179" s="208">
        <f t="shared" si="26"/>
        <v>30.5</v>
      </c>
      <c r="Q179" s="183">
        <v>5</v>
      </c>
      <c r="R179" s="182">
        <v>2</v>
      </c>
      <c r="S179" s="182">
        <v>24</v>
      </c>
      <c r="T179" s="182">
        <v>3</v>
      </c>
      <c r="U179" s="208">
        <f t="shared" si="27"/>
        <v>12.5</v>
      </c>
      <c r="V179" s="184">
        <v>47</v>
      </c>
      <c r="W179" s="182">
        <v>6</v>
      </c>
      <c r="X179" s="224">
        <f t="shared" si="28"/>
        <v>12.8</v>
      </c>
      <c r="Y179" s="182">
        <v>36</v>
      </c>
      <c r="Z179" s="182">
        <v>0</v>
      </c>
      <c r="AA179" s="208">
        <f t="shared" si="29"/>
        <v>0</v>
      </c>
      <c r="AC179" s="134"/>
      <c r="AD179" s="221"/>
      <c r="AE179" s="134"/>
      <c r="AF179" s="134"/>
      <c r="AG179" s="222"/>
      <c r="AH179" s="134"/>
      <c r="AI179" s="222"/>
      <c r="AJ179" s="134"/>
    </row>
    <row r="180" spans="1:36" s="63" customFormat="1" ht="12.75" customHeight="1">
      <c r="A180" s="74">
        <v>1</v>
      </c>
      <c r="B180" s="73">
        <v>662</v>
      </c>
      <c r="C180" s="74" t="s">
        <v>77</v>
      </c>
      <c r="D180" s="52" t="s">
        <v>329</v>
      </c>
      <c r="E180" s="180"/>
      <c r="F180" s="181"/>
      <c r="G180" s="182"/>
      <c r="H180" s="182"/>
      <c r="I180" s="182"/>
      <c r="J180" s="182"/>
      <c r="K180" s="208" t="str">
        <f t="shared" si="25"/>
        <v> </v>
      </c>
      <c r="L180" s="183">
        <v>29</v>
      </c>
      <c r="M180" s="182">
        <v>27</v>
      </c>
      <c r="N180" s="182">
        <v>322</v>
      </c>
      <c r="O180" s="182">
        <v>73</v>
      </c>
      <c r="P180" s="208">
        <f t="shared" si="26"/>
        <v>22.7</v>
      </c>
      <c r="Q180" s="183">
        <v>5</v>
      </c>
      <c r="R180" s="182">
        <v>4</v>
      </c>
      <c r="S180" s="182">
        <v>28</v>
      </c>
      <c r="T180" s="182">
        <v>4</v>
      </c>
      <c r="U180" s="208">
        <f t="shared" si="27"/>
        <v>14.3</v>
      </c>
      <c r="V180" s="184">
        <v>54</v>
      </c>
      <c r="W180" s="182">
        <v>11</v>
      </c>
      <c r="X180" s="224">
        <f t="shared" si="28"/>
        <v>20.4</v>
      </c>
      <c r="Y180" s="182">
        <v>36</v>
      </c>
      <c r="Z180" s="182">
        <v>2</v>
      </c>
      <c r="AA180" s="208">
        <f t="shared" si="29"/>
        <v>5.6</v>
      </c>
      <c r="AC180" s="134"/>
      <c r="AD180" s="221"/>
      <c r="AE180" s="134"/>
      <c r="AF180" s="134"/>
      <c r="AG180" s="222"/>
      <c r="AH180" s="134"/>
      <c r="AI180" s="222"/>
      <c r="AJ180" s="134"/>
    </row>
    <row r="181" spans="1:36" s="63" customFormat="1" ht="12.75" customHeight="1">
      <c r="A181" s="74">
        <v>1</v>
      </c>
      <c r="B181" s="73">
        <v>663</v>
      </c>
      <c r="C181" s="74" t="s">
        <v>77</v>
      </c>
      <c r="D181" s="52" t="s">
        <v>330</v>
      </c>
      <c r="E181" s="180"/>
      <c r="F181" s="181"/>
      <c r="G181" s="182"/>
      <c r="H181" s="182"/>
      <c r="I181" s="182"/>
      <c r="J181" s="182"/>
      <c r="K181" s="208" t="str">
        <f t="shared" si="25"/>
        <v> </v>
      </c>
      <c r="L181" s="183">
        <v>15</v>
      </c>
      <c r="M181" s="182">
        <v>10</v>
      </c>
      <c r="N181" s="182">
        <v>132</v>
      </c>
      <c r="O181" s="182">
        <v>22</v>
      </c>
      <c r="P181" s="208">
        <f t="shared" si="26"/>
        <v>16.7</v>
      </c>
      <c r="Q181" s="183">
        <v>5</v>
      </c>
      <c r="R181" s="182">
        <v>3</v>
      </c>
      <c r="S181" s="182">
        <v>25</v>
      </c>
      <c r="T181" s="182">
        <v>4</v>
      </c>
      <c r="U181" s="208">
        <f t="shared" si="27"/>
        <v>16</v>
      </c>
      <c r="V181" s="184">
        <v>22</v>
      </c>
      <c r="W181" s="182">
        <v>2</v>
      </c>
      <c r="X181" s="224">
        <f t="shared" si="28"/>
        <v>9.1</v>
      </c>
      <c r="Y181" s="182">
        <v>17</v>
      </c>
      <c r="Z181" s="182">
        <v>2</v>
      </c>
      <c r="AA181" s="208">
        <f t="shared" si="29"/>
        <v>11.8</v>
      </c>
      <c r="AC181" s="134"/>
      <c r="AD181" s="221"/>
      <c r="AE181" s="134"/>
      <c r="AF181" s="134"/>
      <c r="AG181" s="222"/>
      <c r="AH181" s="134"/>
      <c r="AI181" s="222"/>
      <c r="AJ181" s="134"/>
    </row>
    <row r="182" spans="1:36" s="63" customFormat="1" ht="12.75" customHeight="1">
      <c r="A182" s="74">
        <v>1</v>
      </c>
      <c r="B182" s="73">
        <v>664</v>
      </c>
      <c r="C182" s="74" t="s">
        <v>77</v>
      </c>
      <c r="D182" s="50" t="s">
        <v>331</v>
      </c>
      <c r="E182" s="180"/>
      <c r="F182" s="181"/>
      <c r="G182" s="182"/>
      <c r="H182" s="182"/>
      <c r="I182" s="182"/>
      <c r="J182" s="182"/>
      <c r="K182" s="208" t="str">
        <f t="shared" si="25"/>
        <v> </v>
      </c>
      <c r="L182" s="183">
        <v>28</v>
      </c>
      <c r="M182" s="182">
        <v>16</v>
      </c>
      <c r="N182" s="182">
        <v>273</v>
      </c>
      <c r="O182" s="182">
        <v>42</v>
      </c>
      <c r="P182" s="208">
        <f t="shared" si="26"/>
        <v>15.4</v>
      </c>
      <c r="Q182" s="183">
        <v>5</v>
      </c>
      <c r="R182" s="182">
        <v>3</v>
      </c>
      <c r="S182" s="182">
        <v>29</v>
      </c>
      <c r="T182" s="182">
        <v>4</v>
      </c>
      <c r="U182" s="208">
        <f t="shared" si="27"/>
        <v>13.8</v>
      </c>
      <c r="V182" s="184">
        <v>47</v>
      </c>
      <c r="W182" s="182">
        <v>12</v>
      </c>
      <c r="X182" s="224">
        <f t="shared" si="28"/>
        <v>25.5</v>
      </c>
      <c r="Y182" s="182">
        <v>43</v>
      </c>
      <c r="Z182" s="182">
        <v>10</v>
      </c>
      <c r="AA182" s="208">
        <f t="shared" si="29"/>
        <v>23.3</v>
      </c>
      <c r="AC182" s="134"/>
      <c r="AD182" s="221"/>
      <c r="AE182" s="134"/>
      <c r="AF182" s="134"/>
      <c r="AG182" s="222"/>
      <c r="AH182" s="134"/>
      <c r="AI182" s="222"/>
      <c r="AJ182" s="134"/>
    </row>
    <row r="183" spans="1:36" s="63" customFormat="1" ht="12.75" customHeight="1">
      <c r="A183" s="74">
        <v>1</v>
      </c>
      <c r="B183" s="71">
        <v>665</v>
      </c>
      <c r="C183" s="74" t="s">
        <v>77</v>
      </c>
      <c r="D183" s="52" t="s">
        <v>332</v>
      </c>
      <c r="E183" s="180"/>
      <c r="F183" s="181"/>
      <c r="G183" s="182"/>
      <c r="H183" s="182"/>
      <c r="I183" s="182"/>
      <c r="J183" s="182"/>
      <c r="K183" s="208" t="str">
        <f t="shared" si="25"/>
        <v> </v>
      </c>
      <c r="L183" s="183">
        <v>25</v>
      </c>
      <c r="M183" s="182">
        <v>18</v>
      </c>
      <c r="N183" s="182">
        <v>241</v>
      </c>
      <c r="O183" s="182">
        <v>51</v>
      </c>
      <c r="P183" s="208">
        <f t="shared" si="26"/>
        <v>21.2</v>
      </c>
      <c r="Q183" s="183">
        <v>5</v>
      </c>
      <c r="R183" s="182">
        <v>1</v>
      </c>
      <c r="S183" s="182">
        <v>26</v>
      </c>
      <c r="T183" s="182">
        <v>1</v>
      </c>
      <c r="U183" s="208">
        <f t="shared" si="27"/>
        <v>3.8</v>
      </c>
      <c r="V183" s="184">
        <v>16</v>
      </c>
      <c r="W183" s="182">
        <v>1</v>
      </c>
      <c r="X183" s="224">
        <f t="shared" si="28"/>
        <v>6.3</v>
      </c>
      <c r="Y183" s="182">
        <v>16</v>
      </c>
      <c r="Z183" s="182">
        <v>1</v>
      </c>
      <c r="AA183" s="208">
        <f t="shared" si="29"/>
        <v>6.3</v>
      </c>
      <c r="AC183" s="134"/>
      <c r="AD183" s="221"/>
      <c r="AE183" s="134"/>
      <c r="AF183" s="134"/>
      <c r="AG183" s="222"/>
      <c r="AH183" s="134"/>
      <c r="AI183" s="222"/>
      <c r="AJ183" s="134"/>
    </row>
    <row r="184" spans="1:36" s="63" customFormat="1" ht="12.75" customHeight="1">
      <c r="A184" s="74">
        <v>1</v>
      </c>
      <c r="B184" s="71">
        <v>667</v>
      </c>
      <c r="C184" s="74" t="s">
        <v>77</v>
      </c>
      <c r="D184" s="52" t="s">
        <v>333</v>
      </c>
      <c r="E184" s="180"/>
      <c r="F184" s="181"/>
      <c r="G184" s="182"/>
      <c r="H184" s="182"/>
      <c r="I184" s="182"/>
      <c r="J184" s="182"/>
      <c r="K184" s="208" t="str">
        <f t="shared" si="25"/>
        <v> </v>
      </c>
      <c r="L184" s="183">
        <v>20</v>
      </c>
      <c r="M184" s="182">
        <v>13</v>
      </c>
      <c r="N184" s="182">
        <v>186</v>
      </c>
      <c r="O184" s="182">
        <v>37</v>
      </c>
      <c r="P184" s="208">
        <f t="shared" si="26"/>
        <v>19.9</v>
      </c>
      <c r="Q184" s="183">
        <v>5</v>
      </c>
      <c r="R184" s="182">
        <v>1</v>
      </c>
      <c r="S184" s="182">
        <v>24</v>
      </c>
      <c r="T184" s="182">
        <v>1</v>
      </c>
      <c r="U184" s="208">
        <f t="shared" si="27"/>
        <v>4.2</v>
      </c>
      <c r="V184" s="184">
        <v>14</v>
      </c>
      <c r="W184" s="182">
        <v>1</v>
      </c>
      <c r="X184" s="224">
        <f t="shared" si="28"/>
        <v>7.1</v>
      </c>
      <c r="Y184" s="182">
        <v>13</v>
      </c>
      <c r="Z184" s="182">
        <v>1</v>
      </c>
      <c r="AA184" s="208">
        <f t="shared" si="29"/>
        <v>7.7</v>
      </c>
      <c r="AC184" s="134"/>
      <c r="AD184" s="221"/>
      <c r="AE184" s="134"/>
      <c r="AF184" s="134"/>
      <c r="AG184" s="222"/>
      <c r="AH184" s="134"/>
      <c r="AI184" s="222"/>
      <c r="AJ184" s="134"/>
    </row>
    <row r="185" spans="1:36" s="63" customFormat="1" ht="12.75" customHeight="1">
      <c r="A185" s="74">
        <v>1</v>
      </c>
      <c r="B185" s="71">
        <v>668</v>
      </c>
      <c r="C185" s="103" t="s">
        <v>77</v>
      </c>
      <c r="D185" s="50" t="s">
        <v>334</v>
      </c>
      <c r="E185" s="180"/>
      <c r="F185" s="181"/>
      <c r="G185" s="182"/>
      <c r="H185" s="182"/>
      <c r="I185" s="182"/>
      <c r="J185" s="182"/>
      <c r="K185" s="208" t="str">
        <f t="shared" si="25"/>
        <v> </v>
      </c>
      <c r="L185" s="183">
        <v>21</v>
      </c>
      <c r="M185" s="182">
        <v>18</v>
      </c>
      <c r="N185" s="182">
        <v>204</v>
      </c>
      <c r="O185" s="182">
        <v>35</v>
      </c>
      <c r="P185" s="208">
        <f t="shared" si="26"/>
        <v>17.2</v>
      </c>
      <c r="Q185" s="183">
        <v>5</v>
      </c>
      <c r="R185" s="182">
        <v>2</v>
      </c>
      <c r="S185" s="182">
        <v>24</v>
      </c>
      <c r="T185" s="182">
        <v>2</v>
      </c>
      <c r="U185" s="208">
        <f t="shared" si="27"/>
        <v>8.3</v>
      </c>
      <c r="V185" s="184">
        <v>42</v>
      </c>
      <c r="W185" s="182">
        <v>0</v>
      </c>
      <c r="X185" s="224">
        <f t="shared" si="28"/>
        <v>0</v>
      </c>
      <c r="Y185" s="182">
        <v>35</v>
      </c>
      <c r="Z185" s="182">
        <v>0</v>
      </c>
      <c r="AA185" s="208">
        <f t="shared" si="29"/>
        <v>0</v>
      </c>
      <c r="AC185" s="134"/>
      <c r="AD185" s="221"/>
      <c r="AE185" s="134"/>
      <c r="AF185" s="134"/>
      <c r="AG185" s="222"/>
      <c r="AH185" s="134"/>
      <c r="AI185" s="222"/>
      <c r="AJ185" s="134"/>
    </row>
    <row r="186" spans="1:36" s="63" customFormat="1" ht="12.75" customHeight="1">
      <c r="A186" s="74">
        <v>1</v>
      </c>
      <c r="B186" s="71">
        <v>691</v>
      </c>
      <c r="C186" s="103" t="s">
        <v>77</v>
      </c>
      <c r="D186" s="50" t="s">
        <v>337</v>
      </c>
      <c r="E186" s="180"/>
      <c r="F186" s="181"/>
      <c r="G186" s="182"/>
      <c r="H186" s="182"/>
      <c r="I186" s="182"/>
      <c r="J186" s="182"/>
      <c r="K186" s="208" t="str">
        <f t="shared" si="25"/>
        <v> </v>
      </c>
      <c r="L186" s="183">
        <v>23</v>
      </c>
      <c r="M186" s="182">
        <v>17</v>
      </c>
      <c r="N186" s="182">
        <v>209</v>
      </c>
      <c r="O186" s="182">
        <v>40</v>
      </c>
      <c r="P186" s="208">
        <f t="shared" si="26"/>
        <v>19.1</v>
      </c>
      <c r="Q186" s="183">
        <v>5</v>
      </c>
      <c r="R186" s="182">
        <v>3</v>
      </c>
      <c r="S186" s="182">
        <v>39</v>
      </c>
      <c r="T186" s="182">
        <v>5</v>
      </c>
      <c r="U186" s="208">
        <f t="shared" si="27"/>
        <v>12.8</v>
      </c>
      <c r="V186" s="184">
        <v>102</v>
      </c>
      <c r="W186" s="182">
        <v>20</v>
      </c>
      <c r="X186" s="224">
        <f t="shared" si="28"/>
        <v>19.6</v>
      </c>
      <c r="Y186" s="182">
        <v>85</v>
      </c>
      <c r="Z186" s="182">
        <v>11</v>
      </c>
      <c r="AA186" s="208">
        <f t="shared" si="29"/>
        <v>12.9</v>
      </c>
      <c r="AC186" s="134"/>
      <c r="AD186" s="221"/>
      <c r="AE186" s="134"/>
      <c r="AF186" s="134"/>
      <c r="AG186" s="222"/>
      <c r="AH186" s="134"/>
      <c r="AI186" s="222"/>
      <c r="AJ186" s="134"/>
    </row>
    <row r="187" spans="1:36" s="63" customFormat="1" ht="12.75" customHeight="1">
      <c r="A187" s="74">
        <v>1</v>
      </c>
      <c r="B187" s="71">
        <v>692</v>
      </c>
      <c r="C187" s="103" t="s">
        <v>77</v>
      </c>
      <c r="D187" s="50" t="s">
        <v>338</v>
      </c>
      <c r="E187" s="180"/>
      <c r="F187" s="181"/>
      <c r="G187" s="182"/>
      <c r="H187" s="182"/>
      <c r="I187" s="182"/>
      <c r="J187" s="182"/>
      <c r="K187" s="208" t="str">
        <f t="shared" si="25"/>
        <v> </v>
      </c>
      <c r="L187" s="183">
        <v>23</v>
      </c>
      <c r="M187" s="182">
        <v>15</v>
      </c>
      <c r="N187" s="182">
        <v>264</v>
      </c>
      <c r="O187" s="182">
        <v>37</v>
      </c>
      <c r="P187" s="208">
        <f t="shared" si="26"/>
        <v>14</v>
      </c>
      <c r="Q187" s="183">
        <v>5</v>
      </c>
      <c r="R187" s="182">
        <v>2</v>
      </c>
      <c r="S187" s="182">
        <v>32</v>
      </c>
      <c r="T187" s="182">
        <v>3</v>
      </c>
      <c r="U187" s="208">
        <f t="shared" si="27"/>
        <v>9.4</v>
      </c>
      <c r="V187" s="184">
        <v>83</v>
      </c>
      <c r="W187" s="182">
        <v>13</v>
      </c>
      <c r="X187" s="224">
        <f t="shared" si="28"/>
        <v>15.7</v>
      </c>
      <c r="Y187" s="182">
        <v>40</v>
      </c>
      <c r="Z187" s="182">
        <v>1</v>
      </c>
      <c r="AA187" s="208">
        <f t="shared" si="29"/>
        <v>2.5</v>
      </c>
      <c r="AC187" s="134"/>
      <c r="AD187" s="221"/>
      <c r="AE187" s="134"/>
      <c r="AF187" s="134"/>
      <c r="AG187" s="222"/>
      <c r="AH187" s="134"/>
      <c r="AI187" s="222"/>
      <c r="AJ187" s="134"/>
    </row>
    <row r="188" spans="1:36" s="63" customFormat="1" ht="12.75" customHeight="1">
      <c r="A188" s="74">
        <v>1</v>
      </c>
      <c r="B188" s="71">
        <v>693</v>
      </c>
      <c r="C188" s="103" t="s">
        <v>77</v>
      </c>
      <c r="D188" s="50" t="s">
        <v>339</v>
      </c>
      <c r="E188" s="180"/>
      <c r="F188" s="181"/>
      <c r="G188" s="182"/>
      <c r="H188" s="182"/>
      <c r="I188" s="182"/>
      <c r="J188" s="182"/>
      <c r="K188" s="208" t="str">
        <f t="shared" si="25"/>
        <v> </v>
      </c>
      <c r="L188" s="183">
        <v>11</v>
      </c>
      <c r="M188" s="182">
        <v>5</v>
      </c>
      <c r="N188" s="182">
        <v>106</v>
      </c>
      <c r="O188" s="182">
        <v>25</v>
      </c>
      <c r="P188" s="208">
        <f t="shared" si="26"/>
        <v>23.6</v>
      </c>
      <c r="Q188" s="183">
        <v>5</v>
      </c>
      <c r="R188" s="182">
        <v>2</v>
      </c>
      <c r="S188" s="182">
        <v>25</v>
      </c>
      <c r="T188" s="182">
        <v>2</v>
      </c>
      <c r="U188" s="208">
        <f t="shared" si="27"/>
        <v>8</v>
      </c>
      <c r="V188" s="184">
        <v>42</v>
      </c>
      <c r="W188" s="182">
        <v>3</v>
      </c>
      <c r="X188" s="214">
        <f t="shared" si="28"/>
        <v>7.1</v>
      </c>
      <c r="Y188" s="185">
        <v>29</v>
      </c>
      <c r="Z188" s="182">
        <v>2</v>
      </c>
      <c r="AA188" s="208">
        <f t="shared" si="29"/>
        <v>6.9</v>
      </c>
      <c r="AC188" s="134"/>
      <c r="AD188" s="221"/>
      <c r="AE188" s="134"/>
      <c r="AF188" s="134"/>
      <c r="AG188" s="222"/>
      <c r="AH188" s="134"/>
      <c r="AI188" s="222"/>
      <c r="AJ188" s="134"/>
    </row>
    <row r="189" spans="1:36" s="63" customFormat="1" ht="12.75" customHeight="1" thickBot="1">
      <c r="A189" s="74">
        <v>1</v>
      </c>
      <c r="B189" s="71">
        <v>694</v>
      </c>
      <c r="C189" s="103" t="s">
        <v>77</v>
      </c>
      <c r="D189" s="50" t="s">
        <v>341</v>
      </c>
      <c r="E189" s="180"/>
      <c r="F189" s="181"/>
      <c r="G189" s="182"/>
      <c r="H189" s="182"/>
      <c r="I189" s="182"/>
      <c r="J189" s="182"/>
      <c r="K189" s="208" t="str">
        <f t="shared" si="25"/>
        <v> </v>
      </c>
      <c r="L189" s="183">
        <v>8</v>
      </c>
      <c r="M189" s="182">
        <v>6</v>
      </c>
      <c r="N189" s="182">
        <v>105</v>
      </c>
      <c r="O189" s="182">
        <v>13</v>
      </c>
      <c r="P189" s="208">
        <f t="shared" si="26"/>
        <v>12.4</v>
      </c>
      <c r="Q189" s="183">
        <v>4</v>
      </c>
      <c r="R189" s="182">
        <v>2</v>
      </c>
      <c r="S189" s="182">
        <v>14</v>
      </c>
      <c r="T189" s="182">
        <v>4</v>
      </c>
      <c r="U189" s="208">
        <f t="shared" si="27"/>
        <v>28.6</v>
      </c>
      <c r="V189" s="184">
        <v>17</v>
      </c>
      <c r="W189" s="182">
        <v>0</v>
      </c>
      <c r="X189" s="224">
        <f t="shared" si="28"/>
        <v>0</v>
      </c>
      <c r="Y189" s="182">
        <v>13</v>
      </c>
      <c r="Z189" s="182">
        <v>0</v>
      </c>
      <c r="AA189" s="208">
        <f t="shared" si="29"/>
        <v>0</v>
      </c>
      <c r="AC189" s="134"/>
      <c r="AD189" s="221"/>
      <c r="AE189" s="134"/>
      <c r="AF189" s="134"/>
      <c r="AG189" s="222"/>
      <c r="AH189" s="134"/>
      <c r="AI189" s="222"/>
      <c r="AJ189" s="134"/>
    </row>
    <row r="190" spans="1:27" s="63" customFormat="1" ht="17.25" customHeight="1" thickBot="1">
      <c r="A190" s="116"/>
      <c r="B190" s="117"/>
      <c r="C190" s="116"/>
      <c r="D190" s="118" t="s">
        <v>13</v>
      </c>
      <c r="E190" s="186"/>
      <c r="F190" s="187"/>
      <c r="G190" s="187"/>
      <c r="H190" s="187"/>
      <c r="I190" s="187"/>
      <c r="J190" s="187"/>
      <c r="K190" s="188"/>
      <c r="L190" s="178">
        <f>SUM(L11:L189)</f>
        <v>3193</v>
      </c>
      <c r="M190" s="178">
        <f>SUM(M11:M189)</f>
        <v>2367</v>
      </c>
      <c r="N190" s="178">
        <f>SUM(N11:N189)</f>
        <v>35919</v>
      </c>
      <c r="O190" s="178">
        <f>SUM(O11:O189)</f>
        <v>7095</v>
      </c>
      <c r="P190" s="207">
        <f>IF(L190=" "," ",ROUND(O190/N190*100,1))</f>
        <v>19.8</v>
      </c>
      <c r="Q190" s="178">
        <f>SUM(Q11:Q189)</f>
        <v>962</v>
      </c>
      <c r="R190" s="178">
        <f>SUM(R11:R189)</f>
        <v>387</v>
      </c>
      <c r="S190" s="178">
        <f>SUM(S11:S189)</f>
        <v>5198</v>
      </c>
      <c r="T190" s="178">
        <f>SUM(T11:T189)</f>
        <v>480</v>
      </c>
      <c r="U190" s="207">
        <f>IF(Q190=""," ",ROUND(T190/S190*100,1))</f>
        <v>9.2</v>
      </c>
      <c r="V190" s="186"/>
      <c r="W190" s="187"/>
      <c r="X190" s="189"/>
      <c r="Y190" s="187"/>
      <c r="Z190" s="187"/>
      <c r="AA190" s="188"/>
    </row>
    <row r="191" spans="1:27" s="63" customFormat="1" ht="12.75" customHeight="1">
      <c r="A191" s="119">
        <v>1</v>
      </c>
      <c r="B191" s="120"/>
      <c r="C191" s="119" t="s">
        <v>497</v>
      </c>
      <c r="D191" s="121" t="s">
        <v>275</v>
      </c>
      <c r="E191" s="190"/>
      <c r="F191" s="191"/>
      <c r="G191" s="191"/>
      <c r="H191" s="191"/>
      <c r="I191" s="191"/>
      <c r="J191" s="191"/>
      <c r="K191" s="192"/>
      <c r="L191" s="193">
        <v>2</v>
      </c>
      <c r="M191" s="194">
        <v>2</v>
      </c>
      <c r="N191" s="194">
        <v>38</v>
      </c>
      <c r="O191" s="194">
        <v>11</v>
      </c>
      <c r="P191" s="209">
        <f aca="true" t="shared" si="30" ref="P191:P222">IF(L191=""," ",ROUND(O191/N191*100,1))</f>
        <v>28.9</v>
      </c>
      <c r="Q191" s="193"/>
      <c r="R191" s="194"/>
      <c r="S191" s="194"/>
      <c r="T191" s="194"/>
      <c r="U191" s="209" t="str">
        <f>IF(Q191=""," ",ROUND(T191/S191*100,1))</f>
        <v> </v>
      </c>
      <c r="V191" s="190"/>
      <c r="W191" s="191"/>
      <c r="X191" s="191"/>
      <c r="Y191" s="191"/>
      <c r="Z191" s="191"/>
      <c r="AA191" s="192"/>
    </row>
    <row r="192" spans="1:27" s="63" customFormat="1" ht="12.75" customHeight="1">
      <c r="A192" s="74">
        <v>1</v>
      </c>
      <c r="B192" s="71"/>
      <c r="C192" s="74" t="s">
        <v>497</v>
      </c>
      <c r="D192" s="52" t="s">
        <v>276</v>
      </c>
      <c r="E192" s="195"/>
      <c r="F192" s="196"/>
      <c r="G192" s="196"/>
      <c r="H192" s="196"/>
      <c r="I192" s="196"/>
      <c r="J192" s="196"/>
      <c r="K192" s="197"/>
      <c r="L192" s="184">
        <v>2</v>
      </c>
      <c r="M192" s="182">
        <v>2</v>
      </c>
      <c r="N192" s="182">
        <v>32</v>
      </c>
      <c r="O192" s="182">
        <v>10</v>
      </c>
      <c r="P192" s="208">
        <f t="shared" si="30"/>
        <v>31.3</v>
      </c>
      <c r="Q192" s="184"/>
      <c r="R192" s="182"/>
      <c r="S192" s="182"/>
      <c r="T192" s="182"/>
      <c r="U192" s="208"/>
      <c r="V192" s="195"/>
      <c r="W192" s="196"/>
      <c r="X192" s="196"/>
      <c r="Y192" s="196"/>
      <c r="Z192" s="196"/>
      <c r="AA192" s="197"/>
    </row>
    <row r="193" spans="1:27" s="63" customFormat="1" ht="12.75" customHeight="1">
      <c r="A193" s="74">
        <v>1</v>
      </c>
      <c r="B193" s="71"/>
      <c r="C193" s="74" t="s">
        <v>497</v>
      </c>
      <c r="D193" s="52" t="s">
        <v>253</v>
      </c>
      <c r="E193" s="195"/>
      <c r="F193" s="196"/>
      <c r="G193" s="196"/>
      <c r="H193" s="196"/>
      <c r="I193" s="196"/>
      <c r="J193" s="196"/>
      <c r="K193" s="197"/>
      <c r="L193" s="184">
        <v>2</v>
      </c>
      <c r="M193" s="182">
        <v>1</v>
      </c>
      <c r="N193" s="182">
        <v>14</v>
      </c>
      <c r="O193" s="182">
        <v>1</v>
      </c>
      <c r="P193" s="208">
        <f t="shared" si="30"/>
        <v>7.1</v>
      </c>
      <c r="Q193" s="184"/>
      <c r="R193" s="182"/>
      <c r="S193" s="182"/>
      <c r="T193" s="182"/>
      <c r="U193" s="208" t="str">
        <f>IF(Q193=""," ",ROUND(T193/S193*100,1))</f>
        <v> </v>
      </c>
      <c r="V193" s="195"/>
      <c r="W193" s="196"/>
      <c r="X193" s="196"/>
      <c r="Y193" s="196"/>
      <c r="Z193" s="196"/>
      <c r="AA193" s="197"/>
    </row>
    <row r="194" spans="1:27" s="63" customFormat="1" ht="12.75" customHeight="1">
      <c r="A194" s="74">
        <v>1</v>
      </c>
      <c r="B194" s="71"/>
      <c r="C194" s="74" t="s">
        <v>497</v>
      </c>
      <c r="D194" s="52" t="s">
        <v>263</v>
      </c>
      <c r="E194" s="195"/>
      <c r="F194" s="196"/>
      <c r="G194" s="196"/>
      <c r="H194" s="196"/>
      <c r="I194" s="196"/>
      <c r="J194" s="196"/>
      <c r="K194" s="197"/>
      <c r="L194" s="184">
        <v>1</v>
      </c>
      <c r="M194" s="182">
        <v>1</v>
      </c>
      <c r="N194" s="182">
        <v>15</v>
      </c>
      <c r="O194" s="182">
        <v>5</v>
      </c>
      <c r="P194" s="208">
        <f t="shared" si="30"/>
        <v>33.3</v>
      </c>
      <c r="Q194" s="184"/>
      <c r="R194" s="182"/>
      <c r="S194" s="182"/>
      <c r="T194" s="182"/>
      <c r="U194" s="208" t="str">
        <f>IF(Q194=""," ",ROUND(T194/S194*100,1))</f>
        <v> </v>
      </c>
      <c r="V194" s="195"/>
      <c r="W194" s="196"/>
      <c r="X194" s="196"/>
      <c r="Y194" s="196"/>
      <c r="Z194" s="196"/>
      <c r="AA194" s="197"/>
    </row>
    <row r="195" spans="1:27" s="63" customFormat="1" ht="12.75" customHeight="1">
      <c r="A195" s="74">
        <v>1</v>
      </c>
      <c r="B195" s="71"/>
      <c r="C195" s="74" t="s">
        <v>497</v>
      </c>
      <c r="D195" s="52" t="s">
        <v>277</v>
      </c>
      <c r="E195" s="195"/>
      <c r="F195" s="196"/>
      <c r="G195" s="196"/>
      <c r="H195" s="196"/>
      <c r="I195" s="196"/>
      <c r="J195" s="196"/>
      <c r="K195" s="197"/>
      <c r="L195" s="184">
        <v>1</v>
      </c>
      <c r="M195" s="182">
        <v>1</v>
      </c>
      <c r="N195" s="182">
        <v>10</v>
      </c>
      <c r="O195" s="182">
        <v>3</v>
      </c>
      <c r="P195" s="208">
        <f t="shared" si="30"/>
        <v>30</v>
      </c>
      <c r="Q195" s="184"/>
      <c r="R195" s="182"/>
      <c r="S195" s="182"/>
      <c r="T195" s="182"/>
      <c r="U195" s="208"/>
      <c r="V195" s="195"/>
      <c r="W195" s="196"/>
      <c r="X195" s="196"/>
      <c r="Y195" s="196"/>
      <c r="Z195" s="196"/>
      <c r="AA195" s="197"/>
    </row>
    <row r="196" spans="1:27" s="63" customFormat="1" ht="12.75" customHeight="1">
      <c r="A196" s="74">
        <v>1</v>
      </c>
      <c r="B196" s="71"/>
      <c r="C196" s="74" t="s">
        <v>497</v>
      </c>
      <c r="D196" s="52" t="s">
        <v>249</v>
      </c>
      <c r="E196" s="195"/>
      <c r="F196" s="196"/>
      <c r="G196" s="196"/>
      <c r="H196" s="196"/>
      <c r="I196" s="196"/>
      <c r="J196" s="196"/>
      <c r="K196" s="197"/>
      <c r="L196" s="184">
        <v>1</v>
      </c>
      <c r="M196" s="182">
        <v>1</v>
      </c>
      <c r="N196" s="182">
        <v>24</v>
      </c>
      <c r="O196" s="182">
        <v>9</v>
      </c>
      <c r="P196" s="208">
        <f t="shared" si="30"/>
        <v>37.5</v>
      </c>
      <c r="Q196" s="183"/>
      <c r="R196" s="182"/>
      <c r="S196" s="182"/>
      <c r="T196" s="182"/>
      <c r="U196" s="208"/>
      <c r="V196" s="195"/>
      <c r="W196" s="196"/>
      <c r="X196" s="196"/>
      <c r="Y196" s="196"/>
      <c r="Z196" s="196"/>
      <c r="AA196" s="197"/>
    </row>
    <row r="197" spans="1:27" s="63" customFormat="1" ht="12.75" customHeight="1">
      <c r="A197" s="74">
        <v>1</v>
      </c>
      <c r="B197" s="71"/>
      <c r="C197" s="74" t="s">
        <v>497</v>
      </c>
      <c r="D197" s="52" t="s">
        <v>250</v>
      </c>
      <c r="E197" s="195"/>
      <c r="F197" s="196"/>
      <c r="G197" s="196"/>
      <c r="H197" s="196"/>
      <c r="I197" s="196"/>
      <c r="J197" s="196"/>
      <c r="K197" s="197"/>
      <c r="L197" s="184">
        <v>2</v>
      </c>
      <c r="M197" s="182">
        <v>2</v>
      </c>
      <c r="N197" s="182">
        <v>30</v>
      </c>
      <c r="O197" s="182">
        <v>11</v>
      </c>
      <c r="P197" s="208">
        <f t="shared" si="30"/>
        <v>36.7</v>
      </c>
      <c r="Q197" s="183"/>
      <c r="R197" s="182"/>
      <c r="S197" s="182"/>
      <c r="T197" s="182"/>
      <c r="U197" s="208"/>
      <c r="V197" s="195"/>
      <c r="W197" s="196"/>
      <c r="X197" s="196"/>
      <c r="Y197" s="196"/>
      <c r="Z197" s="196"/>
      <c r="AA197" s="197"/>
    </row>
    <row r="198" spans="1:27" s="63" customFormat="1" ht="12.75" customHeight="1">
      <c r="A198" s="74">
        <v>1</v>
      </c>
      <c r="B198" s="71"/>
      <c r="C198" s="74" t="s">
        <v>497</v>
      </c>
      <c r="D198" s="52" t="s">
        <v>95</v>
      </c>
      <c r="E198" s="195"/>
      <c r="F198" s="196"/>
      <c r="G198" s="196"/>
      <c r="H198" s="196"/>
      <c r="I198" s="196"/>
      <c r="J198" s="196"/>
      <c r="K198" s="197"/>
      <c r="L198" s="184">
        <v>2</v>
      </c>
      <c r="M198" s="182">
        <v>2</v>
      </c>
      <c r="N198" s="182">
        <v>40</v>
      </c>
      <c r="O198" s="182">
        <v>16</v>
      </c>
      <c r="P198" s="208">
        <f t="shared" si="30"/>
        <v>40</v>
      </c>
      <c r="Q198" s="183"/>
      <c r="R198" s="182"/>
      <c r="S198" s="182"/>
      <c r="T198" s="182"/>
      <c r="U198" s="208" t="str">
        <f>IF(Q198=""," ",ROUND(T198/S198*100,1))</f>
        <v> </v>
      </c>
      <c r="V198" s="195"/>
      <c r="W198" s="196"/>
      <c r="X198" s="196"/>
      <c r="Y198" s="196"/>
      <c r="Z198" s="196"/>
      <c r="AA198" s="197"/>
    </row>
    <row r="199" spans="1:27" s="63" customFormat="1" ht="12.75" customHeight="1">
      <c r="A199" s="74">
        <v>1</v>
      </c>
      <c r="B199" s="71"/>
      <c r="C199" s="74" t="s">
        <v>497</v>
      </c>
      <c r="D199" s="52" t="s">
        <v>251</v>
      </c>
      <c r="E199" s="195"/>
      <c r="F199" s="196"/>
      <c r="G199" s="196"/>
      <c r="H199" s="196"/>
      <c r="I199" s="196"/>
      <c r="J199" s="196"/>
      <c r="K199" s="197"/>
      <c r="L199" s="184">
        <v>2</v>
      </c>
      <c r="M199" s="182">
        <v>1</v>
      </c>
      <c r="N199" s="182">
        <v>20</v>
      </c>
      <c r="O199" s="182">
        <v>4</v>
      </c>
      <c r="P199" s="208">
        <f t="shared" si="30"/>
        <v>20</v>
      </c>
      <c r="Q199" s="183"/>
      <c r="R199" s="182"/>
      <c r="S199" s="182"/>
      <c r="T199" s="182"/>
      <c r="U199" s="208"/>
      <c r="V199" s="195"/>
      <c r="W199" s="196"/>
      <c r="X199" s="196"/>
      <c r="Y199" s="196"/>
      <c r="Z199" s="196"/>
      <c r="AA199" s="197"/>
    </row>
    <row r="200" spans="1:27" s="63" customFormat="1" ht="12.75" customHeight="1">
      <c r="A200" s="74">
        <v>1</v>
      </c>
      <c r="B200" s="71"/>
      <c r="C200" s="74" t="s">
        <v>497</v>
      </c>
      <c r="D200" s="52" t="s">
        <v>176</v>
      </c>
      <c r="E200" s="195"/>
      <c r="F200" s="196"/>
      <c r="G200" s="196"/>
      <c r="H200" s="196"/>
      <c r="I200" s="196"/>
      <c r="J200" s="196"/>
      <c r="K200" s="197"/>
      <c r="L200" s="184">
        <v>1</v>
      </c>
      <c r="M200" s="182">
        <v>1</v>
      </c>
      <c r="N200" s="182">
        <v>10</v>
      </c>
      <c r="O200" s="182">
        <v>1</v>
      </c>
      <c r="P200" s="208">
        <f t="shared" si="30"/>
        <v>10</v>
      </c>
      <c r="Q200" s="183">
        <v>1</v>
      </c>
      <c r="R200" s="182">
        <v>0</v>
      </c>
      <c r="S200" s="182">
        <v>3</v>
      </c>
      <c r="T200" s="182">
        <v>0</v>
      </c>
      <c r="U200" s="208">
        <f>IF(Q200=""," ",ROUND(T200/S200*100,1))</f>
        <v>0</v>
      </c>
      <c r="V200" s="195"/>
      <c r="W200" s="196"/>
      <c r="X200" s="196"/>
      <c r="Y200" s="196"/>
      <c r="Z200" s="196"/>
      <c r="AA200" s="197"/>
    </row>
    <row r="201" spans="1:27" s="63" customFormat="1" ht="12.75" customHeight="1">
      <c r="A201" s="74">
        <v>1</v>
      </c>
      <c r="B201" s="71"/>
      <c r="C201" s="74" t="s">
        <v>497</v>
      </c>
      <c r="D201" s="52" t="s">
        <v>130</v>
      </c>
      <c r="E201" s="195"/>
      <c r="F201" s="196"/>
      <c r="G201" s="196"/>
      <c r="H201" s="196"/>
      <c r="I201" s="196"/>
      <c r="J201" s="196"/>
      <c r="K201" s="197"/>
      <c r="L201" s="184"/>
      <c r="M201" s="182"/>
      <c r="N201" s="182"/>
      <c r="O201" s="182"/>
      <c r="P201" s="208" t="str">
        <f t="shared" si="30"/>
        <v> </v>
      </c>
      <c r="Q201" s="183">
        <v>1</v>
      </c>
      <c r="R201" s="182">
        <v>1</v>
      </c>
      <c r="S201" s="182">
        <v>3</v>
      </c>
      <c r="T201" s="182">
        <v>1</v>
      </c>
      <c r="U201" s="208">
        <f>IF(Q201=""," ",ROUND(T201/S201*100,1))</f>
        <v>33.3</v>
      </c>
      <c r="V201" s="195"/>
      <c r="W201" s="196"/>
      <c r="X201" s="196"/>
      <c r="Y201" s="196"/>
      <c r="Z201" s="196"/>
      <c r="AA201" s="197"/>
    </row>
    <row r="202" spans="1:27" s="63" customFormat="1" ht="12.75" customHeight="1">
      <c r="A202" s="74">
        <v>1</v>
      </c>
      <c r="B202" s="71"/>
      <c r="C202" s="74" t="s">
        <v>497</v>
      </c>
      <c r="D202" s="52" t="s">
        <v>194</v>
      </c>
      <c r="E202" s="195"/>
      <c r="F202" s="196"/>
      <c r="G202" s="196"/>
      <c r="H202" s="196"/>
      <c r="I202" s="196"/>
      <c r="J202" s="196"/>
      <c r="K202" s="197"/>
      <c r="L202" s="184">
        <v>1</v>
      </c>
      <c r="M202" s="182">
        <v>1</v>
      </c>
      <c r="N202" s="182">
        <v>25</v>
      </c>
      <c r="O202" s="182">
        <v>7</v>
      </c>
      <c r="P202" s="208">
        <f t="shared" si="30"/>
        <v>28</v>
      </c>
      <c r="Q202" s="183"/>
      <c r="R202" s="182"/>
      <c r="S202" s="182"/>
      <c r="T202" s="182"/>
      <c r="U202" s="208" t="str">
        <f>IF(Q202=""," ",ROUND(T202/S202*100,1))</f>
        <v> </v>
      </c>
      <c r="V202" s="195"/>
      <c r="W202" s="196"/>
      <c r="X202" s="196"/>
      <c r="Y202" s="196"/>
      <c r="Z202" s="196"/>
      <c r="AA202" s="197"/>
    </row>
    <row r="203" spans="1:27" s="63" customFormat="1" ht="12.75" customHeight="1">
      <c r="A203" s="74">
        <v>1</v>
      </c>
      <c r="B203" s="71"/>
      <c r="C203" s="74" t="s">
        <v>497</v>
      </c>
      <c r="D203" s="52" t="s">
        <v>201</v>
      </c>
      <c r="E203" s="195"/>
      <c r="F203" s="196"/>
      <c r="G203" s="196"/>
      <c r="H203" s="196"/>
      <c r="I203" s="196"/>
      <c r="J203" s="196"/>
      <c r="K203" s="197"/>
      <c r="L203" s="184">
        <v>1</v>
      </c>
      <c r="M203" s="182">
        <v>1</v>
      </c>
      <c r="N203" s="182">
        <v>16</v>
      </c>
      <c r="O203" s="182">
        <v>1</v>
      </c>
      <c r="P203" s="208">
        <f t="shared" si="30"/>
        <v>6.3</v>
      </c>
      <c r="Q203" s="183"/>
      <c r="R203" s="182"/>
      <c r="S203" s="182"/>
      <c r="T203" s="182"/>
      <c r="U203" s="208"/>
      <c r="V203" s="195"/>
      <c r="W203" s="196"/>
      <c r="X203" s="196"/>
      <c r="Y203" s="196"/>
      <c r="Z203" s="196"/>
      <c r="AA203" s="197"/>
    </row>
    <row r="204" spans="1:27" s="63" customFormat="1" ht="12.75" customHeight="1">
      <c r="A204" s="74">
        <v>1</v>
      </c>
      <c r="B204" s="71"/>
      <c r="C204" s="74" t="s">
        <v>497</v>
      </c>
      <c r="D204" s="52" t="s">
        <v>207</v>
      </c>
      <c r="E204" s="195"/>
      <c r="F204" s="196"/>
      <c r="G204" s="196"/>
      <c r="H204" s="196"/>
      <c r="I204" s="196"/>
      <c r="J204" s="196"/>
      <c r="K204" s="197"/>
      <c r="L204" s="184">
        <v>1</v>
      </c>
      <c r="M204" s="182">
        <v>1</v>
      </c>
      <c r="N204" s="182">
        <v>17</v>
      </c>
      <c r="O204" s="182">
        <v>4</v>
      </c>
      <c r="P204" s="208">
        <f t="shared" si="30"/>
        <v>23.5</v>
      </c>
      <c r="Q204" s="183"/>
      <c r="R204" s="182"/>
      <c r="S204" s="182"/>
      <c r="T204" s="182"/>
      <c r="U204" s="208"/>
      <c r="V204" s="195"/>
      <c r="W204" s="196"/>
      <c r="X204" s="196"/>
      <c r="Y204" s="196"/>
      <c r="Z204" s="196"/>
      <c r="AA204" s="197"/>
    </row>
    <row r="205" spans="1:27" s="63" customFormat="1" ht="12.75" customHeight="1">
      <c r="A205" s="74">
        <v>1</v>
      </c>
      <c r="B205" s="71"/>
      <c r="C205" s="74" t="s">
        <v>497</v>
      </c>
      <c r="D205" s="52" t="s">
        <v>208</v>
      </c>
      <c r="E205" s="195"/>
      <c r="F205" s="196"/>
      <c r="G205" s="196"/>
      <c r="H205" s="196"/>
      <c r="I205" s="196"/>
      <c r="J205" s="196"/>
      <c r="K205" s="197"/>
      <c r="L205" s="184">
        <v>2</v>
      </c>
      <c r="M205" s="182">
        <v>2</v>
      </c>
      <c r="N205" s="182">
        <v>37</v>
      </c>
      <c r="O205" s="182">
        <v>13</v>
      </c>
      <c r="P205" s="208">
        <f t="shared" si="30"/>
        <v>35.1</v>
      </c>
      <c r="Q205" s="183"/>
      <c r="R205" s="182"/>
      <c r="S205" s="182"/>
      <c r="T205" s="182"/>
      <c r="U205" s="208" t="str">
        <f>IF(Q205=""," ",ROUND(T205/S205*100,1))</f>
        <v> </v>
      </c>
      <c r="V205" s="195"/>
      <c r="W205" s="196"/>
      <c r="X205" s="196"/>
      <c r="Y205" s="196"/>
      <c r="Z205" s="196"/>
      <c r="AA205" s="197"/>
    </row>
    <row r="206" spans="1:27" s="63" customFormat="1" ht="12.75" customHeight="1">
      <c r="A206" s="74">
        <v>1</v>
      </c>
      <c r="B206" s="71"/>
      <c r="C206" s="74" t="s">
        <v>497</v>
      </c>
      <c r="D206" s="52" t="s">
        <v>213</v>
      </c>
      <c r="E206" s="195"/>
      <c r="F206" s="196"/>
      <c r="G206" s="196"/>
      <c r="H206" s="196"/>
      <c r="I206" s="196"/>
      <c r="J206" s="196"/>
      <c r="K206" s="197"/>
      <c r="L206" s="184">
        <v>1</v>
      </c>
      <c r="M206" s="182">
        <v>1</v>
      </c>
      <c r="N206" s="182">
        <v>7</v>
      </c>
      <c r="O206" s="182">
        <v>2</v>
      </c>
      <c r="P206" s="208">
        <f t="shared" si="30"/>
        <v>28.6</v>
      </c>
      <c r="Q206" s="183"/>
      <c r="R206" s="182"/>
      <c r="S206" s="182"/>
      <c r="T206" s="182"/>
      <c r="U206" s="208" t="str">
        <f>IF(Q206=""," ",ROUND(T206/S206*100,1))</f>
        <v> </v>
      </c>
      <c r="V206" s="195"/>
      <c r="W206" s="196"/>
      <c r="X206" s="196"/>
      <c r="Y206" s="196"/>
      <c r="Z206" s="196"/>
      <c r="AA206" s="197"/>
    </row>
    <row r="207" spans="1:27" s="63" customFormat="1" ht="12.75" customHeight="1">
      <c r="A207" s="74">
        <v>1</v>
      </c>
      <c r="B207" s="71"/>
      <c r="C207" s="74" t="s">
        <v>497</v>
      </c>
      <c r="D207" s="52" t="s">
        <v>218</v>
      </c>
      <c r="E207" s="195"/>
      <c r="F207" s="196"/>
      <c r="G207" s="196"/>
      <c r="H207" s="196"/>
      <c r="I207" s="196"/>
      <c r="J207" s="196"/>
      <c r="K207" s="197"/>
      <c r="L207" s="184">
        <v>1</v>
      </c>
      <c r="M207" s="182">
        <v>1</v>
      </c>
      <c r="N207" s="182">
        <v>6</v>
      </c>
      <c r="O207" s="182">
        <v>2</v>
      </c>
      <c r="P207" s="208">
        <f t="shared" si="30"/>
        <v>33.3</v>
      </c>
      <c r="Q207" s="183"/>
      <c r="R207" s="182"/>
      <c r="S207" s="182"/>
      <c r="T207" s="182"/>
      <c r="U207" s="208" t="str">
        <f>IF(Q207=""," ",ROUND(T207/S207*100,1))</f>
        <v> </v>
      </c>
      <c r="V207" s="195"/>
      <c r="W207" s="196"/>
      <c r="X207" s="196"/>
      <c r="Y207" s="196"/>
      <c r="Z207" s="196"/>
      <c r="AA207" s="197"/>
    </row>
    <row r="208" spans="1:27" s="63" customFormat="1" ht="12.75" customHeight="1">
      <c r="A208" s="74">
        <v>1</v>
      </c>
      <c r="B208" s="73"/>
      <c r="C208" s="74" t="s">
        <v>497</v>
      </c>
      <c r="D208" s="52" t="s">
        <v>221</v>
      </c>
      <c r="E208" s="195"/>
      <c r="F208" s="196"/>
      <c r="G208" s="196"/>
      <c r="H208" s="196"/>
      <c r="I208" s="196"/>
      <c r="J208" s="196"/>
      <c r="K208" s="197"/>
      <c r="L208" s="183">
        <v>1</v>
      </c>
      <c r="M208" s="182">
        <v>1</v>
      </c>
      <c r="N208" s="182">
        <v>15</v>
      </c>
      <c r="O208" s="182">
        <v>8</v>
      </c>
      <c r="P208" s="208">
        <f t="shared" si="30"/>
        <v>53.3</v>
      </c>
      <c r="Q208" s="183"/>
      <c r="R208" s="182"/>
      <c r="S208" s="182"/>
      <c r="T208" s="182"/>
      <c r="U208" s="208" t="str">
        <f>IF(Q208=""," ",ROUND(T208/S208*100,1))</f>
        <v> </v>
      </c>
      <c r="V208" s="195"/>
      <c r="W208" s="196"/>
      <c r="X208" s="198"/>
      <c r="Y208" s="196"/>
      <c r="Z208" s="196"/>
      <c r="AA208" s="197"/>
    </row>
    <row r="209" spans="1:27" s="63" customFormat="1" ht="12.75" customHeight="1">
      <c r="A209" s="74">
        <v>1</v>
      </c>
      <c r="B209" s="73"/>
      <c r="C209" s="74" t="s">
        <v>497</v>
      </c>
      <c r="D209" s="52" t="s">
        <v>139</v>
      </c>
      <c r="E209" s="195"/>
      <c r="F209" s="196"/>
      <c r="G209" s="196"/>
      <c r="H209" s="196"/>
      <c r="I209" s="196"/>
      <c r="J209" s="196"/>
      <c r="K209" s="197"/>
      <c r="L209" s="183">
        <v>2</v>
      </c>
      <c r="M209" s="182">
        <v>2</v>
      </c>
      <c r="N209" s="182">
        <v>12</v>
      </c>
      <c r="O209" s="182">
        <v>4</v>
      </c>
      <c r="P209" s="208">
        <f t="shared" si="30"/>
        <v>33.3</v>
      </c>
      <c r="Q209" s="183"/>
      <c r="R209" s="182"/>
      <c r="S209" s="182"/>
      <c r="T209" s="182"/>
      <c r="U209" s="208" t="str">
        <f>IF(Q209=""," ",ROUND(T209/S209*100,1))</f>
        <v> </v>
      </c>
      <c r="V209" s="195"/>
      <c r="W209" s="196"/>
      <c r="X209" s="198"/>
      <c r="Y209" s="196"/>
      <c r="Z209" s="196"/>
      <c r="AA209" s="197"/>
    </row>
    <row r="210" spans="1:27" s="63" customFormat="1" ht="12.75" customHeight="1">
      <c r="A210" s="74">
        <v>1</v>
      </c>
      <c r="B210" s="73"/>
      <c r="C210" s="74" t="s">
        <v>497</v>
      </c>
      <c r="D210" s="52" t="s">
        <v>148</v>
      </c>
      <c r="E210" s="195"/>
      <c r="F210" s="196"/>
      <c r="G210" s="196"/>
      <c r="H210" s="196"/>
      <c r="I210" s="196"/>
      <c r="J210" s="196"/>
      <c r="K210" s="197"/>
      <c r="L210" s="183">
        <v>3</v>
      </c>
      <c r="M210" s="182">
        <v>2</v>
      </c>
      <c r="N210" s="182">
        <v>48</v>
      </c>
      <c r="O210" s="182">
        <v>10</v>
      </c>
      <c r="P210" s="208">
        <f t="shared" si="30"/>
        <v>20.8</v>
      </c>
      <c r="Q210" s="183"/>
      <c r="R210" s="182"/>
      <c r="S210" s="182"/>
      <c r="T210" s="182"/>
      <c r="U210" s="208"/>
      <c r="V210" s="195"/>
      <c r="W210" s="196"/>
      <c r="X210" s="198"/>
      <c r="Y210" s="196"/>
      <c r="Z210" s="196"/>
      <c r="AA210" s="197"/>
    </row>
    <row r="211" spans="1:27" s="63" customFormat="1" ht="12.75" customHeight="1">
      <c r="A211" s="74">
        <v>1</v>
      </c>
      <c r="B211" s="71"/>
      <c r="C211" s="74" t="s">
        <v>497</v>
      </c>
      <c r="D211" s="52" t="s">
        <v>151</v>
      </c>
      <c r="E211" s="195"/>
      <c r="F211" s="196"/>
      <c r="G211" s="196"/>
      <c r="H211" s="196"/>
      <c r="I211" s="196"/>
      <c r="J211" s="196"/>
      <c r="K211" s="197"/>
      <c r="L211" s="184">
        <v>1</v>
      </c>
      <c r="M211" s="182">
        <v>1</v>
      </c>
      <c r="N211" s="182">
        <v>18</v>
      </c>
      <c r="O211" s="182">
        <v>1</v>
      </c>
      <c r="P211" s="208">
        <f t="shared" si="30"/>
        <v>5.6</v>
      </c>
      <c r="Q211" s="183"/>
      <c r="R211" s="182"/>
      <c r="S211" s="182"/>
      <c r="T211" s="182"/>
      <c r="U211" s="208"/>
      <c r="V211" s="195"/>
      <c r="W211" s="196"/>
      <c r="X211" s="196"/>
      <c r="Y211" s="196"/>
      <c r="Z211" s="196"/>
      <c r="AA211" s="197"/>
    </row>
    <row r="212" spans="1:27" s="63" customFormat="1" ht="12.75" customHeight="1">
      <c r="A212" s="74">
        <v>1</v>
      </c>
      <c r="B212" s="71"/>
      <c r="C212" s="74" t="s">
        <v>497</v>
      </c>
      <c r="D212" s="52" t="s">
        <v>158</v>
      </c>
      <c r="E212" s="195"/>
      <c r="F212" s="196"/>
      <c r="G212" s="196"/>
      <c r="H212" s="196"/>
      <c r="I212" s="196"/>
      <c r="J212" s="196"/>
      <c r="K212" s="197"/>
      <c r="L212" s="184">
        <v>2</v>
      </c>
      <c r="M212" s="182">
        <v>2</v>
      </c>
      <c r="N212" s="182">
        <v>26</v>
      </c>
      <c r="O212" s="182">
        <v>11</v>
      </c>
      <c r="P212" s="208">
        <f t="shared" si="30"/>
        <v>42.3</v>
      </c>
      <c r="Q212" s="183"/>
      <c r="R212" s="182"/>
      <c r="S212" s="182"/>
      <c r="T212" s="182"/>
      <c r="U212" s="208" t="str">
        <f aca="true" t="shared" si="31" ref="U212:U218">IF(Q212=""," ",ROUND(T212/S212*100,1))</f>
        <v> </v>
      </c>
      <c r="V212" s="195"/>
      <c r="W212" s="196"/>
      <c r="X212" s="196"/>
      <c r="Y212" s="196"/>
      <c r="Z212" s="196"/>
      <c r="AA212" s="197"/>
    </row>
    <row r="213" spans="1:27" s="63" customFormat="1" ht="12.75" customHeight="1">
      <c r="A213" s="74">
        <v>1</v>
      </c>
      <c r="B213" s="71"/>
      <c r="C213" s="74" t="s">
        <v>497</v>
      </c>
      <c r="D213" s="52" t="s">
        <v>99</v>
      </c>
      <c r="E213" s="195"/>
      <c r="F213" s="196"/>
      <c r="G213" s="196"/>
      <c r="H213" s="196"/>
      <c r="I213" s="196"/>
      <c r="J213" s="196"/>
      <c r="K213" s="197"/>
      <c r="L213" s="184"/>
      <c r="M213" s="182"/>
      <c r="N213" s="182"/>
      <c r="O213" s="182"/>
      <c r="P213" s="208" t="str">
        <f t="shared" si="30"/>
        <v> </v>
      </c>
      <c r="Q213" s="183">
        <v>1</v>
      </c>
      <c r="R213" s="182">
        <v>0</v>
      </c>
      <c r="S213" s="182">
        <v>3</v>
      </c>
      <c r="T213" s="182">
        <v>0</v>
      </c>
      <c r="U213" s="208">
        <f t="shared" si="31"/>
        <v>0</v>
      </c>
      <c r="V213" s="195"/>
      <c r="W213" s="196"/>
      <c r="X213" s="196"/>
      <c r="Y213" s="196"/>
      <c r="Z213" s="196"/>
      <c r="AA213" s="197"/>
    </row>
    <row r="214" spans="1:27" s="63" customFormat="1" ht="12.75" customHeight="1">
      <c r="A214" s="74">
        <v>1</v>
      </c>
      <c r="B214" s="71"/>
      <c r="C214" s="74" t="s">
        <v>497</v>
      </c>
      <c r="D214" s="52" t="s">
        <v>107</v>
      </c>
      <c r="E214" s="195"/>
      <c r="F214" s="196"/>
      <c r="G214" s="196"/>
      <c r="H214" s="196"/>
      <c r="I214" s="196"/>
      <c r="J214" s="196"/>
      <c r="K214" s="197"/>
      <c r="L214" s="184">
        <v>2</v>
      </c>
      <c r="M214" s="182">
        <v>2</v>
      </c>
      <c r="N214" s="182">
        <v>20</v>
      </c>
      <c r="O214" s="182">
        <v>5</v>
      </c>
      <c r="P214" s="208">
        <f t="shared" si="30"/>
        <v>25</v>
      </c>
      <c r="Q214" s="183"/>
      <c r="R214" s="182"/>
      <c r="S214" s="182"/>
      <c r="T214" s="182"/>
      <c r="U214" s="208" t="str">
        <f t="shared" si="31"/>
        <v> </v>
      </c>
      <c r="V214" s="195"/>
      <c r="W214" s="196"/>
      <c r="X214" s="196"/>
      <c r="Y214" s="196"/>
      <c r="Z214" s="196"/>
      <c r="AA214" s="197"/>
    </row>
    <row r="215" spans="1:27" s="63" customFormat="1" ht="12.75" customHeight="1">
      <c r="A215" s="74">
        <v>1</v>
      </c>
      <c r="B215" s="71"/>
      <c r="C215" s="74" t="s">
        <v>497</v>
      </c>
      <c r="D215" s="52" t="s">
        <v>109</v>
      </c>
      <c r="E215" s="195"/>
      <c r="F215" s="196"/>
      <c r="G215" s="196"/>
      <c r="H215" s="196"/>
      <c r="I215" s="196"/>
      <c r="J215" s="196"/>
      <c r="K215" s="197"/>
      <c r="L215" s="184">
        <v>2</v>
      </c>
      <c r="M215" s="182">
        <v>2</v>
      </c>
      <c r="N215" s="182">
        <v>11</v>
      </c>
      <c r="O215" s="182">
        <v>2</v>
      </c>
      <c r="P215" s="208">
        <f t="shared" si="30"/>
        <v>18.2</v>
      </c>
      <c r="Q215" s="183"/>
      <c r="R215" s="182"/>
      <c r="S215" s="182"/>
      <c r="T215" s="182"/>
      <c r="U215" s="208" t="str">
        <f t="shared" si="31"/>
        <v> </v>
      </c>
      <c r="V215" s="195"/>
      <c r="W215" s="196"/>
      <c r="X215" s="196"/>
      <c r="Y215" s="196"/>
      <c r="Z215" s="196"/>
      <c r="AA215" s="197"/>
    </row>
    <row r="216" spans="1:27" s="63" customFormat="1" ht="12.75" customHeight="1">
      <c r="A216" s="74">
        <v>1</v>
      </c>
      <c r="B216" s="71"/>
      <c r="C216" s="74" t="s">
        <v>497</v>
      </c>
      <c r="D216" s="52" t="s">
        <v>116</v>
      </c>
      <c r="E216" s="195"/>
      <c r="F216" s="196"/>
      <c r="G216" s="196"/>
      <c r="H216" s="196"/>
      <c r="I216" s="196"/>
      <c r="J216" s="196"/>
      <c r="K216" s="197"/>
      <c r="L216" s="184">
        <v>1</v>
      </c>
      <c r="M216" s="182">
        <v>1</v>
      </c>
      <c r="N216" s="182">
        <v>5</v>
      </c>
      <c r="O216" s="182">
        <v>4</v>
      </c>
      <c r="P216" s="208">
        <f t="shared" si="30"/>
        <v>80</v>
      </c>
      <c r="Q216" s="183"/>
      <c r="R216" s="182"/>
      <c r="S216" s="182"/>
      <c r="T216" s="182"/>
      <c r="U216" s="208" t="str">
        <f t="shared" si="31"/>
        <v> </v>
      </c>
      <c r="V216" s="195"/>
      <c r="W216" s="196"/>
      <c r="X216" s="196"/>
      <c r="Y216" s="196"/>
      <c r="Z216" s="196"/>
      <c r="AA216" s="197"/>
    </row>
    <row r="217" spans="1:27" s="63" customFormat="1" ht="12.75" customHeight="1">
      <c r="A217" s="74">
        <v>1</v>
      </c>
      <c r="B217" s="71"/>
      <c r="C217" s="74" t="s">
        <v>497</v>
      </c>
      <c r="D217" s="52" t="s">
        <v>225</v>
      </c>
      <c r="E217" s="195"/>
      <c r="F217" s="196"/>
      <c r="G217" s="196"/>
      <c r="H217" s="196"/>
      <c r="I217" s="196"/>
      <c r="J217" s="196"/>
      <c r="K217" s="197"/>
      <c r="L217" s="184"/>
      <c r="M217" s="182"/>
      <c r="N217" s="182"/>
      <c r="O217" s="182"/>
      <c r="P217" s="208" t="str">
        <f t="shared" si="30"/>
        <v> </v>
      </c>
      <c r="Q217" s="183">
        <v>1</v>
      </c>
      <c r="R217" s="182">
        <v>0</v>
      </c>
      <c r="S217" s="182">
        <v>3</v>
      </c>
      <c r="T217" s="182">
        <v>0</v>
      </c>
      <c r="U217" s="208">
        <f t="shared" si="31"/>
        <v>0</v>
      </c>
      <c r="V217" s="195"/>
      <c r="W217" s="196"/>
      <c r="X217" s="196"/>
      <c r="Y217" s="196"/>
      <c r="Z217" s="196"/>
      <c r="AA217" s="197"/>
    </row>
    <row r="218" spans="1:27" s="63" customFormat="1" ht="12.75" customHeight="1">
      <c r="A218" s="74">
        <v>1</v>
      </c>
      <c r="B218" s="71"/>
      <c r="C218" s="74" t="s">
        <v>497</v>
      </c>
      <c r="D218" s="52" t="s">
        <v>227</v>
      </c>
      <c r="E218" s="195"/>
      <c r="F218" s="196"/>
      <c r="G218" s="196"/>
      <c r="H218" s="196"/>
      <c r="I218" s="196"/>
      <c r="J218" s="196"/>
      <c r="K218" s="197"/>
      <c r="L218" s="184">
        <v>2</v>
      </c>
      <c r="M218" s="182">
        <v>2</v>
      </c>
      <c r="N218" s="182">
        <v>15</v>
      </c>
      <c r="O218" s="182">
        <v>7</v>
      </c>
      <c r="P218" s="208">
        <f t="shared" si="30"/>
        <v>46.7</v>
      </c>
      <c r="Q218" s="183"/>
      <c r="R218" s="182"/>
      <c r="S218" s="182"/>
      <c r="T218" s="182"/>
      <c r="U218" s="208" t="str">
        <f t="shared" si="31"/>
        <v> </v>
      </c>
      <c r="V218" s="195"/>
      <c r="W218" s="196"/>
      <c r="X218" s="196"/>
      <c r="Y218" s="196"/>
      <c r="Z218" s="196"/>
      <c r="AA218" s="197"/>
    </row>
    <row r="219" spans="1:27" s="63" customFormat="1" ht="12.75" customHeight="1">
      <c r="A219" s="74">
        <v>1</v>
      </c>
      <c r="B219" s="71"/>
      <c r="C219" s="74" t="s">
        <v>497</v>
      </c>
      <c r="D219" s="52" t="s">
        <v>232</v>
      </c>
      <c r="E219" s="195"/>
      <c r="F219" s="196"/>
      <c r="G219" s="196"/>
      <c r="H219" s="196"/>
      <c r="I219" s="196"/>
      <c r="J219" s="196"/>
      <c r="K219" s="197"/>
      <c r="L219" s="184">
        <v>3</v>
      </c>
      <c r="M219" s="182">
        <v>3</v>
      </c>
      <c r="N219" s="182">
        <v>43</v>
      </c>
      <c r="O219" s="182">
        <v>20</v>
      </c>
      <c r="P219" s="208">
        <f t="shared" si="30"/>
        <v>46.5</v>
      </c>
      <c r="Q219" s="183"/>
      <c r="R219" s="182"/>
      <c r="S219" s="182"/>
      <c r="T219" s="182"/>
      <c r="U219" s="208"/>
      <c r="V219" s="195"/>
      <c r="W219" s="196"/>
      <c r="X219" s="196"/>
      <c r="Y219" s="196"/>
      <c r="Z219" s="196"/>
      <c r="AA219" s="197"/>
    </row>
    <row r="220" spans="1:27" s="63" customFormat="1" ht="12.75" customHeight="1">
      <c r="A220" s="74">
        <v>1</v>
      </c>
      <c r="B220" s="71"/>
      <c r="C220" s="74" t="s">
        <v>497</v>
      </c>
      <c r="D220" s="52" t="s">
        <v>256</v>
      </c>
      <c r="E220" s="195"/>
      <c r="F220" s="196"/>
      <c r="G220" s="196"/>
      <c r="H220" s="196"/>
      <c r="I220" s="196"/>
      <c r="J220" s="196"/>
      <c r="K220" s="197"/>
      <c r="L220" s="184"/>
      <c r="M220" s="182"/>
      <c r="N220" s="182"/>
      <c r="O220" s="182"/>
      <c r="P220" s="208" t="str">
        <f t="shared" si="30"/>
        <v> </v>
      </c>
      <c r="Q220" s="183">
        <v>1</v>
      </c>
      <c r="R220" s="182">
        <v>0</v>
      </c>
      <c r="S220" s="182">
        <v>3</v>
      </c>
      <c r="T220" s="182">
        <v>0</v>
      </c>
      <c r="U220" s="208">
        <f>IF(Q220=""," ",ROUND(T220/S220*100,1))</f>
        <v>0</v>
      </c>
      <c r="V220" s="195"/>
      <c r="W220" s="196"/>
      <c r="X220" s="196"/>
      <c r="Y220" s="196"/>
      <c r="Z220" s="196"/>
      <c r="AA220" s="197"/>
    </row>
    <row r="221" spans="1:27" s="63" customFormat="1" ht="12.75" customHeight="1">
      <c r="A221" s="74">
        <v>1</v>
      </c>
      <c r="B221" s="71"/>
      <c r="C221" s="74" t="s">
        <v>497</v>
      </c>
      <c r="D221" s="52" t="s">
        <v>257</v>
      </c>
      <c r="E221" s="195"/>
      <c r="F221" s="196"/>
      <c r="G221" s="196"/>
      <c r="H221" s="196"/>
      <c r="I221" s="196"/>
      <c r="J221" s="196"/>
      <c r="K221" s="197"/>
      <c r="L221" s="184">
        <v>2</v>
      </c>
      <c r="M221" s="182">
        <v>2</v>
      </c>
      <c r="N221" s="182">
        <v>20</v>
      </c>
      <c r="O221" s="182">
        <v>10</v>
      </c>
      <c r="P221" s="208">
        <f t="shared" si="30"/>
        <v>50</v>
      </c>
      <c r="Q221" s="183"/>
      <c r="R221" s="182"/>
      <c r="S221" s="182"/>
      <c r="T221" s="182"/>
      <c r="U221" s="208" t="str">
        <f>IF(Q221=""," ",ROUND(T221/S221*100,1))</f>
        <v> </v>
      </c>
      <c r="V221" s="195"/>
      <c r="W221" s="196"/>
      <c r="X221" s="196"/>
      <c r="Y221" s="196"/>
      <c r="Z221" s="196"/>
      <c r="AA221" s="197"/>
    </row>
    <row r="222" spans="1:27" s="63" customFormat="1" ht="12.75" customHeight="1">
      <c r="A222" s="74">
        <v>1</v>
      </c>
      <c r="B222" s="71"/>
      <c r="C222" s="74" t="s">
        <v>497</v>
      </c>
      <c r="D222" s="52" t="s">
        <v>261</v>
      </c>
      <c r="E222" s="195"/>
      <c r="F222" s="196"/>
      <c r="G222" s="196"/>
      <c r="H222" s="196"/>
      <c r="I222" s="196"/>
      <c r="J222" s="196"/>
      <c r="K222" s="197"/>
      <c r="L222" s="184">
        <v>1</v>
      </c>
      <c r="M222" s="182">
        <v>1</v>
      </c>
      <c r="N222" s="182">
        <v>10</v>
      </c>
      <c r="O222" s="182">
        <v>5</v>
      </c>
      <c r="P222" s="208">
        <f t="shared" si="30"/>
        <v>50</v>
      </c>
      <c r="Q222" s="183"/>
      <c r="R222" s="182"/>
      <c r="S222" s="182"/>
      <c r="T222" s="182"/>
      <c r="U222" s="208" t="str">
        <f>IF(Q222=""," ",ROUND(T222/S222*100,1))</f>
        <v> </v>
      </c>
      <c r="V222" s="195"/>
      <c r="W222" s="196"/>
      <c r="X222" s="196"/>
      <c r="Y222" s="196"/>
      <c r="Z222" s="196"/>
      <c r="AA222" s="197"/>
    </row>
    <row r="223" spans="1:27" s="63" customFormat="1" ht="12.75" customHeight="1">
      <c r="A223" s="74">
        <v>1</v>
      </c>
      <c r="B223" s="71"/>
      <c r="C223" s="74" t="s">
        <v>497</v>
      </c>
      <c r="D223" s="52" t="s">
        <v>269</v>
      </c>
      <c r="E223" s="195"/>
      <c r="F223" s="196"/>
      <c r="G223" s="196"/>
      <c r="H223" s="196"/>
      <c r="I223" s="196"/>
      <c r="J223" s="196"/>
      <c r="K223" s="197"/>
      <c r="L223" s="184">
        <v>1</v>
      </c>
      <c r="M223" s="182">
        <v>1</v>
      </c>
      <c r="N223" s="182">
        <v>10</v>
      </c>
      <c r="O223" s="182">
        <v>3</v>
      </c>
      <c r="P223" s="208">
        <f aca="true" t="shared" si="32" ref="P223:P245">IF(L223=""," ",ROUND(O223/N223*100,1))</f>
        <v>30</v>
      </c>
      <c r="Q223" s="183"/>
      <c r="R223" s="182"/>
      <c r="S223" s="182"/>
      <c r="T223" s="182"/>
      <c r="U223" s="208" t="str">
        <f>IF(Q223=""," ",ROUND(T223/S223*100,1))</f>
        <v> </v>
      </c>
      <c r="V223" s="195"/>
      <c r="W223" s="196"/>
      <c r="X223" s="196"/>
      <c r="Y223" s="196"/>
      <c r="Z223" s="196"/>
      <c r="AA223" s="197"/>
    </row>
    <row r="224" spans="1:27" s="63" customFormat="1" ht="12.75" customHeight="1">
      <c r="A224" s="74">
        <v>1</v>
      </c>
      <c r="B224" s="71"/>
      <c r="C224" s="74" t="s">
        <v>497</v>
      </c>
      <c r="D224" s="52" t="s">
        <v>272</v>
      </c>
      <c r="E224" s="195"/>
      <c r="F224" s="196"/>
      <c r="G224" s="196"/>
      <c r="H224" s="196"/>
      <c r="I224" s="196"/>
      <c r="J224" s="196"/>
      <c r="K224" s="197"/>
      <c r="L224" s="184">
        <v>1</v>
      </c>
      <c r="M224" s="182">
        <v>1</v>
      </c>
      <c r="N224" s="182">
        <v>9</v>
      </c>
      <c r="O224" s="182">
        <v>3</v>
      </c>
      <c r="P224" s="208">
        <f t="shared" si="32"/>
        <v>33.3</v>
      </c>
      <c r="Q224" s="183"/>
      <c r="R224" s="182"/>
      <c r="S224" s="182"/>
      <c r="T224" s="182"/>
      <c r="U224" s="208" t="str">
        <f>IF(Q224=""," ",ROUND(T224/S224*100,1))</f>
        <v> </v>
      </c>
      <c r="V224" s="195"/>
      <c r="W224" s="196"/>
      <c r="X224" s="196"/>
      <c r="Y224" s="196"/>
      <c r="Z224" s="196"/>
      <c r="AA224" s="197"/>
    </row>
    <row r="225" spans="1:27" s="63" customFormat="1" ht="12.75" customHeight="1">
      <c r="A225" s="74">
        <v>1</v>
      </c>
      <c r="B225" s="71"/>
      <c r="C225" s="74" t="s">
        <v>497</v>
      </c>
      <c r="D225" s="52" t="s">
        <v>278</v>
      </c>
      <c r="E225" s="195"/>
      <c r="F225" s="196"/>
      <c r="G225" s="196"/>
      <c r="H225" s="196"/>
      <c r="I225" s="196"/>
      <c r="J225" s="196"/>
      <c r="K225" s="197"/>
      <c r="L225" s="184">
        <v>2</v>
      </c>
      <c r="M225" s="182">
        <v>2</v>
      </c>
      <c r="N225" s="182">
        <v>28</v>
      </c>
      <c r="O225" s="182">
        <v>8</v>
      </c>
      <c r="P225" s="208">
        <f t="shared" si="32"/>
        <v>28.6</v>
      </c>
      <c r="Q225" s="183"/>
      <c r="R225" s="182"/>
      <c r="S225" s="182"/>
      <c r="T225" s="182"/>
      <c r="U225" s="208"/>
      <c r="V225" s="195"/>
      <c r="W225" s="196"/>
      <c r="X225" s="196"/>
      <c r="Y225" s="196"/>
      <c r="Z225" s="196"/>
      <c r="AA225" s="197"/>
    </row>
    <row r="226" spans="1:27" s="63" customFormat="1" ht="12.75" customHeight="1">
      <c r="A226" s="74">
        <v>1</v>
      </c>
      <c r="B226" s="71"/>
      <c r="C226" s="74" t="s">
        <v>497</v>
      </c>
      <c r="D226" s="52" t="s">
        <v>287</v>
      </c>
      <c r="E226" s="195"/>
      <c r="F226" s="196"/>
      <c r="G226" s="196"/>
      <c r="H226" s="196"/>
      <c r="I226" s="196"/>
      <c r="J226" s="196"/>
      <c r="K226" s="197"/>
      <c r="L226" s="184">
        <v>2</v>
      </c>
      <c r="M226" s="182">
        <v>2</v>
      </c>
      <c r="N226" s="182">
        <v>30</v>
      </c>
      <c r="O226" s="182">
        <v>12</v>
      </c>
      <c r="P226" s="208">
        <f t="shared" si="32"/>
        <v>40</v>
      </c>
      <c r="Q226" s="183"/>
      <c r="R226" s="182"/>
      <c r="S226" s="182"/>
      <c r="T226" s="182"/>
      <c r="U226" s="208"/>
      <c r="V226" s="195"/>
      <c r="W226" s="196"/>
      <c r="X226" s="196"/>
      <c r="Y226" s="196"/>
      <c r="Z226" s="196"/>
      <c r="AA226" s="197"/>
    </row>
    <row r="227" spans="1:27" s="63" customFormat="1" ht="12.75" customHeight="1">
      <c r="A227" s="74">
        <v>1</v>
      </c>
      <c r="B227" s="71"/>
      <c r="C227" s="74" t="s">
        <v>497</v>
      </c>
      <c r="D227" s="52" t="s">
        <v>178</v>
      </c>
      <c r="E227" s="195"/>
      <c r="F227" s="196"/>
      <c r="G227" s="196"/>
      <c r="H227" s="196"/>
      <c r="I227" s="196"/>
      <c r="J227" s="196"/>
      <c r="K227" s="197"/>
      <c r="L227" s="184">
        <v>1</v>
      </c>
      <c r="M227" s="182">
        <v>0</v>
      </c>
      <c r="N227" s="182">
        <v>26</v>
      </c>
      <c r="O227" s="182">
        <v>0</v>
      </c>
      <c r="P227" s="208">
        <f t="shared" si="32"/>
        <v>0</v>
      </c>
      <c r="Q227" s="183"/>
      <c r="R227" s="182"/>
      <c r="S227" s="182"/>
      <c r="T227" s="182"/>
      <c r="U227" s="208" t="str">
        <f aca="true" t="shared" si="33" ref="U227:U234">IF(Q227=""," ",ROUND(T227/S227*100,1))</f>
        <v> </v>
      </c>
      <c r="V227" s="195"/>
      <c r="W227" s="196"/>
      <c r="X227" s="196"/>
      <c r="Y227" s="196"/>
      <c r="Z227" s="196"/>
      <c r="AA227" s="197"/>
    </row>
    <row r="228" spans="1:27" s="63" customFormat="1" ht="12.75" customHeight="1">
      <c r="A228" s="74">
        <v>1</v>
      </c>
      <c r="B228" s="71"/>
      <c r="C228" s="74" t="s">
        <v>497</v>
      </c>
      <c r="D228" s="52" t="s">
        <v>181</v>
      </c>
      <c r="E228" s="195"/>
      <c r="F228" s="196"/>
      <c r="G228" s="196"/>
      <c r="H228" s="196"/>
      <c r="I228" s="196"/>
      <c r="J228" s="196"/>
      <c r="K228" s="197"/>
      <c r="L228" s="184">
        <v>1</v>
      </c>
      <c r="M228" s="182">
        <v>1</v>
      </c>
      <c r="N228" s="182">
        <v>5</v>
      </c>
      <c r="O228" s="182">
        <v>1</v>
      </c>
      <c r="P228" s="208">
        <f t="shared" si="32"/>
        <v>20</v>
      </c>
      <c r="Q228" s="183"/>
      <c r="R228" s="182"/>
      <c r="S228" s="182"/>
      <c r="T228" s="182"/>
      <c r="U228" s="208" t="str">
        <f t="shared" si="33"/>
        <v> </v>
      </c>
      <c r="V228" s="195"/>
      <c r="W228" s="196"/>
      <c r="X228" s="196"/>
      <c r="Y228" s="196"/>
      <c r="Z228" s="196"/>
      <c r="AA228" s="197"/>
    </row>
    <row r="229" spans="1:27" s="63" customFormat="1" ht="12.75" customHeight="1">
      <c r="A229" s="74">
        <v>1</v>
      </c>
      <c r="B229" s="71"/>
      <c r="C229" s="74" t="s">
        <v>497</v>
      </c>
      <c r="D229" s="52" t="s">
        <v>183</v>
      </c>
      <c r="E229" s="195"/>
      <c r="F229" s="196"/>
      <c r="G229" s="196"/>
      <c r="H229" s="196"/>
      <c r="I229" s="196"/>
      <c r="J229" s="196"/>
      <c r="K229" s="197"/>
      <c r="L229" s="184">
        <v>1</v>
      </c>
      <c r="M229" s="182">
        <v>1</v>
      </c>
      <c r="N229" s="182">
        <v>12</v>
      </c>
      <c r="O229" s="182">
        <v>4</v>
      </c>
      <c r="P229" s="208">
        <f t="shared" si="32"/>
        <v>33.3</v>
      </c>
      <c r="Q229" s="183"/>
      <c r="R229" s="182"/>
      <c r="S229" s="182"/>
      <c r="T229" s="182"/>
      <c r="U229" s="208" t="str">
        <f t="shared" si="33"/>
        <v> </v>
      </c>
      <c r="V229" s="195"/>
      <c r="W229" s="196"/>
      <c r="X229" s="196"/>
      <c r="Y229" s="196"/>
      <c r="Z229" s="196"/>
      <c r="AA229" s="197"/>
    </row>
    <row r="230" spans="1:27" s="63" customFormat="1" ht="12.75" customHeight="1">
      <c r="A230" s="74">
        <v>1</v>
      </c>
      <c r="B230" s="71"/>
      <c r="C230" s="74" t="s">
        <v>497</v>
      </c>
      <c r="D230" s="52" t="s">
        <v>185</v>
      </c>
      <c r="E230" s="195"/>
      <c r="F230" s="196"/>
      <c r="G230" s="196"/>
      <c r="H230" s="196"/>
      <c r="I230" s="196"/>
      <c r="J230" s="196"/>
      <c r="K230" s="197"/>
      <c r="L230" s="184">
        <v>2</v>
      </c>
      <c r="M230" s="182">
        <v>2</v>
      </c>
      <c r="N230" s="182">
        <v>17</v>
      </c>
      <c r="O230" s="182">
        <v>8</v>
      </c>
      <c r="P230" s="208">
        <f t="shared" si="32"/>
        <v>47.1</v>
      </c>
      <c r="Q230" s="183"/>
      <c r="R230" s="182"/>
      <c r="S230" s="182"/>
      <c r="T230" s="182"/>
      <c r="U230" s="208" t="str">
        <f t="shared" si="33"/>
        <v> </v>
      </c>
      <c r="V230" s="195"/>
      <c r="W230" s="196"/>
      <c r="X230" s="196"/>
      <c r="Y230" s="196"/>
      <c r="Z230" s="196"/>
      <c r="AA230" s="197"/>
    </row>
    <row r="231" spans="1:27" s="63" customFormat="1" ht="12.75" customHeight="1">
      <c r="A231" s="74">
        <v>1</v>
      </c>
      <c r="B231" s="71"/>
      <c r="C231" s="74" t="s">
        <v>497</v>
      </c>
      <c r="D231" s="52" t="s">
        <v>186</v>
      </c>
      <c r="E231" s="195"/>
      <c r="F231" s="196"/>
      <c r="G231" s="196"/>
      <c r="H231" s="196"/>
      <c r="I231" s="196"/>
      <c r="J231" s="196"/>
      <c r="K231" s="197"/>
      <c r="L231" s="184">
        <v>1</v>
      </c>
      <c r="M231" s="182">
        <v>1</v>
      </c>
      <c r="N231" s="182">
        <v>15</v>
      </c>
      <c r="O231" s="182">
        <v>8</v>
      </c>
      <c r="P231" s="208">
        <f t="shared" si="32"/>
        <v>53.3</v>
      </c>
      <c r="Q231" s="183"/>
      <c r="R231" s="182"/>
      <c r="S231" s="182"/>
      <c r="T231" s="182"/>
      <c r="U231" s="208" t="str">
        <f t="shared" si="33"/>
        <v> </v>
      </c>
      <c r="V231" s="195"/>
      <c r="W231" s="196"/>
      <c r="X231" s="196"/>
      <c r="Y231" s="196"/>
      <c r="Z231" s="196"/>
      <c r="AA231" s="197"/>
    </row>
    <row r="232" spans="1:27" s="63" customFormat="1" ht="12.75" customHeight="1">
      <c r="A232" s="74">
        <v>1</v>
      </c>
      <c r="B232" s="71"/>
      <c r="C232" s="74" t="s">
        <v>497</v>
      </c>
      <c r="D232" s="52" t="s">
        <v>343</v>
      </c>
      <c r="E232" s="195"/>
      <c r="F232" s="196"/>
      <c r="G232" s="196"/>
      <c r="H232" s="196"/>
      <c r="I232" s="196"/>
      <c r="J232" s="196"/>
      <c r="K232" s="197"/>
      <c r="L232" s="184">
        <v>1</v>
      </c>
      <c r="M232" s="182">
        <v>1</v>
      </c>
      <c r="N232" s="182">
        <v>8</v>
      </c>
      <c r="O232" s="182">
        <v>3</v>
      </c>
      <c r="P232" s="208">
        <f t="shared" si="32"/>
        <v>37.5</v>
      </c>
      <c r="Q232" s="183"/>
      <c r="R232" s="182"/>
      <c r="S232" s="182"/>
      <c r="T232" s="182"/>
      <c r="U232" s="208" t="str">
        <f t="shared" si="33"/>
        <v> </v>
      </c>
      <c r="V232" s="195"/>
      <c r="W232" s="196"/>
      <c r="X232" s="196"/>
      <c r="Y232" s="196"/>
      <c r="Z232" s="196"/>
      <c r="AA232" s="197"/>
    </row>
    <row r="233" spans="1:27" s="63" customFormat="1" ht="12.75" customHeight="1">
      <c r="A233" s="74">
        <v>1</v>
      </c>
      <c r="B233" s="71"/>
      <c r="C233" s="74" t="s">
        <v>497</v>
      </c>
      <c r="D233" s="52" t="s">
        <v>345</v>
      </c>
      <c r="E233" s="195"/>
      <c r="F233" s="196"/>
      <c r="G233" s="196"/>
      <c r="H233" s="196"/>
      <c r="I233" s="196"/>
      <c r="J233" s="196"/>
      <c r="K233" s="197"/>
      <c r="L233" s="184">
        <v>1</v>
      </c>
      <c r="M233" s="182">
        <v>1</v>
      </c>
      <c r="N233" s="182">
        <v>4</v>
      </c>
      <c r="O233" s="182">
        <v>1</v>
      </c>
      <c r="P233" s="208">
        <f t="shared" si="32"/>
        <v>25</v>
      </c>
      <c r="Q233" s="183"/>
      <c r="R233" s="182"/>
      <c r="S233" s="182"/>
      <c r="T233" s="182"/>
      <c r="U233" s="208" t="str">
        <f t="shared" si="33"/>
        <v> </v>
      </c>
      <c r="V233" s="195"/>
      <c r="W233" s="196"/>
      <c r="X233" s="196"/>
      <c r="Y233" s="196"/>
      <c r="Z233" s="196"/>
      <c r="AA233" s="197"/>
    </row>
    <row r="234" spans="1:27" s="63" customFormat="1" ht="12.75" customHeight="1">
      <c r="A234" s="74">
        <v>1</v>
      </c>
      <c r="B234" s="71"/>
      <c r="C234" s="74" t="s">
        <v>497</v>
      </c>
      <c r="D234" s="52" t="s">
        <v>346</v>
      </c>
      <c r="E234" s="195"/>
      <c r="F234" s="196"/>
      <c r="G234" s="196"/>
      <c r="H234" s="196"/>
      <c r="I234" s="196"/>
      <c r="J234" s="196"/>
      <c r="K234" s="197"/>
      <c r="L234" s="184">
        <v>2</v>
      </c>
      <c r="M234" s="182">
        <v>2</v>
      </c>
      <c r="N234" s="182">
        <v>17</v>
      </c>
      <c r="O234" s="182">
        <v>9</v>
      </c>
      <c r="P234" s="208">
        <f t="shared" si="32"/>
        <v>52.9</v>
      </c>
      <c r="Q234" s="183"/>
      <c r="R234" s="182"/>
      <c r="S234" s="182"/>
      <c r="T234" s="182"/>
      <c r="U234" s="208" t="str">
        <f t="shared" si="33"/>
        <v> </v>
      </c>
      <c r="V234" s="195"/>
      <c r="W234" s="196"/>
      <c r="X234" s="196"/>
      <c r="Y234" s="196"/>
      <c r="Z234" s="196"/>
      <c r="AA234" s="197"/>
    </row>
    <row r="235" spans="1:27" s="63" customFormat="1" ht="12.75" customHeight="1">
      <c r="A235" s="74">
        <v>1</v>
      </c>
      <c r="B235" s="71"/>
      <c r="C235" s="74" t="s">
        <v>497</v>
      </c>
      <c r="D235" s="52" t="s">
        <v>350</v>
      </c>
      <c r="E235" s="195"/>
      <c r="F235" s="196"/>
      <c r="G235" s="196"/>
      <c r="H235" s="196"/>
      <c r="I235" s="196"/>
      <c r="J235" s="196"/>
      <c r="K235" s="197"/>
      <c r="L235" s="184">
        <v>1</v>
      </c>
      <c r="M235" s="182">
        <v>1</v>
      </c>
      <c r="N235" s="182">
        <v>15</v>
      </c>
      <c r="O235" s="182">
        <v>6</v>
      </c>
      <c r="P235" s="208">
        <f t="shared" si="32"/>
        <v>40</v>
      </c>
      <c r="Q235" s="183"/>
      <c r="R235" s="182"/>
      <c r="S235" s="182"/>
      <c r="T235" s="182"/>
      <c r="U235" s="208"/>
      <c r="V235" s="195"/>
      <c r="W235" s="196"/>
      <c r="X235" s="196"/>
      <c r="Y235" s="196"/>
      <c r="Z235" s="196"/>
      <c r="AA235" s="197"/>
    </row>
    <row r="236" spans="1:27" s="63" customFormat="1" ht="12.75" customHeight="1">
      <c r="A236" s="74">
        <v>1</v>
      </c>
      <c r="B236" s="71"/>
      <c r="C236" s="74" t="s">
        <v>497</v>
      </c>
      <c r="D236" s="52" t="s">
        <v>300</v>
      </c>
      <c r="E236" s="195"/>
      <c r="F236" s="196"/>
      <c r="G236" s="196"/>
      <c r="H236" s="196"/>
      <c r="I236" s="196"/>
      <c r="J236" s="196"/>
      <c r="K236" s="197"/>
      <c r="L236" s="184">
        <v>2</v>
      </c>
      <c r="M236" s="182">
        <v>2</v>
      </c>
      <c r="N236" s="182">
        <v>49</v>
      </c>
      <c r="O236" s="182">
        <v>21</v>
      </c>
      <c r="P236" s="208">
        <f t="shared" si="32"/>
        <v>42.9</v>
      </c>
      <c r="Q236" s="183"/>
      <c r="R236" s="182"/>
      <c r="S236" s="182"/>
      <c r="T236" s="182"/>
      <c r="U236" s="208" t="str">
        <f>IF(Q236=""," ",ROUND(T236/S236*100,1))</f>
        <v> </v>
      </c>
      <c r="V236" s="195"/>
      <c r="W236" s="196"/>
      <c r="X236" s="196"/>
      <c r="Y236" s="196"/>
      <c r="Z236" s="196"/>
      <c r="AA236" s="197"/>
    </row>
    <row r="237" spans="1:27" s="63" customFormat="1" ht="12.75" customHeight="1">
      <c r="A237" s="74">
        <v>1</v>
      </c>
      <c r="B237" s="71"/>
      <c r="C237" s="74" t="s">
        <v>497</v>
      </c>
      <c r="D237" s="52" t="s">
        <v>309</v>
      </c>
      <c r="E237" s="195"/>
      <c r="F237" s="196"/>
      <c r="G237" s="196"/>
      <c r="H237" s="196"/>
      <c r="I237" s="196"/>
      <c r="J237" s="196"/>
      <c r="K237" s="197"/>
      <c r="L237" s="184">
        <v>2</v>
      </c>
      <c r="M237" s="182">
        <v>1</v>
      </c>
      <c r="N237" s="182">
        <v>20</v>
      </c>
      <c r="O237" s="182">
        <v>7</v>
      </c>
      <c r="P237" s="208">
        <f t="shared" si="32"/>
        <v>35</v>
      </c>
      <c r="Q237" s="183"/>
      <c r="R237" s="182"/>
      <c r="S237" s="182"/>
      <c r="T237" s="182"/>
      <c r="U237" s="208"/>
      <c r="V237" s="195"/>
      <c r="W237" s="196"/>
      <c r="X237" s="196"/>
      <c r="Y237" s="196"/>
      <c r="Z237" s="196"/>
      <c r="AA237" s="197"/>
    </row>
    <row r="238" spans="1:27" s="63" customFormat="1" ht="12.75" customHeight="1">
      <c r="A238" s="74">
        <v>1</v>
      </c>
      <c r="B238" s="71"/>
      <c r="C238" s="74" t="s">
        <v>497</v>
      </c>
      <c r="D238" s="52" t="s">
        <v>311</v>
      </c>
      <c r="E238" s="195"/>
      <c r="F238" s="196"/>
      <c r="G238" s="196"/>
      <c r="H238" s="196"/>
      <c r="I238" s="196"/>
      <c r="J238" s="196"/>
      <c r="K238" s="197"/>
      <c r="L238" s="184">
        <v>1</v>
      </c>
      <c r="M238" s="182">
        <v>1</v>
      </c>
      <c r="N238" s="182">
        <v>5</v>
      </c>
      <c r="O238" s="182">
        <v>1</v>
      </c>
      <c r="P238" s="208">
        <f t="shared" si="32"/>
        <v>20</v>
      </c>
      <c r="Q238" s="183"/>
      <c r="R238" s="182"/>
      <c r="S238" s="182"/>
      <c r="T238" s="182"/>
      <c r="U238" s="208"/>
      <c r="V238" s="195"/>
      <c r="W238" s="196"/>
      <c r="X238" s="196"/>
      <c r="Y238" s="196"/>
      <c r="Z238" s="196"/>
      <c r="AA238" s="197"/>
    </row>
    <row r="239" spans="1:27" s="63" customFormat="1" ht="12.75" customHeight="1">
      <c r="A239" s="74">
        <v>1</v>
      </c>
      <c r="B239" s="71"/>
      <c r="C239" s="74" t="s">
        <v>497</v>
      </c>
      <c r="D239" s="52" t="s">
        <v>314</v>
      </c>
      <c r="E239" s="195"/>
      <c r="F239" s="196"/>
      <c r="G239" s="196"/>
      <c r="H239" s="196"/>
      <c r="I239" s="196"/>
      <c r="J239" s="196"/>
      <c r="K239" s="197"/>
      <c r="L239" s="184">
        <v>2</v>
      </c>
      <c r="M239" s="182">
        <v>2</v>
      </c>
      <c r="N239" s="182">
        <v>17</v>
      </c>
      <c r="O239" s="182">
        <v>6</v>
      </c>
      <c r="P239" s="208">
        <f t="shared" si="32"/>
        <v>35.3</v>
      </c>
      <c r="Q239" s="183"/>
      <c r="R239" s="182"/>
      <c r="S239" s="182"/>
      <c r="T239" s="182"/>
      <c r="U239" s="208"/>
      <c r="V239" s="195"/>
      <c r="W239" s="196"/>
      <c r="X239" s="196"/>
      <c r="Y239" s="196"/>
      <c r="Z239" s="196"/>
      <c r="AA239" s="197"/>
    </row>
    <row r="240" spans="1:27" s="63" customFormat="1" ht="12.75" customHeight="1">
      <c r="A240" s="74">
        <v>1</v>
      </c>
      <c r="B240" s="71"/>
      <c r="C240" s="74" t="s">
        <v>497</v>
      </c>
      <c r="D240" s="52" t="s">
        <v>315</v>
      </c>
      <c r="E240" s="195"/>
      <c r="F240" s="196"/>
      <c r="G240" s="196"/>
      <c r="H240" s="196"/>
      <c r="I240" s="196"/>
      <c r="J240" s="196"/>
      <c r="K240" s="197"/>
      <c r="L240" s="184">
        <v>2</v>
      </c>
      <c r="M240" s="182">
        <v>1</v>
      </c>
      <c r="N240" s="182">
        <v>20</v>
      </c>
      <c r="O240" s="182">
        <v>1</v>
      </c>
      <c r="P240" s="208">
        <f t="shared" si="32"/>
        <v>5</v>
      </c>
      <c r="Q240" s="183"/>
      <c r="R240" s="182"/>
      <c r="S240" s="182"/>
      <c r="T240" s="182"/>
      <c r="U240" s="208"/>
      <c r="V240" s="195"/>
      <c r="W240" s="196"/>
      <c r="X240" s="196"/>
      <c r="Y240" s="196"/>
      <c r="Z240" s="196"/>
      <c r="AA240" s="197"/>
    </row>
    <row r="241" spans="1:27" s="63" customFormat="1" ht="12.75" customHeight="1">
      <c r="A241" s="74">
        <v>1</v>
      </c>
      <c r="B241" s="71"/>
      <c r="C241" s="74" t="s">
        <v>497</v>
      </c>
      <c r="D241" s="52" t="s">
        <v>319</v>
      </c>
      <c r="E241" s="195"/>
      <c r="F241" s="196"/>
      <c r="G241" s="196"/>
      <c r="H241" s="196"/>
      <c r="I241" s="196"/>
      <c r="J241" s="196"/>
      <c r="K241" s="197"/>
      <c r="L241" s="184">
        <v>1</v>
      </c>
      <c r="M241" s="182">
        <v>1</v>
      </c>
      <c r="N241" s="182">
        <v>5</v>
      </c>
      <c r="O241" s="182">
        <v>3</v>
      </c>
      <c r="P241" s="208">
        <f t="shared" si="32"/>
        <v>60</v>
      </c>
      <c r="Q241" s="183"/>
      <c r="R241" s="182"/>
      <c r="S241" s="182"/>
      <c r="T241" s="182"/>
      <c r="U241" s="208" t="str">
        <f>IF(Q241=""," ",ROUND(T241/S241*100,1))</f>
        <v> </v>
      </c>
      <c r="V241" s="195"/>
      <c r="W241" s="196"/>
      <c r="X241" s="196"/>
      <c r="Y241" s="196"/>
      <c r="Z241" s="196"/>
      <c r="AA241" s="197"/>
    </row>
    <row r="242" spans="1:27" s="63" customFormat="1" ht="12.75" customHeight="1">
      <c r="A242" s="74">
        <v>1</v>
      </c>
      <c r="B242" s="71"/>
      <c r="C242" s="74" t="s">
        <v>497</v>
      </c>
      <c r="D242" s="52" t="s">
        <v>320</v>
      </c>
      <c r="E242" s="195"/>
      <c r="F242" s="196"/>
      <c r="G242" s="196"/>
      <c r="H242" s="196"/>
      <c r="I242" s="196"/>
      <c r="J242" s="196"/>
      <c r="K242" s="197"/>
      <c r="L242" s="184">
        <v>1</v>
      </c>
      <c r="M242" s="182">
        <v>1</v>
      </c>
      <c r="N242" s="182">
        <v>10</v>
      </c>
      <c r="O242" s="182">
        <v>4</v>
      </c>
      <c r="P242" s="208">
        <f t="shared" si="32"/>
        <v>40</v>
      </c>
      <c r="Q242" s="183"/>
      <c r="R242" s="182"/>
      <c r="S242" s="182"/>
      <c r="T242" s="182"/>
      <c r="U242" s="208" t="str">
        <f>IF(Q242=""," ",ROUND(T242/S242*100,1))</f>
        <v> </v>
      </c>
      <c r="V242" s="195"/>
      <c r="W242" s="196"/>
      <c r="X242" s="196"/>
      <c r="Y242" s="196"/>
      <c r="Z242" s="196"/>
      <c r="AA242" s="197"/>
    </row>
    <row r="243" spans="1:27" s="63" customFormat="1" ht="12.75" customHeight="1">
      <c r="A243" s="74">
        <v>1</v>
      </c>
      <c r="B243" s="71"/>
      <c r="C243" s="74" t="s">
        <v>497</v>
      </c>
      <c r="D243" s="52" t="s">
        <v>328</v>
      </c>
      <c r="E243" s="195"/>
      <c r="F243" s="196"/>
      <c r="G243" s="196"/>
      <c r="H243" s="196"/>
      <c r="I243" s="196"/>
      <c r="J243" s="196"/>
      <c r="K243" s="197"/>
      <c r="L243" s="184"/>
      <c r="M243" s="182"/>
      <c r="N243" s="182"/>
      <c r="O243" s="182"/>
      <c r="P243" s="208" t="str">
        <f t="shared" si="32"/>
        <v> </v>
      </c>
      <c r="Q243" s="183">
        <v>1</v>
      </c>
      <c r="R243" s="182">
        <v>0</v>
      </c>
      <c r="S243" s="182">
        <v>3</v>
      </c>
      <c r="T243" s="182">
        <v>0</v>
      </c>
      <c r="U243" s="208">
        <f>IF(Q243=""," ",ROUND(T243/S243*100,1))</f>
        <v>0</v>
      </c>
      <c r="V243" s="195"/>
      <c r="W243" s="196"/>
      <c r="X243" s="196"/>
      <c r="Y243" s="196"/>
      <c r="Z243" s="196"/>
      <c r="AA243" s="197"/>
    </row>
    <row r="244" spans="1:27" s="63" customFormat="1" ht="12.75" customHeight="1">
      <c r="A244" s="74">
        <v>1</v>
      </c>
      <c r="B244" s="71"/>
      <c r="C244" s="74" t="s">
        <v>497</v>
      </c>
      <c r="D244" s="52" t="s">
        <v>329</v>
      </c>
      <c r="E244" s="195"/>
      <c r="F244" s="196"/>
      <c r="G244" s="196"/>
      <c r="H244" s="196"/>
      <c r="I244" s="196"/>
      <c r="J244" s="196"/>
      <c r="K244" s="197"/>
      <c r="L244" s="184">
        <v>1</v>
      </c>
      <c r="M244" s="182">
        <v>1</v>
      </c>
      <c r="N244" s="182">
        <v>10</v>
      </c>
      <c r="O244" s="182">
        <v>3</v>
      </c>
      <c r="P244" s="208">
        <f t="shared" si="32"/>
        <v>30</v>
      </c>
      <c r="Q244" s="183"/>
      <c r="R244" s="182"/>
      <c r="S244" s="182"/>
      <c r="T244" s="182"/>
      <c r="U244" s="208" t="str">
        <f>IF(Q244=""," ",ROUND(T244/S244*100,1))</f>
        <v> </v>
      </c>
      <c r="V244" s="195"/>
      <c r="W244" s="196"/>
      <c r="X244" s="196"/>
      <c r="Y244" s="196"/>
      <c r="Z244" s="196"/>
      <c r="AA244" s="197"/>
    </row>
    <row r="245" spans="1:27" s="63" customFormat="1" ht="12.75" customHeight="1" thickBot="1">
      <c r="A245" s="136">
        <v>1</v>
      </c>
      <c r="B245" s="137"/>
      <c r="C245" s="74" t="s">
        <v>497</v>
      </c>
      <c r="D245" s="138" t="s">
        <v>339</v>
      </c>
      <c r="E245" s="199"/>
      <c r="F245" s="200"/>
      <c r="G245" s="200"/>
      <c r="H245" s="200"/>
      <c r="I245" s="200"/>
      <c r="J245" s="200"/>
      <c r="K245" s="201"/>
      <c r="L245" s="202">
        <v>2</v>
      </c>
      <c r="M245" s="203">
        <v>2</v>
      </c>
      <c r="N245" s="203">
        <v>20</v>
      </c>
      <c r="O245" s="203">
        <v>12</v>
      </c>
      <c r="P245" s="210">
        <f t="shared" si="32"/>
        <v>60</v>
      </c>
      <c r="Q245" s="204">
        <v>1</v>
      </c>
      <c r="R245" s="203">
        <v>0</v>
      </c>
      <c r="S245" s="203">
        <v>3</v>
      </c>
      <c r="T245" s="203">
        <v>0</v>
      </c>
      <c r="U245" s="210">
        <f>IF(Q245=""," ",ROUND(T245/S245*100,1))</f>
        <v>0</v>
      </c>
      <c r="V245" s="199"/>
      <c r="W245" s="200"/>
      <c r="X245" s="200"/>
      <c r="Y245" s="200"/>
      <c r="Z245" s="200"/>
      <c r="AA245" s="201"/>
    </row>
    <row r="246" spans="1:27" s="63" customFormat="1" ht="17.25" customHeight="1" thickBot="1">
      <c r="A246" s="122"/>
      <c r="B246" s="123"/>
      <c r="C246" s="332" t="s">
        <v>12</v>
      </c>
      <c r="D246" s="361"/>
      <c r="E246" s="186"/>
      <c r="F246" s="187"/>
      <c r="G246" s="187"/>
      <c r="H246" s="187"/>
      <c r="I246" s="187"/>
      <c r="J246" s="187"/>
      <c r="K246" s="188"/>
      <c r="L246" s="178">
        <f>SUM(L191:L245)</f>
        <v>76</v>
      </c>
      <c r="M246" s="178">
        <f>SUM(M191:M245)</f>
        <v>70</v>
      </c>
      <c r="N246" s="178">
        <f>SUM(N191:N245)</f>
        <v>936</v>
      </c>
      <c r="O246" s="178">
        <f>SUM(O191:O245)</f>
        <v>311</v>
      </c>
      <c r="P246" s="207">
        <f>IF(L246=0,"",ROUND(O246/N246*100,1))</f>
        <v>33.2</v>
      </c>
      <c r="Q246" s="178">
        <f>SUM(Q191:Q245)</f>
        <v>7</v>
      </c>
      <c r="R246" s="178">
        <f>SUM(R191:R245)</f>
        <v>1</v>
      </c>
      <c r="S246" s="178">
        <f>SUM(S191:S245)</f>
        <v>21</v>
      </c>
      <c r="T246" s="178">
        <f>SUM(T191:T245)</f>
        <v>1</v>
      </c>
      <c r="U246" s="207">
        <f>IF(Q246=0," ",ROUND(T246/S246*100,1))</f>
        <v>4.8</v>
      </c>
      <c r="V246" s="186"/>
      <c r="W246" s="187"/>
      <c r="X246" s="189"/>
      <c r="Y246" s="187"/>
      <c r="Z246" s="187"/>
      <c r="AA246" s="188"/>
    </row>
    <row r="247" spans="1:27" s="63" customFormat="1" ht="17.25" customHeight="1" thickBot="1">
      <c r="A247" s="122"/>
      <c r="B247" s="125"/>
      <c r="C247" s="332" t="s">
        <v>5</v>
      </c>
      <c r="D247" s="371"/>
      <c r="E247" s="186"/>
      <c r="F247" s="187"/>
      <c r="G247" s="205">
        <f>SUM(G11:G189)</f>
        <v>1761</v>
      </c>
      <c r="H247" s="205">
        <f>SUM(H11:H189)</f>
        <v>1424</v>
      </c>
      <c r="I247" s="205">
        <f>SUM(I11:I189)</f>
        <v>24039</v>
      </c>
      <c r="J247" s="205">
        <f>SUM(J11:J189)</f>
        <v>6586</v>
      </c>
      <c r="K247" s="207">
        <f>IF(G247=" "," ",ROUND(J247/I247*100,1))</f>
        <v>27.4</v>
      </c>
      <c r="L247" s="178">
        <f>L190+L246</f>
        <v>3269</v>
      </c>
      <c r="M247" s="205">
        <f>M190+M246</f>
        <v>2437</v>
      </c>
      <c r="N247" s="205">
        <f>N190+N246</f>
        <v>36855</v>
      </c>
      <c r="O247" s="205">
        <f>O190+O246</f>
        <v>7406</v>
      </c>
      <c r="P247" s="207">
        <f>IF(L247=""," ",ROUND(O247/N247*100,1))</f>
        <v>20.1</v>
      </c>
      <c r="Q247" s="178">
        <f>Q190+Q246</f>
        <v>969</v>
      </c>
      <c r="R247" s="205">
        <f>R190+R246</f>
        <v>388</v>
      </c>
      <c r="S247" s="205">
        <f>S190+S246</f>
        <v>5219</v>
      </c>
      <c r="T247" s="205">
        <f>T190+T246</f>
        <v>481</v>
      </c>
      <c r="U247" s="207">
        <f>IF(Q247=""," ",ROUND(T247/S247*100,1))</f>
        <v>9.2</v>
      </c>
      <c r="V247" s="206">
        <f>SUM(V11:V189)</f>
        <v>9174</v>
      </c>
      <c r="W247" s="205">
        <f>SUM(W11:W189)</f>
        <v>908</v>
      </c>
      <c r="X247" s="215">
        <f>IF(V247=""," ",ROUND(W247/V247*100,1))</f>
        <v>9.9</v>
      </c>
      <c r="Y247" s="178">
        <f>SUM(Y11:Y189)</f>
        <v>6533</v>
      </c>
      <c r="Z247" s="205">
        <f>SUM(Z11:Z189)</f>
        <v>326</v>
      </c>
      <c r="AA247" s="207">
        <f>IF(Y247=0," ",ROUND(Z247/Y247*100,1))</f>
        <v>5</v>
      </c>
    </row>
    <row r="250" spans="9:10" ht="11.25">
      <c r="I250" s="126"/>
      <c r="J250" s="126"/>
    </row>
    <row r="251" spans="9:10" ht="11.25">
      <c r="I251" s="126"/>
      <c r="J251" s="126"/>
    </row>
  </sheetData>
  <sheetProtection/>
  <mergeCells count="35">
    <mergeCell ref="X2:AA2"/>
    <mergeCell ref="E4:G4"/>
    <mergeCell ref="I4:K4"/>
    <mergeCell ref="Q4:T4"/>
    <mergeCell ref="M4:O4"/>
    <mergeCell ref="C247:D247"/>
    <mergeCell ref="E7:K7"/>
    <mergeCell ref="I8:I10"/>
    <mergeCell ref="K8:K10"/>
    <mergeCell ref="E8:E10"/>
    <mergeCell ref="G8:G10"/>
    <mergeCell ref="F8:F10"/>
    <mergeCell ref="C246:D246"/>
    <mergeCell ref="Q8:Q10"/>
    <mergeCell ref="A7:A10"/>
    <mergeCell ref="C7:C10"/>
    <mergeCell ref="D7:D10"/>
    <mergeCell ref="B7:B10"/>
    <mergeCell ref="P8:P10"/>
    <mergeCell ref="N8:N10"/>
    <mergeCell ref="L8:L10"/>
    <mergeCell ref="S8:S10"/>
    <mergeCell ref="AA9:AA10"/>
    <mergeCell ref="Y9:Y10"/>
    <mergeCell ref="Y8:AA8"/>
    <mergeCell ref="U8:U10"/>
    <mergeCell ref="X8:X10"/>
    <mergeCell ref="V8:V10"/>
    <mergeCell ref="Q6:S6"/>
    <mergeCell ref="V6:X6"/>
    <mergeCell ref="E6:G6"/>
    <mergeCell ref="Q7:U7"/>
    <mergeCell ref="V7:AA7"/>
    <mergeCell ref="L6:N6"/>
    <mergeCell ref="L7:P7"/>
  </mergeCells>
  <conditionalFormatting sqref="Z31:Z32 Z11:Z14 T192 Z16:Z17 Z19:Z20 Z22:Z23 Z25:Z26 Z28:Z29 R192 Z40:Z41 M191 O191 Z34:Z38 Z60:Z61 Z43:Z46 Z48:Z49 Z51:Z52 Z54:Z55 Z57:Z58 Z71:Z72 Z63:Z66 Z68:Z69 Z74:Z77 Z79:Z80 Z82:Z83 Z85:Z88 Z112:Z113 Z92:Z95 Z97:Z98 Z100:Z101 Z103:Z104 Z106:Z107 Z109:Z110 Z115:Z126 Z128:Z129 Z131:Z136 Z138:Z139 Z141:Z142 Z144:Z145 Z147:Z148 Z150:Z154 Z156:Z157 Z159:Z160 Z162:Z163 Z165:Z166 Z175:Z176 Z168:Z173 Z178:Z181 Z183:Z186 Z90 Z188:Z189 J11:J189 H11:H189 O11:O189 M11:M189 R11:R189 W11:W189 T11:T189 T196:T245 R196:R245 O193:O245 M193:M245">
    <cfRule type="cellIs" priority="1" dxfId="1" operator="lessThanOrEqual" stopIfTrue="1">
      <formula>G11</formula>
    </cfRule>
    <cfRule type="cellIs" priority="2" dxfId="0" operator="greaterThan" stopIfTrue="1">
      <formula>G11</formula>
    </cfRule>
  </conditionalFormatting>
  <conditionalFormatting sqref="Y11:Y15 Y17:Y39 Y41:Y47 Y49:Y67 Y69:Y78 Y80:Y89 Y91:Y96 Y98:Y119 Y121:Y127 Y129:Y137 Y139:Y155 Y157:Y174 Y176:Y187 Y189">
    <cfRule type="cellIs" priority="3" dxfId="1" operator="lessThanOrEqual" stopIfTrue="1">
      <formula>V11</formula>
    </cfRule>
    <cfRule type="cellIs" priority="4" dxfId="0" operator="greaterThan" stopIfTrue="1">
      <formula>V11</formula>
    </cfRule>
  </conditionalFormatting>
  <conditionalFormatting sqref="Z167 Z177 Z174 Z182 Z15 Z18 Z21 Z24 Z27 Z30 Z33 Z39 Z42 Z47 Z50 Z53 Z56 Z59 Z62 Z67 Z70 Z73 Z78 Z81 Z84 Z89 Z96 Z99 Z102 Z105 Z108 Z111 Z114 Z127 Z130 Z137 Z140 Z143 Z146 Z149 Z155 Z158 Z161 Z164 Z187">
    <cfRule type="cellIs" priority="5" dxfId="1" operator="lessThanOrEqual" stopIfTrue="1">
      <formula>V16</formula>
    </cfRule>
    <cfRule type="cellIs" priority="6" dxfId="0" operator="greaterThan" stopIfTrue="1">
      <formula>V16</formula>
    </cfRule>
  </conditionalFormatting>
  <conditionalFormatting sqref="Z91">
    <cfRule type="cellIs" priority="7" dxfId="1" operator="lessThanOrEqual" stopIfTrue="1">
      <formula>Z89</formula>
    </cfRule>
    <cfRule type="cellIs" priority="8" dxfId="0" operator="greaterThan" stopIfTrue="1">
      <formula>Z89</formula>
    </cfRule>
  </conditionalFormatting>
  <printOptions horizontalCentered="1"/>
  <pageMargins left="0.3937007874015748" right="0.3937007874015748" top="0.5905511811023623" bottom="0.5905511811023623" header="0.5118110236220472" footer="0.31496062992125984"/>
  <pageSetup cellComments="asDisplayed" firstPageNumber="16" useFirstPageNumber="1" fitToHeight="0" horizontalDpi="600" verticalDpi="600" orientation="landscape" paperSize="9" scale="85" r:id="rId1"/>
  <ignoredErrors>
    <ignoredError sqref="U247 U190" evalError="1"/>
    <ignoredError sqref="X247 P190" evalError="1" formula="1"/>
    <ignoredError sqref="U246 P24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2010-12-22T02:21:46Z</dcterms:created>
  <dcterms:modified xsi:type="dcterms:W3CDTF">2010-12-22T02:22:05Z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