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tabRatio="789" activeTab="0"/>
  </bookViews>
  <sheets>
    <sheet name="熊本県４－１" sheetId="1" r:id="rId1"/>
    <sheet name="熊本県４－２" sheetId="2" r:id="rId2"/>
    <sheet name="熊本県４－３" sheetId="3" r:id="rId3"/>
    <sheet name="熊本県４－４" sheetId="4" r:id="rId4"/>
  </sheets>
  <definedNames>
    <definedName name="_xlnm.Print_Area" localSheetId="0">'熊本県４－１'!$A$1:$P$55</definedName>
    <definedName name="_xlnm.Print_Titles" localSheetId="0">'熊本県４－１'!$4:$7</definedName>
    <definedName name="_xlnm.Print_Titles" localSheetId="1">'熊本県４－２'!$4:$7</definedName>
    <definedName name="_xlnm.Print_Titles" localSheetId="2">'熊本県４－３'!$4:$7</definedName>
    <definedName name="_xlnm.Print_Titles" localSheetId="3">'熊本県４－４'!$7:$11</definedName>
  </definedNames>
  <calcPr fullCalcOnLoad="1" iterate="1" iterateCount="600" iterateDelta="0.001"/>
</workbook>
</file>

<file path=xl/sharedStrings.xml><?xml version="1.0" encoding="utf-8"?>
<sst xmlns="http://schemas.openxmlformats.org/spreadsheetml/2006/main" count="705" uniqueCount="273">
  <si>
    <t>総委員数</t>
  </si>
  <si>
    <t>審議会等数</t>
  </si>
  <si>
    <t>公布日</t>
  </si>
  <si>
    <t>施行日</t>
  </si>
  <si>
    <t>合　　　計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</si>
  <si>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</si>
  <si>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</si>
  <si>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</si>
  <si>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</si>
  <si>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</si>
  <si>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</si>
  <si>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</si>
  <si>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</si>
  <si>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</si>
  <si>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</si>
  <si>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</si>
  <si>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</si>
  <si>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</si>
  <si>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</si>
  <si>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調査時点コード</t>
  </si>
  <si>
    <t>市（区）長</t>
  </si>
  <si>
    <t>調査票４－３</t>
  </si>
  <si>
    <t>副市（区）長数</t>
  </si>
  <si>
    <t>自治会長数</t>
  </si>
  <si>
    <t>町村長</t>
  </si>
  <si>
    <t>計　画　期　間</t>
  </si>
  <si>
    <t>都道府県コード</t>
  </si>
  <si>
    <t>愛称・通称</t>
  </si>
  <si>
    <t>郵便番号</t>
  </si>
  <si>
    <t>電話番号</t>
  </si>
  <si>
    <t>住　所</t>
  </si>
  <si>
    <t>所　　　　　在　　　　　地　　　　　等</t>
  </si>
  <si>
    <t>名　　称</t>
  </si>
  <si>
    <t>その他</t>
  </si>
  <si>
    <t>市（区）町村別集計項目（総合的な施設、苦情処理体制）　</t>
  </si>
  <si>
    <t>男 女 共 同 参 画 に 関 す る 宣 言</t>
  </si>
  <si>
    <t>調査票４－４</t>
  </si>
  <si>
    <t>施　設　管　理</t>
  </si>
  <si>
    <t>事　業　運　営</t>
  </si>
  <si>
    <t>そ　　の　　他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</si>
  <si>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</si>
  <si>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</si>
  <si>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審議会等委員の目標
（目標を設定している市（区）町村のみ記入）</t>
  </si>
  <si>
    <t xml:space="preserve">目標年度
</t>
  </si>
  <si>
    <t>管
理
職
総
数</t>
  </si>
  <si>
    <t>を含む数
女性委員</t>
  </si>
  <si>
    <t>管理職数
女性</t>
  </si>
  <si>
    <t>管理職の在職状況</t>
  </si>
  <si>
    <t>地方自治法（第202条の３）に基づく
審議会等における登用状況</t>
  </si>
  <si>
    <t>地方自治法(第180条の５）に基づく
委員会等における登用状況</t>
  </si>
  <si>
    <t>副町村長数</t>
  </si>
  <si>
    <t>宣言年月日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</si>
  <si>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</si>
  <si>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担当課（室）名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</si>
  <si>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</si>
  <si>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</si>
  <si>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諮問機関の有無</t>
  </si>
  <si>
    <t>条　　　例　　　名　　　称</t>
  </si>
  <si>
    <t>現在
の
状況</t>
  </si>
  <si>
    <t>計　　　　　画　　　　　名</t>
  </si>
  <si>
    <t>管　理　・　運　営　主　体</t>
  </si>
  <si>
    <t>ＦＡＸ番号</t>
  </si>
  <si>
    <t>庁内連絡会議の有無</t>
  </si>
  <si>
    <t>市(区)町村コード</t>
  </si>
  <si>
    <t>男　女　共　同　参　画　・　女　性　の　た　め　の　総　合　的　な　施　設　　(平　成　21　年　４　月　１　日　現　在　で　開　設　済　の　施　設)</t>
  </si>
  <si>
    <t>男女共同参画に関する計画
（平成21年4月1日現在で有効なもの）</t>
  </si>
  <si>
    <t>直　営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</si>
  <si>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</si>
  <si>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</si>
  <si>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</si>
  <si>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</si>
  <si>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</si>
  <si>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</si>
  <si>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</si>
  <si>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</si>
  <si>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</si>
  <si>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</si>
  <si>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</si>
  <si>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</si>
  <si>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</si>
  <si>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</si>
  <si>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城南町</t>
  </si>
  <si>
    <t>美里町</t>
  </si>
  <si>
    <t>玉東町</t>
  </si>
  <si>
    <t>南関町</t>
  </si>
  <si>
    <t>長洲町</t>
  </si>
  <si>
    <t>和水町</t>
  </si>
  <si>
    <t>植木町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</si>
  <si>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</si>
  <si>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</si>
  <si>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</si>
  <si>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</si>
  <si>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</si>
  <si>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</si>
  <si>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</si>
  <si>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</si>
  <si>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</si>
  <si>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</si>
  <si>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</si>
  <si>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</si>
  <si>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</si>
  <si>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</si>
  <si>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</si>
  <si>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</si>
  <si>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</si>
  <si>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</si>
  <si>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</si>
  <si>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</si>
  <si>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</si>
  <si>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</si>
  <si>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</si>
  <si>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</si>
  <si>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</si>
  <si>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熊本県</t>
  </si>
  <si>
    <t>教育課</t>
  </si>
  <si>
    <t>住民課</t>
  </si>
  <si>
    <t>企画観光課</t>
  </si>
  <si>
    <t>総務課</t>
  </si>
  <si>
    <t>錦町</t>
  </si>
  <si>
    <t>水俣市男女共同参画まちづくり条例</t>
  </si>
  <si>
    <t>H17.9.22</t>
  </si>
  <si>
    <t>H17.11.1</t>
  </si>
  <si>
    <t>水俣市男女共同参画推進計画</t>
  </si>
  <si>
    <t>芦北町男女共同参画計画</t>
  </si>
  <si>
    <t>人吉市男女共同参画基本計画</t>
  </si>
  <si>
    <t>企画情報課</t>
  </si>
  <si>
    <t>荒尾市男女が共に生きる社会づくり推進条例</t>
  </si>
  <si>
    <t>H15.12.22</t>
  </si>
  <si>
    <t>H16.4.1</t>
  </si>
  <si>
    <t>H17.1.29</t>
  </si>
  <si>
    <t>市民窓口課</t>
  </si>
  <si>
    <t>上天草市男女共同参画社会推進条例</t>
  </si>
  <si>
    <t>H20.9.24</t>
  </si>
  <si>
    <t>H20.10.1</t>
  </si>
  <si>
    <t>上天草市男女共同参画推進計画</t>
  </si>
  <si>
    <t>H21.1.24</t>
  </si>
  <si>
    <t>上天草市男女共同参画都市宣言</t>
  </si>
  <si>
    <t>住民福祉課</t>
  </si>
  <si>
    <t>人権啓発課</t>
  </si>
  <si>
    <t>阿蘇市男女共同参画推進条例</t>
  </si>
  <si>
    <t>H19.3.27</t>
  </si>
  <si>
    <t>H19.4.1</t>
  </si>
  <si>
    <t>なし</t>
  </si>
  <si>
    <t>益城町男女共同参画計画</t>
  </si>
  <si>
    <t>玉名市男女共同参画推進条例</t>
  </si>
  <si>
    <t>H17.12.27</t>
  </si>
  <si>
    <t>玉名市男女共同参画計画</t>
  </si>
  <si>
    <t>植木町男女共同参画推進条例</t>
  </si>
  <si>
    <t>H21.3.18</t>
  </si>
  <si>
    <t>H21.4.1</t>
  </si>
  <si>
    <t>八代市男女共同参画推進条例</t>
  </si>
  <si>
    <t>H17.8.1</t>
  </si>
  <si>
    <t>八代市男女共同参画計画</t>
  </si>
  <si>
    <t>健康福祉課</t>
  </si>
  <si>
    <t>町民環境課</t>
  </si>
  <si>
    <t>山鹿市男女共同参画推進条例</t>
  </si>
  <si>
    <t>H18.9.25</t>
  </si>
  <si>
    <t>H18.10.1</t>
  </si>
  <si>
    <t>山鹿市男女共同参画計画</t>
  </si>
  <si>
    <t>長洲町男女協同参画計画</t>
  </si>
  <si>
    <t>平成22年度</t>
  </si>
  <si>
    <t>男女共生推進課</t>
  </si>
  <si>
    <t>熊本市男女共同参画推進条例</t>
  </si>
  <si>
    <t>H20.12.24</t>
  </si>
  <si>
    <t>くまもと市男女共同参画プラン</t>
  </si>
  <si>
    <t>熊本市総合女性センター</t>
  </si>
  <si>
    <t>860-0862</t>
  </si>
  <si>
    <t>熊本県熊本市黒髪3丁目10－10</t>
  </si>
  <si>
    <t>http://www.kumamoto.kumamoto.jp/wcws/danjokyousei/</t>
  </si>
  <si>
    <t>○</t>
  </si>
  <si>
    <t>教育委員会</t>
  </si>
  <si>
    <t>H16.3.17</t>
  </si>
  <si>
    <t>H16.7.1</t>
  </si>
  <si>
    <t>宇土市男女共同参画推進計画</t>
  </si>
  <si>
    <t>H19.9.25</t>
  </si>
  <si>
    <t>H19.11.1</t>
  </si>
  <si>
    <t>合志市男女共同参画推進行動計画（パートナーシップ・プランこうし）</t>
  </si>
  <si>
    <t>H20.1.26</t>
  </si>
  <si>
    <t>合志市男女共同参画都市宣言</t>
  </si>
  <si>
    <t>宇城市男女共同参画推進条例</t>
  </si>
  <si>
    <t>H19.9.27</t>
  </si>
  <si>
    <t>H19.10.1</t>
  </si>
  <si>
    <t>宇城市男女共同参画計画</t>
  </si>
  <si>
    <t>H19.11.21</t>
  </si>
  <si>
    <t>三里木町民センター</t>
  </si>
  <si>
    <t>菊陽町男女共同参画計画</t>
  </si>
  <si>
    <t>保健福祉課</t>
  </si>
  <si>
    <t>人権対策課</t>
  </si>
  <si>
    <t>南阿蘇村男女共同参画推進基本計画</t>
  </si>
  <si>
    <t>男女共同参画室</t>
  </si>
  <si>
    <t>天草市男女が共に生きる社会づくり条例</t>
  </si>
  <si>
    <t>H18.12.26</t>
  </si>
  <si>
    <t>H19.1.1</t>
  </si>
  <si>
    <t>天草市男女共同参画計画</t>
  </si>
  <si>
    <t>H19.2.17</t>
  </si>
  <si>
    <t>天草市男女共同参画都市宣言</t>
  </si>
  <si>
    <t>男女共同参画推進室</t>
  </si>
  <si>
    <t>菊池市男女共同参画推進条例</t>
  </si>
  <si>
    <t>H17.3.22</t>
  </si>
  <si>
    <t>菊池市男女共同参画計画</t>
  </si>
  <si>
    <t>平成13～22年度</t>
  </si>
  <si>
    <t>平成21～30年度</t>
  </si>
  <si>
    <t>平成18～21年度</t>
  </si>
  <si>
    <t>平成20～24年度</t>
  </si>
  <si>
    <t>平成15～22年度</t>
  </si>
  <si>
    <t>平成19～23年度</t>
  </si>
  <si>
    <t>平成19～23年度</t>
  </si>
  <si>
    <t>平成21～22年度</t>
  </si>
  <si>
    <t>住民生活課</t>
  </si>
  <si>
    <t>荒尾市男女共同参画都市宣言</t>
  </si>
  <si>
    <t>水俣市男女共同参画都市宣言</t>
  </si>
  <si>
    <t>宇城市男女共同参画都市宣言</t>
  </si>
  <si>
    <t>平成20～24年度</t>
  </si>
  <si>
    <t>総務企画課</t>
  </si>
  <si>
    <t>平成22年度</t>
  </si>
  <si>
    <t>平成25年度</t>
  </si>
  <si>
    <t>平成23年度</t>
  </si>
  <si>
    <t>平成22年度</t>
  </si>
  <si>
    <t>平成21年度</t>
  </si>
  <si>
    <t>平成27年度</t>
  </si>
  <si>
    <t>平成25年度</t>
  </si>
  <si>
    <t>（096）
345-2550</t>
  </si>
  <si>
    <t>（096）
345-0373</t>
  </si>
  <si>
    <t>を行う体制の有無
についての苦情の処理
男女共同参画関係施策</t>
  </si>
  <si>
    <t>ﾎｰﾑﾍﾟｰｼﾞ</t>
  </si>
  <si>
    <t>管理者
指　定</t>
  </si>
  <si>
    <t>うち</t>
  </si>
  <si>
    <t>うち</t>
  </si>
  <si>
    <t>　(区)長数
　女性副市</t>
  </si>
  <si>
    <t>女性比率</t>
  </si>
  <si>
    <t>　副町村長数 
　女性</t>
  </si>
  <si>
    <t xml:space="preserve"> 自治会長数
 女性</t>
  </si>
  <si>
    <t>（％）</t>
  </si>
  <si>
    <t xml:space="preserve">目
標
値
（％）
</t>
  </si>
  <si>
    <t>うち 一般行政職</t>
  </si>
  <si>
    <t>女
性
比
率
（％）</t>
  </si>
  <si>
    <t>うち</t>
  </si>
  <si>
    <t>うち</t>
  </si>
  <si>
    <t>管理職数
女性</t>
  </si>
  <si>
    <r>
      <t xml:space="preserve">男女共同参画に関する条例 </t>
    </r>
    <r>
      <rPr>
        <sz val="10"/>
        <color indexed="10"/>
        <rFont val="ＭＳ Ｐゴシック"/>
        <family val="3"/>
      </rPr>
      <t>（可決済のもの）</t>
    </r>
  </si>
  <si>
    <t>調査時点コード</t>
  </si>
  <si>
    <t>熊本県</t>
  </si>
  <si>
    <t>その他：平成21年3月31日</t>
  </si>
  <si>
    <t>宇土市男女共同参画推進条例</t>
  </si>
  <si>
    <t>合志市男女共同参画まちづくり条例</t>
  </si>
  <si>
    <t>1・2</t>
  </si>
  <si>
    <t>錦町</t>
  </si>
  <si>
    <t>平成24年度</t>
  </si>
  <si>
    <t>平成25年度</t>
  </si>
  <si>
    <t>熊本市</t>
  </si>
  <si>
    <t>人権政策課男女共同参画推進室</t>
  </si>
  <si>
    <t>地域生活課男女共同参画推進室</t>
  </si>
  <si>
    <t>平成16～22年度</t>
  </si>
  <si>
    <t>総務課男女共同参画推進室</t>
  </si>
  <si>
    <t>荒尾市男女共同参画計画改定
「女（ひと）と男（ひと）いきいきプラン２１」</t>
  </si>
  <si>
    <t>平成20～23年度</t>
  </si>
  <si>
    <t>企画課</t>
  </si>
  <si>
    <t>平成17～21年度</t>
  </si>
  <si>
    <t>企画課男女共同参画推進室</t>
  </si>
  <si>
    <t>平成19～28年度</t>
  </si>
  <si>
    <t>上天草市</t>
  </si>
  <si>
    <t>平成21～24年度</t>
  </si>
  <si>
    <t>平成19～23年度</t>
  </si>
  <si>
    <t>阿蘇市男女共同参画社会推進行動計画</t>
  </si>
  <si>
    <t>総務課</t>
  </si>
  <si>
    <t>平成18～22年度</t>
  </si>
  <si>
    <t>植木町</t>
  </si>
  <si>
    <t>第2次男女共同参画推進プラン
・うえき</t>
  </si>
  <si>
    <t>みんな笑顔で満ちる大津男女共同参画推進プラン</t>
  </si>
  <si>
    <t>平成18～27年度</t>
  </si>
  <si>
    <t>平成21～25年度</t>
  </si>
  <si>
    <t>町民課</t>
  </si>
  <si>
    <t>健康福祉課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</si>
</sst>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  <numFmt numFmtId="188" formatCode="#,##0_);[Red]\(#,##0\)"/>
    <numFmt numFmtId="189" formatCode="#,##0.0_);[Red]\(#,##0.0\)"/>
    <numFmt numFmtId="190" formatCode="0_);[Red]\(0\)"/>
    <numFmt numFmtId="191" formatCode="#,##0.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10.5"/>
      <color indexed="10"/>
      <name val="ＭＳ Ｐゴシック"/>
      <family val="3"/>
    </font>
    <font>
      <sz val="3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 diagonalUp="1">
      <left style="thin"/>
      <right style="thin"/>
      <top style="medium"/>
      <bottom style="medium"/>
      <diagonal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medium"/>
      <top style="medium"/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9" fillId="0" borderId="1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2" borderId="1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57" fontId="2" fillId="2" borderId="7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7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187" fontId="2" fillId="3" borderId="26" xfId="0" applyNumberFormat="1" applyFont="1" applyFill="1" applyBorder="1" applyAlignment="1">
      <alignment vertical="center"/>
    </xf>
    <xf numFmtId="187" fontId="2" fillId="3" borderId="27" xfId="0" applyNumberFormat="1" applyFont="1" applyFill="1" applyBorder="1" applyAlignment="1">
      <alignment vertical="center"/>
    </xf>
    <xf numFmtId="187" fontId="2" fillId="3" borderId="1" xfId="0" applyNumberFormat="1" applyFont="1" applyFill="1" applyBorder="1" applyAlignment="1">
      <alignment vertical="center"/>
    </xf>
    <xf numFmtId="187" fontId="2" fillId="3" borderId="28" xfId="0" applyNumberFormat="1" applyFont="1" applyFill="1" applyBorder="1" applyAlignment="1">
      <alignment vertical="center"/>
    </xf>
    <xf numFmtId="187" fontId="2" fillId="3" borderId="2" xfId="0" applyNumberFormat="1" applyFont="1" applyFill="1" applyBorder="1" applyAlignment="1">
      <alignment vertical="center"/>
    </xf>
    <xf numFmtId="188" fontId="2" fillId="3" borderId="29" xfId="0" applyNumberFormat="1" applyFont="1" applyFill="1" applyBorder="1" applyAlignment="1">
      <alignment vertical="center"/>
    </xf>
    <xf numFmtId="188" fontId="2" fillId="2" borderId="30" xfId="0" applyNumberFormat="1" applyFont="1" applyFill="1" applyBorder="1" applyAlignment="1">
      <alignment vertical="center"/>
    </xf>
    <xf numFmtId="188" fontId="2" fillId="3" borderId="2" xfId="0" applyNumberFormat="1" applyFont="1" applyFill="1" applyBorder="1" applyAlignment="1">
      <alignment vertical="center"/>
    </xf>
    <xf numFmtId="188" fontId="2" fillId="3" borderId="1" xfId="0" applyNumberFormat="1" applyFont="1" applyFill="1" applyBorder="1" applyAlignment="1">
      <alignment vertical="center"/>
    </xf>
    <xf numFmtId="188" fontId="2" fillId="3" borderId="28" xfId="0" applyNumberFormat="1" applyFont="1" applyFill="1" applyBorder="1" applyAlignment="1">
      <alignment vertical="center"/>
    </xf>
    <xf numFmtId="188" fontId="2" fillId="3" borderId="31" xfId="0" applyNumberFormat="1" applyFont="1" applyFill="1" applyBorder="1" applyAlignment="1">
      <alignment vertical="center"/>
    </xf>
    <xf numFmtId="179" fontId="2" fillId="3" borderId="7" xfId="0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179" fontId="2" fillId="3" borderId="3" xfId="0" applyNumberFormat="1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188" fontId="2" fillId="2" borderId="7" xfId="0" applyNumberFormat="1" applyFont="1" applyFill="1" applyBorder="1" applyAlignment="1">
      <alignment vertical="center"/>
    </xf>
    <xf numFmtId="188" fontId="2" fillId="2" borderId="14" xfId="0" applyNumberFormat="1" applyFont="1" applyFill="1" applyBorder="1" applyAlignment="1">
      <alignment vertical="center"/>
    </xf>
    <xf numFmtId="189" fontId="2" fillId="3" borderId="3" xfId="0" applyNumberFormat="1" applyFont="1" applyFill="1" applyBorder="1" applyAlignment="1">
      <alignment vertical="center"/>
    </xf>
    <xf numFmtId="188" fontId="2" fillId="2" borderId="20" xfId="0" applyNumberFormat="1" applyFont="1" applyFill="1" applyBorder="1" applyAlignment="1">
      <alignment vertical="center"/>
    </xf>
    <xf numFmtId="189" fontId="2" fillId="3" borderId="8" xfId="0" applyNumberFormat="1" applyFont="1" applyFill="1" applyBorder="1" applyAlignment="1">
      <alignment vertical="center"/>
    </xf>
    <xf numFmtId="189" fontId="2" fillId="3" borderId="7" xfId="0" applyNumberFormat="1" applyFont="1" applyFill="1" applyBorder="1" applyAlignment="1">
      <alignment vertical="center"/>
    </xf>
    <xf numFmtId="188" fontId="2" fillId="0" borderId="0" xfId="0" applyNumberFormat="1" applyFont="1" applyAlignment="1">
      <alignment vertical="center"/>
    </xf>
    <xf numFmtId="188" fontId="2" fillId="2" borderId="16" xfId="0" applyNumberFormat="1" applyFont="1" applyFill="1" applyBorder="1" applyAlignment="1">
      <alignment vertical="center"/>
    </xf>
    <xf numFmtId="188" fontId="2" fillId="2" borderId="24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188" fontId="2" fillId="4" borderId="31" xfId="0" applyNumberFormat="1" applyFont="1" applyFill="1" applyBorder="1" applyAlignment="1">
      <alignment vertical="center"/>
    </xf>
    <xf numFmtId="188" fontId="2" fillId="2" borderId="17" xfId="0" applyNumberFormat="1" applyFont="1" applyFill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188" fontId="2" fillId="2" borderId="35" xfId="0" applyNumberFormat="1" applyFont="1" applyFill="1" applyBorder="1" applyAlignment="1">
      <alignment vertical="center"/>
    </xf>
    <xf numFmtId="189" fontId="2" fillId="3" borderId="36" xfId="0" applyNumberFormat="1" applyFont="1" applyFill="1" applyBorder="1" applyAlignment="1">
      <alignment vertical="center"/>
    </xf>
    <xf numFmtId="188" fontId="2" fillId="2" borderId="34" xfId="0" applyNumberFormat="1" applyFont="1" applyFill="1" applyBorder="1" applyAlignment="1">
      <alignment vertical="center"/>
    </xf>
    <xf numFmtId="190" fontId="2" fillId="4" borderId="31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189" fontId="2" fillId="3" borderId="2" xfId="0" applyNumberFormat="1" applyFont="1" applyFill="1" applyBorder="1" applyAlignment="1">
      <alignment vertical="center"/>
    </xf>
    <xf numFmtId="189" fontId="2" fillId="0" borderId="37" xfId="0" applyNumberFormat="1" applyFont="1" applyFill="1" applyBorder="1" applyAlignment="1">
      <alignment vertical="center"/>
    </xf>
    <xf numFmtId="189" fontId="2" fillId="0" borderId="18" xfId="0" applyNumberFormat="1" applyFont="1" applyFill="1" applyBorder="1" applyAlignment="1">
      <alignment vertical="center"/>
    </xf>
    <xf numFmtId="179" fontId="2" fillId="0" borderId="38" xfId="0" applyNumberFormat="1" applyFont="1" applyFill="1" applyBorder="1" applyAlignment="1">
      <alignment vertical="center"/>
    </xf>
    <xf numFmtId="179" fontId="2" fillId="0" borderId="19" xfId="0" applyNumberFormat="1" applyFont="1" applyFill="1" applyBorder="1" applyAlignment="1">
      <alignment vertical="center"/>
    </xf>
    <xf numFmtId="188" fontId="2" fillId="0" borderId="30" xfId="0" applyNumberFormat="1" applyFont="1" applyFill="1" applyBorder="1" applyAlignment="1">
      <alignment vertical="center"/>
    </xf>
    <xf numFmtId="188" fontId="2" fillId="0" borderId="19" xfId="0" applyNumberFormat="1" applyFont="1" applyFill="1" applyBorder="1" applyAlignment="1">
      <alignment vertical="center"/>
    </xf>
    <xf numFmtId="188" fontId="2" fillId="2" borderId="38" xfId="0" applyNumberFormat="1" applyFont="1" applyFill="1" applyBorder="1" applyAlignment="1">
      <alignment vertical="center"/>
    </xf>
    <xf numFmtId="188" fontId="2" fillId="2" borderId="19" xfId="0" applyNumberFormat="1" applyFont="1" applyFill="1" applyBorder="1" applyAlignment="1">
      <alignment vertical="center"/>
    </xf>
    <xf numFmtId="189" fontId="2" fillId="3" borderId="28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wrapText="1"/>
    </xf>
    <xf numFmtId="0" fontId="2" fillId="2" borderId="16" xfId="0" applyFont="1" applyFill="1" applyBorder="1" applyAlignment="1">
      <alignment vertical="top"/>
    </xf>
    <xf numFmtId="0" fontId="2" fillId="2" borderId="1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57" fontId="2" fillId="2" borderId="20" xfId="0" applyNumberFormat="1" applyFont="1" applyFill="1" applyBorder="1" applyAlignment="1">
      <alignment horizontal="right" vertical="center"/>
    </xf>
    <xf numFmtId="0" fontId="2" fillId="2" borderId="20" xfId="0" applyFont="1" applyFill="1" applyBorder="1" applyAlignment="1">
      <alignment horizontal="right" vertical="center"/>
    </xf>
    <xf numFmtId="0" fontId="2" fillId="2" borderId="22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right" vertical="center"/>
    </xf>
    <xf numFmtId="188" fontId="2" fillId="0" borderId="7" xfId="0" applyNumberFormat="1" applyFont="1" applyFill="1" applyBorder="1" applyAlignment="1">
      <alignment vertical="center"/>
    </xf>
    <xf numFmtId="179" fontId="2" fillId="3" borderId="23" xfId="0" applyNumberFormat="1" applyFont="1" applyFill="1" applyBorder="1" applyAlignment="1">
      <alignment vertical="center"/>
    </xf>
    <xf numFmtId="179" fontId="2" fillId="3" borderId="28" xfId="0" applyNumberFormat="1" applyFont="1" applyFill="1" applyBorder="1" applyAlignment="1">
      <alignment vertical="center"/>
    </xf>
    <xf numFmtId="179" fontId="2" fillId="3" borderId="2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 wrapText="1"/>
    </xf>
    <xf numFmtId="186" fontId="2" fillId="2" borderId="8" xfId="0" applyNumberFormat="1" applyFont="1" applyFill="1" applyBorder="1" applyAlignment="1">
      <alignment vertical="center"/>
    </xf>
    <xf numFmtId="186" fontId="2" fillId="2" borderId="3" xfId="0" applyNumberFormat="1" applyFont="1" applyFill="1" applyBorder="1" applyAlignment="1">
      <alignment vertical="center"/>
    </xf>
    <xf numFmtId="186" fontId="2" fillId="2" borderId="20" xfId="0" applyNumberFormat="1" applyFont="1" applyFill="1" applyBorder="1" applyAlignment="1">
      <alignment vertical="center"/>
    </xf>
    <xf numFmtId="186" fontId="2" fillId="0" borderId="8" xfId="0" applyNumberFormat="1" applyFont="1" applyFill="1" applyBorder="1" applyAlignment="1">
      <alignment vertical="center"/>
    </xf>
    <xf numFmtId="186" fontId="2" fillId="0" borderId="3" xfId="0" applyNumberFormat="1" applyFont="1" applyFill="1" applyBorder="1" applyAlignment="1">
      <alignment vertical="center"/>
    </xf>
    <xf numFmtId="186" fontId="2" fillId="0" borderId="20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 wrapText="1" shrinkToFit="1"/>
    </xf>
    <xf numFmtId="0" fontId="4" fillId="0" borderId="0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187" fontId="2" fillId="2" borderId="40" xfId="0" applyNumberFormat="1" applyFont="1" applyFill="1" applyBorder="1" applyAlignment="1">
      <alignment vertical="center"/>
    </xf>
    <xf numFmtId="187" fontId="2" fillId="2" borderId="41" xfId="0" applyNumberFormat="1" applyFont="1" applyFill="1" applyBorder="1" applyAlignment="1">
      <alignment vertical="center"/>
    </xf>
    <xf numFmtId="187" fontId="2" fillId="0" borderId="41" xfId="0" applyNumberFormat="1" applyFont="1" applyFill="1" applyBorder="1" applyAlignment="1">
      <alignment vertical="center"/>
    </xf>
    <xf numFmtId="0" fontId="4" fillId="2" borderId="16" xfId="0" applyFont="1" applyFill="1" applyBorder="1" applyAlignment="1">
      <alignment wrapText="1"/>
    </xf>
    <xf numFmtId="0" fontId="2" fillId="2" borderId="42" xfId="0" applyFont="1" applyFill="1" applyBorder="1" applyAlignment="1">
      <alignment vertical="distributed" textRotation="255"/>
    </xf>
    <xf numFmtId="0" fontId="2" fillId="2" borderId="5" xfId="0" applyFont="1" applyFill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2" fillId="2" borderId="25" xfId="0" applyFont="1" applyFill="1" applyBorder="1" applyAlignment="1">
      <alignment wrapText="1"/>
    </xf>
    <xf numFmtId="0" fontId="2" fillId="2" borderId="23" xfId="0" applyFont="1" applyFill="1" applyBorder="1" applyAlignment="1">
      <alignment wrapText="1"/>
    </xf>
    <xf numFmtId="0" fontId="2" fillId="2" borderId="16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vertical="top" textRotation="255" wrapText="1"/>
    </xf>
    <xf numFmtId="0" fontId="4" fillId="2" borderId="23" xfId="0" applyFont="1" applyFill="1" applyBorder="1" applyAlignment="1">
      <alignment wrapText="1"/>
    </xf>
    <xf numFmtId="0" fontId="2" fillId="2" borderId="44" xfId="0" applyFont="1" applyFill="1" applyBorder="1" applyAlignment="1">
      <alignment vertical="distributed" textRotation="255"/>
    </xf>
    <xf numFmtId="0" fontId="2" fillId="2" borderId="33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2" fillId="2" borderId="45" xfId="0" applyFont="1" applyFill="1" applyBorder="1" applyAlignment="1">
      <alignment wrapText="1"/>
    </xf>
    <xf numFmtId="0" fontId="2" fillId="0" borderId="14" xfId="0" applyFont="1" applyBorder="1" applyAlignment="1">
      <alignment/>
    </xf>
    <xf numFmtId="187" fontId="9" fillId="2" borderId="41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distributed" textRotation="255"/>
    </xf>
    <xf numFmtId="0" fontId="2" fillId="0" borderId="32" xfId="0" applyFont="1" applyBorder="1" applyAlignment="1">
      <alignment horizontal="center" vertical="distributed" textRotation="255"/>
    </xf>
    <xf numFmtId="0" fontId="2" fillId="0" borderId="46" xfId="0" applyFont="1" applyBorder="1" applyAlignment="1">
      <alignment horizontal="center" vertical="distributed" textRotation="255"/>
    </xf>
    <xf numFmtId="0" fontId="2" fillId="2" borderId="33" xfId="0" applyFont="1" applyFill="1" applyBorder="1" applyAlignment="1">
      <alignment horizontal="center" vertical="center" wrapText="1"/>
    </xf>
    <xf numFmtId="186" fontId="2" fillId="0" borderId="7" xfId="0" applyNumberFormat="1" applyFont="1" applyBorder="1" applyAlignment="1">
      <alignment vertical="center"/>
    </xf>
    <xf numFmtId="186" fontId="2" fillId="0" borderId="3" xfId="0" applyNumberFormat="1" applyFont="1" applyBorder="1" applyAlignment="1">
      <alignment vertical="center"/>
    </xf>
    <xf numFmtId="186" fontId="2" fillId="0" borderId="7" xfId="0" applyNumberFormat="1" applyFont="1" applyBorder="1" applyAlignment="1">
      <alignment horizontal="right" vertical="center"/>
    </xf>
    <xf numFmtId="180" fontId="2" fillId="2" borderId="45" xfId="0" applyNumberFormat="1" applyFont="1" applyFill="1" applyBorder="1" applyAlignment="1">
      <alignment vertical="center"/>
    </xf>
    <xf numFmtId="180" fontId="2" fillId="2" borderId="7" xfId="0" applyNumberFormat="1" applyFont="1" applyFill="1" applyBorder="1" applyAlignment="1">
      <alignment vertical="center"/>
    </xf>
    <xf numFmtId="180" fontId="2" fillId="2" borderId="8" xfId="0" applyNumberFormat="1" applyFont="1" applyFill="1" applyBorder="1" applyAlignment="1">
      <alignment vertical="center"/>
    </xf>
    <xf numFmtId="180" fontId="2" fillId="0" borderId="45" xfId="0" applyNumberFormat="1" applyFont="1" applyFill="1" applyBorder="1" applyAlignment="1">
      <alignment vertical="center"/>
    </xf>
    <xf numFmtId="180" fontId="2" fillId="0" borderId="7" xfId="0" applyNumberFormat="1" applyFont="1" applyFill="1" applyBorder="1" applyAlignment="1">
      <alignment vertical="center"/>
    </xf>
    <xf numFmtId="180" fontId="2" fillId="0" borderId="8" xfId="0" applyNumberFormat="1" applyFont="1" applyFill="1" applyBorder="1" applyAlignment="1">
      <alignment vertical="center"/>
    </xf>
    <xf numFmtId="180" fontId="2" fillId="2" borderId="47" xfId="0" applyNumberFormat="1" applyFont="1" applyFill="1" applyBorder="1" applyAlignment="1">
      <alignment vertical="center"/>
    </xf>
    <xf numFmtId="180" fontId="2" fillId="2" borderId="16" xfId="0" applyNumberFormat="1" applyFont="1" applyFill="1" applyBorder="1" applyAlignment="1">
      <alignment vertical="center"/>
    </xf>
    <xf numFmtId="180" fontId="2" fillId="2" borderId="25" xfId="0" applyNumberFormat="1" applyFont="1" applyFill="1" applyBorder="1" applyAlignment="1">
      <alignment vertical="center"/>
    </xf>
    <xf numFmtId="187" fontId="2" fillId="0" borderId="45" xfId="0" applyNumberFormat="1" applyFont="1" applyFill="1" applyBorder="1" applyAlignment="1">
      <alignment vertical="center"/>
    </xf>
    <xf numFmtId="187" fontId="2" fillId="0" borderId="8" xfId="0" applyNumberFormat="1" applyFont="1" applyFill="1" applyBorder="1" applyAlignment="1">
      <alignment vertical="center"/>
    </xf>
    <xf numFmtId="187" fontId="2" fillId="0" borderId="47" xfId="0" applyNumberFormat="1" applyFont="1" applyFill="1" applyBorder="1" applyAlignment="1">
      <alignment vertical="center"/>
    </xf>
    <xf numFmtId="187" fontId="2" fillId="0" borderId="25" xfId="0" applyNumberFormat="1" applyFont="1" applyFill="1" applyBorder="1" applyAlignment="1">
      <alignment vertical="center"/>
    </xf>
    <xf numFmtId="0" fontId="2" fillId="2" borderId="46" xfId="0" applyFont="1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 textRotation="255"/>
    </xf>
    <xf numFmtId="0" fontId="2" fillId="2" borderId="32" xfId="0" applyFont="1" applyFill="1" applyBorder="1" applyAlignment="1">
      <alignment horizontal="center" vertical="center" textRotation="255"/>
    </xf>
    <xf numFmtId="0" fontId="2" fillId="2" borderId="21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distributed" textRotation="255"/>
    </xf>
    <xf numFmtId="0" fontId="2" fillId="2" borderId="42" xfId="0" applyFont="1" applyFill="1" applyBorder="1" applyAlignment="1">
      <alignment horizontal="center" vertical="distributed" textRotation="255"/>
    </xf>
    <xf numFmtId="0" fontId="2" fillId="2" borderId="5" xfId="0" applyFont="1" applyFill="1" applyBorder="1" applyAlignment="1">
      <alignment horizontal="center" vertical="distributed" textRotation="255"/>
    </xf>
    <xf numFmtId="0" fontId="2" fillId="2" borderId="23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distributed" textRotation="255" shrinkToFit="1"/>
    </xf>
    <xf numFmtId="0" fontId="2" fillId="2" borderId="14" xfId="0" applyFont="1" applyFill="1" applyBorder="1" applyAlignment="1">
      <alignment horizontal="center" vertical="distributed" textRotation="255" shrinkToFit="1"/>
    </xf>
    <xf numFmtId="0" fontId="2" fillId="2" borderId="50" xfId="0" applyFont="1" applyFill="1" applyBorder="1" applyAlignment="1">
      <alignment horizontal="center" vertical="distributed" textRotation="255" shrinkToFit="1"/>
    </xf>
    <xf numFmtId="0" fontId="0" fillId="0" borderId="44" xfId="0" applyBorder="1" applyAlignment="1">
      <alignment/>
    </xf>
    <xf numFmtId="0" fontId="0" fillId="0" borderId="33" xfId="0" applyBorder="1" applyAlignment="1">
      <alignment/>
    </xf>
    <xf numFmtId="0" fontId="2" fillId="0" borderId="50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distributed" textRotation="255" shrinkToFit="1"/>
    </xf>
    <xf numFmtId="0" fontId="2" fillId="2" borderId="33" xfId="0" applyFont="1" applyFill="1" applyBorder="1" applyAlignment="1">
      <alignment horizontal="center" vertical="distributed" textRotation="255" shrinkToFi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distributed" textRotation="255"/>
    </xf>
    <xf numFmtId="0" fontId="0" fillId="0" borderId="44" xfId="0" applyBorder="1" applyAlignment="1">
      <alignment horizontal="center" vertical="distributed" textRotation="255"/>
    </xf>
    <xf numFmtId="0" fontId="0" fillId="0" borderId="33" xfId="0" applyBorder="1" applyAlignment="1">
      <alignment horizontal="center" vertical="distributed" textRotation="255"/>
    </xf>
    <xf numFmtId="0" fontId="2" fillId="2" borderId="5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top" textRotation="255" wrapText="1"/>
    </xf>
    <xf numFmtId="0" fontId="4" fillId="2" borderId="58" xfId="0" applyFont="1" applyFill="1" applyBorder="1" applyAlignment="1">
      <alignment horizontal="center" vertical="top" textRotation="255" wrapText="1"/>
    </xf>
    <xf numFmtId="0" fontId="4" fillId="0" borderId="58" xfId="0" applyFont="1" applyBorder="1" applyAlignment="1">
      <alignment horizontal="center" vertical="top" textRotation="255" wrapText="1"/>
    </xf>
    <xf numFmtId="0" fontId="4" fillId="0" borderId="40" xfId="0" applyFont="1" applyBorder="1" applyAlignment="1">
      <alignment horizontal="center" vertical="top" textRotation="255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distributed" textRotation="255"/>
    </xf>
    <xf numFmtId="0" fontId="2" fillId="2" borderId="46" xfId="0" applyFont="1" applyFill="1" applyBorder="1" applyAlignment="1">
      <alignment horizontal="center" vertical="distributed" textRotation="255" shrinkToFit="1"/>
    </xf>
    <xf numFmtId="0" fontId="2" fillId="2" borderId="4" xfId="0" applyFont="1" applyFill="1" applyBorder="1" applyAlignment="1">
      <alignment horizontal="center" vertical="distributed" textRotation="255" shrinkToFit="1"/>
    </xf>
    <xf numFmtId="0" fontId="2" fillId="2" borderId="32" xfId="0" applyFont="1" applyFill="1" applyBorder="1" applyAlignment="1">
      <alignment horizontal="center" vertical="distributed" textRotation="255" shrinkToFit="1"/>
    </xf>
    <xf numFmtId="0" fontId="4" fillId="0" borderId="23" xfId="0" applyFont="1" applyBorder="1" applyAlignment="1">
      <alignment horizontal="center" vertical="distributed" textRotation="255"/>
    </xf>
    <xf numFmtId="0" fontId="4" fillId="0" borderId="44" xfId="0" applyFont="1" applyBorder="1" applyAlignment="1">
      <alignment horizontal="center" vertical="distributed" textRotation="255"/>
    </xf>
    <xf numFmtId="0" fontId="4" fillId="0" borderId="33" xfId="0" applyFont="1" applyBorder="1" applyAlignment="1">
      <alignment horizontal="center" vertical="distributed" textRotation="255"/>
    </xf>
    <xf numFmtId="0" fontId="2" fillId="2" borderId="22" xfId="0" applyFont="1" applyFill="1" applyBorder="1" applyAlignment="1">
      <alignment horizontal="center" vertical="distributed" textRotation="255"/>
    </xf>
    <xf numFmtId="0" fontId="2" fillId="2" borderId="4" xfId="0" applyFont="1" applyFill="1" applyBorder="1" applyAlignment="1">
      <alignment horizontal="center" vertical="distributed" textRotation="255"/>
    </xf>
    <xf numFmtId="0" fontId="2" fillId="2" borderId="32" xfId="0" applyFont="1" applyFill="1" applyBorder="1" applyAlignment="1">
      <alignment horizontal="center" vertical="distributed" textRotation="255"/>
    </xf>
    <xf numFmtId="0" fontId="2" fillId="0" borderId="1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distributed" textRotation="255"/>
    </xf>
    <xf numFmtId="0" fontId="4" fillId="0" borderId="42" xfId="0" applyFont="1" applyBorder="1" applyAlignment="1">
      <alignment horizontal="center" vertical="distributed" textRotation="255"/>
    </xf>
    <xf numFmtId="0" fontId="4" fillId="0" borderId="5" xfId="0" applyFont="1" applyBorder="1" applyAlignment="1">
      <alignment horizontal="center" vertical="distributed" textRotation="255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top" textRotation="255" wrapText="1"/>
    </xf>
    <xf numFmtId="0" fontId="2" fillId="0" borderId="5" xfId="0" applyFont="1" applyBorder="1" applyAlignment="1">
      <alignment horizontal="center" vertical="top" textRotation="255" wrapText="1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textRotation="255"/>
    </xf>
    <xf numFmtId="0" fontId="2" fillId="2" borderId="42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 textRotation="255"/>
    </xf>
    <xf numFmtId="0" fontId="9" fillId="0" borderId="5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2" fillId="2" borderId="25" xfId="0" applyFont="1" applyFill="1" applyBorder="1" applyAlignment="1">
      <alignment vertical="center" textRotation="255"/>
    </xf>
    <xf numFmtId="0" fontId="2" fillId="2" borderId="61" xfId="0" applyFont="1" applyFill="1" applyBorder="1" applyAlignment="1">
      <alignment vertical="center" textRotation="255"/>
    </xf>
    <xf numFmtId="0" fontId="2" fillId="2" borderId="9" xfId="0" applyFont="1" applyFill="1" applyBorder="1" applyAlignment="1">
      <alignment vertical="center" textRotation="255"/>
    </xf>
    <xf numFmtId="0" fontId="2" fillId="2" borderId="8" xfId="0" applyFont="1" applyFill="1" applyBorder="1" applyAlignment="1">
      <alignment horizontal="left" vertical="center"/>
    </xf>
    <xf numFmtId="0" fontId="2" fillId="2" borderId="45" xfId="0" applyFont="1" applyFill="1" applyBorder="1" applyAlignment="1">
      <alignment horizontal="left" vertical="center"/>
    </xf>
    <xf numFmtId="0" fontId="2" fillId="2" borderId="56" xfId="0" applyFont="1" applyFill="1" applyBorder="1" applyAlignment="1">
      <alignment horizontal="left" vertical="center"/>
    </xf>
    <xf numFmtId="0" fontId="2" fillId="2" borderId="39" xfId="0" applyFont="1" applyFill="1" applyBorder="1" applyAlignment="1">
      <alignment vertical="center" textRotation="255"/>
    </xf>
    <xf numFmtId="0" fontId="2" fillId="2" borderId="10" xfId="0" applyFont="1" applyFill="1" applyBorder="1" applyAlignment="1">
      <alignment vertical="center" textRotation="255"/>
    </xf>
    <xf numFmtId="0" fontId="2" fillId="2" borderId="6" xfId="0" applyFont="1" applyFill="1" applyBorder="1" applyAlignment="1">
      <alignment vertical="center" textRotation="255"/>
    </xf>
    <xf numFmtId="0" fontId="2" fillId="2" borderId="4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vertical="center" textRotation="255" wrapText="1"/>
    </xf>
    <xf numFmtId="0" fontId="2" fillId="2" borderId="10" xfId="0" applyFont="1" applyFill="1" applyBorder="1" applyAlignment="1">
      <alignment vertical="center" textRotation="255" wrapText="1"/>
    </xf>
    <xf numFmtId="0" fontId="2" fillId="2" borderId="6" xfId="0" applyFont="1" applyFill="1" applyBorder="1" applyAlignment="1">
      <alignment vertical="center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top" textRotation="255" wrapText="1"/>
    </xf>
    <xf numFmtId="0" fontId="2" fillId="2" borderId="5" xfId="0" applyFont="1" applyFill="1" applyBorder="1" applyAlignment="1">
      <alignment horizontal="center" vertical="top" textRotation="255" wrapText="1"/>
    </xf>
    <xf numFmtId="0" fontId="9" fillId="0" borderId="31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32" xfId="0" applyFont="1" applyBorder="1" applyAlignment="1">
      <alignment/>
    </xf>
    <xf numFmtId="0" fontId="2" fillId="2" borderId="25" xfId="0" applyFont="1" applyFill="1" applyBorder="1" applyAlignment="1">
      <alignment vertical="center" textRotation="255" wrapText="1"/>
    </xf>
    <xf numFmtId="0" fontId="2" fillId="2" borderId="61" xfId="0" applyFont="1" applyFill="1" applyBorder="1" applyAlignment="1">
      <alignment vertical="center" textRotation="255" wrapText="1"/>
    </xf>
    <xf numFmtId="0" fontId="2" fillId="2" borderId="9" xfId="0" applyFont="1" applyFill="1" applyBorder="1" applyAlignment="1">
      <alignment vertical="center" textRotation="255" wrapText="1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58" fontId="11" fillId="0" borderId="64" xfId="0" applyNumberFormat="1" applyFont="1" applyBorder="1" applyAlignment="1">
      <alignment horizontal="center" vertical="center"/>
    </xf>
    <xf numFmtId="58" fontId="11" fillId="0" borderId="65" xfId="0" applyNumberFormat="1" applyFont="1" applyBorder="1" applyAlignment="1">
      <alignment horizontal="center" vertical="center"/>
    </xf>
    <xf numFmtId="58" fontId="11" fillId="0" borderId="63" xfId="0" applyNumberFormat="1" applyFont="1" applyBorder="1" applyAlignment="1">
      <alignment horizontal="center" vertical="center"/>
    </xf>
    <xf numFmtId="0" fontId="2" fillId="2" borderId="47" xfId="0" applyFont="1" applyFill="1" applyBorder="1" applyAlignment="1">
      <alignment vertical="center" textRotation="255" wrapText="1"/>
    </xf>
    <xf numFmtId="0" fontId="2" fillId="2" borderId="0" xfId="0" applyFont="1" applyFill="1" applyBorder="1" applyAlignment="1">
      <alignment vertical="center" textRotation="255" wrapText="1"/>
    </xf>
    <xf numFmtId="0" fontId="2" fillId="2" borderId="11" xfId="0" applyFont="1" applyFill="1" applyBorder="1" applyAlignment="1">
      <alignment vertical="center" textRotation="255" wrapText="1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87" fontId="0" fillId="3" borderId="1" xfId="0" applyNumberFormat="1" applyFont="1" applyFill="1" applyBorder="1" applyAlignment="1">
      <alignment vertical="center"/>
    </xf>
    <xf numFmtId="187" fontId="0" fillId="3" borderId="2" xfId="0" applyNumberFormat="1" applyFont="1" applyFill="1" applyBorder="1" applyAlignment="1">
      <alignment vertical="center"/>
    </xf>
    <xf numFmtId="187" fontId="0" fillId="2" borderId="30" xfId="0" applyNumberFormat="1" applyFont="1" applyFill="1" applyBorder="1" applyAlignment="1">
      <alignment vertical="center"/>
    </xf>
    <xf numFmtId="187" fontId="0" fillId="2" borderId="19" xfId="0" applyNumberFormat="1" applyFont="1" applyFill="1" applyBorder="1" applyAlignment="1">
      <alignment vertical="center"/>
    </xf>
    <xf numFmtId="0" fontId="0" fillId="2" borderId="30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7.625" style="2" customWidth="1"/>
    <col min="4" max="4" width="10.625" style="2" customWidth="1"/>
    <col min="5" max="5" width="20.625" style="2" customWidth="1"/>
    <col min="6" max="7" width="3.625" style="2" customWidth="1"/>
    <col min="8" max="9" width="4.125" style="2" customWidth="1"/>
    <col min="10" max="10" width="25.625" style="2" customWidth="1"/>
    <col min="11" max="11" width="7.75390625" style="2" customWidth="1"/>
    <col min="12" max="12" width="8.625" style="2" bestFit="1" customWidth="1"/>
    <col min="13" max="13" width="4.125" style="2" customWidth="1"/>
    <col min="14" max="14" width="28.625" style="2" customWidth="1"/>
    <col min="15" max="15" width="18.625" style="2" customWidth="1"/>
    <col min="16" max="16" width="4.125" style="2" customWidth="1"/>
    <col min="22" max="16384" width="9.00390625" style="2" customWidth="1"/>
  </cols>
  <sheetData>
    <row r="1" spans="1:22" ht="16.5" customHeight="1" thickBot="1">
      <c r="A1" s="31" t="s">
        <v>14</v>
      </c>
      <c r="B1" s="31"/>
      <c r="V1"/>
    </row>
    <row r="2" spans="1:22" ht="22.5" customHeight="1" thickBot="1">
      <c r="A2" s="6" t="s">
        <v>18</v>
      </c>
      <c r="O2" s="202" t="s">
        <v>241</v>
      </c>
      <c r="P2" s="203"/>
      <c r="V2"/>
    </row>
    <row r="3" ht="9.75" customHeight="1" thickBot="1">
      <c r="V3"/>
    </row>
    <row r="4" spans="1:16" s="1" customFormat="1" ht="31.5" customHeight="1">
      <c r="A4" s="166" t="s">
        <v>26</v>
      </c>
      <c r="B4" s="199" t="s">
        <v>63</v>
      </c>
      <c r="C4" s="194" t="s">
        <v>52</v>
      </c>
      <c r="D4" s="196" t="s">
        <v>17</v>
      </c>
      <c r="E4" s="210" t="s">
        <v>53</v>
      </c>
      <c r="F4" s="190" t="s">
        <v>54</v>
      </c>
      <c r="G4" s="213" t="s">
        <v>55</v>
      </c>
      <c r="H4" s="184" t="s">
        <v>62</v>
      </c>
      <c r="I4" s="196" t="s">
        <v>56</v>
      </c>
      <c r="J4" s="207" t="s">
        <v>239</v>
      </c>
      <c r="K4" s="208"/>
      <c r="L4" s="208"/>
      <c r="M4" s="209"/>
      <c r="N4" s="207" t="s">
        <v>65</v>
      </c>
      <c r="O4" s="208"/>
      <c r="P4" s="209"/>
    </row>
    <row r="5" spans="1:16" s="15" customFormat="1" ht="18" customHeight="1">
      <c r="A5" s="164"/>
      <c r="B5" s="200"/>
      <c r="C5" s="195"/>
      <c r="D5" s="197"/>
      <c r="E5" s="211"/>
      <c r="F5" s="191"/>
      <c r="G5" s="214"/>
      <c r="H5" s="185"/>
      <c r="I5" s="205"/>
      <c r="J5" s="187" t="s">
        <v>8</v>
      </c>
      <c r="K5" s="188"/>
      <c r="L5" s="189"/>
      <c r="M5" s="14" t="s">
        <v>9</v>
      </c>
      <c r="N5" s="187" t="s">
        <v>10</v>
      </c>
      <c r="O5" s="189"/>
      <c r="P5" s="14" t="s">
        <v>9</v>
      </c>
    </row>
    <row r="6" spans="1:16" s="15" customFormat="1" ht="18" customHeight="1">
      <c r="A6" s="164"/>
      <c r="B6" s="200"/>
      <c r="C6" s="195"/>
      <c r="D6" s="197"/>
      <c r="E6" s="211"/>
      <c r="F6" s="191"/>
      <c r="G6" s="214"/>
      <c r="H6" s="185"/>
      <c r="I6" s="205"/>
      <c r="J6" s="33"/>
      <c r="K6" s="34"/>
      <c r="L6" s="35"/>
      <c r="M6" s="193" t="s">
        <v>58</v>
      </c>
      <c r="N6" s="18"/>
      <c r="O6" s="32"/>
      <c r="P6" s="193" t="s">
        <v>58</v>
      </c>
    </row>
    <row r="7" spans="1:16" s="1" customFormat="1" ht="51.75" customHeight="1">
      <c r="A7" s="165"/>
      <c r="B7" s="201"/>
      <c r="C7" s="195"/>
      <c r="D7" s="198"/>
      <c r="E7" s="212"/>
      <c r="F7" s="192"/>
      <c r="G7" s="215"/>
      <c r="H7" s="186"/>
      <c r="I7" s="206"/>
      <c r="J7" s="16" t="s">
        <v>57</v>
      </c>
      <c r="K7" s="17" t="s">
        <v>2</v>
      </c>
      <c r="L7" s="17" t="s">
        <v>3</v>
      </c>
      <c r="M7" s="167"/>
      <c r="N7" s="18" t="s">
        <v>59</v>
      </c>
      <c r="O7" s="19" t="s">
        <v>25</v>
      </c>
      <c r="P7" s="167"/>
    </row>
    <row r="8" spans="1:16" ht="12.75" customHeight="1">
      <c r="A8" s="42">
        <v>43</v>
      </c>
      <c r="B8" s="43">
        <v>201</v>
      </c>
      <c r="C8" s="44" t="s">
        <v>113</v>
      </c>
      <c r="D8" s="45" t="s">
        <v>249</v>
      </c>
      <c r="E8" s="114" t="s">
        <v>161</v>
      </c>
      <c r="F8" s="135">
        <v>1</v>
      </c>
      <c r="G8" s="136">
        <v>1</v>
      </c>
      <c r="H8" s="137">
        <v>1</v>
      </c>
      <c r="I8" s="136">
        <v>1</v>
      </c>
      <c r="J8" s="114" t="s">
        <v>162</v>
      </c>
      <c r="K8" s="47" t="s">
        <v>163</v>
      </c>
      <c r="L8" s="47" t="s">
        <v>149</v>
      </c>
      <c r="M8" s="136"/>
      <c r="N8" s="116" t="s">
        <v>164</v>
      </c>
      <c r="O8" s="49" t="s">
        <v>200</v>
      </c>
      <c r="P8" s="136"/>
    </row>
    <row r="9" spans="1:16" ht="24" customHeight="1">
      <c r="A9" s="42">
        <v>43</v>
      </c>
      <c r="B9" s="43">
        <v>202</v>
      </c>
      <c r="C9" s="44" t="s">
        <v>113</v>
      </c>
      <c r="D9" s="45" t="s">
        <v>68</v>
      </c>
      <c r="E9" s="114" t="s">
        <v>250</v>
      </c>
      <c r="F9" s="135">
        <v>1</v>
      </c>
      <c r="G9" s="136">
        <v>1</v>
      </c>
      <c r="H9" s="137">
        <v>1</v>
      </c>
      <c r="I9" s="136">
        <v>1</v>
      </c>
      <c r="J9" s="114" t="s">
        <v>150</v>
      </c>
      <c r="K9" s="47" t="s">
        <v>151</v>
      </c>
      <c r="L9" s="47" t="s">
        <v>151</v>
      </c>
      <c r="M9" s="136"/>
      <c r="N9" s="116" t="s">
        <v>152</v>
      </c>
      <c r="O9" s="49" t="s">
        <v>201</v>
      </c>
      <c r="P9" s="136"/>
    </row>
    <row r="10" spans="1:16" ht="24" customHeight="1">
      <c r="A10" s="42">
        <v>43</v>
      </c>
      <c r="B10" s="43">
        <v>203</v>
      </c>
      <c r="C10" s="44" t="s">
        <v>113</v>
      </c>
      <c r="D10" s="46" t="s">
        <v>69</v>
      </c>
      <c r="E10" s="114" t="s">
        <v>251</v>
      </c>
      <c r="F10" s="135">
        <v>1</v>
      </c>
      <c r="G10" s="136">
        <v>1</v>
      </c>
      <c r="H10" s="137">
        <v>1</v>
      </c>
      <c r="I10" s="136">
        <v>1</v>
      </c>
      <c r="J10" s="114"/>
      <c r="K10" s="51"/>
      <c r="L10" s="51"/>
      <c r="M10" s="136">
        <v>1</v>
      </c>
      <c r="N10" s="116" t="s">
        <v>124</v>
      </c>
      <c r="O10" s="51" t="s">
        <v>252</v>
      </c>
      <c r="P10" s="136"/>
    </row>
    <row r="11" spans="1:16" ht="24" customHeight="1">
      <c r="A11" s="42">
        <v>43</v>
      </c>
      <c r="B11" s="43">
        <v>204</v>
      </c>
      <c r="C11" s="44" t="s">
        <v>113</v>
      </c>
      <c r="D11" s="46" t="s">
        <v>70</v>
      </c>
      <c r="E11" s="114" t="s">
        <v>253</v>
      </c>
      <c r="F11" s="135">
        <v>1</v>
      </c>
      <c r="G11" s="136">
        <v>1</v>
      </c>
      <c r="H11" s="137">
        <v>1</v>
      </c>
      <c r="I11" s="136">
        <v>1</v>
      </c>
      <c r="J11" s="114" t="s">
        <v>126</v>
      </c>
      <c r="K11" s="51" t="s">
        <v>127</v>
      </c>
      <c r="L11" s="51" t="s">
        <v>128</v>
      </c>
      <c r="M11" s="136"/>
      <c r="N11" s="114" t="s">
        <v>254</v>
      </c>
      <c r="O11" s="51" t="s">
        <v>255</v>
      </c>
      <c r="P11" s="136"/>
    </row>
    <row r="12" spans="1:16" ht="23.25" customHeight="1">
      <c r="A12" s="42">
        <v>43</v>
      </c>
      <c r="B12" s="43">
        <v>205</v>
      </c>
      <c r="C12" s="44" t="s">
        <v>113</v>
      </c>
      <c r="D12" s="46" t="s">
        <v>71</v>
      </c>
      <c r="E12" s="114" t="s">
        <v>256</v>
      </c>
      <c r="F12" s="135">
        <v>1</v>
      </c>
      <c r="G12" s="136">
        <v>2</v>
      </c>
      <c r="H12" s="137">
        <v>1</v>
      </c>
      <c r="I12" s="136">
        <v>1</v>
      </c>
      <c r="J12" s="114" t="s">
        <v>119</v>
      </c>
      <c r="K12" s="51" t="s">
        <v>120</v>
      </c>
      <c r="L12" s="51" t="s">
        <v>121</v>
      </c>
      <c r="M12" s="136"/>
      <c r="N12" s="114" t="s">
        <v>122</v>
      </c>
      <c r="O12" s="51" t="s">
        <v>257</v>
      </c>
      <c r="P12" s="136"/>
    </row>
    <row r="13" spans="1:16" ht="12.75" customHeight="1">
      <c r="A13" s="42">
        <v>43</v>
      </c>
      <c r="B13" s="43">
        <v>206</v>
      </c>
      <c r="C13" s="44" t="s">
        <v>113</v>
      </c>
      <c r="D13" s="46" t="s">
        <v>72</v>
      </c>
      <c r="E13" s="114" t="s">
        <v>138</v>
      </c>
      <c r="F13" s="135">
        <v>1</v>
      </c>
      <c r="G13" s="136">
        <v>2</v>
      </c>
      <c r="H13" s="137">
        <v>1</v>
      </c>
      <c r="I13" s="136">
        <v>1</v>
      </c>
      <c r="J13" s="114" t="s">
        <v>144</v>
      </c>
      <c r="K13" s="51" t="s">
        <v>145</v>
      </c>
      <c r="L13" s="51" t="s">
        <v>145</v>
      </c>
      <c r="M13" s="136"/>
      <c r="N13" s="114" t="s">
        <v>146</v>
      </c>
      <c r="O13" s="51" t="s">
        <v>203</v>
      </c>
      <c r="P13" s="136"/>
    </row>
    <row r="14" spans="1:16" ht="24" customHeight="1">
      <c r="A14" s="42">
        <v>43</v>
      </c>
      <c r="B14" s="43">
        <v>208</v>
      </c>
      <c r="C14" s="44" t="s">
        <v>113</v>
      </c>
      <c r="D14" s="46" t="s">
        <v>73</v>
      </c>
      <c r="E14" s="114" t="s">
        <v>258</v>
      </c>
      <c r="F14" s="135">
        <v>1</v>
      </c>
      <c r="G14" s="136">
        <v>1</v>
      </c>
      <c r="H14" s="137">
        <v>1</v>
      </c>
      <c r="I14" s="136">
        <v>1</v>
      </c>
      <c r="J14" s="114" t="s">
        <v>155</v>
      </c>
      <c r="K14" s="51" t="s">
        <v>156</v>
      </c>
      <c r="L14" s="51" t="s">
        <v>157</v>
      </c>
      <c r="M14" s="136"/>
      <c r="N14" s="114" t="s">
        <v>158</v>
      </c>
      <c r="O14" s="51" t="s">
        <v>259</v>
      </c>
      <c r="P14" s="136"/>
    </row>
    <row r="15" spans="1:16" ht="12.75" customHeight="1">
      <c r="A15" s="42">
        <v>43</v>
      </c>
      <c r="B15" s="43">
        <v>210</v>
      </c>
      <c r="C15" s="44" t="s">
        <v>113</v>
      </c>
      <c r="D15" s="46" t="s">
        <v>74</v>
      </c>
      <c r="E15" s="114" t="s">
        <v>196</v>
      </c>
      <c r="F15" s="135">
        <v>1</v>
      </c>
      <c r="G15" s="136">
        <v>1</v>
      </c>
      <c r="H15" s="137">
        <v>1</v>
      </c>
      <c r="I15" s="136">
        <v>1</v>
      </c>
      <c r="J15" s="114" t="s">
        <v>197</v>
      </c>
      <c r="K15" s="51" t="s">
        <v>198</v>
      </c>
      <c r="L15" s="51" t="s">
        <v>198</v>
      </c>
      <c r="M15" s="136"/>
      <c r="N15" s="114" t="s">
        <v>199</v>
      </c>
      <c r="O15" s="51" t="s">
        <v>202</v>
      </c>
      <c r="P15" s="136"/>
    </row>
    <row r="16" spans="1:16" ht="12.75" customHeight="1">
      <c r="A16" s="42">
        <v>43</v>
      </c>
      <c r="B16" s="43">
        <v>211</v>
      </c>
      <c r="C16" s="44" t="s">
        <v>113</v>
      </c>
      <c r="D16" s="46" t="s">
        <v>75</v>
      </c>
      <c r="E16" s="114" t="s">
        <v>117</v>
      </c>
      <c r="F16" s="135">
        <v>1</v>
      </c>
      <c r="G16" s="136">
        <v>2</v>
      </c>
      <c r="H16" s="137">
        <v>1</v>
      </c>
      <c r="I16" s="136">
        <v>1</v>
      </c>
      <c r="J16" s="114" t="s">
        <v>243</v>
      </c>
      <c r="K16" s="51" t="s">
        <v>171</v>
      </c>
      <c r="L16" s="51" t="s">
        <v>172</v>
      </c>
      <c r="M16" s="136"/>
      <c r="N16" s="114" t="s">
        <v>173</v>
      </c>
      <c r="O16" s="51" t="s">
        <v>204</v>
      </c>
      <c r="P16" s="136"/>
    </row>
    <row r="17" spans="1:16" ht="24" customHeight="1">
      <c r="A17" s="42">
        <v>43</v>
      </c>
      <c r="B17" s="43">
        <v>212</v>
      </c>
      <c r="C17" s="44" t="s">
        <v>113</v>
      </c>
      <c r="D17" s="46" t="s">
        <v>260</v>
      </c>
      <c r="E17" s="114" t="s">
        <v>130</v>
      </c>
      <c r="F17" s="135">
        <v>1</v>
      </c>
      <c r="G17" s="136">
        <v>2</v>
      </c>
      <c r="H17" s="137">
        <v>1</v>
      </c>
      <c r="I17" s="136">
        <v>1</v>
      </c>
      <c r="J17" s="114" t="s">
        <v>131</v>
      </c>
      <c r="K17" s="51" t="s">
        <v>132</v>
      </c>
      <c r="L17" s="51" t="s">
        <v>133</v>
      </c>
      <c r="M17" s="136"/>
      <c r="N17" s="114" t="s">
        <v>134</v>
      </c>
      <c r="O17" s="51" t="s">
        <v>261</v>
      </c>
      <c r="P17" s="136"/>
    </row>
    <row r="18" spans="1:16" ht="12.75" customHeight="1">
      <c r="A18" s="42">
        <v>43</v>
      </c>
      <c r="B18" s="43">
        <v>213</v>
      </c>
      <c r="C18" s="44" t="s">
        <v>113</v>
      </c>
      <c r="D18" s="46" t="s">
        <v>77</v>
      </c>
      <c r="E18" s="114" t="s">
        <v>138</v>
      </c>
      <c r="F18" s="135">
        <v>1</v>
      </c>
      <c r="G18" s="136">
        <v>2</v>
      </c>
      <c r="H18" s="137">
        <v>1</v>
      </c>
      <c r="I18" s="136">
        <v>1</v>
      </c>
      <c r="J18" s="114" t="s">
        <v>179</v>
      </c>
      <c r="K18" s="51" t="s">
        <v>180</v>
      </c>
      <c r="L18" s="51" t="s">
        <v>181</v>
      </c>
      <c r="M18" s="136"/>
      <c r="N18" s="114" t="s">
        <v>182</v>
      </c>
      <c r="O18" s="51" t="s">
        <v>262</v>
      </c>
      <c r="P18" s="136"/>
    </row>
    <row r="19" spans="1:16" ht="24" customHeight="1">
      <c r="A19" s="42">
        <v>43</v>
      </c>
      <c r="B19" s="43">
        <v>214</v>
      </c>
      <c r="C19" s="44" t="s">
        <v>113</v>
      </c>
      <c r="D19" s="46" t="s">
        <v>78</v>
      </c>
      <c r="E19" s="114" t="s">
        <v>138</v>
      </c>
      <c r="F19" s="135">
        <v>1</v>
      </c>
      <c r="G19" s="136">
        <v>2</v>
      </c>
      <c r="H19" s="137">
        <v>1</v>
      </c>
      <c r="I19" s="136">
        <v>1</v>
      </c>
      <c r="J19" s="114" t="s">
        <v>139</v>
      </c>
      <c r="K19" s="51" t="s">
        <v>140</v>
      </c>
      <c r="L19" s="51" t="s">
        <v>141</v>
      </c>
      <c r="M19" s="136"/>
      <c r="N19" s="114" t="s">
        <v>263</v>
      </c>
      <c r="O19" s="51" t="s">
        <v>205</v>
      </c>
      <c r="P19" s="136"/>
    </row>
    <row r="20" spans="1:16" ht="24" customHeight="1">
      <c r="A20" s="42">
        <v>43</v>
      </c>
      <c r="B20" s="43">
        <v>215</v>
      </c>
      <c r="C20" s="44" t="s">
        <v>113</v>
      </c>
      <c r="D20" s="46" t="s">
        <v>79</v>
      </c>
      <c r="E20" s="114" t="s">
        <v>189</v>
      </c>
      <c r="F20" s="135">
        <v>1</v>
      </c>
      <c r="G20" s="136">
        <v>1</v>
      </c>
      <c r="H20" s="137">
        <v>1</v>
      </c>
      <c r="I20" s="136">
        <v>1</v>
      </c>
      <c r="J20" s="114" t="s">
        <v>190</v>
      </c>
      <c r="K20" s="51" t="s">
        <v>191</v>
      </c>
      <c r="L20" s="51" t="s">
        <v>192</v>
      </c>
      <c r="M20" s="136"/>
      <c r="N20" s="114" t="s">
        <v>193</v>
      </c>
      <c r="O20" s="51" t="s">
        <v>255</v>
      </c>
      <c r="P20" s="136"/>
    </row>
    <row r="21" spans="1:16" ht="24" customHeight="1">
      <c r="A21" s="42">
        <v>43</v>
      </c>
      <c r="B21" s="43">
        <v>216</v>
      </c>
      <c r="C21" s="44" t="s">
        <v>113</v>
      </c>
      <c r="D21" s="46" t="s">
        <v>80</v>
      </c>
      <c r="E21" s="114" t="s">
        <v>264</v>
      </c>
      <c r="F21" s="135">
        <v>1</v>
      </c>
      <c r="G21" s="136">
        <v>2</v>
      </c>
      <c r="H21" s="137">
        <v>1</v>
      </c>
      <c r="I21" s="136">
        <v>1</v>
      </c>
      <c r="J21" s="114" t="s">
        <v>244</v>
      </c>
      <c r="K21" s="51" t="s">
        <v>174</v>
      </c>
      <c r="L21" s="51" t="s">
        <v>175</v>
      </c>
      <c r="M21" s="136"/>
      <c r="N21" s="114" t="s">
        <v>176</v>
      </c>
      <c r="O21" s="51" t="s">
        <v>206</v>
      </c>
      <c r="P21" s="136"/>
    </row>
    <row r="22" spans="1:16" ht="12.75" customHeight="1">
      <c r="A22" s="42">
        <v>43</v>
      </c>
      <c r="B22" s="43">
        <v>341</v>
      </c>
      <c r="C22" s="44" t="s">
        <v>113</v>
      </c>
      <c r="D22" s="46" t="s">
        <v>81</v>
      </c>
      <c r="E22" s="114" t="s">
        <v>117</v>
      </c>
      <c r="F22" s="135">
        <v>1</v>
      </c>
      <c r="G22" s="136">
        <v>2</v>
      </c>
      <c r="H22" s="137">
        <v>1</v>
      </c>
      <c r="I22" s="136">
        <v>1</v>
      </c>
      <c r="J22" s="114"/>
      <c r="K22" s="51"/>
      <c r="L22" s="51"/>
      <c r="M22" s="136">
        <v>0</v>
      </c>
      <c r="N22" s="114"/>
      <c r="O22" s="51"/>
      <c r="P22" s="136">
        <v>0</v>
      </c>
    </row>
    <row r="23" spans="1:16" ht="12.75" customHeight="1">
      <c r="A23" s="42">
        <v>43</v>
      </c>
      <c r="B23" s="43">
        <v>348</v>
      </c>
      <c r="C23" s="44" t="s">
        <v>113</v>
      </c>
      <c r="D23" s="46" t="s">
        <v>82</v>
      </c>
      <c r="E23" s="114" t="s">
        <v>117</v>
      </c>
      <c r="F23" s="135">
        <v>1</v>
      </c>
      <c r="G23" s="136">
        <v>2</v>
      </c>
      <c r="H23" s="137">
        <v>0</v>
      </c>
      <c r="I23" s="136">
        <v>1</v>
      </c>
      <c r="J23" s="114"/>
      <c r="K23" s="51"/>
      <c r="L23" s="51"/>
      <c r="M23" s="136">
        <v>0</v>
      </c>
      <c r="N23" s="114"/>
      <c r="O23" s="51"/>
      <c r="P23" s="136">
        <v>0</v>
      </c>
    </row>
    <row r="24" spans="1:16" ht="12.75" customHeight="1">
      <c r="A24" s="42">
        <v>43</v>
      </c>
      <c r="B24" s="43">
        <v>364</v>
      </c>
      <c r="C24" s="44" t="s">
        <v>113</v>
      </c>
      <c r="D24" s="46" t="s">
        <v>83</v>
      </c>
      <c r="E24" s="114" t="s">
        <v>117</v>
      </c>
      <c r="F24" s="135">
        <v>1</v>
      </c>
      <c r="G24" s="136">
        <v>2</v>
      </c>
      <c r="H24" s="137">
        <v>0</v>
      </c>
      <c r="I24" s="136">
        <v>0</v>
      </c>
      <c r="J24" s="114"/>
      <c r="K24" s="51"/>
      <c r="L24" s="51"/>
      <c r="M24" s="136">
        <v>2</v>
      </c>
      <c r="N24" s="114"/>
      <c r="O24" s="51"/>
      <c r="P24" s="136">
        <v>0</v>
      </c>
    </row>
    <row r="25" spans="1:16" ht="12.75" customHeight="1">
      <c r="A25" s="42">
        <v>43</v>
      </c>
      <c r="B25" s="43">
        <v>367</v>
      </c>
      <c r="C25" s="44" t="s">
        <v>113</v>
      </c>
      <c r="D25" s="46" t="s">
        <v>84</v>
      </c>
      <c r="E25" s="114" t="s">
        <v>117</v>
      </c>
      <c r="F25" s="135">
        <v>1</v>
      </c>
      <c r="G25" s="136">
        <v>2</v>
      </c>
      <c r="H25" s="137">
        <v>0</v>
      </c>
      <c r="I25" s="136">
        <v>1</v>
      </c>
      <c r="J25" s="114"/>
      <c r="K25" s="51"/>
      <c r="L25" s="51"/>
      <c r="M25" s="136">
        <v>2</v>
      </c>
      <c r="N25" s="114"/>
      <c r="O25" s="51"/>
      <c r="P25" s="136">
        <v>1</v>
      </c>
    </row>
    <row r="26" spans="1:16" ht="12.75" customHeight="1">
      <c r="A26" s="42">
        <v>43</v>
      </c>
      <c r="B26" s="43">
        <v>368</v>
      </c>
      <c r="C26" s="44" t="s">
        <v>113</v>
      </c>
      <c r="D26" s="46" t="s">
        <v>85</v>
      </c>
      <c r="E26" s="114" t="s">
        <v>117</v>
      </c>
      <c r="F26" s="135">
        <v>1</v>
      </c>
      <c r="G26" s="136">
        <v>2</v>
      </c>
      <c r="H26" s="137">
        <v>1</v>
      </c>
      <c r="I26" s="136">
        <v>1</v>
      </c>
      <c r="J26" s="114"/>
      <c r="K26" s="51"/>
      <c r="L26" s="51"/>
      <c r="M26" s="136">
        <v>0</v>
      </c>
      <c r="N26" s="114" t="s">
        <v>159</v>
      </c>
      <c r="O26" s="51" t="s">
        <v>265</v>
      </c>
      <c r="P26" s="136"/>
    </row>
    <row r="27" spans="1:16" ht="12.75" customHeight="1">
      <c r="A27" s="42">
        <v>43</v>
      </c>
      <c r="B27" s="43">
        <v>369</v>
      </c>
      <c r="C27" s="44" t="s">
        <v>113</v>
      </c>
      <c r="D27" s="46" t="s">
        <v>86</v>
      </c>
      <c r="E27" s="114" t="s">
        <v>264</v>
      </c>
      <c r="F27" s="135">
        <v>1</v>
      </c>
      <c r="G27" s="136">
        <v>2</v>
      </c>
      <c r="H27" s="137">
        <v>0</v>
      </c>
      <c r="I27" s="136">
        <v>1</v>
      </c>
      <c r="J27" s="114"/>
      <c r="K27" s="51"/>
      <c r="L27" s="51"/>
      <c r="M27" s="136">
        <v>2</v>
      </c>
      <c r="N27" s="114"/>
      <c r="O27" s="51"/>
      <c r="P27" s="136">
        <v>1</v>
      </c>
    </row>
    <row r="28" spans="1:16" ht="24" customHeight="1">
      <c r="A28" s="42">
        <v>43</v>
      </c>
      <c r="B28" s="43">
        <v>385</v>
      </c>
      <c r="C28" s="44" t="s">
        <v>113</v>
      </c>
      <c r="D28" s="46" t="s">
        <v>266</v>
      </c>
      <c r="E28" s="114" t="s">
        <v>117</v>
      </c>
      <c r="F28" s="135">
        <v>1</v>
      </c>
      <c r="G28" s="136">
        <v>2</v>
      </c>
      <c r="H28" s="137">
        <v>1</v>
      </c>
      <c r="I28" s="136">
        <v>1</v>
      </c>
      <c r="J28" s="114" t="s">
        <v>147</v>
      </c>
      <c r="K28" s="51" t="s">
        <v>148</v>
      </c>
      <c r="L28" s="51" t="s">
        <v>149</v>
      </c>
      <c r="M28" s="139"/>
      <c r="N28" s="114" t="s">
        <v>267</v>
      </c>
      <c r="O28" s="51" t="s">
        <v>262</v>
      </c>
      <c r="P28" s="136"/>
    </row>
    <row r="29" spans="1:16" ht="24" customHeight="1">
      <c r="A29" s="42">
        <v>43</v>
      </c>
      <c r="B29" s="43">
        <v>403</v>
      </c>
      <c r="C29" s="44" t="s">
        <v>113</v>
      </c>
      <c r="D29" s="46" t="s">
        <v>88</v>
      </c>
      <c r="E29" s="114" t="s">
        <v>264</v>
      </c>
      <c r="F29" s="135">
        <v>1</v>
      </c>
      <c r="G29" s="136">
        <v>1</v>
      </c>
      <c r="H29" s="137">
        <v>1</v>
      </c>
      <c r="I29" s="136">
        <v>1</v>
      </c>
      <c r="J29" s="114"/>
      <c r="K29" s="51"/>
      <c r="L29" s="51"/>
      <c r="M29" s="136">
        <v>3</v>
      </c>
      <c r="N29" s="114" t="s">
        <v>268</v>
      </c>
      <c r="O29" s="51" t="s">
        <v>269</v>
      </c>
      <c r="P29" s="136"/>
    </row>
    <row r="30" spans="1:16" ht="12.75" customHeight="1">
      <c r="A30" s="42">
        <v>43</v>
      </c>
      <c r="B30" s="43">
        <v>404</v>
      </c>
      <c r="C30" s="44" t="s">
        <v>113</v>
      </c>
      <c r="D30" s="46" t="s">
        <v>89</v>
      </c>
      <c r="E30" s="114" t="s">
        <v>184</v>
      </c>
      <c r="F30" s="135">
        <v>1</v>
      </c>
      <c r="G30" s="136">
        <v>2</v>
      </c>
      <c r="H30" s="137">
        <v>1</v>
      </c>
      <c r="I30" s="136">
        <v>1</v>
      </c>
      <c r="J30" s="114"/>
      <c r="K30" s="51"/>
      <c r="L30" s="51"/>
      <c r="M30" s="139">
        <v>0</v>
      </c>
      <c r="N30" s="114" t="s">
        <v>185</v>
      </c>
      <c r="O30" s="51" t="s">
        <v>270</v>
      </c>
      <c r="P30" s="136"/>
    </row>
    <row r="31" spans="1:16" ht="12.75" customHeight="1">
      <c r="A31" s="42">
        <v>43</v>
      </c>
      <c r="B31" s="43">
        <v>423</v>
      </c>
      <c r="C31" s="44" t="s">
        <v>113</v>
      </c>
      <c r="D31" s="46" t="s">
        <v>90</v>
      </c>
      <c r="E31" s="114" t="s">
        <v>271</v>
      </c>
      <c r="F31" s="135">
        <v>1</v>
      </c>
      <c r="G31" s="136">
        <v>2</v>
      </c>
      <c r="H31" s="137">
        <v>0</v>
      </c>
      <c r="I31" s="136">
        <v>0</v>
      </c>
      <c r="J31" s="114"/>
      <c r="K31" s="51"/>
      <c r="L31" s="51"/>
      <c r="M31" s="136">
        <v>0</v>
      </c>
      <c r="N31" s="114"/>
      <c r="O31" s="51"/>
      <c r="P31" s="136">
        <v>1</v>
      </c>
    </row>
    <row r="32" spans="1:16" ht="12.75" customHeight="1">
      <c r="A32" s="42">
        <v>43</v>
      </c>
      <c r="B32" s="43">
        <v>424</v>
      </c>
      <c r="C32" s="44" t="s">
        <v>113</v>
      </c>
      <c r="D32" s="46" t="s">
        <v>91</v>
      </c>
      <c r="E32" s="114" t="s">
        <v>115</v>
      </c>
      <c r="F32" s="135">
        <v>1</v>
      </c>
      <c r="G32" s="136">
        <v>2</v>
      </c>
      <c r="H32" s="137">
        <v>0</v>
      </c>
      <c r="I32" s="136">
        <v>0</v>
      </c>
      <c r="J32" s="114"/>
      <c r="K32" s="51"/>
      <c r="L32" s="51"/>
      <c r="M32" s="136">
        <v>2</v>
      </c>
      <c r="N32" s="114"/>
      <c r="O32" s="51"/>
      <c r="P32" s="139">
        <v>1</v>
      </c>
    </row>
    <row r="33" spans="1:16" ht="12.75" customHeight="1">
      <c r="A33" s="42">
        <v>43</v>
      </c>
      <c r="B33" s="43">
        <v>425</v>
      </c>
      <c r="C33" s="44" t="s">
        <v>113</v>
      </c>
      <c r="D33" s="46" t="s">
        <v>92</v>
      </c>
      <c r="E33" s="114" t="s">
        <v>115</v>
      </c>
      <c r="F33" s="135">
        <v>1</v>
      </c>
      <c r="G33" s="136">
        <v>2</v>
      </c>
      <c r="H33" s="137">
        <v>0</v>
      </c>
      <c r="I33" s="136">
        <v>0</v>
      </c>
      <c r="J33" s="114"/>
      <c r="K33" s="51"/>
      <c r="L33" s="51"/>
      <c r="M33" s="136">
        <v>0</v>
      </c>
      <c r="N33" s="114"/>
      <c r="O33" s="51"/>
      <c r="P33" s="136">
        <v>0</v>
      </c>
    </row>
    <row r="34" spans="1:16" ht="12.75" customHeight="1">
      <c r="A34" s="42">
        <v>43</v>
      </c>
      <c r="B34" s="43">
        <v>428</v>
      </c>
      <c r="C34" s="44" t="s">
        <v>113</v>
      </c>
      <c r="D34" s="46" t="s">
        <v>93</v>
      </c>
      <c r="E34" s="114" t="s">
        <v>137</v>
      </c>
      <c r="F34" s="135">
        <v>1</v>
      </c>
      <c r="G34" s="136">
        <v>2</v>
      </c>
      <c r="H34" s="137">
        <v>0</v>
      </c>
      <c r="I34" s="136">
        <v>0</v>
      </c>
      <c r="J34" s="114"/>
      <c r="K34" s="51"/>
      <c r="L34" s="51"/>
      <c r="M34" s="136">
        <v>2</v>
      </c>
      <c r="N34" s="114"/>
      <c r="O34" s="51"/>
      <c r="P34" s="136">
        <v>0</v>
      </c>
    </row>
    <row r="35" spans="1:16" ht="12.75" customHeight="1">
      <c r="A35" s="42">
        <v>43</v>
      </c>
      <c r="B35" s="43">
        <v>432</v>
      </c>
      <c r="C35" s="44" t="s">
        <v>113</v>
      </c>
      <c r="D35" s="46" t="s">
        <v>94</v>
      </c>
      <c r="E35" s="114" t="s">
        <v>170</v>
      </c>
      <c r="F35" s="135">
        <v>2</v>
      </c>
      <c r="G35" s="136">
        <v>2</v>
      </c>
      <c r="H35" s="137">
        <v>0</v>
      </c>
      <c r="I35" s="136">
        <v>0</v>
      </c>
      <c r="J35" s="114"/>
      <c r="K35" s="51"/>
      <c r="L35" s="51"/>
      <c r="M35" s="136">
        <v>0</v>
      </c>
      <c r="N35" s="114"/>
      <c r="O35" s="51"/>
      <c r="P35" s="136">
        <v>0</v>
      </c>
    </row>
    <row r="36" spans="1:16" ht="22.5" customHeight="1">
      <c r="A36" s="42">
        <v>43</v>
      </c>
      <c r="B36" s="43">
        <v>433</v>
      </c>
      <c r="C36" s="44" t="s">
        <v>113</v>
      </c>
      <c r="D36" s="46" t="s">
        <v>95</v>
      </c>
      <c r="E36" s="114" t="s">
        <v>187</v>
      </c>
      <c r="F36" s="135">
        <v>1</v>
      </c>
      <c r="G36" s="136">
        <v>2</v>
      </c>
      <c r="H36" s="137">
        <v>1</v>
      </c>
      <c r="I36" s="136">
        <v>1</v>
      </c>
      <c r="J36" s="114"/>
      <c r="K36" s="51"/>
      <c r="L36" s="51"/>
      <c r="M36" s="136">
        <v>1</v>
      </c>
      <c r="N36" s="114" t="s">
        <v>188</v>
      </c>
      <c r="O36" s="51" t="s">
        <v>212</v>
      </c>
      <c r="P36" s="136"/>
    </row>
    <row r="37" spans="1:16" ht="12.75" customHeight="1">
      <c r="A37" s="42">
        <v>43</v>
      </c>
      <c r="B37" s="43">
        <v>441</v>
      </c>
      <c r="C37" s="44" t="s">
        <v>113</v>
      </c>
      <c r="D37" s="46" t="s">
        <v>96</v>
      </c>
      <c r="E37" s="114" t="s">
        <v>117</v>
      </c>
      <c r="F37" s="135">
        <v>1</v>
      </c>
      <c r="G37" s="136">
        <v>2</v>
      </c>
      <c r="H37" s="137">
        <v>0</v>
      </c>
      <c r="I37" s="136">
        <v>1</v>
      </c>
      <c r="J37" s="114"/>
      <c r="K37" s="51"/>
      <c r="L37" s="51"/>
      <c r="M37" s="136">
        <v>2</v>
      </c>
      <c r="N37" s="114"/>
      <c r="O37" s="51"/>
      <c r="P37" s="136">
        <v>1</v>
      </c>
    </row>
    <row r="38" spans="1:16" ht="12.75" customHeight="1">
      <c r="A38" s="42">
        <v>43</v>
      </c>
      <c r="B38" s="43">
        <v>442</v>
      </c>
      <c r="C38" s="44" t="s">
        <v>113</v>
      </c>
      <c r="D38" s="46" t="s">
        <v>97</v>
      </c>
      <c r="E38" s="114" t="s">
        <v>125</v>
      </c>
      <c r="F38" s="135">
        <v>1</v>
      </c>
      <c r="G38" s="136">
        <v>2</v>
      </c>
      <c r="H38" s="137">
        <v>1</v>
      </c>
      <c r="I38" s="136">
        <v>1</v>
      </c>
      <c r="J38" s="114"/>
      <c r="K38" s="51"/>
      <c r="L38" s="51"/>
      <c r="M38" s="136">
        <v>0</v>
      </c>
      <c r="N38" s="114"/>
      <c r="O38" s="51"/>
      <c r="P38" s="136">
        <v>1</v>
      </c>
    </row>
    <row r="39" spans="1:16" ht="12.75" customHeight="1">
      <c r="A39" s="42">
        <v>43</v>
      </c>
      <c r="B39" s="43">
        <v>443</v>
      </c>
      <c r="C39" s="44" t="s">
        <v>113</v>
      </c>
      <c r="D39" s="46" t="s">
        <v>98</v>
      </c>
      <c r="E39" s="114" t="s">
        <v>117</v>
      </c>
      <c r="F39" s="135">
        <v>1</v>
      </c>
      <c r="G39" s="136">
        <v>1</v>
      </c>
      <c r="H39" s="137">
        <v>1</v>
      </c>
      <c r="I39" s="136">
        <v>1</v>
      </c>
      <c r="J39" s="114"/>
      <c r="K39" s="51"/>
      <c r="L39" s="51"/>
      <c r="M39" s="136">
        <v>3</v>
      </c>
      <c r="N39" s="114" t="s">
        <v>143</v>
      </c>
      <c r="O39" s="110" t="s">
        <v>207</v>
      </c>
      <c r="P39" s="136"/>
    </row>
    <row r="40" spans="1:16" ht="12.75" customHeight="1">
      <c r="A40" s="42">
        <v>43</v>
      </c>
      <c r="B40" s="43">
        <v>444</v>
      </c>
      <c r="C40" s="44" t="s">
        <v>113</v>
      </c>
      <c r="D40" s="46" t="s">
        <v>99</v>
      </c>
      <c r="E40" s="134" t="s">
        <v>208</v>
      </c>
      <c r="F40" s="135">
        <v>1</v>
      </c>
      <c r="G40" s="136">
        <v>2</v>
      </c>
      <c r="H40" s="137">
        <v>0</v>
      </c>
      <c r="I40" s="136">
        <v>0</v>
      </c>
      <c r="J40" s="114"/>
      <c r="K40" s="51"/>
      <c r="L40" s="51"/>
      <c r="M40" s="136">
        <v>1</v>
      </c>
      <c r="N40" s="114"/>
      <c r="O40" s="51"/>
      <c r="P40" s="136">
        <v>1</v>
      </c>
    </row>
    <row r="41" spans="1:16" ht="12.75" customHeight="1">
      <c r="A41" s="42">
        <v>43</v>
      </c>
      <c r="B41" s="43">
        <v>447</v>
      </c>
      <c r="C41" s="44" t="s">
        <v>113</v>
      </c>
      <c r="D41" s="46" t="s">
        <v>100</v>
      </c>
      <c r="E41" s="114" t="s">
        <v>153</v>
      </c>
      <c r="F41" s="135">
        <v>1</v>
      </c>
      <c r="G41" s="136">
        <v>2</v>
      </c>
      <c r="H41" s="137">
        <v>0</v>
      </c>
      <c r="I41" s="136">
        <v>1</v>
      </c>
      <c r="J41" s="114"/>
      <c r="K41" s="51"/>
      <c r="L41" s="51"/>
      <c r="M41" s="136">
        <v>2</v>
      </c>
      <c r="N41" s="114"/>
      <c r="O41" s="51"/>
      <c r="P41" s="136">
        <v>1</v>
      </c>
    </row>
    <row r="42" spans="1:16" ht="12.75" customHeight="1">
      <c r="A42" s="42">
        <v>43</v>
      </c>
      <c r="B42" s="43">
        <v>468</v>
      </c>
      <c r="C42" s="44" t="s">
        <v>113</v>
      </c>
      <c r="D42" s="46" t="s">
        <v>101</v>
      </c>
      <c r="E42" s="114" t="s">
        <v>154</v>
      </c>
      <c r="F42" s="135">
        <v>1</v>
      </c>
      <c r="G42" s="136">
        <v>2</v>
      </c>
      <c r="H42" s="137">
        <v>1</v>
      </c>
      <c r="I42" s="136">
        <v>1</v>
      </c>
      <c r="J42" s="114"/>
      <c r="K42" s="51"/>
      <c r="L42" s="51"/>
      <c r="M42" s="139">
        <v>0</v>
      </c>
      <c r="N42" s="114"/>
      <c r="O42" s="51"/>
      <c r="P42" s="136">
        <v>0</v>
      </c>
    </row>
    <row r="43" spans="1:16" ht="12.75" customHeight="1">
      <c r="A43" s="42">
        <v>43</v>
      </c>
      <c r="B43" s="43">
        <v>482</v>
      </c>
      <c r="C43" s="44" t="s">
        <v>113</v>
      </c>
      <c r="D43" s="46" t="s">
        <v>102</v>
      </c>
      <c r="E43" s="114" t="s">
        <v>117</v>
      </c>
      <c r="F43" s="135">
        <v>1</v>
      </c>
      <c r="G43" s="136">
        <v>2</v>
      </c>
      <c r="H43" s="137">
        <v>0</v>
      </c>
      <c r="I43" s="136">
        <v>1</v>
      </c>
      <c r="J43" s="114"/>
      <c r="K43" s="51"/>
      <c r="L43" s="51"/>
      <c r="M43" s="136">
        <v>0</v>
      </c>
      <c r="N43" s="114" t="s">
        <v>123</v>
      </c>
      <c r="O43" s="51" t="s">
        <v>270</v>
      </c>
      <c r="P43" s="136"/>
    </row>
    <row r="44" spans="1:16" ht="12.75" customHeight="1">
      <c r="A44" s="42">
        <v>43</v>
      </c>
      <c r="B44" s="43">
        <v>484</v>
      </c>
      <c r="C44" s="44" t="s">
        <v>113</v>
      </c>
      <c r="D44" s="46" t="s">
        <v>103</v>
      </c>
      <c r="E44" s="114" t="s">
        <v>117</v>
      </c>
      <c r="F44" s="135">
        <v>1</v>
      </c>
      <c r="G44" s="136">
        <v>2</v>
      </c>
      <c r="H44" s="137">
        <v>0</v>
      </c>
      <c r="I44" s="136">
        <v>0</v>
      </c>
      <c r="J44" s="114"/>
      <c r="K44" s="51"/>
      <c r="L44" s="51"/>
      <c r="M44" s="136">
        <v>0</v>
      </c>
      <c r="N44" s="114"/>
      <c r="O44" s="51"/>
      <c r="P44" s="136">
        <v>1</v>
      </c>
    </row>
    <row r="45" spans="1:16" ht="12.75" customHeight="1">
      <c r="A45" s="42">
        <v>43</v>
      </c>
      <c r="B45" s="43">
        <v>501</v>
      </c>
      <c r="C45" s="44" t="s">
        <v>113</v>
      </c>
      <c r="D45" s="46" t="s">
        <v>246</v>
      </c>
      <c r="E45" s="114" t="s">
        <v>117</v>
      </c>
      <c r="F45" s="135">
        <v>1</v>
      </c>
      <c r="G45" s="136">
        <v>2</v>
      </c>
      <c r="H45" s="137">
        <v>1</v>
      </c>
      <c r="I45" s="136">
        <v>1</v>
      </c>
      <c r="J45" s="114"/>
      <c r="K45" s="51"/>
      <c r="L45" s="51"/>
      <c r="M45" s="139">
        <v>3</v>
      </c>
      <c r="N45" s="114"/>
      <c r="O45" s="110"/>
      <c r="P45" s="136">
        <v>1</v>
      </c>
    </row>
    <row r="46" spans="1:16" ht="12.75" customHeight="1">
      <c r="A46" s="42">
        <v>43</v>
      </c>
      <c r="B46" s="43">
        <v>505</v>
      </c>
      <c r="C46" s="44" t="s">
        <v>113</v>
      </c>
      <c r="D46" s="46" t="s">
        <v>104</v>
      </c>
      <c r="E46" s="114" t="s">
        <v>116</v>
      </c>
      <c r="F46" s="135">
        <v>1</v>
      </c>
      <c r="G46" s="136">
        <v>2</v>
      </c>
      <c r="H46" s="137">
        <v>1</v>
      </c>
      <c r="I46" s="136">
        <v>1</v>
      </c>
      <c r="J46" s="114"/>
      <c r="K46" s="51"/>
      <c r="L46" s="51"/>
      <c r="M46" s="139">
        <v>0</v>
      </c>
      <c r="N46" s="114"/>
      <c r="O46" s="51"/>
      <c r="P46" s="136">
        <v>0</v>
      </c>
    </row>
    <row r="47" spans="1:16" ht="12.75" customHeight="1">
      <c r="A47" s="42">
        <v>43</v>
      </c>
      <c r="B47" s="43">
        <v>506</v>
      </c>
      <c r="C47" s="44" t="s">
        <v>113</v>
      </c>
      <c r="D47" s="46" t="s">
        <v>105</v>
      </c>
      <c r="E47" s="114" t="s">
        <v>186</v>
      </c>
      <c r="F47" s="135">
        <v>1</v>
      </c>
      <c r="G47" s="136">
        <v>2</v>
      </c>
      <c r="H47" s="137">
        <v>0</v>
      </c>
      <c r="I47" s="136">
        <v>1</v>
      </c>
      <c r="J47" s="114"/>
      <c r="K47" s="51"/>
      <c r="L47" s="51"/>
      <c r="M47" s="136">
        <v>0</v>
      </c>
      <c r="N47" s="114"/>
      <c r="O47" s="51"/>
      <c r="P47" s="136">
        <v>0</v>
      </c>
    </row>
    <row r="48" spans="1:16" ht="12.75" customHeight="1">
      <c r="A48" s="42">
        <v>43</v>
      </c>
      <c r="B48" s="43">
        <v>507</v>
      </c>
      <c r="C48" s="44" t="s">
        <v>113</v>
      </c>
      <c r="D48" s="46" t="s">
        <v>106</v>
      </c>
      <c r="E48" s="114" t="s">
        <v>137</v>
      </c>
      <c r="F48" s="135">
        <v>1</v>
      </c>
      <c r="G48" s="136">
        <v>2</v>
      </c>
      <c r="H48" s="137">
        <v>0</v>
      </c>
      <c r="I48" s="136">
        <v>1</v>
      </c>
      <c r="J48" s="114"/>
      <c r="K48" s="51"/>
      <c r="L48" s="51"/>
      <c r="M48" s="136">
        <v>0</v>
      </c>
      <c r="N48" s="114"/>
      <c r="O48" s="51"/>
      <c r="P48" s="136">
        <v>0</v>
      </c>
    </row>
    <row r="49" spans="1:16" ht="12.75" customHeight="1">
      <c r="A49" s="42">
        <v>43</v>
      </c>
      <c r="B49" s="43">
        <v>510</v>
      </c>
      <c r="C49" s="44" t="s">
        <v>113</v>
      </c>
      <c r="D49" s="46" t="s">
        <v>107</v>
      </c>
      <c r="E49" s="114" t="s">
        <v>117</v>
      </c>
      <c r="F49" s="135">
        <v>1</v>
      </c>
      <c r="G49" s="136">
        <v>2</v>
      </c>
      <c r="H49" s="137">
        <v>0</v>
      </c>
      <c r="I49" s="136">
        <v>1</v>
      </c>
      <c r="J49" s="114"/>
      <c r="K49" s="51"/>
      <c r="L49" s="51"/>
      <c r="M49" s="136">
        <v>0</v>
      </c>
      <c r="N49" s="114"/>
      <c r="O49" s="51"/>
      <c r="P49" s="136">
        <v>0</v>
      </c>
    </row>
    <row r="50" spans="1:16" ht="12.75" customHeight="1">
      <c r="A50" s="42">
        <v>43</v>
      </c>
      <c r="B50" s="43">
        <v>511</v>
      </c>
      <c r="C50" s="44" t="s">
        <v>113</v>
      </c>
      <c r="D50" s="46" t="s">
        <v>108</v>
      </c>
      <c r="E50" s="114" t="s">
        <v>114</v>
      </c>
      <c r="F50" s="135">
        <v>2</v>
      </c>
      <c r="G50" s="136">
        <v>2</v>
      </c>
      <c r="H50" s="137">
        <v>0</v>
      </c>
      <c r="I50" s="136">
        <v>0</v>
      </c>
      <c r="J50" s="114"/>
      <c r="K50" s="51"/>
      <c r="L50" s="51"/>
      <c r="M50" s="136">
        <v>0</v>
      </c>
      <c r="N50" s="114"/>
      <c r="O50" s="51"/>
      <c r="P50" s="136">
        <v>0</v>
      </c>
    </row>
    <row r="51" spans="1:16" ht="12.75" customHeight="1">
      <c r="A51" s="42">
        <v>43</v>
      </c>
      <c r="B51" s="43">
        <v>512</v>
      </c>
      <c r="C51" s="44" t="s">
        <v>113</v>
      </c>
      <c r="D51" s="46" t="s">
        <v>109</v>
      </c>
      <c r="E51" s="114" t="s">
        <v>272</v>
      </c>
      <c r="F51" s="135">
        <v>1</v>
      </c>
      <c r="G51" s="136">
        <v>2</v>
      </c>
      <c r="H51" s="137">
        <v>1</v>
      </c>
      <c r="I51" s="136">
        <v>1</v>
      </c>
      <c r="J51" s="114"/>
      <c r="K51" s="51"/>
      <c r="L51" s="51"/>
      <c r="M51" s="136">
        <v>2</v>
      </c>
      <c r="N51" s="114"/>
      <c r="O51" s="51"/>
      <c r="P51" s="136">
        <v>0</v>
      </c>
    </row>
    <row r="52" spans="1:16" ht="12.75" customHeight="1">
      <c r="A52" s="42">
        <v>43</v>
      </c>
      <c r="B52" s="43">
        <v>513</v>
      </c>
      <c r="C52" s="44" t="s">
        <v>113</v>
      </c>
      <c r="D52" s="46" t="s">
        <v>110</v>
      </c>
      <c r="E52" s="134" t="s">
        <v>213</v>
      </c>
      <c r="F52" s="138">
        <v>1</v>
      </c>
      <c r="G52" s="139">
        <v>2</v>
      </c>
      <c r="H52" s="140">
        <v>0</v>
      </c>
      <c r="I52" s="139">
        <v>1</v>
      </c>
      <c r="J52" s="134"/>
      <c r="K52" s="110"/>
      <c r="L52" s="110"/>
      <c r="M52" s="139">
        <v>0</v>
      </c>
      <c r="N52" s="134"/>
      <c r="O52" s="110"/>
      <c r="P52" s="139">
        <v>0</v>
      </c>
    </row>
    <row r="53" spans="1:16" ht="12.75" customHeight="1">
      <c r="A53" s="42">
        <v>43</v>
      </c>
      <c r="B53" s="43">
        <v>514</v>
      </c>
      <c r="C53" s="44" t="s">
        <v>113</v>
      </c>
      <c r="D53" s="46" t="s">
        <v>111</v>
      </c>
      <c r="E53" s="114" t="s">
        <v>117</v>
      </c>
      <c r="F53" s="135">
        <v>1</v>
      </c>
      <c r="G53" s="136">
        <v>2</v>
      </c>
      <c r="H53" s="137">
        <v>0</v>
      </c>
      <c r="I53" s="136">
        <v>1</v>
      </c>
      <c r="J53" s="114"/>
      <c r="K53" s="51"/>
      <c r="L53" s="51"/>
      <c r="M53" s="136">
        <v>0</v>
      </c>
      <c r="N53" s="114"/>
      <c r="O53" s="51"/>
      <c r="P53" s="136">
        <v>0</v>
      </c>
    </row>
    <row r="54" spans="1:16" ht="12.75" customHeight="1" thickBot="1">
      <c r="A54" s="42">
        <v>43</v>
      </c>
      <c r="B54" s="43">
        <v>531</v>
      </c>
      <c r="C54" s="44" t="s">
        <v>113</v>
      </c>
      <c r="D54" s="46" t="s">
        <v>112</v>
      </c>
      <c r="E54" s="114" t="s">
        <v>117</v>
      </c>
      <c r="F54" s="135">
        <v>1</v>
      </c>
      <c r="G54" s="136">
        <v>2</v>
      </c>
      <c r="H54" s="137">
        <v>0</v>
      </c>
      <c r="I54" s="136">
        <v>0</v>
      </c>
      <c r="J54" s="114"/>
      <c r="K54" s="51"/>
      <c r="L54" s="51"/>
      <c r="M54" s="136">
        <v>2</v>
      </c>
      <c r="N54" s="44"/>
      <c r="O54" s="51"/>
      <c r="P54" s="136">
        <v>0</v>
      </c>
    </row>
    <row r="55" spans="1:21" s="13" customFormat="1" ht="18.75" customHeight="1" thickBot="1">
      <c r="A55" s="37"/>
      <c r="B55" s="38"/>
      <c r="C55" s="204" t="s">
        <v>4</v>
      </c>
      <c r="D55" s="304"/>
      <c r="E55" s="39"/>
      <c r="F55" s="40"/>
      <c r="G55" s="41"/>
      <c r="H55" s="305">
        <f>SUM(H8:H54)</f>
        <v>26</v>
      </c>
      <c r="I55" s="306">
        <f>SUM(I8:I54)</f>
        <v>37</v>
      </c>
      <c r="J55" s="305">
        <f>COUNTA(J8:J54)</f>
        <v>14</v>
      </c>
      <c r="K55" s="307"/>
      <c r="L55" s="307"/>
      <c r="M55" s="308"/>
      <c r="N55" s="305">
        <f>COUNTA(N8:N54)</f>
        <v>21</v>
      </c>
      <c r="O55" s="309"/>
      <c r="P55" s="310"/>
      <c r="Q55" s="12"/>
      <c r="R55" s="12"/>
      <c r="S55" s="12"/>
      <c r="T55" s="12"/>
      <c r="U55" s="12"/>
    </row>
  </sheetData>
  <mergeCells count="17">
    <mergeCell ref="P6:P7"/>
    <mergeCell ref="O2:P2"/>
    <mergeCell ref="C55:D55"/>
    <mergeCell ref="I4:I7"/>
    <mergeCell ref="J4:M4"/>
    <mergeCell ref="N4:P4"/>
    <mergeCell ref="N5:O5"/>
    <mergeCell ref="E4:E7"/>
    <mergeCell ref="G4:G7"/>
    <mergeCell ref="A4:A7"/>
    <mergeCell ref="C4:C7"/>
    <mergeCell ref="D4:D7"/>
    <mergeCell ref="B4:B7"/>
    <mergeCell ref="H4:H7"/>
    <mergeCell ref="J5:L5"/>
    <mergeCell ref="F4:F7"/>
    <mergeCell ref="M6:M7"/>
  </mergeCells>
  <printOptions/>
  <pageMargins left="0.5905511811023623" right="0.5905511811023623" top="0.5905511811023623" bottom="0.7086614173228347" header="0.31496062992125984" footer="0.31496062992125984"/>
  <pageSetup fitToHeight="2" horizontalDpi="600" verticalDpi="600" orientation="landscape" paperSize="9" scale="85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7.125" style="2" customWidth="1"/>
    <col min="4" max="4" width="9.75390625" style="2" customWidth="1"/>
    <col min="5" max="5" width="18.125" style="2" customWidth="1"/>
    <col min="6" max="6" width="10.625" style="2" customWidth="1"/>
    <col min="7" max="7" width="8.125" style="2" customWidth="1"/>
    <col min="8" max="8" width="19.625" style="2" customWidth="1"/>
    <col min="9" max="10" width="8.50390625" style="2" customWidth="1"/>
    <col min="11" max="11" width="19.625" style="2" customWidth="1"/>
    <col min="12" max="20" width="4.00390625" style="2" customWidth="1"/>
    <col min="21" max="21" width="6.50390625" style="2" customWidth="1"/>
    <col min="22" max="16384" width="9.00390625" style="2" customWidth="1"/>
  </cols>
  <sheetData>
    <row r="1" spans="1:2" ht="12.75" thickBot="1">
      <c r="A1" s="31" t="s">
        <v>15</v>
      </c>
      <c r="B1" s="31"/>
    </row>
    <row r="2" spans="1:21" ht="22.5" customHeight="1" thickBot="1">
      <c r="A2" s="6" t="s">
        <v>34</v>
      </c>
      <c r="S2" s="202" t="s">
        <v>241</v>
      </c>
      <c r="T2" s="222"/>
      <c r="U2" s="203"/>
    </row>
    <row r="3" ht="12.75" thickBot="1"/>
    <row r="4" spans="1:21" s="1" customFormat="1" ht="19.5" customHeight="1">
      <c r="A4" s="166" t="s">
        <v>26</v>
      </c>
      <c r="B4" s="199" t="s">
        <v>63</v>
      </c>
      <c r="C4" s="194" t="s">
        <v>52</v>
      </c>
      <c r="D4" s="196" t="s">
        <v>17</v>
      </c>
      <c r="E4" s="207" t="s">
        <v>64</v>
      </c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9"/>
      <c r="U4" s="223" t="s">
        <v>223</v>
      </c>
    </row>
    <row r="5" spans="1:21" s="1" customFormat="1" ht="19.5" customHeight="1">
      <c r="A5" s="164"/>
      <c r="B5" s="200"/>
      <c r="C5" s="195"/>
      <c r="D5" s="197"/>
      <c r="E5" s="25"/>
      <c r="F5" s="23"/>
      <c r="G5" s="26"/>
      <c r="H5" s="26"/>
      <c r="I5" s="26"/>
      <c r="J5" s="26"/>
      <c r="K5" s="26"/>
      <c r="L5" s="187" t="s">
        <v>60</v>
      </c>
      <c r="M5" s="188"/>
      <c r="N5" s="188"/>
      <c r="O5" s="188"/>
      <c r="P5" s="188"/>
      <c r="Q5" s="188"/>
      <c r="R5" s="188"/>
      <c r="S5" s="188"/>
      <c r="T5" s="216"/>
      <c r="U5" s="224"/>
    </row>
    <row r="6" spans="1:21" s="1" customFormat="1" ht="19.5" customHeight="1">
      <c r="A6" s="164"/>
      <c r="B6" s="200"/>
      <c r="C6" s="195"/>
      <c r="D6" s="197"/>
      <c r="E6" s="227" t="s">
        <v>32</v>
      </c>
      <c r="F6" s="20"/>
      <c r="G6" s="217" t="s">
        <v>31</v>
      </c>
      <c r="H6" s="217"/>
      <c r="I6" s="217"/>
      <c r="J6" s="218"/>
      <c r="K6" s="218"/>
      <c r="L6" s="219" t="s">
        <v>37</v>
      </c>
      <c r="M6" s="220"/>
      <c r="N6" s="221"/>
      <c r="O6" s="218" t="s">
        <v>38</v>
      </c>
      <c r="P6" s="220"/>
      <c r="Q6" s="221"/>
      <c r="R6" s="218" t="s">
        <v>39</v>
      </c>
      <c r="S6" s="220"/>
      <c r="T6" s="229"/>
      <c r="U6" s="225"/>
    </row>
    <row r="7" spans="1:21" ht="60" customHeight="1">
      <c r="A7" s="165"/>
      <c r="B7" s="201"/>
      <c r="C7" s="195"/>
      <c r="D7" s="198"/>
      <c r="E7" s="228"/>
      <c r="F7" s="21" t="s">
        <v>27</v>
      </c>
      <c r="G7" s="22" t="s">
        <v>28</v>
      </c>
      <c r="H7" s="22" t="s">
        <v>30</v>
      </c>
      <c r="I7" s="22" t="s">
        <v>29</v>
      </c>
      <c r="J7" s="24" t="s">
        <v>61</v>
      </c>
      <c r="K7" s="24" t="s">
        <v>224</v>
      </c>
      <c r="L7" s="141" t="s">
        <v>66</v>
      </c>
      <c r="M7" s="142" t="s">
        <v>225</v>
      </c>
      <c r="N7" s="143" t="s">
        <v>33</v>
      </c>
      <c r="O7" s="144" t="s">
        <v>66</v>
      </c>
      <c r="P7" s="142" t="s">
        <v>225</v>
      </c>
      <c r="Q7" s="145" t="s">
        <v>33</v>
      </c>
      <c r="R7" s="143" t="s">
        <v>66</v>
      </c>
      <c r="S7" s="142" t="s">
        <v>225</v>
      </c>
      <c r="T7" s="143" t="s">
        <v>33</v>
      </c>
      <c r="U7" s="226"/>
    </row>
    <row r="8" spans="1:21" s="1" customFormat="1" ht="36">
      <c r="A8" s="112">
        <v>43</v>
      </c>
      <c r="B8" s="113">
        <v>201</v>
      </c>
      <c r="C8" s="114" t="s">
        <v>113</v>
      </c>
      <c r="D8" s="115" t="s">
        <v>67</v>
      </c>
      <c r="E8" s="116" t="s">
        <v>165</v>
      </c>
      <c r="F8" s="117" t="s">
        <v>142</v>
      </c>
      <c r="G8" s="117" t="s">
        <v>166</v>
      </c>
      <c r="H8" s="117" t="s">
        <v>167</v>
      </c>
      <c r="I8" s="117" t="s">
        <v>221</v>
      </c>
      <c r="J8" s="118" t="s">
        <v>222</v>
      </c>
      <c r="K8" s="118" t="s">
        <v>168</v>
      </c>
      <c r="L8" s="119" t="s">
        <v>169</v>
      </c>
      <c r="M8" s="19"/>
      <c r="N8" s="19"/>
      <c r="O8" s="19" t="s">
        <v>169</v>
      </c>
      <c r="P8" s="19"/>
      <c r="Q8" s="19"/>
      <c r="R8" s="19"/>
      <c r="S8" s="19"/>
      <c r="T8" s="14"/>
      <c r="U8" s="146">
        <v>0</v>
      </c>
    </row>
    <row r="9" spans="1:21" ht="14.25" customHeight="1">
      <c r="A9" s="42">
        <v>43</v>
      </c>
      <c r="B9" s="43">
        <v>202</v>
      </c>
      <c r="C9" s="50" t="s">
        <v>113</v>
      </c>
      <c r="D9" s="46" t="s">
        <v>68</v>
      </c>
      <c r="E9" s="48"/>
      <c r="F9" s="51"/>
      <c r="G9" s="51"/>
      <c r="H9" s="51"/>
      <c r="I9" s="51"/>
      <c r="J9" s="46"/>
      <c r="K9" s="46"/>
      <c r="L9" s="44"/>
      <c r="M9" s="51"/>
      <c r="N9" s="51"/>
      <c r="O9" s="51"/>
      <c r="P9" s="51"/>
      <c r="Q9" s="51"/>
      <c r="R9" s="51"/>
      <c r="S9" s="51"/>
      <c r="T9" s="45"/>
      <c r="U9" s="146">
        <v>1</v>
      </c>
    </row>
    <row r="10" spans="1:21" ht="14.25" customHeight="1">
      <c r="A10" s="42">
        <v>43</v>
      </c>
      <c r="B10" s="43">
        <v>203</v>
      </c>
      <c r="C10" s="50" t="s">
        <v>113</v>
      </c>
      <c r="D10" s="46" t="s">
        <v>69</v>
      </c>
      <c r="E10" s="48"/>
      <c r="F10" s="51"/>
      <c r="G10" s="51"/>
      <c r="H10" s="51"/>
      <c r="I10" s="51"/>
      <c r="J10" s="46"/>
      <c r="K10" s="46"/>
      <c r="L10" s="44"/>
      <c r="M10" s="51"/>
      <c r="N10" s="51"/>
      <c r="O10" s="51"/>
      <c r="P10" s="51"/>
      <c r="Q10" s="51"/>
      <c r="R10" s="51"/>
      <c r="S10" s="51"/>
      <c r="T10" s="45"/>
      <c r="U10" s="147">
        <v>0</v>
      </c>
    </row>
    <row r="11" spans="1:21" ht="14.25" customHeight="1">
      <c r="A11" s="42">
        <v>43</v>
      </c>
      <c r="B11" s="43">
        <v>204</v>
      </c>
      <c r="C11" s="50" t="s">
        <v>113</v>
      </c>
      <c r="D11" s="46" t="s">
        <v>70</v>
      </c>
      <c r="E11" s="48"/>
      <c r="F11" s="51"/>
      <c r="G11" s="51"/>
      <c r="H11" s="51"/>
      <c r="I11" s="51"/>
      <c r="J11" s="46"/>
      <c r="K11" s="46"/>
      <c r="L11" s="44"/>
      <c r="M11" s="51"/>
      <c r="N11" s="51"/>
      <c r="O11" s="51"/>
      <c r="P11" s="51"/>
      <c r="Q11" s="51"/>
      <c r="R11" s="51"/>
      <c r="S11" s="51"/>
      <c r="T11" s="45"/>
      <c r="U11" s="147">
        <v>0</v>
      </c>
    </row>
    <row r="12" spans="1:21" ht="14.25" customHeight="1">
      <c r="A12" s="42">
        <v>43</v>
      </c>
      <c r="B12" s="43">
        <v>205</v>
      </c>
      <c r="C12" s="50" t="s">
        <v>113</v>
      </c>
      <c r="D12" s="46" t="s">
        <v>71</v>
      </c>
      <c r="E12" s="48"/>
      <c r="F12" s="51"/>
      <c r="G12" s="51"/>
      <c r="H12" s="51"/>
      <c r="I12" s="51"/>
      <c r="J12" s="46"/>
      <c r="K12" s="46"/>
      <c r="L12" s="44"/>
      <c r="M12" s="51"/>
      <c r="N12" s="51"/>
      <c r="O12" s="51"/>
      <c r="P12" s="51"/>
      <c r="Q12" s="51"/>
      <c r="R12" s="51"/>
      <c r="S12" s="51"/>
      <c r="T12" s="45"/>
      <c r="U12" s="147">
        <v>1</v>
      </c>
    </row>
    <row r="13" spans="1:21" ht="14.25" customHeight="1">
      <c r="A13" s="42">
        <v>43</v>
      </c>
      <c r="B13" s="43">
        <v>206</v>
      </c>
      <c r="C13" s="50" t="s">
        <v>113</v>
      </c>
      <c r="D13" s="46" t="s">
        <v>72</v>
      </c>
      <c r="E13" s="48"/>
      <c r="F13" s="51"/>
      <c r="G13" s="51"/>
      <c r="H13" s="51"/>
      <c r="I13" s="51"/>
      <c r="J13" s="46"/>
      <c r="K13" s="46"/>
      <c r="L13" s="44"/>
      <c r="M13" s="51"/>
      <c r="N13" s="51"/>
      <c r="O13" s="51"/>
      <c r="P13" s="51"/>
      <c r="Q13" s="51"/>
      <c r="R13" s="51"/>
      <c r="S13" s="51"/>
      <c r="T13" s="45"/>
      <c r="U13" s="147">
        <v>1</v>
      </c>
    </row>
    <row r="14" spans="1:21" ht="14.25" customHeight="1">
      <c r="A14" s="42">
        <v>43</v>
      </c>
      <c r="B14" s="43">
        <v>208</v>
      </c>
      <c r="C14" s="50" t="s">
        <v>113</v>
      </c>
      <c r="D14" s="46" t="s">
        <v>73</v>
      </c>
      <c r="E14" s="48"/>
      <c r="F14" s="51"/>
      <c r="G14" s="51"/>
      <c r="H14" s="51"/>
      <c r="I14" s="51"/>
      <c r="J14" s="46"/>
      <c r="K14" s="46"/>
      <c r="L14" s="44"/>
      <c r="M14" s="51"/>
      <c r="N14" s="51"/>
      <c r="O14" s="51"/>
      <c r="P14" s="51"/>
      <c r="Q14" s="51"/>
      <c r="R14" s="51"/>
      <c r="S14" s="51"/>
      <c r="T14" s="45"/>
      <c r="U14" s="147">
        <v>0</v>
      </c>
    </row>
    <row r="15" spans="1:21" ht="14.25" customHeight="1">
      <c r="A15" s="42">
        <v>43</v>
      </c>
      <c r="B15" s="43">
        <v>210</v>
      </c>
      <c r="C15" s="50" t="s">
        <v>113</v>
      </c>
      <c r="D15" s="46" t="s">
        <v>74</v>
      </c>
      <c r="E15" s="48"/>
      <c r="F15" s="51"/>
      <c r="G15" s="51"/>
      <c r="H15" s="51"/>
      <c r="I15" s="51"/>
      <c r="J15" s="46"/>
      <c r="K15" s="46"/>
      <c r="L15" s="44"/>
      <c r="M15" s="51"/>
      <c r="N15" s="51"/>
      <c r="O15" s="51"/>
      <c r="P15" s="51"/>
      <c r="Q15" s="51"/>
      <c r="R15" s="51"/>
      <c r="S15" s="51"/>
      <c r="T15" s="45"/>
      <c r="U15" s="147">
        <v>1</v>
      </c>
    </row>
    <row r="16" spans="1:21" ht="14.25" customHeight="1">
      <c r="A16" s="42">
        <v>43</v>
      </c>
      <c r="B16" s="43">
        <v>211</v>
      </c>
      <c r="C16" s="50" t="s">
        <v>113</v>
      </c>
      <c r="D16" s="46" t="s">
        <v>75</v>
      </c>
      <c r="E16" s="48"/>
      <c r="F16" s="51"/>
      <c r="G16" s="51"/>
      <c r="H16" s="51"/>
      <c r="I16" s="51"/>
      <c r="J16" s="46"/>
      <c r="K16" s="46"/>
      <c r="L16" s="44"/>
      <c r="M16" s="51"/>
      <c r="N16" s="51"/>
      <c r="O16" s="51"/>
      <c r="P16" s="51"/>
      <c r="Q16" s="51"/>
      <c r="R16" s="51"/>
      <c r="S16" s="51"/>
      <c r="T16" s="45"/>
      <c r="U16" s="147">
        <v>0</v>
      </c>
    </row>
    <row r="17" spans="1:21" ht="14.25" customHeight="1">
      <c r="A17" s="42">
        <v>43</v>
      </c>
      <c r="B17" s="43">
        <v>212</v>
      </c>
      <c r="C17" s="50" t="s">
        <v>113</v>
      </c>
      <c r="D17" s="46" t="s">
        <v>76</v>
      </c>
      <c r="E17" s="48"/>
      <c r="F17" s="51"/>
      <c r="G17" s="51"/>
      <c r="H17" s="51"/>
      <c r="I17" s="51"/>
      <c r="J17" s="46"/>
      <c r="K17" s="46"/>
      <c r="L17" s="44"/>
      <c r="M17" s="51"/>
      <c r="N17" s="51"/>
      <c r="O17" s="51"/>
      <c r="P17" s="51"/>
      <c r="Q17" s="51"/>
      <c r="R17" s="51"/>
      <c r="S17" s="51"/>
      <c r="T17" s="45"/>
      <c r="U17" s="147">
        <v>1</v>
      </c>
    </row>
    <row r="18" spans="1:21" ht="14.25" customHeight="1">
      <c r="A18" s="42">
        <v>43</v>
      </c>
      <c r="B18" s="43">
        <v>213</v>
      </c>
      <c r="C18" s="50" t="s">
        <v>113</v>
      </c>
      <c r="D18" s="46" t="s">
        <v>77</v>
      </c>
      <c r="E18" s="48"/>
      <c r="F18" s="51"/>
      <c r="G18" s="51"/>
      <c r="H18" s="51"/>
      <c r="I18" s="51"/>
      <c r="J18" s="46"/>
      <c r="K18" s="46"/>
      <c r="L18" s="44"/>
      <c r="M18" s="51"/>
      <c r="N18" s="51"/>
      <c r="O18" s="51"/>
      <c r="P18" s="51"/>
      <c r="Q18" s="51"/>
      <c r="R18" s="51"/>
      <c r="S18" s="51"/>
      <c r="T18" s="45"/>
      <c r="U18" s="147">
        <v>1</v>
      </c>
    </row>
    <row r="19" spans="1:21" ht="14.25" customHeight="1">
      <c r="A19" s="42">
        <v>43</v>
      </c>
      <c r="B19" s="43">
        <v>214</v>
      </c>
      <c r="C19" s="50" t="s">
        <v>113</v>
      </c>
      <c r="D19" s="46" t="s">
        <v>78</v>
      </c>
      <c r="E19" s="48"/>
      <c r="F19" s="51"/>
      <c r="G19" s="51"/>
      <c r="H19" s="51"/>
      <c r="I19" s="51"/>
      <c r="J19" s="46"/>
      <c r="K19" s="46"/>
      <c r="L19" s="44"/>
      <c r="M19" s="51"/>
      <c r="N19" s="51"/>
      <c r="O19" s="51"/>
      <c r="P19" s="51"/>
      <c r="Q19" s="51"/>
      <c r="R19" s="51"/>
      <c r="S19" s="51"/>
      <c r="T19" s="45"/>
      <c r="U19" s="147">
        <v>1</v>
      </c>
    </row>
    <row r="20" spans="1:21" ht="14.25" customHeight="1">
      <c r="A20" s="42">
        <v>43</v>
      </c>
      <c r="B20" s="43">
        <v>215</v>
      </c>
      <c r="C20" s="50" t="s">
        <v>113</v>
      </c>
      <c r="D20" s="46" t="s">
        <v>79</v>
      </c>
      <c r="E20" s="48"/>
      <c r="F20" s="51"/>
      <c r="G20" s="51"/>
      <c r="H20" s="51"/>
      <c r="I20" s="51"/>
      <c r="J20" s="46"/>
      <c r="K20" s="46"/>
      <c r="L20" s="44"/>
      <c r="M20" s="51"/>
      <c r="N20" s="51"/>
      <c r="O20" s="51"/>
      <c r="P20" s="51"/>
      <c r="Q20" s="51"/>
      <c r="R20" s="51"/>
      <c r="S20" s="51"/>
      <c r="T20" s="45"/>
      <c r="U20" s="147">
        <v>0</v>
      </c>
    </row>
    <row r="21" spans="1:21" ht="14.25" customHeight="1">
      <c r="A21" s="42">
        <v>43</v>
      </c>
      <c r="B21" s="43">
        <v>216</v>
      </c>
      <c r="C21" s="50" t="s">
        <v>113</v>
      </c>
      <c r="D21" s="46" t="s">
        <v>80</v>
      </c>
      <c r="E21" s="48"/>
      <c r="F21" s="51"/>
      <c r="G21" s="51"/>
      <c r="H21" s="51"/>
      <c r="I21" s="51"/>
      <c r="J21" s="46"/>
      <c r="K21" s="46"/>
      <c r="L21" s="44"/>
      <c r="M21" s="51"/>
      <c r="N21" s="51"/>
      <c r="O21" s="51"/>
      <c r="P21" s="51"/>
      <c r="Q21" s="51"/>
      <c r="R21" s="51"/>
      <c r="S21" s="51"/>
      <c r="T21" s="45"/>
      <c r="U21" s="147">
        <v>1</v>
      </c>
    </row>
    <row r="22" spans="1:21" ht="14.25" customHeight="1">
      <c r="A22" s="42">
        <v>43</v>
      </c>
      <c r="B22" s="43">
        <v>341</v>
      </c>
      <c r="C22" s="50" t="s">
        <v>113</v>
      </c>
      <c r="D22" s="46" t="s">
        <v>81</v>
      </c>
      <c r="E22" s="48"/>
      <c r="F22" s="51"/>
      <c r="G22" s="51"/>
      <c r="H22" s="51"/>
      <c r="I22" s="51"/>
      <c r="J22" s="46"/>
      <c r="K22" s="46"/>
      <c r="L22" s="44"/>
      <c r="M22" s="51"/>
      <c r="N22" s="51"/>
      <c r="O22" s="51"/>
      <c r="P22" s="51"/>
      <c r="Q22" s="51"/>
      <c r="R22" s="51"/>
      <c r="S22" s="51"/>
      <c r="T22" s="45"/>
      <c r="U22" s="147">
        <v>1</v>
      </c>
    </row>
    <row r="23" spans="1:21" ht="14.25" customHeight="1">
      <c r="A23" s="42">
        <v>43</v>
      </c>
      <c r="B23" s="43">
        <v>348</v>
      </c>
      <c r="C23" s="50" t="s">
        <v>113</v>
      </c>
      <c r="D23" s="46" t="s">
        <v>82</v>
      </c>
      <c r="E23" s="48"/>
      <c r="F23" s="51"/>
      <c r="G23" s="51"/>
      <c r="H23" s="51"/>
      <c r="I23" s="51"/>
      <c r="J23" s="46"/>
      <c r="K23" s="46"/>
      <c r="L23" s="44"/>
      <c r="M23" s="51"/>
      <c r="N23" s="51"/>
      <c r="O23" s="51"/>
      <c r="P23" s="51"/>
      <c r="Q23" s="51"/>
      <c r="R23" s="51"/>
      <c r="S23" s="51"/>
      <c r="T23" s="45"/>
      <c r="U23" s="147">
        <v>0</v>
      </c>
    </row>
    <row r="24" spans="1:21" ht="14.25" customHeight="1">
      <c r="A24" s="42">
        <v>43</v>
      </c>
      <c r="B24" s="43">
        <v>364</v>
      </c>
      <c r="C24" s="50" t="s">
        <v>113</v>
      </c>
      <c r="D24" s="46" t="s">
        <v>83</v>
      </c>
      <c r="E24" s="48"/>
      <c r="F24" s="51"/>
      <c r="G24" s="51"/>
      <c r="H24" s="51"/>
      <c r="I24" s="51"/>
      <c r="J24" s="46"/>
      <c r="K24" s="46"/>
      <c r="L24" s="44"/>
      <c r="M24" s="51"/>
      <c r="N24" s="51"/>
      <c r="O24" s="51"/>
      <c r="P24" s="51"/>
      <c r="Q24" s="51"/>
      <c r="R24" s="51"/>
      <c r="S24" s="51"/>
      <c r="T24" s="45"/>
      <c r="U24" s="147">
        <v>0</v>
      </c>
    </row>
    <row r="25" spans="1:21" ht="14.25" customHeight="1">
      <c r="A25" s="42">
        <v>43</v>
      </c>
      <c r="B25" s="43">
        <v>367</v>
      </c>
      <c r="C25" s="50" t="s">
        <v>113</v>
      </c>
      <c r="D25" s="46" t="s">
        <v>84</v>
      </c>
      <c r="E25" s="48"/>
      <c r="F25" s="51"/>
      <c r="G25" s="51"/>
      <c r="H25" s="51"/>
      <c r="I25" s="51"/>
      <c r="J25" s="46"/>
      <c r="K25" s="46"/>
      <c r="L25" s="44"/>
      <c r="M25" s="51"/>
      <c r="N25" s="51"/>
      <c r="O25" s="51"/>
      <c r="P25" s="51"/>
      <c r="Q25" s="51"/>
      <c r="R25" s="51"/>
      <c r="S25" s="51"/>
      <c r="T25" s="45"/>
      <c r="U25" s="147">
        <v>0</v>
      </c>
    </row>
    <row r="26" spans="1:21" ht="14.25" customHeight="1">
      <c r="A26" s="42">
        <v>43</v>
      </c>
      <c r="B26" s="43">
        <v>368</v>
      </c>
      <c r="C26" s="50" t="s">
        <v>113</v>
      </c>
      <c r="D26" s="46" t="s">
        <v>85</v>
      </c>
      <c r="E26" s="48"/>
      <c r="F26" s="51"/>
      <c r="G26" s="51"/>
      <c r="H26" s="51"/>
      <c r="I26" s="51"/>
      <c r="J26" s="46"/>
      <c r="K26" s="46"/>
      <c r="L26" s="44"/>
      <c r="M26" s="51"/>
      <c r="N26" s="51"/>
      <c r="O26" s="51"/>
      <c r="P26" s="51"/>
      <c r="Q26" s="51"/>
      <c r="R26" s="51"/>
      <c r="S26" s="51"/>
      <c r="T26" s="45"/>
      <c r="U26" s="147">
        <v>1</v>
      </c>
    </row>
    <row r="27" spans="1:21" ht="14.25" customHeight="1">
      <c r="A27" s="42">
        <v>43</v>
      </c>
      <c r="B27" s="43">
        <v>369</v>
      </c>
      <c r="C27" s="50" t="s">
        <v>113</v>
      </c>
      <c r="D27" s="46" t="s">
        <v>86</v>
      </c>
      <c r="E27" s="48"/>
      <c r="F27" s="51"/>
      <c r="G27" s="51"/>
      <c r="H27" s="51"/>
      <c r="I27" s="51"/>
      <c r="J27" s="46"/>
      <c r="K27" s="46"/>
      <c r="L27" s="44"/>
      <c r="M27" s="51"/>
      <c r="N27" s="51"/>
      <c r="O27" s="51"/>
      <c r="P27" s="51"/>
      <c r="Q27" s="51"/>
      <c r="R27" s="51"/>
      <c r="S27" s="51"/>
      <c r="T27" s="45"/>
      <c r="U27" s="147">
        <v>0</v>
      </c>
    </row>
    <row r="28" spans="1:21" ht="14.25" customHeight="1">
      <c r="A28" s="42">
        <v>43</v>
      </c>
      <c r="B28" s="43">
        <v>385</v>
      </c>
      <c r="C28" s="50" t="s">
        <v>113</v>
      </c>
      <c r="D28" s="46" t="s">
        <v>87</v>
      </c>
      <c r="E28" s="48"/>
      <c r="F28" s="51"/>
      <c r="G28" s="51"/>
      <c r="H28" s="51"/>
      <c r="I28" s="51"/>
      <c r="J28" s="46"/>
      <c r="K28" s="46"/>
      <c r="L28" s="44"/>
      <c r="M28" s="51"/>
      <c r="N28" s="51"/>
      <c r="O28" s="51"/>
      <c r="P28" s="51"/>
      <c r="Q28" s="51"/>
      <c r="R28" s="51"/>
      <c r="S28" s="51"/>
      <c r="T28" s="45"/>
      <c r="U28" s="147">
        <v>1</v>
      </c>
    </row>
    <row r="29" spans="1:21" ht="14.25" customHeight="1">
      <c r="A29" s="42">
        <v>43</v>
      </c>
      <c r="B29" s="43">
        <v>403</v>
      </c>
      <c r="C29" s="50" t="s">
        <v>113</v>
      </c>
      <c r="D29" s="46" t="s">
        <v>88</v>
      </c>
      <c r="E29" s="48"/>
      <c r="F29" s="51"/>
      <c r="G29" s="51"/>
      <c r="H29" s="51"/>
      <c r="I29" s="51"/>
      <c r="J29" s="46"/>
      <c r="K29" s="46"/>
      <c r="L29" s="44"/>
      <c r="M29" s="51"/>
      <c r="N29" s="51"/>
      <c r="O29" s="51"/>
      <c r="P29" s="51"/>
      <c r="Q29" s="51"/>
      <c r="R29" s="51"/>
      <c r="S29" s="51"/>
      <c r="T29" s="45"/>
      <c r="U29" s="147">
        <v>0</v>
      </c>
    </row>
    <row r="30" spans="1:21" ht="14.25" customHeight="1">
      <c r="A30" s="42">
        <v>43</v>
      </c>
      <c r="B30" s="43">
        <v>404</v>
      </c>
      <c r="C30" s="50" t="s">
        <v>113</v>
      </c>
      <c r="D30" s="46" t="s">
        <v>89</v>
      </c>
      <c r="E30" s="48"/>
      <c r="F30" s="51"/>
      <c r="G30" s="51"/>
      <c r="H30" s="51"/>
      <c r="I30" s="51"/>
      <c r="J30" s="46"/>
      <c r="K30" s="46"/>
      <c r="L30" s="44"/>
      <c r="M30" s="51"/>
      <c r="N30" s="51"/>
      <c r="O30" s="51"/>
      <c r="P30" s="51"/>
      <c r="Q30" s="51"/>
      <c r="R30" s="51"/>
      <c r="S30" s="51"/>
      <c r="T30" s="45"/>
      <c r="U30" s="163">
        <v>0</v>
      </c>
    </row>
    <row r="31" spans="1:21" ht="14.25" customHeight="1">
      <c r="A31" s="42">
        <v>43</v>
      </c>
      <c r="B31" s="43">
        <v>423</v>
      </c>
      <c r="C31" s="50" t="s">
        <v>113</v>
      </c>
      <c r="D31" s="46" t="s">
        <v>90</v>
      </c>
      <c r="E31" s="48"/>
      <c r="F31" s="51"/>
      <c r="G31" s="51"/>
      <c r="H31" s="51"/>
      <c r="I31" s="51"/>
      <c r="J31" s="46"/>
      <c r="K31" s="46"/>
      <c r="L31" s="44"/>
      <c r="M31" s="51"/>
      <c r="N31" s="51"/>
      <c r="O31" s="51"/>
      <c r="P31" s="51"/>
      <c r="Q31" s="51"/>
      <c r="R31" s="51"/>
      <c r="S31" s="51"/>
      <c r="T31" s="45"/>
      <c r="U31" s="147">
        <v>0</v>
      </c>
    </row>
    <row r="32" spans="1:21" ht="14.25" customHeight="1">
      <c r="A32" s="42">
        <v>43</v>
      </c>
      <c r="B32" s="43">
        <v>424</v>
      </c>
      <c r="C32" s="50" t="s">
        <v>113</v>
      </c>
      <c r="D32" s="46" t="s">
        <v>91</v>
      </c>
      <c r="E32" s="48"/>
      <c r="F32" s="51"/>
      <c r="G32" s="51"/>
      <c r="H32" s="51"/>
      <c r="I32" s="51"/>
      <c r="J32" s="46"/>
      <c r="K32" s="46"/>
      <c r="L32" s="44"/>
      <c r="M32" s="51"/>
      <c r="N32" s="51"/>
      <c r="O32" s="51"/>
      <c r="P32" s="51"/>
      <c r="Q32" s="51"/>
      <c r="R32" s="51"/>
      <c r="S32" s="51"/>
      <c r="T32" s="45"/>
      <c r="U32" s="147">
        <v>0</v>
      </c>
    </row>
    <row r="33" spans="1:21" ht="14.25" customHeight="1">
      <c r="A33" s="42">
        <v>43</v>
      </c>
      <c r="B33" s="43">
        <v>425</v>
      </c>
      <c r="C33" s="50" t="s">
        <v>113</v>
      </c>
      <c r="D33" s="46" t="s">
        <v>92</v>
      </c>
      <c r="E33" s="48"/>
      <c r="F33" s="51"/>
      <c r="G33" s="51"/>
      <c r="H33" s="51"/>
      <c r="I33" s="51"/>
      <c r="J33" s="46"/>
      <c r="K33" s="46"/>
      <c r="L33" s="44"/>
      <c r="M33" s="51"/>
      <c r="N33" s="51"/>
      <c r="O33" s="51"/>
      <c r="P33" s="51"/>
      <c r="Q33" s="51"/>
      <c r="R33" s="51"/>
      <c r="S33" s="51"/>
      <c r="T33" s="45"/>
      <c r="U33" s="147">
        <v>0</v>
      </c>
    </row>
    <row r="34" spans="1:21" ht="14.25" customHeight="1">
      <c r="A34" s="42">
        <v>43</v>
      </c>
      <c r="B34" s="43">
        <v>428</v>
      </c>
      <c r="C34" s="50" t="s">
        <v>113</v>
      </c>
      <c r="D34" s="46" t="s">
        <v>93</v>
      </c>
      <c r="E34" s="48"/>
      <c r="F34" s="51"/>
      <c r="G34" s="51"/>
      <c r="H34" s="51"/>
      <c r="I34" s="51"/>
      <c r="J34" s="46"/>
      <c r="K34" s="46"/>
      <c r="L34" s="44"/>
      <c r="M34" s="51"/>
      <c r="N34" s="51"/>
      <c r="O34" s="51"/>
      <c r="P34" s="51"/>
      <c r="Q34" s="51"/>
      <c r="R34" s="51"/>
      <c r="S34" s="51"/>
      <c r="T34" s="45"/>
      <c r="U34" s="147">
        <v>1</v>
      </c>
    </row>
    <row r="35" spans="1:21" ht="14.25" customHeight="1">
      <c r="A35" s="42">
        <v>43</v>
      </c>
      <c r="B35" s="43">
        <v>432</v>
      </c>
      <c r="C35" s="50" t="s">
        <v>113</v>
      </c>
      <c r="D35" s="46" t="s">
        <v>94</v>
      </c>
      <c r="E35" s="48"/>
      <c r="F35" s="51"/>
      <c r="G35" s="51"/>
      <c r="H35" s="51"/>
      <c r="I35" s="51"/>
      <c r="J35" s="46"/>
      <c r="K35" s="46"/>
      <c r="L35" s="44"/>
      <c r="M35" s="51"/>
      <c r="N35" s="51"/>
      <c r="O35" s="51"/>
      <c r="P35" s="51"/>
      <c r="Q35" s="51"/>
      <c r="R35" s="51"/>
      <c r="S35" s="51"/>
      <c r="T35" s="45"/>
      <c r="U35" s="147">
        <v>0</v>
      </c>
    </row>
    <row r="36" spans="1:21" ht="14.25" customHeight="1">
      <c r="A36" s="42">
        <v>43</v>
      </c>
      <c r="B36" s="43">
        <v>433</v>
      </c>
      <c r="C36" s="50" t="s">
        <v>113</v>
      </c>
      <c r="D36" s="46" t="s">
        <v>95</v>
      </c>
      <c r="E36" s="48"/>
      <c r="F36" s="51"/>
      <c r="G36" s="51"/>
      <c r="H36" s="51"/>
      <c r="I36" s="51"/>
      <c r="J36" s="46"/>
      <c r="K36" s="46"/>
      <c r="L36" s="44"/>
      <c r="M36" s="51"/>
      <c r="N36" s="51"/>
      <c r="O36" s="51"/>
      <c r="P36" s="51"/>
      <c r="Q36" s="51"/>
      <c r="R36" s="51"/>
      <c r="S36" s="51"/>
      <c r="T36" s="45"/>
      <c r="U36" s="147">
        <v>0</v>
      </c>
    </row>
    <row r="37" spans="1:21" ht="14.25" customHeight="1">
      <c r="A37" s="42">
        <v>43</v>
      </c>
      <c r="B37" s="43">
        <v>441</v>
      </c>
      <c r="C37" s="50" t="s">
        <v>113</v>
      </c>
      <c r="D37" s="46" t="s">
        <v>96</v>
      </c>
      <c r="E37" s="48"/>
      <c r="F37" s="51"/>
      <c r="G37" s="51"/>
      <c r="H37" s="51"/>
      <c r="I37" s="51"/>
      <c r="J37" s="46"/>
      <c r="K37" s="46"/>
      <c r="L37" s="44"/>
      <c r="M37" s="51"/>
      <c r="N37" s="51"/>
      <c r="O37" s="51"/>
      <c r="P37" s="51"/>
      <c r="Q37" s="51"/>
      <c r="R37" s="51"/>
      <c r="S37" s="51"/>
      <c r="T37" s="45"/>
      <c r="U37" s="147">
        <v>0</v>
      </c>
    </row>
    <row r="38" spans="1:21" ht="14.25" customHeight="1">
      <c r="A38" s="42">
        <v>43</v>
      </c>
      <c r="B38" s="43">
        <v>442</v>
      </c>
      <c r="C38" s="50" t="s">
        <v>113</v>
      </c>
      <c r="D38" s="46" t="s">
        <v>97</v>
      </c>
      <c r="E38" s="48"/>
      <c r="F38" s="51"/>
      <c r="G38" s="51"/>
      <c r="H38" s="51"/>
      <c r="I38" s="51"/>
      <c r="J38" s="46"/>
      <c r="K38" s="46"/>
      <c r="L38" s="44"/>
      <c r="M38" s="51"/>
      <c r="N38" s="51"/>
      <c r="O38" s="51"/>
      <c r="P38" s="51"/>
      <c r="Q38" s="51"/>
      <c r="R38" s="51"/>
      <c r="S38" s="51"/>
      <c r="T38" s="45"/>
      <c r="U38" s="147">
        <v>0</v>
      </c>
    </row>
    <row r="39" spans="1:21" ht="14.25" customHeight="1">
      <c r="A39" s="42">
        <v>43</v>
      </c>
      <c r="B39" s="43">
        <v>443</v>
      </c>
      <c r="C39" s="50" t="s">
        <v>113</v>
      </c>
      <c r="D39" s="46" t="s">
        <v>98</v>
      </c>
      <c r="E39" s="48"/>
      <c r="F39" s="51"/>
      <c r="G39" s="51"/>
      <c r="H39" s="51"/>
      <c r="I39" s="51"/>
      <c r="J39" s="46"/>
      <c r="K39" s="46"/>
      <c r="L39" s="44"/>
      <c r="M39" s="51"/>
      <c r="N39" s="51"/>
      <c r="O39" s="51"/>
      <c r="P39" s="51"/>
      <c r="Q39" s="51"/>
      <c r="R39" s="51"/>
      <c r="S39" s="51"/>
      <c r="T39" s="45"/>
      <c r="U39" s="147">
        <v>0</v>
      </c>
    </row>
    <row r="40" spans="1:21" ht="14.25" customHeight="1">
      <c r="A40" s="42">
        <v>43</v>
      </c>
      <c r="B40" s="43">
        <v>444</v>
      </c>
      <c r="C40" s="50" t="s">
        <v>113</v>
      </c>
      <c r="D40" s="46" t="s">
        <v>99</v>
      </c>
      <c r="E40" s="48"/>
      <c r="F40" s="51"/>
      <c r="G40" s="51"/>
      <c r="H40" s="51"/>
      <c r="I40" s="51"/>
      <c r="J40" s="46"/>
      <c r="K40" s="46"/>
      <c r="L40" s="44"/>
      <c r="M40" s="51"/>
      <c r="N40" s="51"/>
      <c r="O40" s="51"/>
      <c r="P40" s="51"/>
      <c r="Q40" s="51"/>
      <c r="R40" s="51"/>
      <c r="S40" s="51"/>
      <c r="T40" s="45"/>
      <c r="U40" s="147">
        <v>0</v>
      </c>
    </row>
    <row r="41" spans="1:21" ht="14.25" customHeight="1">
      <c r="A41" s="42">
        <v>43</v>
      </c>
      <c r="B41" s="43">
        <v>447</v>
      </c>
      <c r="C41" s="50" t="s">
        <v>113</v>
      </c>
      <c r="D41" s="46" t="s">
        <v>100</v>
      </c>
      <c r="E41" s="48"/>
      <c r="F41" s="51"/>
      <c r="G41" s="51"/>
      <c r="H41" s="51"/>
      <c r="I41" s="51"/>
      <c r="J41" s="46"/>
      <c r="K41" s="46"/>
      <c r="L41" s="44"/>
      <c r="M41" s="51"/>
      <c r="N41" s="51"/>
      <c r="O41" s="51"/>
      <c r="P41" s="51"/>
      <c r="Q41" s="51"/>
      <c r="R41" s="51"/>
      <c r="S41" s="51"/>
      <c r="T41" s="45"/>
      <c r="U41" s="147">
        <v>0</v>
      </c>
    </row>
    <row r="42" spans="1:21" ht="14.25" customHeight="1">
      <c r="A42" s="42">
        <v>43</v>
      </c>
      <c r="B42" s="43">
        <v>468</v>
      </c>
      <c r="C42" s="50" t="s">
        <v>113</v>
      </c>
      <c r="D42" s="46" t="s">
        <v>101</v>
      </c>
      <c r="E42" s="48"/>
      <c r="F42" s="51"/>
      <c r="G42" s="51"/>
      <c r="H42" s="51"/>
      <c r="I42" s="51"/>
      <c r="J42" s="46"/>
      <c r="K42" s="46"/>
      <c r="L42" s="44"/>
      <c r="M42" s="51"/>
      <c r="N42" s="51"/>
      <c r="O42" s="51"/>
      <c r="P42" s="51"/>
      <c r="Q42" s="51"/>
      <c r="R42" s="51"/>
      <c r="S42" s="51"/>
      <c r="T42" s="45"/>
      <c r="U42" s="147">
        <v>0</v>
      </c>
    </row>
    <row r="43" spans="1:21" ht="14.25" customHeight="1">
      <c r="A43" s="42">
        <v>43</v>
      </c>
      <c r="B43" s="43">
        <v>482</v>
      </c>
      <c r="C43" s="50" t="s">
        <v>113</v>
      </c>
      <c r="D43" s="46" t="s">
        <v>102</v>
      </c>
      <c r="E43" s="48"/>
      <c r="F43" s="51"/>
      <c r="G43" s="51"/>
      <c r="H43" s="51"/>
      <c r="I43" s="51"/>
      <c r="J43" s="46"/>
      <c r="K43" s="46"/>
      <c r="L43" s="44"/>
      <c r="M43" s="51"/>
      <c r="N43" s="51"/>
      <c r="O43" s="51"/>
      <c r="P43" s="51"/>
      <c r="Q43" s="51"/>
      <c r="R43" s="51"/>
      <c r="S43" s="51"/>
      <c r="T43" s="45"/>
      <c r="U43" s="147">
        <v>0</v>
      </c>
    </row>
    <row r="44" spans="1:21" ht="14.25" customHeight="1">
      <c r="A44" s="42">
        <v>43</v>
      </c>
      <c r="B44" s="43">
        <v>484</v>
      </c>
      <c r="C44" s="50" t="s">
        <v>113</v>
      </c>
      <c r="D44" s="46" t="s">
        <v>103</v>
      </c>
      <c r="E44" s="48"/>
      <c r="F44" s="51"/>
      <c r="G44" s="51"/>
      <c r="H44" s="51"/>
      <c r="I44" s="51"/>
      <c r="J44" s="46"/>
      <c r="K44" s="46"/>
      <c r="L44" s="44"/>
      <c r="M44" s="51"/>
      <c r="N44" s="51"/>
      <c r="O44" s="51"/>
      <c r="P44" s="51"/>
      <c r="Q44" s="51"/>
      <c r="R44" s="51"/>
      <c r="S44" s="51"/>
      <c r="T44" s="45"/>
      <c r="U44" s="147">
        <v>1</v>
      </c>
    </row>
    <row r="45" spans="1:21" ht="14.25" customHeight="1">
      <c r="A45" s="42">
        <v>43</v>
      </c>
      <c r="B45" s="43">
        <v>501</v>
      </c>
      <c r="C45" s="50" t="s">
        <v>113</v>
      </c>
      <c r="D45" s="46" t="s">
        <v>118</v>
      </c>
      <c r="E45" s="48"/>
      <c r="F45" s="51"/>
      <c r="G45" s="51"/>
      <c r="H45" s="51"/>
      <c r="I45" s="51"/>
      <c r="J45" s="46"/>
      <c r="K45" s="46"/>
      <c r="L45" s="44"/>
      <c r="M45" s="51"/>
      <c r="N45" s="51"/>
      <c r="O45" s="51"/>
      <c r="P45" s="51"/>
      <c r="Q45" s="51"/>
      <c r="R45" s="51"/>
      <c r="S45" s="51"/>
      <c r="T45" s="45"/>
      <c r="U45" s="147">
        <v>0</v>
      </c>
    </row>
    <row r="46" spans="1:21" ht="14.25" customHeight="1">
      <c r="A46" s="42">
        <v>43</v>
      </c>
      <c r="B46" s="43">
        <v>505</v>
      </c>
      <c r="C46" s="50" t="s">
        <v>113</v>
      </c>
      <c r="D46" s="46" t="s">
        <v>104</v>
      </c>
      <c r="E46" s="48"/>
      <c r="F46" s="51"/>
      <c r="G46" s="51"/>
      <c r="H46" s="51"/>
      <c r="I46" s="51"/>
      <c r="J46" s="46"/>
      <c r="K46" s="46"/>
      <c r="L46" s="44"/>
      <c r="M46" s="51"/>
      <c r="N46" s="51"/>
      <c r="O46" s="51"/>
      <c r="P46" s="51"/>
      <c r="Q46" s="51"/>
      <c r="R46" s="51"/>
      <c r="S46" s="51"/>
      <c r="T46" s="45"/>
      <c r="U46" s="147">
        <v>0</v>
      </c>
    </row>
    <row r="47" spans="1:21" ht="14.25" customHeight="1">
      <c r="A47" s="42">
        <v>43</v>
      </c>
      <c r="B47" s="43">
        <v>506</v>
      </c>
      <c r="C47" s="50" t="s">
        <v>113</v>
      </c>
      <c r="D47" s="46" t="s">
        <v>105</v>
      </c>
      <c r="E47" s="48"/>
      <c r="F47" s="51"/>
      <c r="G47" s="51"/>
      <c r="H47" s="51"/>
      <c r="I47" s="51"/>
      <c r="J47" s="46"/>
      <c r="K47" s="46"/>
      <c r="L47" s="44"/>
      <c r="M47" s="51"/>
      <c r="N47" s="51"/>
      <c r="O47" s="51"/>
      <c r="P47" s="51"/>
      <c r="Q47" s="51"/>
      <c r="R47" s="51"/>
      <c r="S47" s="51"/>
      <c r="T47" s="45"/>
      <c r="U47" s="147">
        <v>0</v>
      </c>
    </row>
    <row r="48" spans="1:21" ht="14.25" customHeight="1">
      <c r="A48" s="42">
        <v>43</v>
      </c>
      <c r="B48" s="43">
        <v>507</v>
      </c>
      <c r="C48" s="50" t="s">
        <v>113</v>
      </c>
      <c r="D48" s="46" t="s">
        <v>106</v>
      </c>
      <c r="E48" s="48"/>
      <c r="F48" s="51"/>
      <c r="G48" s="51"/>
      <c r="H48" s="51"/>
      <c r="I48" s="51"/>
      <c r="J48" s="46"/>
      <c r="K48" s="46"/>
      <c r="L48" s="44"/>
      <c r="M48" s="51"/>
      <c r="N48" s="51"/>
      <c r="O48" s="51"/>
      <c r="P48" s="51"/>
      <c r="Q48" s="51"/>
      <c r="R48" s="51"/>
      <c r="S48" s="51"/>
      <c r="T48" s="45"/>
      <c r="U48" s="147">
        <v>0</v>
      </c>
    </row>
    <row r="49" spans="1:21" ht="14.25" customHeight="1">
      <c r="A49" s="42">
        <v>43</v>
      </c>
      <c r="B49" s="43">
        <v>510</v>
      </c>
      <c r="C49" s="50" t="s">
        <v>113</v>
      </c>
      <c r="D49" s="46" t="s">
        <v>107</v>
      </c>
      <c r="E49" s="48"/>
      <c r="F49" s="51"/>
      <c r="G49" s="51"/>
      <c r="H49" s="51"/>
      <c r="I49" s="51"/>
      <c r="J49" s="46"/>
      <c r="K49" s="46"/>
      <c r="L49" s="44"/>
      <c r="M49" s="51"/>
      <c r="N49" s="51"/>
      <c r="O49" s="51"/>
      <c r="P49" s="51"/>
      <c r="Q49" s="51"/>
      <c r="R49" s="51"/>
      <c r="S49" s="51"/>
      <c r="T49" s="45"/>
      <c r="U49" s="147">
        <v>0</v>
      </c>
    </row>
    <row r="50" spans="1:21" ht="14.25" customHeight="1">
      <c r="A50" s="42">
        <v>43</v>
      </c>
      <c r="B50" s="43">
        <v>511</v>
      </c>
      <c r="C50" s="50" t="s">
        <v>113</v>
      </c>
      <c r="D50" s="46" t="s">
        <v>108</v>
      </c>
      <c r="E50" s="48"/>
      <c r="F50" s="51"/>
      <c r="G50" s="51"/>
      <c r="H50" s="51"/>
      <c r="I50" s="51"/>
      <c r="J50" s="46"/>
      <c r="K50" s="46"/>
      <c r="L50" s="44"/>
      <c r="M50" s="51"/>
      <c r="N50" s="51"/>
      <c r="O50" s="51"/>
      <c r="P50" s="51"/>
      <c r="Q50" s="51"/>
      <c r="R50" s="51"/>
      <c r="S50" s="51"/>
      <c r="T50" s="45"/>
      <c r="U50" s="147">
        <v>0</v>
      </c>
    </row>
    <row r="51" spans="1:21" ht="14.25" customHeight="1">
      <c r="A51" s="42">
        <v>43</v>
      </c>
      <c r="B51" s="43">
        <v>512</v>
      </c>
      <c r="C51" s="50" t="s">
        <v>113</v>
      </c>
      <c r="D51" s="46" t="s">
        <v>109</v>
      </c>
      <c r="E51" s="48"/>
      <c r="F51" s="51"/>
      <c r="G51" s="51"/>
      <c r="H51" s="51"/>
      <c r="I51" s="51"/>
      <c r="J51" s="46"/>
      <c r="K51" s="46"/>
      <c r="L51" s="44"/>
      <c r="M51" s="51"/>
      <c r="N51" s="51"/>
      <c r="O51" s="51"/>
      <c r="P51" s="51"/>
      <c r="Q51" s="51"/>
      <c r="R51" s="51"/>
      <c r="S51" s="51"/>
      <c r="T51" s="45"/>
      <c r="U51" s="147">
        <v>0</v>
      </c>
    </row>
    <row r="52" spans="1:21" ht="14.25" customHeight="1">
      <c r="A52" s="42">
        <v>43</v>
      </c>
      <c r="B52" s="43">
        <v>513</v>
      </c>
      <c r="C52" s="50" t="s">
        <v>113</v>
      </c>
      <c r="D52" s="127" t="s">
        <v>110</v>
      </c>
      <c r="E52" s="128"/>
      <c r="F52" s="110"/>
      <c r="G52" s="110"/>
      <c r="H52" s="110"/>
      <c r="I52" s="110"/>
      <c r="J52" s="127"/>
      <c r="K52" s="127"/>
      <c r="L52" s="111"/>
      <c r="M52" s="110"/>
      <c r="N52" s="110"/>
      <c r="O52" s="110"/>
      <c r="P52" s="110"/>
      <c r="Q52" s="110"/>
      <c r="R52" s="110"/>
      <c r="S52" s="110"/>
      <c r="T52" s="109"/>
      <c r="U52" s="148">
        <v>0</v>
      </c>
    </row>
    <row r="53" spans="1:21" ht="14.25" customHeight="1">
      <c r="A53" s="42">
        <v>43</v>
      </c>
      <c r="B53" s="43">
        <v>514</v>
      </c>
      <c r="C53" s="50" t="s">
        <v>113</v>
      </c>
      <c r="D53" s="46" t="s">
        <v>111</v>
      </c>
      <c r="E53" s="48"/>
      <c r="F53" s="51"/>
      <c r="G53" s="51"/>
      <c r="H53" s="51"/>
      <c r="I53" s="51"/>
      <c r="J53" s="46"/>
      <c r="K53" s="46"/>
      <c r="L53" s="44"/>
      <c r="M53" s="51"/>
      <c r="N53" s="51"/>
      <c r="O53" s="51"/>
      <c r="P53" s="51"/>
      <c r="Q53" s="51"/>
      <c r="R53" s="51"/>
      <c r="S53" s="51"/>
      <c r="T53" s="45"/>
      <c r="U53" s="147">
        <v>0</v>
      </c>
    </row>
    <row r="54" spans="1:21" ht="14.25" customHeight="1" thickBot="1">
      <c r="A54" s="42">
        <v>43</v>
      </c>
      <c r="B54" s="43">
        <v>531</v>
      </c>
      <c r="C54" s="50" t="s">
        <v>113</v>
      </c>
      <c r="D54" s="46" t="s">
        <v>112</v>
      </c>
      <c r="E54" s="120"/>
      <c r="F54" s="57"/>
      <c r="G54" s="57"/>
      <c r="H54" s="57"/>
      <c r="I54" s="57"/>
      <c r="J54" s="55"/>
      <c r="K54" s="55"/>
      <c r="L54" s="44"/>
      <c r="M54" s="51"/>
      <c r="N54" s="51"/>
      <c r="O54" s="51"/>
      <c r="P54" s="51"/>
      <c r="Q54" s="51"/>
      <c r="R54" s="51"/>
      <c r="S54" s="51"/>
      <c r="T54" s="45"/>
      <c r="U54" s="147">
        <v>0</v>
      </c>
    </row>
    <row r="55" spans="1:21" ht="15" customHeight="1" thickBot="1">
      <c r="A55" s="37"/>
      <c r="B55" s="38"/>
      <c r="C55" s="204" t="s">
        <v>4</v>
      </c>
      <c r="D55" s="204"/>
      <c r="E55" s="58">
        <f>COUNTA(E8:E54)</f>
        <v>1</v>
      </c>
      <c r="F55" s="121"/>
      <c r="G55" s="121"/>
      <c r="H55" s="121"/>
      <c r="I55" s="121"/>
      <c r="J55" s="122"/>
      <c r="K55" s="123"/>
      <c r="L55" s="60">
        <f aca="true" t="shared" si="0" ref="L55:T55">COUNTA(L8:L54)</f>
        <v>1</v>
      </c>
      <c r="M55" s="61">
        <f t="shared" si="0"/>
        <v>0</v>
      </c>
      <c r="N55" s="61">
        <f t="shared" si="0"/>
        <v>0</v>
      </c>
      <c r="O55" s="61">
        <f t="shared" si="0"/>
        <v>1</v>
      </c>
      <c r="P55" s="61">
        <f t="shared" si="0"/>
        <v>0</v>
      </c>
      <c r="Q55" s="61">
        <f t="shared" si="0"/>
        <v>0</v>
      </c>
      <c r="R55" s="61">
        <f t="shared" si="0"/>
        <v>0</v>
      </c>
      <c r="S55" s="61">
        <f t="shared" si="0"/>
        <v>0</v>
      </c>
      <c r="T55" s="62">
        <f t="shared" si="0"/>
        <v>0</v>
      </c>
      <c r="U55" s="59">
        <f>SUM(U8:U54)</f>
        <v>13</v>
      </c>
    </row>
  </sheetData>
  <mergeCells count="14">
    <mergeCell ref="S2:U2"/>
    <mergeCell ref="C55:D55"/>
    <mergeCell ref="A4:A7"/>
    <mergeCell ref="B4:B7"/>
    <mergeCell ref="C4:C7"/>
    <mergeCell ref="D4:D7"/>
    <mergeCell ref="U4:U7"/>
    <mergeCell ref="E6:E7"/>
    <mergeCell ref="O6:Q6"/>
    <mergeCell ref="R6:T6"/>
    <mergeCell ref="L5:T5"/>
    <mergeCell ref="E4:T4"/>
    <mergeCell ref="G6:K6"/>
    <mergeCell ref="L6:N6"/>
  </mergeCells>
  <printOptions/>
  <pageMargins left="0.5905511811023623" right="0.5905511811023623" top="0.5905511811023623" bottom="0.5905511811023623" header="0.31496062992125984" footer="0.31496062992125984"/>
  <pageSetup fitToHeight="2" horizontalDpi="600" verticalDpi="600" orientation="landscape" paperSize="9" scale="85" r:id="rId1"/>
  <headerFooter alignWithMargins="0">
    <oddFooter>&amp;R&amp;A</oddFooter>
  </headerFooter>
  <rowBreaks count="1" manualBreakCount="1"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5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6.625" style="2" customWidth="1"/>
    <col min="3" max="3" width="8.625" style="2" customWidth="1"/>
    <col min="4" max="4" width="12.625" style="2" customWidth="1"/>
    <col min="5" max="5" width="8.00390625" style="2" customWidth="1"/>
    <col min="6" max="6" width="36.125" style="2" customWidth="1"/>
    <col min="7" max="19" width="5.625" style="2" customWidth="1"/>
    <col min="20" max="16384" width="9.00390625" style="2" customWidth="1"/>
  </cols>
  <sheetData>
    <row r="1" ht="12.75" thickBot="1">
      <c r="A1" s="2" t="s">
        <v>21</v>
      </c>
    </row>
    <row r="2" spans="1:19" ht="22.5" customHeight="1" thickBot="1">
      <c r="A2" s="6" t="s">
        <v>41</v>
      </c>
      <c r="E2" s="11"/>
      <c r="Q2" s="202" t="s">
        <v>241</v>
      </c>
      <c r="R2" s="222"/>
      <c r="S2" s="203"/>
    </row>
    <row r="3" ht="12.75" thickBot="1"/>
    <row r="4" spans="1:19" s="1" customFormat="1" ht="19.5" customHeight="1">
      <c r="A4" s="166" t="s">
        <v>26</v>
      </c>
      <c r="B4" s="199" t="s">
        <v>63</v>
      </c>
      <c r="C4" s="231" t="s">
        <v>52</v>
      </c>
      <c r="D4" s="196" t="s">
        <v>17</v>
      </c>
      <c r="E4" s="246" t="s">
        <v>35</v>
      </c>
      <c r="F4" s="247"/>
      <c r="G4" s="247"/>
      <c r="H4" s="248"/>
      <c r="I4" s="251" t="s">
        <v>40</v>
      </c>
      <c r="J4" s="252"/>
      <c r="K4" s="252"/>
      <c r="L4" s="252"/>
      <c r="M4" s="252"/>
      <c r="N4" s="252"/>
      <c r="O4" s="252"/>
      <c r="P4" s="252"/>
      <c r="Q4" s="252"/>
      <c r="R4" s="252"/>
      <c r="S4" s="253"/>
    </row>
    <row r="5" spans="1:19" s="31" customFormat="1" ht="19.5" customHeight="1">
      <c r="A5" s="164"/>
      <c r="B5" s="200"/>
      <c r="C5" s="232"/>
      <c r="D5" s="205"/>
      <c r="E5" s="237" t="s">
        <v>51</v>
      </c>
      <c r="F5" s="240" t="s">
        <v>5</v>
      </c>
      <c r="G5" s="243" t="s">
        <v>6</v>
      </c>
      <c r="H5" s="234" t="s">
        <v>7</v>
      </c>
      <c r="I5" s="237" t="s">
        <v>20</v>
      </c>
      <c r="J5" s="254" t="s">
        <v>22</v>
      </c>
      <c r="K5" s="36" t="s">
        <v>226</v>
      </c>
      <c r="L5" s="149"/>
      <c r="M5" s="230" t="s">
        <v>24</v>
      </c>
      <c r="N5" s="230" t="s">
        <v>50</v>
      </c>
      <c r="O5" s="36" t="s">
        <v>227</v>
      </c>
      <c r="P5" s="149"/>
      <c r="Q5" s="254" t="s">
        <v>23</v>
      </c>
      <c r="R5" s="36" t="s">
        <v>226</v>
      </c>
      <c r="S5" s="157"/>
    </row>
    <row r="6" spans="1:19" s="1" customFormat="1" ht="60" customHeight="1">
      <c r="A6" s="164"/>
      <c r="B6" s="200"/>
      <c r="C6" s="232"/>
      <c r="D6" s="205"/>
      <c r="E6" s="238"/>
      <c r="F6" s="241"/>
      <c r="G6" s="244"/>
      <c r="H6" s="235"/>
      <c r="I6" s="238"/>
      <c r="J6" s="255"/>
      <c r="K6" s="249" t="s">
        <v>228</v>
      </c>
      <c r="L6" s="150" t="s">
        <v>229</v>
      </c>
      <c r="M6" s="191"/>
      <c r="N6" s="191"/>
      <c r="O6" s="249" t="s">
        <v>230</v>
      </c>
      <c r="P6" s="150" t="s">
        <v>229</v>
      </c>
      <c r="Q6" s="255"/>
      <c r="R6" s="249" t="s">
        <v>231</v>
      </c>
      <c r="S6" s="158" t="s">
        <v>229</v>
      </c>
    </row>
    <row r="7" spans="1:19" ht="19.5" customHeight="1">
      <c r="A7" s="165"/>
      <c r="B7" s="201"/>
      <c r="C7" s="233"/>
      <c r="D7" s="206"/>
      <c r="E7" s="239"/>
      <c r="F7" s="242"/>
      <c r="G7" s="245"/>
      <c r="H7" s="236"/>
      <c r="I7" s="239"/>
      <c r="J7" s="256"/>
      <c r="K7" s="250"/>
      <c r="L7" s="151" t="s">
        <v>232</v>
      </c>
      <c r="M7" s="192"/>
      <c r="N7" s="192"/>
      <c r="O7" s="250"/>
      <c r="P7" s="151" t="s">
        <v>232</v>
      </c>
      <c r="Q7" s="256"/>
      <c r="R7" s="250"/>
      <c r="S7" s="159" t="s">
        <v>232</v>
      </c>
    </row>
    <row r="8" spans="1:19" ht="12.75" customHeight="1">
      <c r="A8" s="42">
        <v>43</v>
      </c>
      <c r="B8" s="43">
        <v>201</v>
      </c>
      <c r="C8" s="44" t="s">
        <v>113</v>
      </c>
      <c r="D8" s="45" t="s">
        <v>67</v>
      </c>
      <c r="E8" s="124"/>
      <c r="F8" s="51"/>
      <c r="G8" s="168"/>
      <c r="H8" s="169"/>
      <c r="I8" s="137">
        <v>1</v>
      </c>
      <c r="J8" s="135">
        <v>2</v>
      </c>
      <c r="K8" s="135">
        <v>0</v>
      </c>
      <c r="L8" s="69">
        <f>IF(J8=""," ",ROUND(K8/J8*100,1))</f>
        <v>0</v>
      </c>
      <c r="M8" s="171"/>
      <c r="N8" s="172"/>
      <c r="O8" s="173"/>
      <c r="P8" s="69" t="str">
        <f>IF(N8=""," ",ROUND(O8/N8*100,1))</f>
        <v> </v>
      </c>
      <c r="Q8" s="180">
        <v>726</v>
      </c>
      <c r="R8" s="181">
        <v>37</v>
      </c>
      <c r="S8" s="71">
        <f>IF(Q8=""," ",ROUND(R8/Q8*100,1))</f>
        <v>5.1</v>
      </c>
    </row>
    <row r="9" spans="1:19" ht="12.75" customHeight="1">
      <c r="A9" s="42">
        <v>43</v>
      </c>
      <c r="B9" s="43">
        <v>202</v>
      </c>
      <c r="C9" s="50" t="s">
        <v>113</v>
      </c>
      <c r="D9" s="46" t="s">
        <v>68</v>
      </c>
      <c r="E9" s="124"/>
      <c r="F9" s="51"/>
      <c r="G9" s="168"/>
      <c r="H9" s="169"/>
      <c r="I9" s="137">
        <v>1</v>
      </c>
      <c r="J9" s="135">
        <v>1</v>
      </c>
      <c r="K9" s="135">
        <v>0</v>
      </c>
      <c r="L9" s="69">
        <f aca="true" t="shared" si="0" ref="L9:L21">IF(J9=""," ",ROUND(K9/J9*100,1))</f>
        <v>0</v>
      </c>
      <c r="M9" s="171"/>
      <c r="N9" s="172"/>
      <c r="O9" s="173"/>
      <c r="P9" s="69" t="str">
        <f aca="true" t="shared" si="1" ref="P9:P54">IF(N9=""," ",ROUND(O9/N9*100,1))</f>
        <v> </v>
      </c>
      <c r="Q9" s="180">
        <v>379</v>
      </c>
      <c r="R9" s="181">
        <v>8</v>
      </c>
      <c r="S9" s="71">
        <f aca="true" t="shared" si="2" ref="S9:S54">IF(Q9=""," ",ROUND(R9/Q9*100,1))</f>
        <v>2.1</v>
      </c>
    </row>
    <row r="10" spans="1:19" ht="12.75" customHeight="1">
      <c r="A10" s="42">
        <v>43</v>
      </c>
      <c r="B10" s="43">
        <v>203</v>
      </c>
      <c r="C10" s="50" t="s">
        <v>113</v>
      </c>
      <c r="D10" s="46" t="s">
        <v>69</v>
      </c>
      <c r="E10" s="125"/>
      <c r="F10" s="70"/>
      <c r="G10" s="168"/>
      <c r="H10" s="169"/>
      <c r="I10" s="137">
        <v>1</v>
      </c>
      <c r="J10" s="135">
        <v>1</v>
      </c>
      <c r="K10" s="135">
        <v>0</v>
      </c>
      <c r="L10" s="69">
        <f t="shared" si="0"/>
        <v>0</v>
      </c>
      <c r="M10" s="171"/>
      <c r="N10" s="172"/>
      <c r="O10" s="173"/>
      <c r="P10" s="69" t="str">
        <f t="shared" si="1"/>
        <v> </v>
      </c>
      <c r="Q10" s="180">
        <v>92</v>
      </c>
      <c r="R10" s="181">
        <v>0</v>
      </c>
      <c r="S10" s="71">
        <f t="shared" si="2"/>
        <v>0</v>
      </c>
    </row>
    <row r="11" spans="1:19" ht="12.75" customHeight="1">
      <c r="A11" s="42">
        <v>43</v>
      </c>
      <c r="B11" s="43">
        <v>204</v>
      </c>
      <c r="C11" s="50" t="s">
        <v>113</v>
      </c>
      <c r="D11" s="46" t="s">
        <v>70</v>
      </c>
      <c r="E11" s="125" t="s">
        <v>129</v>
      </c>
      <c r="F11" s="70" t="s">
        <v>209</v>
      </c>
      <c r="G11" s="170" t="s">
        <v>245</v>
      </c>
      <c r="H11" s="169">
        <v>1</v>
      </c>
      <c r="I11" s="137">
        <v>1</v>
      </c>
      <c r="J11" s="135">
        <v>1</v>
      </c>
      <c r="K11" s="135">
        <v>0</v>
      </c>
      <c r="L11" s="69">
        <f t="shared" si="0"/>
        <v>0</v>
      </c>
      <c r="M11" s="171"/>
      <c r="N11" s="172"/>
      <c r="O11" s="173"/>
      <c r="P11" s="69" t="str">
        <f t="shared" si="1"/>
        <v> </v>
      </c>
      <c r="Q11" s="180">
        <v>85</v>
      </c>
      <c r="R11" s="181">
        <v>3</v>
      </c>
      <c r="S11" s="71">
        <f t="shared" si="2"/>
        <v>3.5</v>
      </c>
    </row>
    <row r="12" spans="1:19" ht="12.75" customHeight="1">
      <c r="A12" s="42">
        <v>43</v>
      </c>
      <c r="B12" s="43">
        <v>205</v>
      </c>
      <c r="C12" s="50" t="s">
        <v>113</v>
      </c>
      <c r="D12" s="46" t="s">
        <v>71</v>
      </c>
      <c r="E12" s="124">
        <v>38676</v>
      </c>
      <c r="F12" s="70" t="s">
        <v>210</v>
      </c>
      <c r="G12" s="168">
        <v>1</v>
      </c>
      <c r="H12" s="169">
        <v>1</v>
      </c>
      <c r="I12" s="137">
        <v>1</v>
      </c>
      <c r="J12" s="135">
        <v>1</v>
      </c>
      <c r="K12" s="135">
        <v>0</v>
      </c>
      <c r="L12" s="69">
        <f t="shared" si="0"/>
        <v>0</v>
      </c>
      <c r="M12" s="171"/>
      <c r="N12" s="172"/>
      <c r="O12" s="173"/>
      <c r="P12" s="69" t="str">
        <f t="shared" si="1"/>
        <v> </v>
      </c>
      <c r="Q12" s="180">
        <v>26</v>
      </c>
      <c r="R12" s="181">
        <v>0</v>
      </c>
      <c r="S12" s="71">
        <f t="shared" si="2"/>
        <v>0</v>
      </c>
    </row>
    <row r="13" spans="1:19" ht="12.75" customHeight="1">
      <c r="A13" s="42">
        <v>43</v>
      </c>
      <c r="B13" s="43">
        <v>206</v>
      </c>
      <c r="C13" s="50" t="s">
        <v>113</v>
      </c>
      <c r="D13" s="46" t="s">
        <v>72</v>
      </c>
      <c r="E13" s="125"/>
      <c r="F13" s="70"/>
      <c r="G13" s="168"/>
      <c r="H13" s="169"/>
      <c r="I13" s="137">
        <v>1</v>
      </c>
      <c r="J13" s="135">
        <v>1</v>
      </c>
      <c r="K13" s="135">
        <v>0</v>
      </c>
      <c r="L13" s="69">
        <f t="shared" si="0"/>
        <v>0</v>
      </c>
      <c r="M13" s="171"/>
      <c r="N13" s="172"/>
      <c r="O13" s="173"/>
      <c r="P13" s="69" t="str">
        <f t="shared" si="1"/>
        <v> </v>
      </c>
      <c r="Q13" s="180">
        <v>258</v>
      </c>
      <c r="R13" s="181">
        <v>1</v>
      </c>
      <c r="S13" s="71">
        <f t="shared" si="2"/>
        <v>0.4</v>
      </c>
    </row>
    <row r="14" spans="1:19" ht="12.75" customHeight="1">
      <c r="A14" s="42">
        <v>43</v>
      </c>
      <c r="B14" s="43">
        <v>208</v>
      </c>
      <c r="C14" s="50" t="s">
        <v>113</v>
      </c>
      <c r="D14" s="46" t="s">
        <v>73</v>
      </c>
      <c r="E14" s="125"/>
      <c r="F14" s="70"/>
      <c r="G14" s="168"/>
      <c r="H14" s="169"/>
      <c r="I14" s="137">
        <v>1</v>
      </c>
      <c r="J14" s="135">
        <v>1</v>
      </c>
      <c r="K14" s="135">
        <v>0</v>
      </c>
      <c r="L14" s="69">
        <f t="shared" si="0"/>
        <v>0</v>
      </c>
      <c r="M14" s="171"/>
      <c r="N14" s="172"/>
      <c r="O14" s="173"/>
      <c r="P14" s="69" t="str">
        <f>IF(N14=""," ",ROUND(O14/N14*100,1))</f>
        <v> </v>
      </c>
      <c r="Q14" s="180">
        <v>267</v>
      </c>
      <c r="R14" s="181">
        <v>3</v>
      </c>
      <c r="S14" s="71">
        <f t="shared" si="2"/>
        <v>1.1</v>
      </c>
    </row>
    <row r="15" spans="1:19" ht="12.75" customHeight="1">
      <c r="A15" s="42">
        <v>43</v>
      </c>
      <c r="B15" s="43">
        <v>210</v>
      </c>
      <c r="C15" s="50" t="s">
        <v>113</v>
      </c>
      <c r="D15" s="46" t="s">
        <v>74</v>
      </c>
      <c r="E15" s="125"/>
      <c r="F15" s="70"/>
      <c r="G15" s="168"/>
      <c r="H15" s="169"/>
      <c r="I15" s="137">
        <v>1</v>
      </c>
      <c r="J15" s="135">
        <v>0</v>
      </c>
      <c r="K15" s="135">
        <v>0</v>
      </c>
      <c r="L15" s="69">
        <v>0</v>
      </c>
      <c r="M15" s="171"/>
      <c r="N15" s="172"/>
      <c r="O15" s="173"/>
      <c r="P15" s="69" t="str">
        <f t="shared" si="1"/>
        <v> </v>
      </c>
      <c r="Q15" s="180">
        <v>211</v>
      </c>
      <c r="R15" s="181">
        <v>2</v>
      </c>
      <c r="S15" s="71">
        <f t="shared" si="2"/>
        <v>0.9</v>
      </c>
    </row>
    <row r="16" spans="1:19" ht="12.75" customHeight="1">
      <c r="A16" s="42">
        <v>43</v>
      </c>
      <c r="B16" s="43">
        <v>211</v>
      </c>
      <c r="C16" s="50" t="s">
        <v>113</v>
      </c>
      <c r="D16" s="46" t="s">
        <v>75</v>
      </c>
      <c r="E16" s="125"/>
      <c r="F16" s="70"/>
      <c r="G16" s="168"/>
      <c r="H16" s="169"/>
      <c r="I16" s="137">
        <v>1</v>
      </c>
      <c r="J16" s="135">
        <v>1</v>
      </c>
      <c r="K16" s="135">
        <v>0</v>
      </c>
      <c r="L16" s="69">
        <f t="shared" si="0"/>
        <v>0</v>
      </c>
      <c r="M16" s="171"/>
      <c r="N16" s="172"/>
      <c r="O16" s="173"/>
      <c r="P16" s="69" t="str">
        <f t="shared" si="1"/>
        <v> </v>
      </c>
      <c r="Q16" s="180">
        <v>157</v>
      </c>
      <c r="R16" s="181">
        <v>9</v>
      </c>
      <c r="S16" s="71">
        <f t="shared" si="2"/>
        <v>5.7</v>
      </c>
    </row>
    <row r="17" spans="1:19" ht="12.75" customHeight="1">
      <c r="A17" s="42">
        <v>43</v>
      </c>
      <c r="B17" s="43">
        <v>212</v>
      </c>
      <c r="C17" s="50" t="s">
        <v>113</v>
      </c>
      <c r="D17" s="46" t="s">
        <v>76</v>
      </c>
      <c r="E17" s="125" t="s">
        <v>135</v>
      </c>
      <c r="F17" s="70" t="s">
        <v>136</v>
      </c>
      <c r="G17" s="168">
        <v>1</v>
      </c>
      <c r="H17" s="169">
        <v>1</v>
      </c>
      <c r="I17" s="137">
        <v>1</v>
      </c>
      <c r="J17" s="135">
        <v>0</v>
      </c>
      <c r="K17" s="135">
        <v>0</v>
      </c>
      <c r="L17" s="69">
        <v>0</v>
      </c>
      <c r="M17" s="171"/>
      <c r="N17" s="172"/>
      <c r="O17" s="173"/>
      <c r="P17" s="69" t="str">
        <f t="shared" si="1"/>
        <v> </v>
      </c>
      <c r="Q17" s="180">
        <v>189</v>
      </c>
      <c r="R17" s="181">
        <v>2</v>
      </c>
      <c r="S17" s="71">
        <f t="shared" si="2"/>
        <v>1.1</v>
      </c>
    </row>
    <row r="18" spans="1:19" ht="12.75" customHeight="1">
      <c r="A18" s="42">
        <v>43</v>
      </c>
      <c r="B18" s="43">
        <v>213</v>
      </c>
      <c r="C18" s="50" t="s">
        <v>113</v>
      </c>
      <c r="D18" s="46" t="s">
        <v>77</v>
      </c>
      <c r="E18" s="125" t="s">
        <v>183</v>
      </c>
      <c r="F18" s="70" t="s">
        <v>211</v>
      </c>
      <c r="G18" s="168">
        <v>1</v>
      </c>
      <c r="H18" s="169">
        <v>1</v>
      </c>
      <c r="I18" s="137">
        <v>1</v>
      </c>
      <c r="J18" s="135">
        <v>0</v>
      </c>
      <c r="K18" s="135">
        <v>0</v>
      </c>
      <c r="L18" s="69">
        <v>0</v>
      </c>
      <c r="M18" s="171"/>
      <c r="N18" s="172"/>
      <c r="O18" s="173"/>
      <c r="P18" s="69" t="str">
        <f t="shared" si="1"/>
        <v> </v>
      </c>
      <c r="Q18" s="180">
        <v>178</v>
      </c>
      <c r="R18" s="181">
        <v>1</v>
      </c>
      <c r="S18" s="71">
        <f t="shared" si="2"/>
        <v>0.6</v>
      </c>
    </row>
    <row r="19" spans="1:19" ht="12.75" customHeight="1">
      <c r="A19" s="42">
        <v>43</v>
      </c>
      <c r="B19" s="43">
        <v>214</v>
      </c>
      <c r="C19" s="50" t="s">
        <v>113</v>
      </c>
      <c r="D19" s="46" t="s">
        <v>78</v>
      </c>
      <c r="E19" s="125"/>
      <c r="F19" s="70"/>
      <c r="G19" s="168"/>
      <c r="H19" s="169"/>
      <c r="I19" s="137">
        <v>1</v>
      </c>
      <c r="J19" s="135">
        <v>1</v>
      </c>
      <c r="K19" s="135">
        <v>0</v>
      </c>
      <c r="L19" s="69">
        <f t="shared" si="0"/>
        <v>0</v>
      </c>
      <c r="M19" s="171"/>
      <c r="N19" s="172"/>
      <c r="O19" s="173"/>
      <c r="P19" s="69" t="str">
        <f t="shared" si="1"/>
        <v> </v>
      </c>
      <c r="Q19" s="180">
        <v>117</v>
      </c>
      <c r="R19" s="181">
        <v>1</v>
      </c>
      <c r="S19" s="71">
        <f t="shared" si="2"/>
        <v>0.9</v>
      </c>
    </row>
    <row r="20" spans="1:19" ht="12.75" customHeight="1">
      <c r="A20" s="42">
        <v>43</v>
      </c>
      <c r="B20" s="43">
        <v>215</v>
      </c>
      <c r="C20" s="50" t="s">
        <v>113</v>
      </c>
      <c r="D20" s="46" t="s">
        <v>79</v>
      </c>
      <c r="E20" s="125" t="s">
        <v>194</v>
      </c>
      <c r="F20" s="70" t="s">
        <v>195</v>
      </c>
      <c r="G20" s="168">
        <v>1</v>
      </c>
      <c r="H20" s="169">
        <v>1</v>
      </c>
      <c r="I20" s="137">
        <v>1</v>
      </c>
      <c r="J20" s="135">
        <v>1</v>
      </c>
      <c r="K20" s="135">
        <v>0</v>
      </c>
      <c r="L20" s="69">
        <f t="shared" si="0"/>
        <v>0</v>
      </c>
      <c r="M20" s="171"/>
      <c r="N20" s="172"/>
      <c r="O20" s="173"/>
      <c r="P20" s="69" t="str">
        <f t="shared" si="1"/>
        <v> </v>
      </c>
      <c r="Q20" s="180">
        <v>429</v>
      </c>
      <c r="R20" s="181">
        <v>9</v>
      </c>
      <c r="S20" s="71">
        <f t="shared" si="2"/>
        <v>2.1</v>
      </c>
    </row>
    <row r="21" spans="1:19" ht="12.75" customHeight="1">
      <c r="A21" s="42">
        <v>43</v>
      </c>
      <c r="B21" s="43">
        <v>216</v>
      </c>
      <c r="C21" s="50" t="s">
        <v>113</v>
      </c>
      <c r="D21" s="46" t="s">
        <v>80</v>
      </c>
      <c r="E21" s="125" t="s">
        <v>177</v>
      </c>
      <c r="F21" s="70" t="s">
        <v>178</v>
      </c>
      <c r="G21" s="168">
        <v>1</v>
      </c>
      <c r="H21" s="169">
        <v>1</v>
      </c>
      <c r="I21" s="137">
        <v>1</v>
      </c>
      <c r="J21" s="135">
        <v>1</v>
      </c>
      <c r="K21" s="135">
        <v>1</v>
      </c>
      <c r="L21" s="69">
        <f t="shared" si="0"/>
        <v>100</v>
      </c>
      <c r="M21" s="171"/>
      <c r="N21" s="172"/>
      <c r="O21" s="173"/>
      <c r="P21" s="69" t="str">
        <f t="shared" si="1"/>
        <v> </v>
      </c>
      <c r="Q21" s="180">
        <v>79</v>
      </c>
      <c r="R21" s="181">
        <v>6</v>
      </c>
      <c r="S21" s="71">
        <f t="shared" si="2"/>
        <v>7.6</v>
      </c>
    </row>
    <row r="22" spans="1:19" ht="12.75" customHeight="1">
      <c r="A22" s="42">
        <v>43</v>
      </c>
      <c r="B22" s="43">
        <v>341</v>
      </c>
      <c r="C22" s="50" t="s">
        <v>113</v>
      </c>
      <c r="D22" s="46" t="s">
        <v>81</v>
      </c>
      <c r="E22" s="125"/>
      <c r="F22" s="70"/>
      <c r="G22" s="70"/>
      <c r="H22" s="43"/>
      <c r="I22" s="44"/>
      <c r="J22" s="46"/>
      <c r="K22" s="46"/>
      <c r="L22" s="69" t="str">
        <f aca="true" t="shared" si="3" ref="L22:L54">IF(J22=""," ",ROUND(K22/J22*100,1))</f>
        <v> </v>
      </c>
      <c r="M22" s="171">
        <v>1</v>
      </c>
      <c r="N22" s="172">
        <v>0</v>
      </c>
      <c r="O22" s="173">
        <v>0</v>
      </c>
      <c r="P22" s="69">
        <v>0</v>
      </c>
      <c r="Q22" s="180">
        <v>39</v>
      </c>
      <c r="R22" s="181">
        <v>0</v>
      </c>
      <c r="S22" s="71">
        <f t="shared" si="2"/>
        <v>0</v>
      </c>
    </row>
    <row r="23" spans="1:19" ht="12.75" customHeight="1">
      <c r="A23" s="42">
        <v>43</v>
      </c>
      <c r="B23" s="43">
        <v>348</v>
      </c>
      <c r="C23" s="50" t="s">
        <v>113</v>
      </c>
      <c r="D23" s="46" t="s">
        <v>82</v>
      </c>
      <c r="E23" s="125"/>
      <c r="F23" s="70"/>
      <c r="G23" s="70"/>
      <c r="H23" s="43"/>
      <c r="I23" s="44"/>
      <c r="J23" s="46"/>
      <c r="K23" s="46"/>
      <c r="L23" s="69" t="str">
        <f t="shared" si="3"/>
        <v> </v>
      </c>
      <c r="M23" s="171">
        <v>1</v>
      </c>
      <c r="N23" s="172">
        <v>1</v>
      </c>
      <c r="O23" s="173">
        <v>0</v>
      </c>
      <c r="P23" s="69">
        <f t="shared" si="1"/>
        <v>0</v>
      </c>
      <c r="Q23" s="180">
        <v>85</v>
      </c>
      <c r="R23" s="181">
        <v>1</v>
      </c>
      <c r="S23" s="71">
        <f t="shared" si="2"/>
        <v>1.2</v>
      </c>
    </row>
    <row r="24" spans="1:19" ht="12.75" customHeight="1">
      <c r="A24" s="42">
        <v>43</v>
      </c>
      <c r="B24" s="43">
        <v>364</v>
      </c>
      <c r="C24" s="50" t="s">
        <v>113</v>
      </c>
      <c r="D24" s="46" t="s">
        <v>83</v>
      </c>
      <c r="E24" s="125"/>
      <c r="F24" s="70"/>
      <c r="G24" s="70"/>
      <c r="H24" s="43"/>
      <c r="I24" s="44"/>
      <c r="J24" s="46"/>
      <c r="K24" s="46"/>
      <c r="L24" s="69" t="str">
        <f t="shared" si="3"/>
        <v> </v>
      </c>
      <c r="M24" s="171">
        <v>1</v>
      </c>
      <c r="N24" s="172">
        <v>0</v>
      </c>
      <c r="O24" s="173">
        <v>0</v>
      </c>
      <c r="P24" s="69">
        <v>0</v>
      </c>
      <c r="Q24" s="180">
        <v>15</v>
      </c>
      <c r="R24" s="181">
        <v>0</v>
      </c>
      <c r="S24" s="71">
        <f t="shared" si="2"/>
        <v>0</v>
      </c>
    </row>
    <row r="25" spans="1:19" ht="12.75" customHeight="1">
      <c r="A25" s="42">
        <v>43</v>
      </c>
      <c r="B25" s="43">
        <v>367</v>
      </c>
      <c r="C25" s="50" t="s">
        <v>113</v>
      </c>
      <c r="D25" s="46" t="s">
        <v>84</v>
      </c>
      <c r="E25" s="125"/>
      <c r="F25" s="70"/>
      <c r="G25" s="70"/>
      <c r="H25" s="43"/>
      <c r="I25" s="44"/>
      <c r="J25" s="46"/>
      <c r="K25" s="46"/>
      <c r="L25" s="69" t="str">
        <f t="shared" si="3"/>
        <v> </v>
      </c>
      <c r="M25" s="171">
        <v>1</v>
      </c>
      <c r="N25" s="172">
        <v>1</v>
      </c>
      <c r="O25" s="173">
        <v>0</v>
      </c>
      <c r="P25" s="69">
        <f t="shared" si="1"/>
        <v>0</v>
      </c>
      <c r="Q25" s="180">
        <v>90</v>
      </c>
      <c r="R25" s="181">
        <v>0</v>
      </c>
      <c r="S25" s="71">
        <f t="shared" si="2"/>
        <v>0</v>
      </c>
    </row>
    <row r="26" spans="1:19" ht="12.75" customHeight="1">
      <c r="A26" s="42">
        <v>43</v>
      </c>
      <c r="B26" s="43">
        <v>368</v>
      </c>
      <c r="C26" s="50" t="s">
        <v>113</v>
      </c>
      <c r="D26" s="46" t="s">
        <v>85</v>
      </c>
      <c r="E26" s="125"/>
      <c r="F26" s="70"/>
      <c r="G26" s="70"/>
      <c r="H26" s="43"/>
      <c r="I26" s="44"/>
      <c r="J26" s="46"/>
      <c r="K26" s="46"/>
      <c r="L26" s="69" t="str">
        <f t="shared" si="3"/>
        <v> </v>
      </c>
      <c r="M26" s="171">
        <v>1</v>
      </c>
      <c r="N26" s="172">
        <v>0</v>
      </c>
      <c r="O26" s="173">
        <v>0</v>
      </c>
      <c r="P26" s="69">
        <v>0</v>
      </c>
      <c r="Q26" s="180">
        <v>37</v>
      </c>
      <c r="R26" s="181">
        <v>0</v>
      </c>
      <c r="S26" s="71">
        <f t="shared" si="2"/>
        <v>0</v>
      </c>
    </row>
    <row r="27" spans="1:19" ht="12.75" customHeight="1">
      <c r="A27" s="42">
        <v>43</v>
      </c>
      <c r="B27" s="43">
        <v>369</v>
      </c>
      <c r="C27" s="50" t="s">
        <v>113</v>
      </c>
      <c r="D27" s="46" t="s">
        <v>86</v>
      </c>
      <c r="E27" s="125"/>
      <c r="F27" s="70"/>
      <c r="G27" s="70"/>
      <c r="H27" s="43"/>
      <c r="I27" s="44"/>
      <c r="J27" s="46"/>
      <c r="K27" s="46"/>
      <c r="L27" s="69" t="str">
        <f t="shared" si="3"/>
        <v> </v>
      </c>
      <c r="M27" s="171">
        <v>1</v>
      </c>
      <c r="N27" s="172">
        <v>1</v>
      </c>
      <c r="O27" s="173">
        <v>0</v>
      </c>
      <c r="P27" s="69">
        <f t="shared" si="1"/>
        <v>0</v>
      </c>
      <c r="Q27" s="180">
        <v>66</v>
      </c>
      <c r="R27" s="181">
        <v>0</v>
      </c>
      <c r="S27" s="71">
        <f t="shared" si="2"/>
        <v>0</v>
      </c>
    </row>
    <row r="28" spans="1:19" ht="12.75" customHeight="1">
      <c r="A28" s="42">
        <v>43</v>
      </c>
      <c r="B28" s="43">
        <v>385</v>
      </c>
      <c r="C28" s="50" t="s">
        <v>113</v>
      </c>
      <c r="D28" s="46" t="s">
        <v>87</v>
      </c>
      <c r="E28" s="125"/>
      <c r="F28" s="70"/>
      <c r="G28" s="70"/>
      <c r="H28" s="43"/>
      <c r="I28" s="44"/>
      <c r="J28" s="46"/>
      <c r="K28" s="46"/>
      <c r="L28" s="69" t="str">
        <f t="shared" si="3"/>
        <v> </v>
      </c>
      <c r="M28" s="171">
        <v>1</v>
      </c>
      <c r="N28" s="172">
        <v>1</v>
      </c>
      <c r="O28" s="173">
        <v>0</v>
      </c>
      <c r="P28" s="69">
        <f t="shared" si="1"/>
        <v>0</v>
      </c>
      <c r="Q28" s="180">
        <v>110</v>
      </c>
      <c r="R28" s="181">
        <v>2</v>
      </c>
      <c r="S28" s="71">
        <f t="shared" si="2"/>
        <v>1.8</v>
      </c>
    </row>
    <row r="29" spans="1:19" ht="12.75" customHeight="1">
      <c r="A29" s="42">
        <v>43</v>
      </c>
      <c r="B29" s="43">
        <v>403</v>
      </c>
      <c r="C29" s="50" t="s">
        <v>113</v>
      </c>
      <c r="D29" s="46" t="s">
        <v>88</v>
      </c>
      <c r="E29" s="125"/>
      <c r="F29" s="70"/>
      <c r="G29" s="70"/>
      <c r="H29" s="43"/>
      <c r="I29" s="44"/>
      <c r="J29" s="46"/>
      <c r="K29" s="46"/>
      <c r="L29" s="69" t="str">
        <f t="shared" si="3"/>
        <v> </v>
      </c>
      <c r="M29" s="171">
        <v>1</v>
      </c>
      <c r="N29" s="172">
        <v>1</v>
      </c>
      <c r="O29" s="173">
        <v>0</v>
      </c>
      <c r="P29" s="69">
        <f t="shared" si="1"/>
        <v>0</v>
      </c>
      <c r="Q29" s="180">
        <v>62</v>
      </c>
      <c r="R29" s="181">
        <v>0</v>
      </c>
      <c r="S29" s="71">
        <f t="shared" si="2"/>
        <v>0</v>
      </c>
    </row>
    <row r="30" spans="1:19" ht="12.75" customHeight="1">
      <c r="A30" s="42">
        <v>43</v>
      </c>
      <c r="B30" s="43">
        <v>404</v>
      </c>
      <c r="C30" s="50" t="s">
        <v>113</v>
      </c>
      <c r="D30" s="46" t="s">
        <v>89</v>
      </c>
      <c r="E30" s="125"/>
      <c r="F30" s="70"/>
      <c r="G30" s="70"/>
      <c r="H30" s="43"/>
      <c r="I30" s="44"/>
      <c r="J30" s="46"/>
      <c r="K30" s="46"/>
      <c r="L30" s="69" t="str">
        <f t="shared" si="3"/>
        <v> </v>
      </c>
      <c r="M30" s="171">
        <v>1</v>
      </c>
      <c r="N30" s="172">
        <v>1</v>
      </c>
      <c r="O30" s="173">
        <v>0</v>
      </c>
      <c r="P30" s="69">
        <f t="shared" si="1"/>
        <v>0</v>
      </c>
      <c r="Q30" s="180">
        <v>57</v>
      </c>
      <c r="R30" s="181">
        <v>3</v>
      </c>
      <c r="S30" s="71">
        <f t="shared" si="2"/>
        <v>5.3</v>
      </c>
    </row>
    <row r="31" spans="1:19" ht="12.75" customHeight="1">
      <c r="A31" s="42">
        <v>43</v>
      </c>
      <c r="B31" s="43">
        <v>423</v>
      </c>
      <c r="C31" s="50" t="s">
        <v>113</v>
      </c>
      <c r="D31" s="46" t="s">
        <v>90</v>
      </c>
      <c r="E31" s="125"/>
      <c r="F31" s="70"/>
      <c r="G31" s="70"/>
      <c r="H31" s="43"/>
      <c r="I31" s="44"/>
      <c r="J31" s="46"/>
      <c r="K31" s="46"/>
      <c r="L31" s="69" t="str">
        <f t="shared" si="3"/>
        <v> </v>
      </c>
      <c r="M31" s="171">
        <v>1</v>
      </c>
      <c r="N31" s="172">
        <v>0</v>
      </c>
      <c r="O31" s="173">
        <v>0</v>
      </c>
      <c r="P31" s="69">
        <v>0</v>
      </c>
      <c r="Q31" s="180">
        <v>6</v>
      </c>
      <c r="R31" s="181">
        <v>0</v>
      </c>
      <c r="S31" s="71">
        <f t="shared" si="2"/>
        <v>0</v>
      </c>
    </row>
    <row r="32" spans="1:19" ht="12.75" customHeight="1">
      <c r="A32" s="42">
        <v>43</v>
      </c>
      <c r="B32" s="43">
        <v>424</v>
      </c>
      <c r="C32" s="50" t="s">
        <v>113</v>
      </c>
      <c r="D32" s="46" t="s">
        <v>91</v>
      </c>
      <c r="E32" s="125"/>
      <c r="F32" s="70"/>
      <c r="G32" s="70"/>
      <c r="H32" s="43"/>
      <c r="I32" s="44"/>
      <c r="J32" s="46"/>
      <c r="K32" s="46"/>
      <c r="L32" s="69" t="str">
        <f t="shared" si="3"/>
        <v> </v>
      </c>
      <c r="M32" s="171">
        <v>1</v>
      </c>
      <c r="N32" s="172">
        <v>0</v>
      </c>
      <c r="O32" s="173">
        <v>0</v>
      </c>
      <c r="P32" s="69">
        <v>0</v>
      </c>
      <c r="Q32" s="180">
        <v>33</v>
      </c>
      <c r="R32" s="181">
        <v>0</v>
      </c>
      <c r="S32" s="71">
        <f t="shared" si="2"/>
        <v>0</v>
      </c>
    </row>
    <row r="33" spans="1:19" ht="12.75" customHeight="1">
      <c r="A33" s="42">
        <v>43</v>
      </c>
      <c r="B33" s="43">
        <v>425</v>
      </c>
      <c r="C33" s="50" t="s">
        <v>113</v>
      </c>
      <c r="D33" s="46" t="s">
        <v>92</v>
      </c>
      <c r="E33" s="125"/>
      <c r="F33" s="70"/>
      <c r="G33" s="70"/>
      <c r="H33" s="43"/>
      <c r="I33" s="44"/>
      <c r="J33" s="46"/>
      <c r="K33" s="46"/>
      <c r="L33" s="69" t="str">
        <f t="shared" si="3"/>
        <v> </v>
      </c>
      <c r="M33" s="171">
        <v>1</v>
      </c>
      <c r="N33" s="172">
        <v>0</v>
      </c>
      <c r="O33" s="173">
        <v>0</v>
      </c>
      <c r="P33" s="69">
        <v>0</v>
      </c>
      <c r="Q33" s="180">
        <v>5</v>
      </c>
      <c r="R33" s="181">
        <v>0</v>
      </c>
      <c r="S33" s="71">
        <f t="shared" si="2"/>
        <v>0</v>
      </c>
    </row>
    <row r="34" spans="1:19" ht="12.75" customHeight="1">
      <c r="A34" s="42">
        <v>43</v>
      </c>
      <c r="B34" s="43">
        <v>428</v>
      </c>
      <c r="C34" s="50" t="s">
        <v>113</v>
      </c>
      <c r="D34" s="46" t="s">
        <v>93</v>
      </c>
      <c r="E34" s="125"/>
      <c r="F34" s="70"/>
      <c r="G34" s="70"/>
      <c r="H34" s="43"/>
      <c r="I34" s="44"/>
      <c r="J34" s="46"/>
      <c r="K34" s="46"/>
      <c r="L34" s="69" t="str">
        <f t="shared" si="3"/>
        <v> </v>
      </c>
      <c r="M34" s="171">
        <v>1</v>
      </c>
      <c r="N34" s="172">
        <v>1</v>
      </c>
      <c r="O34" s="173">
        <v>0</v>
      </c>
      <c r="P34" s="69">
        <f t="shared" si="1"/>
        <v>0</v>
      </c>
      <c r="Q34" s="180">
        <v>32</v>
      </c>
      <c r="R34" s="181">
        <v>0</v>
      </c>
      <c r="S34" s="71">
        <f t="shared" si="2"/>
        <v>0</v>
      </c>
    </row>
    <row r="35" spans="1:19" ht="12.75" customHeight="1">
      <c r="A35" s="42">
        <v>43</v>
      </c>
      <c r="B35" s="43">
        <v>432</v>
      </c>
      <c r="C35" s="50" t="s">
        <v>113</v>
      </c>
      <c r="D35" s="46" t="s">
        <v>94</v>
      </c>
      <c r="E35" s="125"/>
      <c r="F35" s="70"/>
      <c r="G35" s="70"/>
      <c r="H35" s="43"/>
      <c r="I35" s="44"/>
      <c r="J35" s="46"/>
      <c r="K35" s="46"/>
      <c r="L35" s="69" t="str">
        <f t="shared" si="3"/>
        <v> </v>
      </c>
      <c r="M35" s="171">
        <v>1</v>
      </c>
      <c r="N35" s="172">
        <v>1</v>
      </c>
      <c r="O35" s="173">
        <v>0</v>
      </c>
      <c r="P35" s="69">
        <f t="shared" si="1"/>
        <v>0</v>
      </c>
      <c r="Q35" s="180">
        <v>44</v>
      </c>
      <c r="R35" s="181">
        <v>2</v>
      </c>
      <c r="S35" s="71">
        <f t="shared" si="2"/>
        <v>4.5</v>
      </c>
    </row>
    <row r="36" spans="1:19" ht="12.75" customHeight="1">
      <c r="A36" s="42">
        <v>43</v>
      </c>
      <c r="B36" s="43">
        <v>433</v>
      </c>
      <c r="C36" s="50" t="s">
        <v>113</v>
      </c>
      <c r="D36" s="46" t="s">
        <v>95</v>
      </c>
      <c r="E36" s="125"/>
      <c r="F36" s="70"/>
      <c r="G36" s="70"/>
      <c r="H36" s="43"/>
      <c r="I36" s="44"/>
      <c r="J36" s="46"/>
      <c r="K36" s="46"/>
      <c r="L36" s="69" t="str">
        <f t="shared" si="3"/>
        <v> </v>
      </c>
      <c r="M36" s="171">
        <v>1</v>
      </c>
      <c r="N36" s="172">
        <v>0</v>
      </c>
      <c r="O36" s="173">
        <v>0</v>
      </c>
      <c r="P36" s="69">
        <v>0</v>
      </c>
      <c r="Q36" s="180">
        <v>37</v>
      </c>
      <c r="R36" s="181">
        <v>0</v>
      </c>
      <c r="S36" s="71">
        <f t="shared" si="2"/>
        <v>0</v>
      </c>
    </row>
    <row r="37" spans="1:19" ht="12.75" customHeight="1">
      <c r="A37" s="42">
        <v>43</v>
      </c>
      <c r="B37" s="43">
        <v>441</v>
      </c>
      <c r="C37" s="50" t="s">
        <v>113</v>
      </c>
      <c r="D37" s="46" t="s">
        <v>96</v>
      </c>
      <c r="E37" s="125"/>
      <c r="F37" s="70"/>
      <c r="G37" s="70"/>
      <c r="H37" s="43"/>
      <c r="I37" s="44"/>
      <c r="J37" s="46"/>
      <c r="K37" s="46"/>
      <c r="L37" s="69" t="str">
        <f t="shared" si="3"/>
        <v> </v>
      </c>
      <c r="M37" s="171">
        <v>1</v>
      </c>
      <c r="N37" s="172">
        <v>1</v>
      </c>
      <c r="O37" s="173">
        <v>0</v>
      </c>
      <c r="P37" s="69">
        <f t="shared" si="1"/>
        <v>0</v>
      </c>
      <c r="Q37" s="180">
        <v>85</v>
      </c>
      <c r="R37" s="181">
        <v>0</v>
      </c>
      <c r="S37" s="71">
        <f t="shared" si="2"/>
        <v>0</v>
      </c>
    </row>
    <row r="38" spans="1:19" ht="12.75" customHeight="1">
      <c r="A38" s="42">
        <v>43</v>
      </c>
      <c r="B38" s="43">
        <v>442</v>
      </c>
      <c r="C38" s="50" t="s">
        <v>113</v>
      </c>
      <c r="D38" s="46" t="s">
        <v>97</v>
      </c>
      <c r="E38" s="125"/>
      <c r="F38" s="70"/>
      <c r="G38" s="70"/>
      <c r="H38" s="43"/>
      <c r="I38" s="44"/>
      <c r="J38" s="46"/>
      <c r="K38" s="46"/>
      <c r="L38" s="69" t="str">
        <f t="shared" si="3"/>
        <v> </v>
      </c>
      <c r="M38" s="171">
        <v>1</v>
      </c>
      <c r="N38" s="172">
        <v>0</v>
      </c>
      <c r="O38" s="173">
        <v>0</v>
      </c>
      <c r="P38" s="69">
        <v>0</v>
      </c>
      <c r="Q38" s="180">
        <v>13</v>
      </c>
      <c r="R38" s="181">
        <v>0</v>
      </c>
      <c r="S38" s="71">
        <f t="shared" si="2"/>
        <v>0</v>
      </c>
    </row>
    <row r="39" spans="1:19" ht="12.75" customHeight="1">
      <c r="A39" s="42">
        <v>43</v>
      </c>
      <c r="B39" s="43">
        <v>443</v>
      </c>
      <c r="C39" s="50" t="s">
        <v>113</v>
      </c>
      <c r="D39" s="46" t="s">
        <v>98</v>
      </c>
      <c r="E39" s="125"/>
      <c r="F39" s="70"/>
      <c r="G39" s="70"/>
      <c r="H39" s="43"/>
      <c r="I39" s="44"/>
      <c r="J39" s="46"/>
      <c r="K39" s="46"/>
      <c r="L39" s="69" t="str">
        <f t="shared" si="3"/>
        <v> </v>
      </c>
      <c r="M39" s="171">
        <v>1</v>
      </c>
      <c r="N39" s="172">
        <v>1</v>
      </c>
      <c r="O39" s="173">
        <v>0</v>
      </c>
      <c r="P39" s="69">
        <f t="shared" si="1"/>
        <v>0</v>
      </c>
      <c r="Q39" s="180">
        <v>67</v>
      </c>
      <c r="R39" s="181">
        <v>0</v>
      </c>
      <c r="S39" s="71">
        <f t="shared" si="2"/>
        <v>0</v>
      </c>
    </row>
    <row r="40" spans="1:19" ht="12.75" customHeight="1">
      <c r="A40" s="42">
        <v>43</v>
      </c>
      <c r="B40" s="43">
        <v>444</v>
      </c>
      <c r="C40" s="50" t="s">
        <v>113</v>
      </c>
      <c r="D40" s="46" t="s">
        <v>99</v>
      </c>
      <c r="E40" s="125"/>
      <c r="F40" s="70"/>
      <c r="G40" s="70"/>
      <c r="H40" s="43"/>
      <c r="I40" s="44"/>
      <c r="J40" s="46"/>
      <c r="K40" s="46"/>
      <c r="L40" s="69" t="str">
        <f t="shared" si="3"/>
        <v> </v>
      </c>
      <c r="M40" s="171">
        <v>1</v>
      </c>
      <c r="N40" s="172">
        <v>1</v>
      </c>
      <c r="O40" s="173">
        <v>0</v>
      </c>
      <c r="P40" s="69">
        <f t="shared" si="1"/>
        <v>0</v>
      </c>
      <c r="Q40" s="180">
        <v>50</v>
      </c>
      <c r="R40" s="181">
        <v>1</v>
      </c>
      <c r="S40" s="71">
        <f t="shared" si="2"/>
        <v>2</v>
      </c>
    </row>
    <row r="41" spans="1:19" ht="12.75" customHeight="1">
      <c r="A41" s="42">
        <v>43</v>
      </c>
      <c r="B41" s="43">
        <v>447</v>
      </c>
      <c r="C41" s="50" t="s">
        <v>113</v>
      </c>
      <c r="D41" s="46" t="s">
        <v>100</v>
      </c>
      <c r="E41" s="125"/>
      <c r="F41" s="70"/>
      <c r="G41" s="70"/>
      <c r="H41" s="43"/>
      <c r="I41" s="44"/>
      <c r="J41" s="46"/>
      <c r="K41" s="46"/>
      <c r="L41" s="69" t="str">
        <f t="shared" si="3"/>
        <v> </v>
      </c>
      <c r="M41" s="171">
        <v>1</v>
      </c>
      <c r="N41" s="172">
        <v>1</v>
      </c>
      <c r="O41" s="173">
        <v>0</v>
      </c>
      <c r="P41" s="69">
        <f t="shared" si="1"/>
        <v>0</v>
      </c>
      <c r="Q41" s="180">
        <v>157</v>
      </c>
      <c r="R41" s="181">
        <v>0</v>
      </c>
      <c r="S41" s="71">
        <f t="shared" si="2"/>
        <v>0</v>
      </c>
    </row>
    <row r="42" spans="1:19" ht="12.75" customHeight="1">
      <c r="A42" s="42">
        <v>43</v>
      </c>
      <c r="B42" s="43">
        <v>468</v>
      </c>
      <c r="C42" s="50" t="s">
        <v>113</v>
      </c>
      <c r="D42" s="46" t="s">
        <v>101</v>
      </c>
      <c r="E42" s="125"/>
      <c r="F42" s="70"/>
      <c r="G42" s="70"/>
      <c r="H42" s="43"/>
      <c r="I42" s="44"/>
      <c r="J42" s="46"/>
      <c r="K42" s="46"/>
      <c r="L42" s="69" t="str">
        <f t="shared" si="3"/>
        <v> </v>
      </c>
      <c r="M42" s="171">
        <v>1</v>
      </c>
      <c r="N42" s="172">
        <v>1</v>
      </c>
      <c r="O42" s="173">
        <v>0</v>
      </c>
      <c r="P42" s="69">
        <f t="shared" si="1"/>
        <v>0</v>
      </c>
      <c r="Q42" s="180">
        <v>42</v>
      </c>
      <c r="R42" s="181">
        <v>0</v>
      </c>
      <c r="S42" s="71">
        <f t="shared" si="2"/>
        <v>0</v>
      </c>
    </row>
    <row r="43" spans="1:19" ht="12.75" customHeight="1">
      <c r="A43" s="42">
        <v>43</v>
      </c>
      <c r="B43" s="43">
        <v>482</v>
      </c>
      <c r="C43" s="50" t="s">
        <v>113</v>
      </c>
      <c r="D43" s="46" t="s">
        <v>102</v>
      </c>
      <c r="E43" s="125"/>
      <c r="F43" s="70"/>
      <c r="G43" s="70"/>
      <c r="H43" s="43"/>
      <c r="I43" s="44"/>
      <c r="J43" s="46"/>
      <c r="K43" s="46"/>
      <c r="L43" s="69" t="str">
        <f t="shared" si="3"/>
        <v> </v>
      </c>
      <c r="M43" s="171">
        <v>1</v>
      </c>
      <c r="N43" s="172">
        <v>0</v>
      </c>
      <c r="O43" s="173">
        <v>0</v>
      </c>
      <c r="P43" s="69">
        <v>0</v>
      </c>
      <c r="Q43" s="180">
        <v>85</v>
      </c>
      <c r="R43" s="181">
        <v>0</v>
      </c>
      <c r="S43" s="71">
        <f t="shared" si="2"/>
        <v>0</v>
      </c>
    </row>
    <row r="44" spans="1:19" ht="12.75" customHeight="1">
      <c r="A44" s="42">
        <v>43</v>
      </c>
      <c r="B44" s="43">
        <v>484</v>
      </c>
      <c r="C44" s="50" t="s">
        <v>113</v>
      </c>
      <c r="D44" s="46" t="s">
        <v>103</v>
      </c>
      <c r="E44" s="125"/>
      <c r="F44" s="70"/>
      <c r="G44" s="70"/>
      <c r="H44" s="43"/>
      <c r="I44" s="44"/>
      <c r="J44" s="46"/>
      <c r="K44" s="46"/>
      <c r="L44" s="69" t="str">
        <f t="shared" si="3"/>
        <v> </v>
      </c>
      <c r="M44" s="171">
        <v>1</v>
      </c>
      <c r="N44" s="172">
        <v>1</v>
      </c>
      <c r="O44" s="173">
        <v>0</v>
      </c>
      <c r="P44" s="69">
        <f t="shared" si="1"/>
        <v>0</v>
      </c>
      <c r="Q44" s="180">
        <v>22</v>
      </c>
      <c r="R44" s="181">
        <v>0</v>
      </c>
      <c r="S44" s="71">
        <f t="shared" si="2"/>
        <v>0</v>
      </c>
    </row>
    <row r="45" spans="1:19" ht="12.75" customHeight="1">
      <c r="A45" s="42">
        <v>43</v>
      </c>
      <c r="B45" s="43">
        <v>501</v>
      </c>
      <c r="C45" s="50" t="s">
        <v>113</v>
      </c>
      <c r="D45" s="46" t="s">
        <v>246</v>
      </c>
      <c r="E45" s="125"/>
      <c r="F45" s="70"/>
      <c r="G45" s="70"/>
      <c r="H45" s="43"/>
      <c r="I45" s="44"/>
      <c r="J45" s="46"/>
      <c r="K45" s="46"/>
      <c r="L45" s="69" t="str">
        <f t="shared" si="3"/>
        <v> </v>
      </c>
      <c r="M45" s="171">
        <v>1</v>
      </c>
      <c r="N45" s="172">
        <v>1</v>
      </c>
      <c r="O45" s="173">
        <v>0</v>
      </c>
      <c r="P45" s="69">
        <f t="shared" si="1"/>
        <v>0</v>
      </c>
      <c r="Q45" s="180">
        <v>26</v>
      </c>
      <c r="R45" s="181">
        <v>0</v>
      </c>
      <c r="S45" s="71">
        <f t="shared" si="2"/>
        <v>0</v>
      </c>
    </row>
    <row r="46" spans="1:19" ht="12.75" customHeight="1">
      <c r="A46" s="42">
        <v>43</v>
      </c>
      <c r="B46" s="43">
        <v>505</v>
      </c>
      <c r="C46" s="50" t="s">
        <v>113</v>
      </c>
      <c r="D46" s="46" t="s">
        <v>104</v>
      </c>
      <c r="E46" s="125"/>
      <c r="F46" s="70"/>
      <c r="G46" s="70"/>
      <c r="H46" s="43"/>
      <c r="I46" s="44"/>
      <c r="J46" s="46"/>
      <c r="K46" s="46"/>
      <c r="L46" s="69" t="str">
        <f t="shared" si="3"/>
        <v> </v>
      </c>
      <c r="M46" s="171">
        <v>1</v>
      </c>
      <c r="N46" s="172">
        <v>1</v>
      </c>
      <c r="O46" s="173">
        <v>0</v>
      </c>
      <c r="P46" s="69">
        <f t="shared" si="1"/>
        <v>0</v>
      </c>
      <c r="Q46" s="180">
        <v>47</v>
      </c>
      <c r="R46" s="181">
        <v>0</v>
      </c>
      <c r="S46" s="71">
        <f t="shared" si="2"/>
        <v>0</v>
      </c>
    </row>
    <row r="47" spans="1:19" ht="12.75" customHeight="1">
      <c r="A47" s="42">
        <v>43</v>
      </c>
      <c r="B47" s="43">
        <v>506</v>
      </c>
      <c r="C47" s="50" t="s">
        <v>113</v>
      </c>
      <c r="D47" s="46" t="s">
        <v>105</v>
      </c>
      <c r="E47" s="125"/>
      <c r="F47" s="70"/>
      <c r="G47" s="70"/>
      <c r="H47" s="43"/>
      <c r="I47" s="44"/>
      <c r="J47" s="46"/>
      <c r="K47" s="46"/>
      <c r="L47" s="69" t="str">
        <f t="shared" si="3"/>
        <v> </v>
      </c>
      <c r="M47" s="171">
        <v>1</v>
      </c>
      <c r="N47" s="172">
        <v>1</v>
      </c>
      <c r="O47" s="173">
        <v>0</v>
      </c>
      <c r="P47" s="69">
        <v>0</v>
      </c>
      <c r="Q47" s="180">
        <v>23</v>
      </c>
      <c r="R47" s="181">
        <v>0</v>
      </c>
      <c r="S47" s="71">
        <f t="shared" si="2"/>
        <v>0</v>
      </c>
    </row>
    <row r="48" spans="1:19" ht="12.75" customHeight="1">
      <c r="A48" s="42">
        <v>43</v>
      </c>
      <c r="B48" s="43">
        <v>507</v>
      </c>
      <c r="C48" s="50" t="s">
        <v>113</v>
      </c>
      <c r="D48" s="46" t="s">
        <v>106</v>
      </c>
      <c r="E48" s="125"/>
      <c r="F48" s="70"/>
      <c r="G48" s="70"/>
      <c r="H48" s="43"/>
      <c r="I48" s="44"/>
      <c r="J48" s="46"/>
      <c r="K48" s="46"/>
      <c r="L48" s="69" t="str">
        <f t="shared" si="3"/>
        <v> </v>
      </c>
      <c r="M48" s="171">
        <v>1</v>
      </c>
      <c r="N48" s="172">
        <v>0</v>
      </c>
      <c r="O48" s="173">
        <v>0</v>
      </c>
      <c r="P48" s="69">
        <v>0</v>
      </c>
      <c r="Q48" s="180">
        <v>21</v>
      </c>
      <c r="R48" s="181">
        <v>0</v>
      </c>
      <c r="S48" s="71">
        <f t="shared" si="2"/>
        <v>0</v>
      </c>
    </row>
    <row r="49" spans="1:19" ht="12.75" customHeight="1">
      <c r="A49" s="42">
        <v>43</v>
      </c>
      <c r="B49" s="43">
        <v>510</v>
      </c>
      <c r="C49" s="50" t="s">
        <v>113</v>
      </c>
      <c r="D49" s="46" t="s">
        <v>107</v>
      </c>
      <c r="E49" s="125"/>
      <c r="F49" s="70"/>
      <c r="G49" s="70"/>
      <c r="H49" s="43"/>
      <c r="I49" s="44"/>
      <c r="J49" s="46"/>
      <c r="K49" s="46"/>
      <c r="L49" s="69" t="str">
        <f t="shared" si="3"/>
        <v> </v>
      </c>
      <c r="M49" s="171">
        <v>1</v>
      </c>
      <c r="N49" s="172">
        <v>0</v>
      </c>
      <c r="O49" s="173">
        <v>0</v>
      </c>
      <c r="P49" s="69">
        <v>0</v>
      </c>
      <c r="Q49" s="180">
        <v>18</v>
      </c>
      <c r="R49" s="181">
        <v>1</v>
      </c>
      <c r="S49" s="71">
        <f t="shared" si="2"/>
        <v>5.6</v>
      </c>
    </row>
    <row r="50" spans="1:19" ht="12.75" customHeight="1">
      <c r="A50" s="42">
        <v>43</v>
      </c>
      <c r="B50" s="43">
        <v>511</v>
      </c>
      <c r="C50" s="50" t="s">
        <v>113</v>
      </c>
      <c r="D50" s="46" t="s">
        <v>108</v>
      </c>
      <c r="E50" s="125"/>
      <c r="F50" s="70"/>
      <c r="G50" s="70"/>
      <c r="H50" s="43"/>
      <c r="I50" s="44"/>
      <c r="J50" s="46"/>
      <c r="K50" s="46"/>
      <c r="L50" s="69" t="str">
        <f t="shared" si="3"/>
        <v> </v>
      </c>
      <c r="M50" s="171">
        <v>1</v>
      </c>
      <c r="N50" s="172">
        <v>1</v>
      </c>
      <c r="O50" s="173">
        <v>0</v>
      </c>
      <c r="P50" s="69">
        <f t="shared" si="1"/>
        <v>0</v>
      </c>
      <c r="Q50" s="180">
        <v>28</v>
      </c>
      <c r="R50" s="181">
        <v>5</v>
      </c>
      <c r="S50" s="71">
        <f t="shared" si="2"/>
        <v>17.9</v>
      </c>
    </row>
    <row r="51" spans="1:19" ht="12.75" customHeight="1">
      <c r="A51" s="42">
        <v>43</v>
      </c>
      <c r="B51" s="43">
        <v>512</v>
      </c>
      <c r="C51" s="50" t="s">
        <v>113</v>
      </c>
      <c r="D51" s="46" t="s">
        <v>109</v>
      </c>
      <c r="E51" s="125"/>
      <c r="F51" s="70"/>
      <c r="G51" s="70"/>
      <c r="H51" s="43"/>
      <c r="I51" s="44"/>
      <c r="J51" s="46"/>
      <c r="K51" s="46"/>
      <c r="L51" s="69" t="str">
        <f t="shared" si="3"/>
        <v> </v>
      </c>
      <c r="M51" s="171">
        <v>1</v>
      </c>
      <c r="N51" s="172">
        <v>1</v>
      </c>
      <c r="O51" s="173">
        <v>0</v>
      </c>
      <c r="P51" s="69">
        <f t="shared" si="1"/>
        <v>0</v>
      </c>
      <c r="Q51" s="180">
        <v>16</v>
      </c>
      <c r="R51" s="181">
        <v>1</v>
      </c>
      <c r="S51" s="71">
        <f t="shared" si="2"/>
        <v>6.3</v>
      </c>
    </row>
    <row r="52" spans="1:19" ht="12.75" customHeight="1">
      <c r="A52" s="42">
        <v>43</v>
      </c>
      <c r="B52" s="43">
        <v>513</v>
      </c>
      <c r="C52" s="50" t="s">
        <v>113</v>
      </c>
      <c r="D52" s="127" t="s">
        <v>110</v>
      </c>
      <c r="E52" s="129"/>
      <c r="F52" s="110"/>
      <c r="G52" s="110"/>
      <c r="H52" s="109"/>
      <c r="I52" s="111"/>
      <c r="J52" s="127"/>
      <c r="K52" s="127"/>
      <c r="L52" s="69" t="str">
        <f t="shared" si="3"/>
        <v> </v>
      </c>
      <c r="M52" s="174">
        <v>1</v>
      </c>
      <c r="N52" s="175">
        <v>0</v>
      </c>
      <c r="O52" s="176">
        <v>0</v>
      </c>
      <c r="P52" s="69">
        <v>0</v>
      </c>
      <c r="Q52" s="180">
        <v>21</v>
      </c>
      <c r="R52" s="181">
        <v>0</v>
      </c>
      <c r="S52" s="71">
        <f t="shared" si="2"/>
        <v>0</v>
      </c>
    </row>
    <row r="53" spans="1:19" ht="12.75" customHeight="1">
      <c r="A53" s="42">
        <v>43</v>
      </c>
      <c r="B53" s="43">
        <v>514</v>
      </c>
      <c r="C53" s="50" t="s">
        <v>113</v>
      </c>
      <c r="D53" s="46" t="s">
        <v>111</v>
      </c>
      <c r="E53" s="125"/>
      <c r="F53" s="70"/>
      <c r="G53" s="70"/>
      <c r="H53" s="43"/>
      <c r="I53" s="44"/>
      <c r="J53" s="46"/>
      <c r="K53" s="46"/>
      <c r="L53" s="69" t="str">
        <f t="shared" si="3"/>
        <v> </v>
      </c>
      <c r="M53" s="171">
        <v>1</v>
      </c>
      <c r="N53" s="172">
        <v>1</v>
      </c>
      <c r="O53" s="173">
        <v>0</v>
      </c>
      <c r="P53" s="69">
        <f t="shared" si="1"/>
        <v>0</v>
      </c>
      <c r="Q53" s="180">
        <v>53</v>
      </c>
      <c r="R53" s="181">
        <v>1</v>
      </c>
      <c r="S53" s="71">
        <f t="shared" si="2"/>
        <v>1.9</v>
      </c>
    </row>
    <row r="54" spans="1:19" ht="12.75" customHeight="1" thickBot="1">
      <c r="A54" s="52">
        <v>43</v>
      </c>
      <c r="B54" s="53">
        <v>531</v>
      </c>
      <c r="C54" s="54" t="s">
        <v>113</v>
      </c>
      <c r="D54" s="55" t="s">
        <v>112</v>
      </c>
      <c r="E54" s="126"/>
      <c r="F54" s="36"/>
      <c r="G54" s="36"/>
      <c r="H54" s="53"/>
      <c r="I54" s="56"/>
      <c r="J54" s="55"/>
      <c r="K54" s="55"/>
      <c r="L54" s="69" t="str">
        <f t="shared" si="3"/>
        <v> </v>
      </c>
      <c r="M54" s="177">
        <v>1</v>
      </c>
      <c r="N54" s="178">
        <v>1</v>
      </c>
      <c r="O54" s="179">
        <v>0</v>
      </c>
      <c r="P54" s="69">
        <f t="shared" si="1"/>
        <v>0</v>
      </c>
      <c r="Q54" s="182">
        <v>51</v>
      </c>
      <c r="R54" s="183">
        <v>0</v>
      </c>
      <c r="S54" s="131">
        <f t="shared" si="2"/>
        <v>0</v>
      </c>
    </row>
    <row r="55" spans="1:19" ht="18.75" customHeight="1" thickBot="1">
      <c r="A55" s="4"/>
      <c r="B55" s="5"/>
      <c r="C55" s="204" t="s">
        <v>4</v>
      </c>
      <c r="D55" s="204"/>
      <c r="E55" s="39"/>
      <c r="F55" s="63">
        <f>COUNTA(F8:F54)</f>
        <v>6</v>
      </c>
      <c r="G55" s="64"/>
      <c r="H55" s="65">
        <f>SUM(H8:H54)</f>
        <v>6</v>
      </c>
      <c r="I55" s="66">
        <f>COUNTA(I8:I54)</f>
        <v>14</v>
      </c>
      <c r="J55" s="67">
        <f>SUM(J8:J54)</f>
        <v>12</v>
      </c>
      <c r="K55" s="67">
        <f>SUM(K8:K54)</f>
        <v>1</v>
      </c>
      <c r="L55" s="132">
        <f>IF(J55=""," ",ROUND(K55/J55*100,1))</f>
        <v>8.3</v>
      </c>
      <c r="M55" s="67">
        <f>COUNTA(M8:M54)</f>
        <v>33</v>
      </c>
      <c r="N55" s="67">
        <f>SUM(N8:N54)</f>
        <v>21</v>
      </c>
      <c r="O55" s="67">
        <f>SUM(O8:O54)</f>
        <v>0</v>
      </c>
      <c r="P55" s="132">
        <f>IF(N55=""," ",ROUND(O55/N55*100,1))</f>
        <v>0</v>
      </c>
      <c r="Q55" s="67">
        <f>SUM(Q8:Q54)</f>
        <v>4736</v>
      </c>
      <c r="R55" s="67">
        <f>SUM(R8:R54)</f>
        <v>99</v>
      </c>
      <c r="S55" s="133">
        <f>IF(Q55=""," ",ROUND(R55/Q55*100,1))</f>
        <v>2.1</v>
      </c>
    </row>
  </sheetData>
  <mergeCells count="20">
    <mergeCell ref="Q2:S2"/>
    <mergeCell ref="E4:H4"/>
    <mergeCell ref="K6:K7"/>
    <mergeCell ref="R6:R7"/>
    <mergeCell ref="I4:S4"/>
    <mergeCell ref="N5:N7"/>
    <mergeCell ref="I5:I7"/>
    <mergeCell ref="J5:J7"/>
    <mergeCell ref="O6:O7"/>
    <mergeCell ref="Q5:Q7"/>
    <mergeCell ref="C55:D55"/>
    <mergeCell ref="H5:H7"/>
    <mergeCell ref="E5:E7"/>
    <mergeCell ref="F5:F7"/>
    <mergeCell ref="G5:G7"/>
    <mergeCell ref="M5:M7"/>
    <mergeCell ref="A4:A7"/>
    <mergeCell ref="B4:B7"/>
    <mergeCell ref="C4:C7"/>
    <mergeCell ref="D4:D7"/>
  </mergeCells>
  <printOptions/>
  <pageMargins left="0.5905511811023623" right="0.5905511811023623" top="0.5905511811023623" bottom="0.7086614173228347" header="0.31496062992125984" footer="0.31496062992125984"/>
  <pageSetup fitToHeight="2" horizontalDpi="600" verticalDpi="600" orientation="landscape" paperSize="9" scale="90" r:id="rId1"/>
  <headerFooter alignWithMargins="0">
    <oddFooter>&amp;R&amp;A</oddFooter>
  </headerFooter>
  <ignoredErrors>
    <ignoredError sqref="S55" evalError="1"/>
    <ignoredError sqref="P55" evalError="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A7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7.625" style="2" customWidth="1"/>
    <col min="4" max="4" width="10.125" style="2" customWidth="1"/>
    <col min="5" max="5" width="5.125" style="2" customWidth="1"/>
    <col min="6" max="6" width="10.25390625" style="2" customWidth="1"/>
    <col min="7" max="8" width="5.375" style="2" customWidth="1"/>
    <col min="9" max="9" width="6.625" style="2" customWidth="1"/>
    <col min="10" max="11" width="5.625" style="2" customWidth="1"/>
    <col min="12" max="13" width="5.125" style="2" customWidth="1"/>
    <col min="14" max="14" width="6.375" style="2" customWidth="1"/>
    <col min="15" max="15" width="6.125" style="2" customWidth="1"/>
    <col min="16" max="16" width="5.625" style="2" customWidth="1"/>
    <col min="17" max="20" width="5.375" style="2" customWidth="1"/>
    <col min="21" max="25" width="5.625" style="2" customWidth="1"/>
    <col min="26" max="26" width="6.625" style="2" customWidth="1"/>
    <col min="27" max="27" width="5.625" style="2" customWidth="1"/>
    <col min="28" max="16384" width="9.00390625" style="2" customWidth="1"/>
  </cols>
  <sheetData>
    <row r="1" spans="1:2" ht="14.25" thickBot="1">
      <c r="A1" s="29" t="s">
        <v>36</v>
      </c>
      <c r="B1" s="29"/>
    </row>
    <row r="2" spans="1:27" ht="21" customHeight="1" thickBot="1">
      <c r="A2" s="6" t="s">
        <v>16</v>
      </c>
      <c r="B2" s="3"/>
      <c r="Y2" s="202" t="s">
        <v>113</v>
      </c>
      <c r="Z2" s="222"/>
      <c r="AA2" s="203"/>
    </row>
    <row r="3" ht="9.75" customHeight="1" thickBot="1"/>
    <row r="4" spans="5:27" s="12" customFormat="1" ht="18.75" customHeight="1" thickBot="1">
      <c r="E4" s="295" t="s">
        <v>240</v>
      </c>
      <c r="F4" s="296"/>
      <c r="G4" s="152">
        <v>1</v>
      </c>
      <c r="H4" s="297">
        <v>39904</v>
      </c>
      <c r="I4" s="298"/>
      <c r="J4" s="299"/>
      <c r="K4" s="30">
        <v>2</v>
      </c>
      <c r="L4" s="297">
        <v>39934</v>
      </c>
      <c r="M4" s="298"/>
      <c r="N4" s="299"/>
      <c r="O4" s="30">
        <v>3</v>
      </c>
      <c r="P4" s="297" t="s">
        <v>242</v>
      </c>
      <c r="Q4" s="298"/>
      <c r="R4" s="298"/>
      <c r="S4" s="298"/>
      <c r="T4" s="299"/>
      <c r="AA4" s="13"/>
    </row>
    <row r="5" spans="1:27" ht="9.75" customHeight="1" thickBot="1">
      <c r="A5"/>
      <c r="B5" s="7"/>
      <c r="C5" s="7"/>
      <c r="D5" s="7"/>
      <c r="E5" s="7"/>
      <c r="F5" s="27"/>
      <c r="G5" s="27"/>
      <c r="H5" s="7"/>
      <c r="I5" s="8"/>
      <c r="J5" s="9"/>
      <c r="K5" s="9"/>
      <c r="L5" s="27"/>
      <c r="M5" s="27"/>
      <c r="N5" s="27"/>
      <c r="O5" s="7"/>
      <c r="P5" s="7"/>
      <c r="Q5" s="27"/>
      <c r="R5" s="27"/>
      <c r="S5" s="28"/>
      <c r="T5" s="9"/>
      <c r="U5" s="9"/>
      <c r="V5" s="7"/>
      <c r="W5" s="7"/>
      <c r="X5" s="9"/>
      <c r="Y5" s="9"/>
      <c r="Z5" s="9"/>
      <c r="AA5"/>
    </row>
    <row r="6" spans="1:27" ht="16.5" customHeight="1" thickBot="1">
      <c r="A6"/>
      <c r="B6" s="7"/>
      <c r="C6" s="7"/>
      <c r="D6" s="7"/>
      <c r="E6" s="260" t="s">
        <v>19</v>
      </c>
      <c r="F6" s="261"/>
      <c r="G6" s="160">
        <v>1</v>
      </c>
      <c r="I6" s="10"/>
      <c r="J6" s="10"/>
      <c r="K6" s="10"/>
      <c r="L6" s="257" t="s">
        <v>19</v>
      </c>
      <c r="M6" s="258"/>
      <c r="N6" s="259"/>
      <c r="O6" s="160">
        <v>3</v>
      </c>
      <c r="P6" s="7"/>
      <c r="Q6" s="257" t="s">
        <v>19</v>
      </c>
      <c r="R6" s="258"/>
      <c r="S6" s="259"/>
      <c r="T6" s="160">
        <v>3</v>
      </c>
      <c r="U6" s="9"/>
      <c r="V6" s="260" t="s">
        <v>19</v>
      </c>
      <c r="W6" s="261"/>
      <c r="X6" s="286"/>
      <c r="Y6" s="160">
        <v>1</v>
      </c>
      <c r="Z6" s="9"/>
      <c r="AA6"/>
    </row>
    <row r="7" spans="1:27" ht="27" customHeight="1">
      <c r="A7" s="166" t="s">
        <v>26</v>
      </c>
      <c r="B7" s="199" t="s">
        <v>63</v>
      </c>
      <c r="C7" s="194" t="s">
        <v>52</v>
      </c>
      <c r="D7" s="196" t="s">
        <v>17</v>
      </c>
      <c r="E7" s="207" t="s">
        <v>42</v>
      </c>
      <c r="F7" s="208"/>
      <c r="G7" s="208"/>
      <c r="H7" s="208"/>
      <c r="I7" s="208"/>
      <c r="J7" s="208"/>
      <c r="K7" s="209"/>
      <c r="L7" s="207" t="s">
        <v>48</v>
      </c>
      <c r="M7" s="208"/>
      <c r="N7" s="208"/>
      <c r="O7" s="208"/>
      <c r="P7" s="209"/>
      <c r="Q7" s="207" t="s">
        <v>49</v>
      </c>
      <c r="R7" s="208"/>
      <c r="S7" s="208"/>
      <c r="T7" s="208"/>
      <c r="U7" s="209"/>
      <c r="V7" s="246" t="s">
        <v>47</v>
      </c>
      <c r="W7" s="247"/>
      <c r="X7" s="247"/>
      <c r="Y7" s="247"/>
      <c r="Z7" s="247"/>
      <c r="AA7" s="248"/>
    </row>
    <row r="8" spans="1:27" ht="13.5" customHeight="1">
      <c r="A8" s="164"/>
      <c r="B8" s="200"/>
      <c r="C8" s="195"/>
      <c r="D8" s="197"/>
      <c r="E8" s="289" t="s">
        <v>233</v>
      </c>
      <c r="F8" s="254" t="s">
        <v>43</v>
      </c>
      <c r="G8" s="292" t="s">
        <v>1</v>
      </c>
      <c r="H8" s="106"/>
      <c r="I8" s="262" t="s">
        <v>0</v>
      </c>
      <c r="J8" s="106"/>
      <c r="K8" s="153"/>
      <c r="L8" s="273" t="s">
        <v>1</v>
      </c>
      <c r="M8" s="106"/>
      <c r="N8" s="262" t="s">
        <v>0</v>
      </c>
      <c r="O8" s="106"/>
      <c r="P8" s="154"/>
      <c r="Q8" s="300" t="s">
        <v>1</v>
      </c>
      <c r="R8" s="106"/>
      <c r="S8" s="262" t="s">
        <v>0</v>
      </c>
      <c r="T8" s="106"/>
      <c r="U8" s="154"/>
      <c r="V8" s="268" t="s">
        <v>11</v>
      </c>
      <c r="W8" s="161"/>
      <c r="X8" s="162"/>
      <c r="Y8" s="265" t="s">
        <v>234</v>
      </c>
      <c r="Z8" s="266"/>
      <c r="AA8" s="267"/>
    </row>
    <row r="9" spans="1:27" ht="13.5" customHeight="1">
      <c r="A9" s="164"/>
      <c r="B9" s="200"/>
      <c r="C9" s="195"/>
      <c r="D9" s="197"/>
      <c r="E9" s="290"/>
      <c r="F9" s="255"/>
      <c r="G9" s="293"/>
      <c r="H9" s="107" t="s">
        <v>226</v>
      </c>
      <c r="I9" s="263"/>
      <c r="J9" s="107" t="s">
        <v>226</v>
      </c>
      <c r="K9" s="279" t="s">
        <v>235</v>
      </c>
      <c r="L9" s="274"/>
      <c r="M9" s="107" t="s">
        <v>236</v>
      </c>
      <c r="N9" s="263"/>
      <c r="O9" s="107" t="s">
        <v>236</v>
      </c>
      <c r="P9" s="276" t="s">
        <v>235</v>
      </c>
      <c r="Q9" s="301"/>
      <c r="R9" s="107" t="s">
        <v>236</v>
      </c>
      <c r="S9" s="263"/>
      <c r="T9" s="107" t="s">
        <v>236</v>
      </c>
      <c r="U9" s="271" t="s">
        <v>235</v>
      </c>
      <c r="V9" s="269"/>
      <c r="W9" s="107" t="s">
        <v>236</v>
      </c>
      <c r="X9" s="277" t="s">
        <v>235</v>
      </c>
      <c r="Y9" s="278" t="s">
        <v>44</v>
      </c>
      <c r="Z9" s="108"/>
      <c r="AA9" s="281" t="s">
        <v>235</v>
      </c>
    </row>
    <row r="10" spans="1:27" ht="13.5" customHeight="1">
      <c r="A10" s="164"/>
      <c r="B10" s="200"/>
      <c r="C10" s="195"/>
      <c r="D10" s="197"/>
      <c r="E10" s="290"/>
      <c r="F10" s="255"/>
      <c r="G10" s="293"/>
      <c r="H10" s="284" t="s">
        <v>45</v>
      </c>
      <c r="I10" s="263"/>
      <c r="J10" s="284" t="s">
        <v>45</v>
      </c>
      <c r="K10" s="279"/>
      <c r="L10" s="274"/>
      <c r="M10" s="284" t="s">
        <v>45</v>
      </c>
      <c r="N10" s="263"/>
      <c r="O10" s="284" t="s">
        <v>45</v>
      </c>
      <c r="P10" s="276"/>
      <c r="Q10" s="301"/>
      <c r="R10" s="284" t="s">
        <v>45</v>
      </c>
      <c r="S10" s="263"/>
      <c r="T10" s="284" t="s">
        <v>45</v>
      </c>
      <c r="U10" s="271"/>
      <c r="V10" s="269"/>
      <c r="W10" s="284" t="s">
        <v>46</v>
      </c>
      <c r="X10" s="271"/>
      <c r="Y10" s="279"/>
      <c r="Z10" s="155" t="s">
        <v>237</v>
      </c>
      <c r="AA10" s="282"/>
    </row>
    <row r="11" spans="1:27" ht="54.75" customHeight="1">
      <c r="A11" s="165"/>
      <c r="B11" s="201"/>
      <c r="C11" s="195"/>
      <c r="D11" s="198"/>
      <c r="E11" s="291"/>
      <c r="F11" s="256"/>
      <c r="G11" s="294"/>
      <c r="H11" s="285"/>
      <c r="I11" s="264"/>
      <c r="J11" s="285"/>
      <c r="K11" s="280"/>
      <c r="L11" s="275"/>
      <c r="M11" s="285"/>
      <c r="N11" s="264"/>
      <c r="O11" s="285"/>
      <c r="P11" s="167"/>
      <c r="Q11" s="302"/>
      <c r="R11" s="285"/>
      <c r="S11" s="264"/>
      <c r="T11" s="285"/>
      <c r="U11" s="272"/>
      <c r="V11" s="270"/>
      <c r="W11" s="285"/>
      <c r="X11" s="272"/>
      <c r="Y11" s="280"/>
      <c r="Z11" s="156" t="s">
        <v>238</v>
      </c>
      <c r="AA11" s="283"/>
    </row>
    <row r="12" spans="1:27" ht="12.75" customHeight="1">
      <c r="A12" s="42">
        <v>43</v>
      </c>
      <c r="B12" s="72">
        <v>201</v>
      </c>
      <c r="C12" s="44" t="s">
        <v>113</v>
      </c>
      <c r="D12" s="45" t="s">
        <v>67</v>
      </c>
      <c r="E12" s="137">
        <v>40</v>
      </c>
      <c r="F12" s="130" t="s">
        <v>214</v>
      </c>
      <c r="G12" s="73">
        <v>91</v>
      </c>
      <c r="H12" s="73">
        <v>81</v>
      </c>
      <c r="I12" s="73">
        <v>880</v>
      </c>
      <c r="J12" s="73">
        <v>269</v>
      </c>
      <c r="K12" s="71">
        <f>IF(G12=""," ",ROUND(J12/I12*100,1))</f>
        <v>30.6</v>
      </c>
      <c r="L12" s="74">
        <v>73</v>
      </c>
      <c r="M12" s="73">
        <v>62</v>
      </c>
      <c r="N12" s="73">
        <v>1104</v>
      </c>
      <c r="O12" s="73">
        <v>295</v>
      </c>
      <c r="P12" s="75">
        <f>IF(L12=""," ",ROUND(O12/N12*100,1))</f>
        <v>26.7</v>
      </c>
      <c r="Q12" s="50">
        <v>6</v>
      </c>
      <c r="R12" s="51">
        <v>4</v>
      </c>
      <c r="S12" s="51">
        <v>66</v>
      </c>
      <c r="T12" s="51">
        <v>5</v>
      </c>
      <c r="U12" s="71">
        <f>IF(Q12=""," ",ROUND(T12/S12*100,1))</f>
        <v>7.6</v>
      </c>
      <c r="V12" s="76">
        <v>371</v>
      </c>
      <c r="W12" s="73">
        <v>15</v>
      </c>
      <c r="X12" s="77">
        <f>IF(V12=""," ",ROUND(W12/V12*100,1))</f>
        <v>4</v>
      </c>
      <c r="Y12" s="73">
        <v>193</v>
      </c>
      <c r="Z12" s="73">
        <v>8</v>
      </c>
      <c r="AA12" s="75">
        <f>IF(Y12=""," ",ROUND(Z12/Y12*100,1))</f>
        <v>4.1</v>
      </c>
    </row>
    <row r="13" spans="1:27" ht="12.75" customHeight="1">
      <c r="A13" s="42">
        <v>43</v>
      </c>
      <c r="B13" s="72">
        <v>202</v>
      </c>
      <c r="C13" s="44" t="s">
        <v>113</v>
      </c>
      <c r="D13" s="45" t="s">
        <v>68</v>
      </c>
      <c r="E13" s="137">
        <v>40</v>
      </c>
      <c r="F13" s="73" t="s">
        <v>215</v>
      </c>
      <c r="G13" s="73">
        <v>79</v>
      </c>
      <c r="H13" s="73">
        <v>68</v>
      </c>
      <c r="I13" s="73">
        <v>1242</v>
      </c>
      <c r="J13" s="73">
        <v>320</v>
      </c>
      <c r="K13" s="71">
        <f aca="true" t="shared" si="0" ref="K13:K58">IF(G13=""," ",ROUND(J13/I13*100,1))</f>
        <v>25.8</v>
      </c>
      <c r="L13" s="74">
        <v>41</v>
      </c>
      <c r="M13" s="73">
        <v>39</v>
      </c>
      <c r="N13" s="73">
        <v>612</v>
      </c>
      <c r="O13" s="73">
        <v>191</v>
      </c>
      <c r="P13" s="75">
        <f aca="true" t="shared" si="1" ref="P13:P58">IF(L13=""," ",ROUND(O13/N13*100,1))</f>
        <v>31.2</v>
      </c>
      <c r="Q13" s="50">
        <v>6</v>
      </c>
      <c r="R13" s="51">
        <v>3</v>
      </c>
      <c r="S13" s="51">
        <v>52</v>
      </c>
      <c r="T13" s="51">
        <v>3</v>
      </c>
      <c r="U13" s="71">
        <f aca="true" t="shared" si="2" ref="U13:U58">IF(Q13=""," ",ROUND(T13/S13*100,1))</f>
        <v>5.8</v>
      </c>
      <c r="V13" s="76">
        <v>131</v>
      </c>
      <c r="W13" s="73">
        <v>7</v>
      </c>
      <c r="X13" s="77">
        <f aca="true" t="shared" si="3" ref="X13:X58">IF(V13=""," ",ROUND(W13/V13*100,1))</f>
        <v>5.3</v>
      </c>
      <c r="Y13" s="73">
        <v>108</v>
      </c>
      <c r="Z13" s="73">
        <v>2</v>
      </c>
      <c r="AA13" s="75">
        <f aca="true" t="shared" si="4" ref="AA13:AA58">IF(Y13=""," ",ROUND(Z13/Y13*100,1))</f>
        <v>1.9</v>
      </c>
    </row>
    <row r="14" spans="1:27" ht="12.75" customHeight="1">
      <c r="A14" s="42">
        <v>43</v>
      </c>
      <c r="B14" s="72">
        <v>203</v>
      </c>
      <c r="C14" s="44" t="s">
        <v>113</v>
      </c>
      <c r="D14" s="45" t="s">
        <v>69</v>
      </c>
      <c r="E14" s="137">
        <v>30</v>
      </c>
      <c r="F14" s="130" t="s">
        <v>214</v>
      </c>
      <c r="G14" s="73">
        <v>47</v>
      </c>
      <c r="H14" s="73">
        <v>35</v>
      </c>
      <c r="I14" s="73">
        <v>706</v>
      </c>
      <c r="J14" s="73">
        <v>154</v>
      </c>
      <c r="K14" s="71">
        <f t="shared" si="0"/>
        <v>21.8</v>
      </c>
      <c r="L14" s="74">
        <v>22</v>
      </c>
      <c r="M14" s="73">
        <v>17</v>
      </c>
      <c r="N14" s="73">
        <v>335</v>
      </c>
      <c r="O14" s="73">
        <v>68</v>
      </c>
      <c r="P14" s="75">
        <f t="shared" si="1"/>
        <v>20.3</v>
      </c>
      <c r="Q14" s="50">
        <v>6</v>
      </c>
      <c r="R14" s="51">
        <v>4</v>
      </c>
      <c r="S14" s="51">
        <v>37</v>
      </c>
      <c r="T14" s="51">
        <v>6</v>
      </c>
      <c r="U14" s="71">
        <f t="shared" si="2"/>
        <v>16.2</v>
      </c>
      <c r="V14" s="76">
        <v>49</v>
      </c>
      <c r="W14" s="73">
        <v>2</v>
      </c>
      <c r="X14" s="77">
        <f t="shared" si="3"/>
        <v>4.1</v>
      </c>
      <c r="Y14" s="73">
        <v>45</v>
      </c>
      <c r="Z14" s="73">
        <v>2</v>
      </c>
      <c r="AA14" s="75">
        <f t="shared" si="4"/>
        <v>4.4</v>
      </c>
    </row>
    <row r="15" spans="1:27" ht="12.75" customHeight="1">
      <c r="A15" s="42">
        <v>43</v>
      </c>
      <c r="B15" s="72">
        <v>204</v>
      </c>
      <c r="C15" s="44" t="s">
        <v>113</v>
      </c>
      <c r="D15" s="45" t="s">
        <v>70</v>
      </c>
      <c r="E15" s="137">
        <v>35</v>
      </c>
      <c r="F15" s="130" t="s">
        <v>216</v>
      </c>
      <c r="G15" s="73">
        <v>69</v>
      </c>
      <c r="H15" s="73">
        <v>57</v>
      </c>
      <c r="I15" s="73">
        <v>1110</v>
      </c>
      <c r="J15" s="73">
        <v>276</v>
      </c>
      <c r="K15" s="71">
        <f t="shared" si="0"/>
        <v>24.9</v>
      </c>
      <c r="L15" s="74">
        <v>25</v>
      </c>
      <c r="M15" s="73">
        <v>19</v>
      </c>
      <c r="N15" s="73">
        <v>307</v>
      </c>
      <c r="O15" s="73">
        <v>70</v>
      </c>
      <c r="P15" s="75">
        <f t="shared" si="1"/>
        <v>22.8</v>
      </c>
      <c r="Q15" s="50">
        <v>6</v>
      </c>
      <c r="R15" s="51">
        <v>5</v>
      </c>
      <c r="S15" s="51">
        <v>36</v>
      </c>
      <c r="T15" s="51">
        <v>8</v>
      </c>
      <c r="U15" s="71">
        <f t="shared" si="2"/>
        <v>22.2</v>
      </c>
      <c r="V15" s="76">
        <v>64</v>
      </c>
      <c r="W15" s="73">
        <v>6</v>
      </c>
      <c r="X15" s="77">
        <f t="shared" si="3"/>
        <v>9.4</v>
      </c>
      <c r="Y15" s="73">
        <v>36</v>
      </c>
      <c r="Z15" s="73">
        <v>3</v>
      </c>
      <c r="AA15" s="75">
        <f t="shared" si="4"/>
        <v>8.3</v>
      </c>
    </row>
    <row r="16" spans="1:27" ht="12.75" customHeight="1">
      <c r="A16" s="42">
        <v>43</v>
      </c>
      <c r="B16" s="72">
        <v>205</v>
      </c>
      <c r="C16" s="44" t="s">
        <v>113</v>
      </c>
      <c r="D16" s="45" t="s">
        <v>71</v>
      </c>
      <c r="E16" s="137">
        <v>30</v>
      </c>
      <c r="F16" s="130" t="s">
        <v>214</v>
      </c>
      <c r="G16" s="73">
        <v>27</v>
      </c>
      <c r="H16" s="73">
        <v>23</v>
      </c>
      <c r="I16" s="73">
        <v>385</v>
      </c>
      <c r="J16" s="73">
        <v>77</v>
      </c>
      <c r="K16" s="71">
        <f t="shared" si="0"/>
        <v>20</v>
      </c>
      <c r="L16" s="74">
        <v>21</v>
      </c>
      <c r="M16" s="73">
        <v>20</v>
      </c>
      <c r="N16" s="73">
        <v>295</v>
      </c>
      <c r="O16" s="73">
        <v>56</v>
      </c>
      <c r="P16" s="75">
        <f t="shared" si="1"/>
        <v>19</v>
      </c>
      <c r="Q16" s="50">
        <v>5</v>
      </c>
      <c r="R16" s="51">
        <v>2</v>
      </c>
      <c r="S16" s="50">
        <v>36</v>
      </c>
      <c r="T16" s="51">
        <v>3</v>
      </c>
      <c r="U16" s="71">
        <f t="shared" si="2"/>
        <v>8.3</v>
      </c>
      <c r="V16" s="76">
        <v>60</v>
      </c>
      <c r="W16" s="73">
        <v>5</v>
      </c>
      <c r="X16" s="77">
        <f t="shared" si="3"/>
        <v>8.3</v>
      </c>
      <c r="Y16" s="73">
        <v>30</v>
      </c>
      <c r="Z16" s="73">
        <v>1</v>
      </c>
      <c r="AA16" s="75">
        <f t="shared" si="4"/>
        <v>3.3</v>
      </c>
    </row>
    <row r="17" spans="1:27" ht="12.75" customHeight="1">
      <c r="A17" s="42">
        <v>43</v>
      </c>
      <c r="B17" s="72">
        <v>206</v>
      </c>
      <c r="C17" s="44" t="s">
        <v>113</v>
      </c>
      <c r="D17" s="45" t="s">
        <v>72</v>
      </c>
      <c r="E17" s="137">
        <v>30</v>
      </c>
      <c r="F17" s="73" t="s">
        <v>247</v>
      </c>
      <c r="G17" s="73">
        <v>36</v>
      </c>
      <c r="H17" s="73">
        <v>29</v>
      </c>
      <c r="I17" s="73">
        <v>641</v>
      </c>
      <c r="J17" s="73">
        <v>148</v>
      </c>
      <c r="K17" s="71">
        <f t="shared" si="0"/>
        <v>23.1</v>
      </c>
      <c r="L17" s="74">
        <v>18</v>
      </c>
      <c r="M17" s="73">
        <v>14</v>
      </c>
      <c r="N17" s="73">
        <v>261</v>
      </c>
      <c r="O17" s="73">
        <v>54</v>
      </c>
      <c r="P17" s="75">
        <f t="shared" si="1"/>
        <v>20.7</v>
      </c>
      <c r="Q17" s="50">
        <v>6</v>
      </c>
      <c r="R17" s="51">
        <v>4</v>
      </c>
      <c r="S17" s="51">
        <v>56</v>
      </c>
      <c r="T17" s="51">
        <v>5</v>
      </c>
      <c r="U17" s="71">
        <f t="shared" si="2"/>
        <v>8.9</v>
      </c>
      <c r="V17" s="76">
        <v>91</v>
      </c>
      <c r="W17" s="73">
        <v>2</v>
      </c>
      <c r="X17" s="78">
        <f t="shared" si="3"/>
        <v>2.2</v>
      </c>
      <c r="Y17" s="79">
        <v>91</v>
      </c>
      <c r="Z17" s="73">
        <v>2</v>
      </c>
      <c r="AA17" s="75">
        <f t="shared" si="4"/>
        <v>2.2</v>
      </c>
    </row>
    <row r="18" spans="1:27" ht="12.75" customHeight="1">
      <c r="A18" s="42">
        <v>43</v>
      </c>
      <c r="B18" s="72">
        <v>208</v>
      </c>
      <c r="C18" s="44" t="s">
        <v>113</v>
      </c>
      <c r="D18" s="45" t="s">
        <v>73</v>
      </c>
      <c r="E18" s="137">
        <v>30</v>
      </c>
      <c r="F18" s="73" t="s">
        <v>217</v>
      </c>
      <c r="G18" s="73">
        <v>39</v>
      </c>
      <c r="H18" s="73">
        <v>35</v>
      </c>
      <c r="I18" s="73">
        <v>785</v>
      </c>
      <c r="J18" s="73">
        <v>172</v>
      </c>
      <c r="K18" s="71">
        <f t="shared" si="0"/>
        <v>21.9</v>
      </c>
      <c r="L18" s="74">
        <v>17</v>
      </c>
      <c r="M18" s="73">
        <v>15</v>
      </c>
      <c r="N18" s="73">
        <v>322</v>
      </c>
      <c r="O18" s="73">
        <v>57</v>
      </c>
      <c r="P18" s="75">
        <f t="shared" si="1"/>
        <v>17.7</v>
      </c>
      <c r="Q18" s="50">
        <v>6</v>
      </c>
      <c r="R18" s="51">
        <v>3</v>
      </c>
      <c r="S18" s="51">
        <v>46</v>
      </c>
      <c r="T18" s="51">
        <v>4</v>
      </c>
      <c r="U18" s="71">
        <f t="shared" si="2"/>
        <v>8.7</v>
      </c>
      <c r="V18" s="76">
        <v>102</v>
      </c>
      <c r="W18" s="73">
        <v>6</v>
      </c>
      <c r="X18" s="77">
        <f t="shared" si="3"/>
        <v>5.9</v>
      </c>
      <c r="Y18" s="73">
        <v>88</v>
      </c>
      <c r="Z18" s="73">
        <v>2</v>
      </c>
      <c r="AA18" s="75">
        <f t="shared" si="4"/>
        <v>2.3</v>
      </c>
    </row>
    <row r="19" spans="1:27" ht="12.75" customHeight="1">
      <c r="A19" s="42">
        <v>43</v>
      </c>
      <c r="B19" s="72">
        <v>210</v>
      </c>
      <c r="C19" s="44" t="s">
        <v>113</v>
      </c>
      <c r="D19" s="45" t="s">
        <v>74</v>
      </c>
      <c r="E19" s="137">
        <v>30</v>
      </c>
      <c r="F19" s="73" t="s">
        <v>218</v>
      </c>
      <c r="G19" s="73">
        <v>57</v>
      </c>
      <c r="H19" s="73">
        <v>48</v>
      </c>
      <c r="I19" s="73">
        <v>978</v>
      </c>
      <c r="J19" s="73">
        <v>253</v>
      </c>
      <c r="K19" s="71">
        <f t="shared" si="0"/>
        <v>25.9</v>
      </c>
      <c r="L19" s="74">
        <v>26</v>
      </c>
      <c r="M19" s="73">
        <v>22</v>
      </c>
      <c r="N19" s="73">
        <v>396</v>
      </c>
      <c r="O19" s="73">
        <v>101</v>
      </c>
      <c r="P19" s="75">
        <f t="shared" si="1"/>
        <v>25.5</v>
      </c>
      <c r="Q19" s="50">
        <v>6</v>
      </c>
      <c r="R19" s="51">
        <v>3</v>
      </c>
      <c r="S19" s="51">
        <v>56</v>
      </c>
      <c r="T19" s="51">
        <v>8</v>
      </c>
      <c r="U19" s="71">
        <f t="shared" si="2"/>
        <v>14.3</v>
      </c>
      <c r="V19" s="76">
        <v>79</v>
      </c>
      <c r="W19" s="73">
        <v>6</v>
      </c>
      <c r="X19" s="77">
        <f t="shared" si="3"/>
        <v>7.6</v>
      </c>
      <c r="Y19" s="73">
        <v>79</v>
      </c>
      <c r="Z19" s="73">
        <v>6</v>
      </c>
      <c r="AA19" s="75">
        <f t="shared" si="4"/>
        <v>7.6</v>
      </c>
    </row>
    <row r="20" spans="1:27" ht="12.75" customHeight="1">
      <c r="A20" s="42">
        <v>43</v>
      </c>
      <c r="B20" s="72">
        <v>211</v>
      </c>
      <c r="C20" s="44" t="s">
        <v>113</v>
      </c>
      <c r="D20" s="45" t="s">
        <v>75</v>
      </c>
      <c r="E20" s="137">
        <v>40</v>
      </c>
      <c r="F20" s="73" t="s">
        <v>217</v>
      </c>
      <c r="G20" s="73">
        <v>42</v>
      </c>
      <c r="H20" s="73">
        <v>30</v>
      </c>
      <c r="I20" s="73">
        <v>793</v>
      </c>
      <c r="J20" s="73">
        <v>200</v>
      </c>
      <c r="K20" s="71">
        <f t="shared" si="0"/>
        <v>25.2</v>
      </c>
      <c r="L20" s="74">
        <v>30</v>
      </c>
      <c r="M20" s="73">
        <v>22</v>
      </c>
      <c r="N20" s="73">
        <v>457</v>
      </c>
      <c r="O20" s="73">
        <v>135</v>
      </c>
      <c r="P20" s="75">
        <f t="shared" si="1"/>
        <v>29.5</v>
      </c>
      <c r="Q20" s="50">
        <v>5</v>
      </c>
      <c r="R20" s="51">
        <v>1</v>
      </c>
      <c r="S20" s="51">
        <v>39</v>
      </c>
      <c r="T20" s="51">
        <v>2</v>
      </c>
      <c r="U20" s="71">
        <f t="shared" si="2"/>
        <v>5.1</v>
      </c>
      <c r="V20" s="76">
        <v>42</v>
      </c>
      <c r="W20" s="73">
        <v>2</v>
      </c>
      <c r="X20" s="77">
        <f t="shared" si="3"/>
        <v>4.8</v>
      </c>
      <c r="Y20" s="73">
        <v>38</v>
      </c>
      <c r="Z20" s="73">
        <v>2</v>
      </c>
      <c r="AA20" s="75">
        <f t="shared" si="4"/>
        <v>5.3</v>
      </c>
    </row>
    <row r="21" spans="1:27" ht="12.75" customHeight="1">
      <c r="A21" s="42">
        <v>43</v>
      </c>
      <c r="B21" s="72">
        <v>212</v>
      </c>
      <c r="C21" s="44" t="s">
        <v>113</v>
      </c>
      <c r="D21" s="45" t="s">
        <v>76</v>
      </c>
      <c r="E21" s="137"/>
      <c r="F21" s="73"/>
      <c r="G21" s="73"/>
      <c r="H21" s="73"/>
      <c r="I21" s="73"/>
      <c r="J21" s="73"/>
      <c r="K21" s="71" t="str">
        <f t="shared" si="0"/>
        <v> </v>
      </c>
      <c r="L21" s="74">
        <v>21</v>
      </c>
      <c r="M21" s="73">
        <v>17</v>
      </c>
      <c r="N21" s="73">
        <v>319</v>
      </c>
      <c r="O21" s="73">
        <v>73</v>
      </c>
      <c r="P21" s="75">
        <f t="shared" si="1"/>
        <v>22.9</v>
      </c>
      <c r="Q21" s="50">
        <v>5</v>
      </c>
      <c r="R21" s="51">
        <v>2</v>
      </c>
      <c r="S21" s="51">
        <v>36</v>
      </c>
      <c r="T21" s="51">
        <v>3</v>
      </c>
      <c r="U21" s="71">
        <f t="shared" si="2"/>
        <v>8.3</v>
      </c>
      <c r="V21" s="76">
        <v>38</v>
      </c>
      <c r="W21" s="73">
        <v>1</v>
      </c>
      <c r="X21" s="77">
        <f t="shared" si="3"/>
        <v>2.6</v>
      </c>
      <c r="Y21" s="73">
        <v>38</v>
      </c>
      <c r="Z21" s="73">
        <v>1</v>
      </c>
      <c r="AA21" s="75">
        <f t="shared" si="4"/>
        <v>2.6</v>
      </c>
    </row>
    <row r="22" spans="1:27" ht="12.75" customHeight="1">
      <c r="A22" s="42">
        <v>43</v>
      </c>
      <c r="B22" s="72">
        <v>213</v>
      </c>
      <c r="C22" s="44" t="s">
        <v>113</v>
      </c>
      <c r="D22" s="45" t="s">
        <v>77</v>
      </c>
      <c r="E22" s="137">
        <v>30</v>
      </c>
      <c r="F22" s="130" t="s">
        <v>216</v>
      </c>
      <c r="G22" s="73">
        <v>46</v>
      </c>
      <c r="H22" s="73">
        <v>38</v>
      </c>
      <c r="I22" s="73">
        <v>766</v>
      </c>
      <c r="J22" s="73">
        <v>179</v>
      </c>
      <c r="K22" s="71">
        <f t="shared" si="0"/>
        <v>23.4</v>
      </c>
      <c r="L22" s="74">
        <v>34</v>
      </c>
      <c r="M22" s="73">
        <v>30</v>
      </c>
      <c r="N22" s="73">
        <v>594</v>
      </c>
      <c r="O22" s="73">
        <v>145</v>
      </c>
      <c r="P22" s="75">
        <f t="shared" si="1"/>
        <v>24.4</v>
      </c>
      <c r="Q22" s="50">
        <v>5</v>
      </c>
      <c r="R22" s="51">
        <v>2</v>
      </c>
      <c r="S22" s="51">
        <v>38</v>
      </c>
      <c r="T22" s="51">
        <v>3</v>
      </c>
      <c r="U22" s="71">
        <f t="shared" si="2"/>
        <v>7.9</v>
      </c>
      <c r="V22" s="76">
        <v>79</v>
      </c>
      <c r="W22" s="73">
        <v>9</v>
      </c>
      <c r="X22" s="77">
        <f t="shared" si="3"/>
        <v>11.4</v>
      </c>
      <c r="Y22" s="73">
        <v>75</v>
      </c>
      <c r="Z22" s="73">
        <v>8</v>
      </c>
      <c r="AA22" s="75">
        <f t="shared" si="4"/>
        <v>10.7</v>
      </c>
    </row>
    <row r="23" spans="1:27" ht="12.75" customHeight="1">
      <c r="A23" s="42">
        <v>43</v>
      </c>
      <c r="B23" s="72">
        <v>214</v>
      </c>
      <c r="C23" s="44" t="s">
        <v>113</v>
      </c>
      <c r="D23" s="45" t="s">
        <v>78</v>
      </c>
      <c r="E23" s="137">
        <v>20</v>
      </c>
      <c r="F23" s="130" t="s">
        <v>216</v>
      </c>
      <c r="G23" s="73">
        <v>27</v>
      </c>
      <c r="H23" s="73">
        <v>18</v>
      </c>
      <c r="I23" s="73">
        <v>442</v>
      </c>
      <c r="J23" s="73">
        <v>66</v>
      </c>
      <c r="K23" s="71">
        <f t="shared" si="0"/>
        <v>14.9</v>
      </c>
      <c r="L23" s="74">
        <v>11</v>
      </c>
      <c r="M23" s="73">
        <v>8</v>
      </c>
      <c r="N23" s="73">
        <v>160</v>
      </c>
      <c r="O23" s="73">
        <v>33</v>
      </c>
      <c r="P23" s="75">
        <f t="shared" si="1"/>
        <v>20.6</v>
      </c>
      <c r="Q23" s="50">
        <v>5</v>
      </c>
      <c r="R23" s="51">
        <v>2</v>
      </c>
      <c r="S23" s="51">
        <v>54</v>
      </c>
      <c r="T23" s="51">
        <v>2</v>
      </c>
      <c r="U23" s="71">
        <f t="shared" si="2"/>
        <v>3.7</v>
      </c>
      <c r="V23" s="76">
        <v>73</v>
      </c>
      <c r="W23" s="73">
        <v>9</v>
      </c>
      <c r="X23" s="77">
        <f t="shared" si="3"/>
        <v>12.3</v>
      </c>
      <c r="Y23" s="73">
        <v>65</v>
      </c>
      <c r="Z23" s="73">
        <v>2</v>
      </c>
      <c r="AA23" s="75">
        <f t="shared" si="4"/>
        <v>3.1</v>
      </c>
    </row>
    <row r="24" spans="1:27" ht="12.75" customHeight="1">
      <c r="A24" s="42">
        <v>43</v>
      </c>
      <c r="B24" s="72">
        <v>215</v>
      </c>
      <c r="C24" s="44" t="s">
        <v>113</v>
      </c>
      <c r="D24" s="45" t="s">
        <v>79</v>
      </c>
      <c r="E24" s="137">
        <v>40</v>
      </c>
      <c r="F24" s="130" t="s">
        <v>216</v>
      </c>
      <c r="G24" s="73">
        <v>72</v>
      </c>
      <c r="H24" s="73">
        <v>53</v>
      </c>
      <c r="I24" s="73">
        <v>1199</v>
      </c>
      <c r="J24" s="73">
        <v>247</v>
      </c>
      <c r="K24" s="71">
        <f t="shared" si="0"/>
        <v>20.6</v>
      </c>
      <c r="L24" s="74">
        <v>53</v>
      </c>
      <c r="M24" s="73">
        <v>40</v>
      </c>
      <c r="N24" s="73">
        <v>875</v>
      </c>
      <c r="O24" s="73">
        <v>167</v>
      </c>
      <c r="P24" s="75">
        <f t="shared" si="1"/>
        <v>19.1</v>
      </c>
      <c r="Q24" s="50">
        <v>5</v>
      </c>
      <c r="R24" s="51">
        <v>3</v>
      </c>
      <c r="S24" s="51">
        <v>54</v>
      </c>
      <c r="T24" s="51">
        <v>5</v>
      </c>
      <c r="U24" s="71">
        <f t="shared" si="2"/>
        <v>9.3</v>
      </c>
      <c r="V24" s="76">
        <v>163</v>
      </c>
      <c r="W24" s="73">
        <v>26</v>
      </c>
      <c r="X24" s="77">
        <f t="shared" si="3"/>
        <v>16</v>
      </c>
      <c r="Y24" s="73">
        <v>137</v>
      </c>
      <c r="Z24" s="73">
        <v>9</v>
      </c>
      <c r="AA24" s="75">
        <f t="shared" si="4"/>
        <v>6.6</v>
      </c>
    </row>
    <row r="25" spans="1:27" ht="12.75" customHeight="1">
      <c r="A25" s="42">
        <v>43</v>
      </c>
      <c r="B25" s="72">
        <v>216</v>
      </c>
      <c r="C25" s="44" t="s">
        <v>113</v>
      </c>
      <c r="D25" s="45" t="s">
        <v>80</v>
      </c>
      <c r="E25" s="137">
        <v>40</v>
      </c>
      <c r="F25" s="130" t="s">
        <v>216</v>
      </c>
      <c r="G25" s="73">
        <v>37</v>
      </c>
      <c r="H25" s="73">
        <v>33</v>
      </c>
      <c r="I25" s="73">
        <v>681</v>
      </c>
      <c r="J25" s="73">
        <v>142</v>
      </c>
      <c r="K25" s="71">
        <f t="shared" si="0"/>
        <v>20.9</v>
      </c>
      <c r="L25" s="74">
        <v>19</v>
      </c>
      <c r="M25" s="73">
        <v>18</v>
      </c>
      <c r="N25" s="73">
        <v>271</v>
      </c>
      <c r="O25" s="73">
        <v>47</v>
      </c>
      <c r="P25" s="75">
        <f t="shared" si="1"/>
        <v>17.3</v>
      </c>
      <c r="Q25" s="50">
        <v>5</v>
      </c>
      <c r="R25" s="51">
        <v>3</v>
      </c>
      <c r="S25" s="51">
        <v>43</v>
      </c>
      <c r="T25" s="51">
        <v>4</v>
      </c>
      <c r="U25" s="71">
        <f t="shared" si="2"/>
        <v>9.3</v>
      </c>
      <c r="V25" s="76">
        <v>32</v>
      </c>
      <c r="W25" s="73">
        <v>2</v>
      </c>
      <c r="X25" s="77">
        <f t="shared" si="3"/>
        <v>6.3</v>
      </c>
      <c r="Y25" s="73">
        <v>32</v>
      </c>
      <c r="Z25" s="73">
        <v>2</v>
      </c>
      <c r="AA25" s="75">
        <f t="shared" si="4"/>
        <v>6.3</v>
      </c>
    </row>
    <row r="26" spans="1:27" ht="12.75" customHeight="1">
      <c r="A26" s="42">
        <v>43</v>
      </c>
      <c r="B26" s="72">
        <v>341</v>
      </c>
      <c r="C26" s="44" t="s">
        <v>113</v>
      </c>
      <c r="D26" s="45" t="s">
        <v>81</v>
      </c>
      <c r="E26" s="137"/>
      <c r="F26" s="73"/>
      <c r="G26" s="73"/>
      <c r="H26" s="73"/>
      <c r="I26" s="73"/>
      <c r="J26" s="73"/>
      <c r="K26" s="71" t="str">
        <f t="shared" si="0"/>
        <v> </v>
      </c>
      <c r="L26" s="74">
        <v>15</v>
      </c>
      <c r="M26" s="73">
        <v>11</v>
      </c>
      <c r="N26" s="73">
        <v>180</v>
      </c>
      <c r="O26" s="73">
        <v>19</v>
      </c>
      <c r="P26" s="75">
        <f t="shared" si="1"/>
        <v>10.6</v>
      </c>
      <c r="Q26" s="50">
        <v>5</v>
      </c>
      <c r="R26" s="51">
        <v>2</v>
      </c>
      <c r="S26" s="51">
        <v>34</v>
      </c>
      <c r="T26" s="51">
        <v>2</v>
      </c>
      <c r="U26" s="71">
        <f t="shared" si="2"/>
        <v>5.9</v>
      </c>
      <c r="V26" s="76">
        <v>13</v>
      </c>
      <c r="W26" s="73">
        <v>0</v>
      </c>
      <c r="X26" s="77">
        <f t="shared" si="3"/>
        <v>0</v>
      </c>
      <c r="Y26" s="73">
        <v>13</v>
      </c>
      <c r="Z26" s="73">
        <v>0</v>
      </c>
      <c r="AA26" s="75">
        <f t="shared" si="4"/>
        <v>0</v>
      </c>
    </row>
    <row r="27" spans="1:27" ht="12.75" customHeight="1">
      <c r="A27" s="42">
        <v>43</v>
      </c>
      <c r="B27" s="72">
        <v>348</v>
      </c>
      <c r="C27" s="44" t="s">
        <v>113</v>
      </c>
      <c r="D27" s="45" t="s">
        <v>82</v>
      </c>
      <c r="E27" s="137"/>
      <c r="F27" s="73"/>
      <c r="G27" s="73"/>
      <c r="H27" s="73"/>
      <c r="I27" s="73"/>
      <c r="J27" s="73"/>
      <c r="K27" s="71" t="str">
        <f t="shared" si="0"/>
        <v> </v>
      </c>
      <c r="L27" s="74">
        <v>12</v>
      </c>
      <c r="M27" s="73">
        <v>7</v>
      </c>
      <c r="N27" s="73">
        <v>140</v>
      </c>
      <c r="O27" s="73">
        <v>16</v>
      </c>
      <c r="P27" s="75">
        <f t="shared" si="1"/>
        <v>11.4</v>
      </c>
      <c r="Q27" s="50">
        <v>5</v>
      </c>
      <c r="R27" s="51">
        <v>2</v>
      </c>
      <c r="S27" s="51">
        <v>41</v>
      </c>
      <c r="T27" s="51">
        <v>4</v>
      </c>
      <c r="U27" s="71">
        <f t="shared" si="2"/>
        <v>9.8</v>
      </c>
      <c r="V27" s="76">
        <v>15</v>
      </c>
      <c r="W27" s="73">
        <v>1</v>
      </c>
      <c r="X27" s="77">
        <f t="shared" si="3"/>
        <v>6.7</v>
      </c>
      <c r="Y27" s="73">
        <v>15</v>
      </c>
      <c r="Z27" s="73">
        <v>1</v>
      </c>
      <c r="AA27" s="75">
        <f t="shared" si="4"/>
        <v>6.7</v>
      </c>
    </row>
    <row r="28" spans="1:27" ht="12.75" customHeight="1">
      <c r="A28" s="42">
        <v>43</v>
      </c>
      <c r="B28" s="72">
        <v>364</v>
      </c>
      <c r="C28" s="44" t="s">
        <v>113</v>
      </c>
      <c r="D28" s="45" t="s">
        <v>83</v>
      </c>
      <c r="E28" s="137"/>
      <c r="F28" s="73"/>
      <c r="G28" s="73"/>
      <c r="H28" s="73"/>
      <c r="I28" s="73"/>
      <c r="J28" s="73"/>
      <c r="K28" s="71" t="str">
        <f t="shared" si="0"/>
        <v> </v>
      </c>
      <c r="L28" s="74">
        <v>10</v>
      </c>
      <c r="M28" s="73">
        <v>6</v>
      </c>
      <c r="N28" s="73">
        <v>90</v>
      </c>
      <c r="O28" s="73">
        <v>7</v>
      </c>
      <c r="P28" s="75">
        <f t="shared" si="1"/>
        <v>7.8</v>
      </c>
      <c r="Q28" s="50">
        <v>5</v>
      </c>
      <c r="R28" s="51">
        <v>1</v>
      </c>
      <c r="S28" s="51">
        <v>26</v>
      </c>
      <c r="T28" s="51">
        <v>1</v>
      </c>
      <c r="U28" s="71">
        <f t="shared" si="2"/>
        <v>3.8</v>
      </c>
      <c r="V28" s="76">
        <v>9</v>
      </c>
      <c r="W28" s="73">
        <v>0</v>
      </c>
      <c r="X28" s="77">
        <f t="shared" si="3"/>
        <v>0</v>
      </c>
      <c r="Y28" s="73">
        <v>7</v>
      </c>
      <c r="Z28" s="73">
        <v>0</v>
      </c>
      <c r="AA28" s="75">
        <f t="shared" si="4"/>
        <v>0</v>
      </c>
    </row>
    <row r="29" spans="1:27" ht="12.75" customHeight="1">
      <c r="A29" s="42">
        <v>43</v>
      </c>
      <c r="B29" s="72">
        <v>367</v>
      </c>
      <c r="C29" s="44" t="s">
        <v>113</v>
      </c>
      <c r="D29" s="45" t="s">
        <v>84</v>
      </c>
      <c r="E29" s="137"/>
      <c r="F29" s="73"/>
      <c r="G29" s="73"/>
      <c r="H29" s="73"/>
      <c r="I29" s="73"/>
      <c r="J29" s="73"/>
      <c r="K29" s="71" t="str">
        <f t="shared" si="0"/>
        <v> </v>
      </c>
      <c r="L29" s="74">
        <v>15</v>
      </c>
      <c r="M29" s="73">
        <v>10</v>
      </c>
      <c r="N29" s="73">
        <v>141</v>
      </c>
      <c r="O29" s="73">
        <v>21</v>
      </c>
      <c r="P29" s="75">
        <f t="shared" si="1"/>
        <v>14.9</v>
      </c>
      <c r="Q29" s="50">
        <v>5</v>
      </c>
      <c r="R29" s="51">
        <v>1</v>
      </c>
      <c r="S29" s="51">
        <v>32</v>
      </c>
      <c r="T29" s="51">
        <v>2</v>
      </c>
      <c r="U29" s="71">
        <f t="shared" si="2"/>
        <v>6.3</v>
      </c>
      <c r="V29" s="76">
        <v>9</v>
      </c>
      <c r="W29" s="73">
        <v>0</v>
      </c>
      <c r="X29" s="77">
        <f t="shared" si="3"/>
        <v>0</v>
      </c>
      <c r="Y29" s="73">
        <v>9</v>
      </c>
      <c r="Z29" s="73">
        <v>0</v>
      </c>
      <c r="AA29" s="75">
        <f t="shared" si="4"/>
        <v>0</v>
      </c>
    </row>
    <row r="30" spans="1:27" ht="12.75" customHeight="1">
      <c r="A30" s="42">
        <v>43</v>
      </c>
      <c r="B30" s="72">
        <v>368</v>
      </c>
      <c r="C30" s="44" t="s">
        <v>113</v>
      </c>
      <c r="D30" s="45" t="s">
        <v>85</v>
      </c>
      <c r="E30" s="137">
        <v>30</v>
      </c>
      <c r="F30" s="73" t="s">
        <v>160</v>
      </c>
      <c r="G30" s="73">
        <v>18</v>
      </c>
      <c r="H30" s="73">
        <v>14</v>
      </c>
      <c r="I30" s="73">
        <v>165</v>
      </c>
      <c r="J30" s="73">
        <v>24</v>
      </c>
      <c r="K30" s="71">
        <f t="shared" si="0"/>
        <v>14.5</v>
      </c>
      <c r="L30" s="74">
        <v>18</v>
      </c>
      <c r="M30" s="73">
        <v>14</v>
      </c>
      <c r="N30" s="73">
        <v>165</v>
      </c>
      <c r="O30" s="73">
        <v>24</v>
      </c>
      <c r="P30" s="75">
        <f t="shared" si="1"/>
        <v>14.5</v>
      </c>
      <c r="Q30" s="50">
        <v>5</v>
      </c>
      <c r="R30" s="51">
        <v>3</v>
      </c>
      <c r="S30" s="51">
        <v>31</v>
      </c>
      <c r="T30" s="51">
        <v>4</v>
      </c>
      <c r="U30" s="71">
        <f t="shared" si="2"/>
        <v>12.9</v>
      </c>
      <c r="V30" s="76">
        <v>13</v>
      </c>
      <c r="W30" s="73">
        <v>0</v>
      </c>
      <c r="X30" s="77">
        <f t="shared" si="3"/>
        <v>0</v>
      </c>
      <c r="Y30" s="73">
        <v>13</v>
      </c>
      <c r="Z30" s="73">
        <v>0</v>
      </c>
      <c r="AA30" s="75">
        <f t="shared" si="4"/>
        <v>0</v>
      </c>
    </row>
    <row r="31" spans="1:27" ht="12.75" customHeight="1">
      <c r="A31" s="42">
        <v>43</v>
      </c>
      <c r="B31" s="72">
        <v>369</v>
      </c>
      <c r="C31" s="44" t="s">
        <v>113</v>
      </c>
      <c r="D31" s="45" t="s">
        <v>86</v>
      </c>
      <c r="E31" s="137"/>
      <c r="F31" s="73"/>
      <c r="G31" s="73"/>
      <c r="H31" s="73"/>
      <c r="I31" s="73"/>
      <c r="J31" s="73"/>
      <c r="K31" s="71" t="str">
        <f t="shared" si="0"/>
        <v> </v>
      </c>
      <c r="L31" s="74">
        <v>7</v>
      </c>
      <c r="M31" s="73">
        <v>6</v>
      </c>
      <c r="N31" s="73">
        <v>109</v>
      </c>
      <c r="O31" s="73">
        <v>11</v>
      </c>
      <c r="P31" s="75">
        <f t="shared" si="1"/>
        <v>10.1</v>
      </c>
      <c r="Q31" s="50">
        <v>5</v>
      </c>
      <c r="R31" s="51">
        <v>2</v>
      </c>
      <c r="S31" s="51">
        <v>37</v>
      </c>
      <c r="T31" s="51">
        <v>4</v>
      </c>
      <c r="U31" s="71">
        <f t="shared" si="2"/>
        <v>10.8</v>
      </c>
      <c r="V31" s="76">
        <v>17</v>
      </c>
      <c r="W31" s="73">
        <v>1</v>
      </c>
      <c r="X31" s="77">
        <f t="shared" si="3"/>
        <v>5.9</v>
      </c>
      <c r="Y31" s="73">
        <v>17</v>
      </c>
      <c r="Z31" s="73">
        <v>1</v>
      </c>
      <c r="AA31" s="75">
        <f t="shared" si="4"/>
        <v>5.9</v>
      </c>
    </row>
    <row r="32" spans="1:27" ht="12.75" customHeight="1">
      <c r="A32" s="42">
        <v>43</v>
      </c>
      <c r="B32" s="72">
        <v>385</v>
      </c>
      <c r="C32" s="44" t="s">
        <v>113</v>
      </c>
      <c r="D32" s="45" t="s">
        <v>87</v>
      </c>
      <c r="E32" s="137">
        <v>30</v>
      </c>
      <c r="F32" s="130" t="s">
        <v>216</v>
      </c>
      <c r="G32" s="73">
        <v>42</v>
      </c>
      <c r="H32" s="73">
        <v>32</v>
      </c>
      <c r="I32" s="73">
        <v>653</v>
      </c>
      <c r="J32" s="73">
        <v>106</v>
      </c>
      <c r="K32" s="71">
        <f t="shared" si="0"/>
        <v>16.2</v>
      </c>
      <c r="L32" s="74">
        <v>27</v>
      </c>
      <c r="M32" s="73">
        <v>20</v>
      </c>
      <c r="N32" s="73">
        <v>421</v>
      </c>
      <c r="O32" s="73">
        <v>59</v>
      </c>
      <c r="P32" s="75">
        <f t="shared" si="1"/>
        <v>14</v>
      </c>
      <c r="Q32" s="50">
        <v>5</v>
      </c>
      <c r="R32" s="51">
        <v>2</v>
      </c>
      <c r="S32" s="51">
        <v>36</v>
      </c>
      <c r="T32" s="51">
        <v>4</v>
      </c>
      <c r="U32" s="71">
        <f t="shared" si="2"/>
        <v>11.1</v>
      </c>
      <c r="V32" s="76">
        <v>20</v>
      </c>
      <c r="W32" s="73">
        <v>1</v>
      </c>
      <c r="X32" s="77">
        <f t="shared" si="3"/>
        <v>5</v>
      </c>
      <c r="Y32" s="73">
        <v>16</v>
      </c>
      <c r="Z32" s="73">
        <v>0</v>
      </c>
      <c r="AA32" s="75">
        <f t="shared" si="4"/>
        <v>0</v>
      </c>
    </row>
    <row r="33" spans="1:27" ht="12.75" customHeight="1">
      <c r="A33" s="42">
        <v>43</v>
      </c>
      <c r="B33" s="72">
        <v>403</v>
      </c>
      <c r="C33" s="44" t="s">
        <v>113</v>
      </c>
      <c r="D33" s="45" t="s">
        <v>88</v>
      </c>
      <c r="E33" s="137">
        <v>30</v>
      </c>
      <c r="F33" s="130" t="s">
        <v>219</v>
      </c>
      <c r="G33" s="73">
        <v>36</v>
      </c>
      <c r="H33" s="73">
        <v>28</v>
      </c>
      <c r="I33" s="73">
        <v>590</v>
      </c>
      <c r="J33" s="73">
        <v>104</v>
      </c>
      <c r="K33" s="71">
        <f t="shared" si="0"/>
        <v>17.6</v>
      </c>
      <c r="L33" s="74">
        <v>20</v>
      </c>
      <c r="M33" s="73">
        <v>16</v>
      </c>
      <c r="N33" s="73">
        <v>364</v>
      </c>
      <c r="O33" s="73">
        <v>58</v>
      </c>
      <c r="P33" s="75">
        <f t="shared" si="1"/>
        <v>15.9</v>
      </c>
      <c r="Q33" s="50">
        <v>5</v>
      </c>
      <c r="R33" s="51">
        <v>3</v>
      </c>
      <c r="S33" s="51">
        <v>37</v>
      </c>
      <c r="T33" s="51">
        <v>4</v>
      </c>
      <c r="U33" s="71">
        <f t="shared" si="2"/>
        <v>10.8</v>
      </c>
      <c r="V33" s="76">
        <v>32</v>
      </c>
      <c r="W33" s="73">
        <v>2</v>
      </c>
      <c r="X33" s="77">
        <f t="shared" si="3"/>
        <v>6.3</v>
      </c>
      <c r="Y33" s="73">
        <v>32</v>
      </c>
      <c r="Z33" s="73">
        <v>1</v>
      </c>
      <c r="AA33" s="75">
        <f t="shared" si="4"/>
        <v>3.1</v>
      </c>
    </row>
    <row r="34" spans="1:27" ht="12.75" customHeight="1">
      <c r="A34" s="42">
        <v>43</v>
      </c>
      <c r="B34" s="72">
        <v>404</v>
      </c>
      <c r="C34" s="44" t="s">
        <v>113</v>
      </c>
      <c r="D34" s="45" t="s">
        <v>89</v>
      </c>
      <c r="E34" s="137">
        <v>30</v>
      </c>
      <c r="F34" s="73" t="s">
        <v>160</v>
      </c>
      <c r="G34" s="73">
        <v>41</v>
      </c>
      <c r="H34" s="73">
        <v>36</v>
      </c>
      <c r="I34" s="73">
        <v>464</v>
      </c>
      <c r="J34" s="73">
        <v>103</v>
      </c>
      <c r="K34" s="71">
        <f t="shared" si="0"/>
        <v>22.2</v>
      </c>
      <c r="L34" s="74">
        <v>28</v>
      </c>
      <c r="M34" s="73">
        <v>25</v>
      </c>
      <c r="N34" s="73">
        <v>344</v>
      </c>
      <c r="O34" s="73">
        <v>59</v>
      </c>
      <c r="P34" s="75">
        <f t="shared" si="1"/>
        <v>17.2</v>
      </c>
      <c r="Q34" s="50">
        <v>5</v>
      </c>
      <c r="R34" s="51">
        <v>2</v>
      </c>
      <c r="S34" s="51">
        <v>33</v>
      </c>
      <c r="T34" s="51">
        <v>2</v>
      </c>
      <c r="U34" s="71">
        <f t="shared" si="2"/>
        <v>6.1</v>
      </c>
      <c r="V34" s="76">
        <v>26</v>
      </c>
      <c r="W34" s="73">
        <v>0</v>
      </c>
      <c r="X34" s="77">
        <f t="shared" si="3"/>
        <v>0</v>
      </c>
      <c r="Y34" s="73">
        <v>26</v>
      </c>
      <c r="Z34" s="73">
        <v>0</v>
      </c>
      <c r="AA34" s="75">
        <f t="shared" si="4"/>
        <v>0</v>
      </c>
    </row>
    <row r="35" spans="1:27" ht="12.75" customHeight="1">
      <c r="A35" s="42">
        <v>43</v>
      </c>
      <c r="B35" s="72">
        <v>423</v>
      </c>
      <c r="C35" s="44" t="s">
        <v>113</v>
      </c>
      <c r="D35" s="45" t="s">
        <v>90</v>
      </c>
      <c r="E35" s="137"/>
      <c r="F35" s="73"/>
      <c r="G35" s="73"/>
      <c r="H35" s="73"/>
      <c r="I35" s="73"/>
      <c r="J35" s="73"/>
      <c r="K35" s="71" t="str">
        <f t="shared" si="0"/>
        <v> </v>
      </c>
      <c r="L35" s="74">
        <v>10</v>
      </c>
      <c r="M35" s="73">
        <v>8</v>
      </c>
      <c r="N35" s="73">
        <v>161</v>
      </c>
      <c r="O35" s="73">
        <v>14</v>
      </c>
      <c r="P35" s="75">
        <f t="shared" si="1"/>
        <v>8.7</v>
      </c>
      <c r="Q35" s="50">
        <v>5</v>
      </c>
      <c r="R35" s="51">
        <v>4</v>
      </c>
      <c r="S35" s="51">
        <v>25</v>
      </c>
      <c r="T35" s="51">
        <v>5</v>
      </c>
      <c r="U35" s="71">
        <f t="shared" si="2"/>
        <v>20</v>
      </c>
      <c r="V35" s="76">
        <v>15</v>
      </c>
      <c r="W35" s="73">
        <v>0</v>
      </c>
      <c r="X35" s="77">
        <f t="shared" si="3"/>
        <v>0</v>
      </c>
      <c r="Y35" s="73">
        <v>15</v>
      </c>
      <c r="Z35" s="73">
        <v>0</v>
      </c>
      <c r="AA35" s="75">
        <f t="shared" si="4"/>
        <v>0</v>
      </c>
    </row>
    <row r="36" spans="1:27" ht="12.75" customHeight="1">
      <c r="A36" s="42">
        <v>43</v>
      </c>
      <c r="B36" s="72">
        <v>424</v>
      </c>
      <c r="C36" s="44" t="s">
        <v>113</v>
      </c>
      <c r="D36" s="45" t="s">
        <v>91</v>
      </c>
      <c r="E36" s="137"/>
      <c r="F36" s="73"/>
      <c r="G36" s="73"/>
      <c r="H36" s="73"/>
      <c r="I36" s="73"/>
      <c r="J36" s="73"/>
      <c r="K36" s="71" t="str">
        <f t="shared" si="0"/>
        <v> </v>
      </c>
      <c r="L36" s="74">
        <v>17</v>
      </c>
      <c r="M36" s="73">
        <v>16</v>
      </c>
      <c r="N36" s="73">
        <v>279</v>
      </c>
      <c r="O36" s="73">
        <v>38</v>
      </c>
      <c r="P36" s="75">
        <f t="shared" si="1"/>
        <v>13.6</v>
      </c>
      <c r="Q36" s="50">
        <v>5</v>
      </c>
      <c r="R36" s="51">
        <v>3</v>
      </c>
      <c r="S36" s="51">
        <v>24</v>
      </c>
      <c r="T36" s="51">
        <v>5</v>
      </c>
      <c r="U36" s="71">
        <f t="shared" si="2"/>
        <v>20.8</v>
      </c>
      <c r="V36" s="76">
        <v>29</v>
      </c>
      <c r="W36" s="73">
        <v>5</v>
      </c>
      <c r="X36" s="77">
        <f t="shared" si="3"/>
        <v>17.2</v>
      </c>
      <c r="Y36" s="73">
        <v>29</v>
      </c>
      <c r="Z36" s="73">
        <v>5</v>
      </c>
      <c r="AA36" s="75">
        <f t="shared" si="4"/>
        <v>17.2</v>
      </c>
    </row>
    <row r="37" spans="1:27" ht="12.75" customHeight="1">
      <c r="A37" s="42">
        <v>43</v>
      </c>
      <c r="B37" s="72">
        <v>425</v>
      </c>
      <c r="C37" s="44" t="s">
        <v>113</v>
      </c>
      <c r="D37" s="45" t="s">
        <v>92</v>
      </c>
      <c r="E37" s="137"/>
      <c r="F37" s="73"/>
      <c r="G37" s="73"/>
      <c r="H37" s="73"/>
      <c r="I37" s="73"/>
      <c r="J37" s="73"/>
      <c r="K37" s="71" t="str">
        <f t="shared" si="0"/>
        <v> </v>
      </c>
      <c r="L37" s="74">
        <v>3</v>
      </c>
      <c r="M37" s="73">
        <v>2</v>
      </c>
      <c r="N37" s="73">
        <v>44</v>
      </c>
      <c r="O37" s="73">
        <v>3</v>
      </c>
      <c r="P37" s="75">
        <f t="shared" si="1"/>
        <v>6.8</v>
      </c>
      <c r="Q37" s="50">
        <v>5</v>
      </c>
      <c r="R37" s="51">
        <v>1</v>
      </c>
      <c r="S37" s="51">
        <v>26</v>
      </c>
      <c r="T37" s="51">
        <v>2</v>
      </c>
      <c r="U37" s="71">
        <f t="shared" si="2"/>
        <v>7.7</v>
      </c>
      <c r="V37" s="76">
        <v>7</v>
      </c>
      <c r="W37" s="73">
        <v>0</v>
      </c>
      <c r="X37" s="77">
        <f t="shared" si="3"/>
        <v>0</v>
      </c>
      <c r="Y37" s="73">
        <v>7</v>
      </c>
      <c r="Z37" s="73">
        <v>0</v>
      </c>
      <c r="AA37" s="75">
        <f t="shared" si="4"/>
        <v>0</v>
      </c>
    </row>
    <row r="38" spans="1:27" ht="12.75" customHeight="1">
      <c r="A38" s="42">
        <v>43</v>
      </c>
      <c r="B38" s="72">
        <v>428</v>
      </c>
      <c r="C38" s="44" t="s">
        <v>113</v>
      </c>
      <c r="D38" s="45" t="s">
        <v>93</v>
      </c>
      <c r="E38" s="137"/>
      <c r="F38" s="73"/>
      <c r="G38" s="73"/>
      <c r="H38" s="73"/>
      <c r="I38" s="73"/>
      <c r="J38" s="73"/>
      <c r="K38" s="71" t="str">
        <f t="shared" si="0"/>
        <v> </v>
      </c>
      <c r="L38" s="74">
        <v>4</v>
      </c>
      <c r="M38" s="73">
        <v>4</v>
      </c>
      <c r="N38" s="73">
        <v>46</v>
      </c>
      <c r="O38" s="73">
        <v>6</v>
      </c>
      <c r="P38" s="75">
        <f t="shared" si="1"/>
        <v>13</v>
      </c>
      <c r="Q38" s="50">
        <v>5</v>
      </c>
      <c r="R38" s="51">
        <v>1</v>
      </c>
      <c r="S38" s="51">
        <v>31</v>
      </c>
      <c r="T38" s="51">
        <v>1</v>
      </c>
      <c r="U38" s="71">
        <f t="shared" si="2"/>
        <v>3.2</v>
      </c>
      <c r="V38" s="76">
        <v>16</v>
      </c>
      <c r="W38" s="73">
        <v>2</v>
      </c>
      <c r="X38" s="77">
        <f t="shared" si="3"/>
        <v>12.5</v>
      </c>
      <c r="Y38" s="73">
        <v>16</v>
      </c>
      <c r="Z38" s="73">
        <v>2</v>
      </c>
      <c r="AA38" s="75">
        <f t="shared" si="4"/>
        <v>12.5</v>
      </c>
    </row>
    <row r="39" spans="1:27" ht="12.75" customHeight="1">
      <c r="A39" s="42">
        <v>43</v>
      </c>
      <c r="B39" s="72">
        <v>432</v>
      </c>
      <c r="C39" s="44" t="s">
        <v>113</v>
      </c>
      <c r="D39" s="45" t="s">
        <v>94</v>
      </c>
      <c r="E39" s="137"/>
      <c r="F39" s="73"/>
      <c r="G39" s="73"/>
      <c r="H39" s="73"/>
      <c r="I39" s="73"/>
      <c r="J39" s="73"/>
      <c r="K39" s="71" t="str">
        <f t="shared" si="0"/>
        <v> </v>
      </c>
      <c r="L39" s="74">
        <v>13</v>
      </c>
      <c r="M39" s="73">
        <v>4</v>
      </c>
      <c r="N39" s="73">
        <v>121</v>
      </c>
      <c r="O39" s="73">
        <v>9</v>
      </c>
      <c r="P39" s="75">
        <f t="shared" si="1"/>
        <v>7.4</v>
      </c>
      <c r="Q39" s="50">
        <v>5</v>
      </c>
      <c r="R39" s="51">
        <v>2</v>
      </c>
      <c r="S39" s="51">
        <v>30</v>
      </c>
      <c r="T39" s="51">
        <v>4</v>
      </c>
      <c r="U39" s="71">
        <f t="shared" si="2"/>
        <v>13.3</v>
      </c>
      <c r="V39" s="76">
        <v>7</v>
      </c>
      <c r="W39" s="73">
        <v>0</v>
      </c>
      <c r="X39" s="77">
        <f t="shared" si="3"/>
        <v>0</v>
      </c>
      <c r="Y39" s="73">
        <v>7</v>
      </c>
      <c r="Z39" s="73">
        <v>0</v>
      </c>
      <c r="AA39" s="75">
        <f t="shared" si="4"/>
        <v>0</v>
      </c>
    </row>
    <row r="40" spans="1:27" ht="12.75" customHeight="1">
      <c r="A40" s="42">
        <v>43</v>
      </c>
      <c r="B40" s="72">
        <v>433</v>
      </c>
      <c r="C40" s="44" t="s">
        <v>113</v>
      </c>
      <c r="D40" s="45" t="s">
        <v>95</v>
      </c>
      <c r="E40" s="137"/>
      <c r="F40" s="73"/>
      <c r="G40" s="73"/>
      <c r="H40" s="73"/>
      <c r="I40" s="73"/>
      <c r="J40" s="73"/>
      <c r="K40" s="71" t="str">
        <f t="shared" si="0"/>
        <v> </v>
      </c>
      <c r="L40" s="74">
        <v>8</v>
      </c>
      <c r="M40" s="73">
        <v>7</v>
      </c>
      <c r="N40" s="73">
        <v>216</v>
      </c>
      <c r="O40" s="73">
        <v>20</v>
      </c>
      <c r="P40" s="75">
        <f t="shared" si="1"/>
        <v>9.3</v>
      </c>
      <c r="Q40" s="50">
        <v>5</v>
      </c>
      <c r="R40" s="51">
        <v>2</v>
      </c>
      <c r="S40" s="51">
        <v>42</v>
      </c>
      <c r="T40" s="51">
        <v>2</v>
      </c>
      <c r="U40" s="71">
        <f t="shared" si="2"/>
        <v>4.8</v>
      </c>
      <c r="V40" s="76">
        <v>21</v>
      </c>
      <c r="W40" s="73">
        <v>1</v>
      </c>
      <c r="X40" s="77">
        <f t="shared" si="3"/>
        <v>4.8</v>
      </c>
      <c r="Y40" s="73">
        <v>18</v>
      </c>
      <c r="Z40" s="73">
        <v>1</v>
      </c>
      <c r="AA40" s="75">
        <f t="shared" si="4"/>
        <v>5.6</v>
      </c>
    </row>
    <row r="41" spans="1:27" ht="12.75" customHeight="1">
      <c r="A41" s="42">
        <v>43</v>
      </c>
      <c r="B41" s="72">
        <v>441</v>
      </c>
      <c r="C41" s="44" t="s">
        <v>113</v>
      </c>
      <c r="D41" s="45" t="s">
        <v>96</v>
      </c>
      <c r="E41" s="137"/>
      <c r="F41" s="73"/>
      <c r="G41" s="73"/>
      <c r="H41" s="73"/>
      <c r="I41" s="73"/>
      <c r="J41" s="73"/>
      <c r="K41" s="71" t="str">
        <f t="shared" si="0"/>
        <v> </v>
      </c>
      <c r="L41" s="74">
        <v>15</v>
      </c>
      <c r="M41" s="73">
        <v>11</v>
      </c>
      <c r="N41" s="73">
        <v>203</v>
      </c>
      <c r="O41" s="73">
        <v>39</v>
      </c>
      <c r="P41" s="75">
        <f t="shared" si="1"/>
        <v>19.2</v>
      </c>
      <c r="Q41" s="50">
        <v>5</v>
      </c>
      <c r="R41" s="51">
        <v>2</v>
      </c>
      <c r="S41" s="51">
        <v>34</v>
      </c>
      <c r="T41" s="51">
        <v>4</v>
      </c>
      <c r="U41" s="71">
        <f t="shared" si="2"/>
        <v>11.8</v>
      </c>
      <c r="V41" s="76">
        <v>14</v>
      </c>
      <c r="W41" s="73">
        <v>2</v>
      </c>
      <c r="X41" s="77">
        <f t="shared" si="3"/>
        <v>14.3</v>
      </c>
      <c r="Y41" s="73">
        <v>14</v>
      </c>
      <c r="Z41" s="73">
        <v>2</v>
      </c>
      <c r="AA41" s="75">
        <f t="shared" si="4"/>
        <v>14.3</v>
      </c>
    </row>
    <row r="42" spans="1:27" ht="12.75" customHeight="1">
      <c r="A42" s="42">
        <v>43</v>
      </c>
      <c r="B42" s="72">
        <v>442</v>
      </c>
      <c r="C42" s="44" t="s">
        <v>113</v>
      </c>
      <c r="D42" s="45" t="s">
        <v>97</v>
      </c>
      <c r="E42" s="137"/>
      <c r="F42" s="73"/>
      <c r="G42" s="73"/>
      <c r="H42" s="73"/>
      <c r="I42" s="73"/>
      <c r="J42" s="73"/>
      <c r="K42" s="71" t="str">
        <f t="shared" si="0"/>
        <v> </v>
      </c>
      <c r="L42" s="74">
        <v>15</v>
      </c>
      <c r="M42" s="73">
        <v>8</v>
      </c>
      <c r="N42" s="73">
        <v>206</v>
      </c>
      <c r="O42" s="73">
        <v>55</v>
      </c>
      <c r="P42" s="75">
        <f t="shared" si="1"/>
        <v>26.7</v>
      </c>
      <c r="Q42" s="50">
        <v>5</v>
      </c>
      <c r="R42" s="51">
        <v>1</v>
      </c>
      <c r="S42" s="51">
        <v>29</v>
      </c>
      <c r="T42" s="51">
        <v>1</v>
      </c>
      <c r="U42" s="71">
        <f t="shared" si="2"/>
        <v>3.4</v>
      </c>
      <c r="V42" s="76">
        <v>24</v>
      </c>
      <c r="W42" s="73">
        <v>4</v>
      </c>
      <c r="X42" s="77">
        <f t="shared" si="3"/>
        <v>16.7</v>
      </c>
      <c r="Y42" s="73">
        <v>24</v>
      </c>
      <c r="Z42" s="73">
        <v>4</v>
      </c>
      <c r="AA42" s="75">
        <f t="shared" si="4"/>
        <v>16.7</v>
      </c>
    </row>
    <row r="43" spans="1:27" ht="12.75" customHeight="1">
      <c r="A43" s="42">
        <v>43</v>
      </c>
      <c r="B43" s="72">
        <v>443</v>
      </c>
      <c r="C43" s="44" t="s">
        <v>113</v>
      </c>
      <c r="D43" s="45" t="s">
        <v>98</v>
      </c>
      <c r="E43" s="137"/>
      <c r="F43" s="73"/>
      <c r="G43" s="73"/>
      <c r="H43" s="73"/>
      <c r="I43" s="73"/>
      <c r="J43" s="73"/>
      <c r="K43" s="71" t="str">
        <f t="shared" si="0"/>
        <v> </v>
      </c>
      <c r="L43" s="74">
        <v>17</v>
      </c>
      <c r="M43" s="73">
        <v>14</v>
      </c>
      <c r="N43" s="73">
        <v>229</v>
      </c>
      <c r="O43" s="73">
        <v>39</v>
      </c>
      <c r="P43" s="75">
        <f t="shared" si="1"/>
        <v>17</v>
      </c>
      <c r="Q43" s="50">
        <v>5</v>
      </c>
      <c r="R43" s="51">
        <v>2</v>
      </c>
      <c r="S43" s="51">
        <v>35</v>
      </c>
      <c r="T43" s="51">
        <v>3</v>
      </c>
      <c r="U43" s="71">
        <f t="shared" si="2"/>
        <v>8.6</v>
      </c>
      <c r="V43" s="76">
        <v>18</v>
      </c>
      <c r="W43" s="73">
        <v>2</v>
      </c>
      <c r="X43" s="77">
        <f t="shared" si="3"/>
        <v>11.1</v>
      </c>
      <c r="Y43" s="73">
        <v>18</v>
      </c>
      <c r="Z43" s="73">
        <v>2</v>
      </c>
      <c r="AA43" s="75">
        <f t="shared" si="4"/>
        <v>11.1</v>
      </c>
    </row>
    <row r="44" spans="1:27" ht="12.75" customHeight="1">
      <c r="A44" s="42">
        <v>43</v>
      </c>
      <c r="B44" s="72">
        <v>444</v>
      </c>
      <c r="C44" s="44" t="s">
        <v>113</v>
      </c>
      <c r="D44" s="45" t="s">
        <v>99</v>
      </c>
      <c r="E44" s="137"/>
      <c r="F44" s="73"/>
      <c r="G44" s="73"/>
      <c r="H44" s="73"/>
      <c r="I44" s="73"/>
      <c r="J44" s="73"/>
      <c r="K44" s="71" t="str">
        <f t="shared" si="0"/>
        <v> </v>
      </c>
      <c r="L44" s="74">
        <v>10</v>
      </c>
      <c r="M44" s="73">
        <v>8</v>
      </c>
      <c r="N44" s="73">
        <v>120</v>
      </c>
      <c r="O44" s="73">
        <v>11</v>
      </c>
      <c r="P44" s="75">
        <f t="shared" si="1"/>
        <v>9.2</v>
      </c>
      <c r="Q44" s="50">
        <v>5</v>
      </c>
      <c r="R44" s="51">
        <v>1</v>
      </c>
      <c r="S44" s="51">
        <v>33</v>
      </c>
      <c r="T44" s="51">
        <v>2</v>
      </c>
      <c r="U44" s="71">
        <f t="shared" si="2"/>
        <v>6.1</v>
      </c>
      <c r="V44" s="76">
        <v>15</v>
      </c>
      <c r="W44" s="73">
        <v>1</v>
      </c>
      <c r="X44" s="77">
        <f t="shared" si="3"/>
        <v>6.7</v>
      </c>
      <c r="Y44" s="73">
        <v>15</v>
      </c>
      <c r="Z44" s="73">
        <v>1</v>
      </c>
      <c r="AA44" s="75">
        <f t="shared" si="4"/>
        <v>6.7</v>
      </c>
    </row>
    <row r="45" spans="1:27" ht="12.75" customHeight="1">
      <c r="A45" s="42">
        <v>43</v>
      </c>
      <c r="B45" s="72">
        <v>447</v>
      </c>
      <c r="C45" s="44" t="s">
        <v>113</v>
      </c>
      <c r="D45" s="45" t="s">
        <v>100</v>
      </c>
      <c r="E45" s="137"/>
      <c r="F45" s="73"/>
      <c r="G45" s="73"/>
      <c r="H45" s="73"/>
      <c r="I45" s="73"/>
      <c r="J45" s="73"/>
      <c r="K45" s="71" t="str">
        <f t="shared" si="0"/>
        <v> </v>
      </c>
      <c r="L45" s="74">
        <v>10</v>
      </c>
      <c r="M45" s="73">
        <v>8</v>
      </c>
      <c r="N45" s="73">
        <v>241</v>
      </c>
      <c r="O45" s="73">
        <v>55</v>
      </c>
      <c r="P45" s="75">
        <f t="shared" si="1"/>
        <v>22.8</v>
      </c>
      <c r="Q45" s="50">
        <v>5</v>
      </c>
      <c r="R45" s="51">
        <v>2</v>
      </c>
      <c r="S45" s="51">
        <v>46</v>
      </c>
      <c r="T45" s="51">
        <v>4</v>
      </c>
      <c r="U45" s="71">
        <f t="shared" si="2"/>
        <v>8.7</v>
      </c>
      <c r="V45" s="76">
        <v>21</v>
      </c>
      <c r="W45" s="73">
        <v>0</v>
      </c>
      <c r="X45" s="77">
        <f t="shared" si="3"/>
        <v>0</v>
      </c>
      <c r="Y45" s="73">
        <v>21</v>
      </c>
      <c r="Z45" s="73">
        <v>0</v>
      </c>
      <c r="AA45" s="75">
        <f t="shared" si="4"/>
        <v>0</v>
      </c>
    </row>
    <row r="46" spans="1:27" ht="12.75" customHeight="1">
      <c r="A46" s="42">
        <v>43</v>
      </c>
      <c r="B46" s="72">
        <v>468</v>
      </c>
      <c r="C46" s="44" t="s">
        <v>113</v>
      </c>
      <c r="D46" s="45" t="s">
        <v>101</v>
      </c>
      <c r="E46" s="137"/>
      <c r="F46" s="73"/>
      <c r="G46" s="73"/>
      <c r="H46" s="73"/>
      <c r="I46" s="73"/>
      <c r="J46" s="73"/>
      <c r="K46" s="71" t="str">
        <f t="shared" si="0"/>
        <v> </v>
      </c>
      <c r="L46" s="74">
        <v>9</v>
      </c>
      <c r="M46" s="73">
        <v>6</v>
      </c>
      <c r="N46" s="73">
        <v>145</v>
      </c>
      <c r="O46" s="73">
        <v>35</v>
      </c>
      <c r="P46" s="75">
        <f t="shared" si="1"/>
        <v>24.1</v>
      </c>
      <c r="Q46" s="50">
        <v>5</v>
      </c>
      <c r="R46" s="51">
        <v>2</v>
      </c>
      <c r="S46" s="51">
        <v>33</v>
      </c>
      <c r="T46" s="51">
        <v>5</v>
      </c>
      <c r="U46" s="71">
        <f t="shared" si="2"/>
        <v>15.2</v>
      </c>
      <c r="V46" s="76">
        <v>13</v>
      </c>
      <c r="W46" s="73">
        <v>1</v>
      </c>
      <c r="X46" s="77">
        <f t="shared" si="3"/>
        <v>7.7</v>
      </c>
      <c r="Y46" s="73">
        <v>13</v>
      </c>
      <c r="Z46" s="73">
        <v>1</v>
      </c>
      <c r="AA46" s="75">
        <f t="shared" si="4"/>
        <v>7.7</v>
      </c>
    </row>
    <row r="47" spans="1:27" ht="12.75" customHeight="1">
      <c r="A47" s="42">
        <v>43</v>
      </c>
      <c r="B47" s="72">
        <v>482</v>
      </c>
      <c r="C47" s="44" t="s">
        <v>113</v>
      </c>
      <c r="D47" s="45" t="s">
        <v>102</v>
      </c>
      <c r="E47" s="137">
        <v>30</v>
      </c>
      <c r="F47" s="73" t="s">
        <v>248</v>
      </c>
      <c r="G47" s="73">
        <v>22</v>
      </c>
      <c r="H47" s="73">
        <v>16</v>
      </c>
      <c r="I47" s="73">
        <v>369</v>
      </c>
      <c r="J47" s="73">
        <v>49</v>
      </c>
      <c r="K47" s="71">
        <f t="shared" si="0"/>
        <v>13.3</v>
      </c>
      <c r="L47" s="74">
        <v>22</v>
      </c>
      <c r="M47" s="73">
        <v>16</v>
      </c>
      <c r="N47" s="73">
        <v>369</v>
      </c>
      <c r="O47" s="73">
        <v>49</v>
      </c>
      <c r="P47" s="75">
        <f t="shared" si="1"/>
        <v>13.3</v>
      </c>
      <c r="Q47" s="50">
        <v>5</v>
      </c>
      <c r="R47" s="51">
        <v>3</v>
      </c>
      <c r="S47" s="51">
        <v>39</v>
      </c>
      <c r="T47" s="51">
        <v>5</v>
      </c>
      <c r="U47" s="71">
        <f t="shared" si="2"/>
        <v>12.8</v>
      </c>
      <c r="V47" s="76">
        <v>15</v>
      </c>
      <c r="W47" s="73">
        <v>0</v>
      </c>
      <c r="X47" s="77">
        <f t="shared" si="3"/>
        <v>0</v>
      </c>
      <c r="Y47" s="73">
        <v>13</v>
      </c>
      <c r="Z47" s="73">
        <v>0</v>
      </c>
      <c r="AA47" s="75">
        <f t="shared" si="4"/>
        <v>0</v>
      </c>
    </row>
    <row r="48" spans="1:27" ht="12.75" customHeight="1">
      <c r="A48" s="42">
        <v>43</v>
      </c>
      <c r="B48" s="72">
        <v>484</v>
      </c>
      <c r="C48" s="44" t="s">
        <v>113</v>
      </c>
      <c r="D48" s="45" t="s">
        <v>103</v>
      </c>
      <c r="E48" s="137"/>
      <c r="F48" s="73"/>
      <c r="G48" s="73"/>
      <c r="H48" s="73"/>
      <c r="I48" s="73"/>
      <c r="J48" s="73"/>
      <c r="K48" s="71" t="str">
        <f t="shared" si="0"/>
        <v> </v>
      </c>
      <c r="L48" s="74">
        <v>16</v>
      </c>
      <c r="M48" s="73">
        <v>10</v>
      </c>
      <c r="N48" s="73">
        <v>166</v>
      </c>
      <c r="O48" s="73">
        <v>18</v>
      </c>
      <c r="P48" s="75">
        <f t="shared" si="1"/>
        <v>10.8</v>
      </c>
      <c r="Q48" s="50">
        <v>5</v>
      </c>
      <c r="R48" s="51">
        <v>2</v>
      </c>
      <c r="S48" s="51">
        <v>25</v>
      </c>
      <c r="T48" s="51">
        <v>2</v>
      </c>
      <c r="U48" s="71">
        <f t="shared" si="2"/>
        <v>8</v>
      </c>
      <c r="V48" s="76">
        <v>9</v>
      </c>
      <c r="W48" s="73">
        <v>0</v>
      </c>
      <c r="X48" s="77">
        <f t="shared" si="3"/>
        <v>0</v>
      </c>
      <c r="Y48" s="73">
        <v>9</v>
      </c>
      <c r="Z48" s="73">
        <v>0</v>
      </c>
      <c r="AA48" s="75">
        <f t="shared" si="4"/>
        <v>0</v>
      </c>
    </row>
    <row r="49" spans="1:27" ht="12.75" customHeight="1">
      <c r="A49" s="42">
        <v>43</v>
      </c>
      <c r="B49" s="72">
        <v>501</v>
      </c>
      <c r="C49" s="44" t="s">
        <v>113</v>
      </c>
      <c r="D49" s="45" t="s">
        <v>246</v>
      </c>
      <c r="E49" s="137"/>
      <c r="F49" s="73"/>
      <c r="G49" s="73"/>
      <c r="H49" s="73"/>
      <c r="I49" s="73"/>
      <c r="J49" s="73"/>
      <c r="K49" s="71" t="str">
        <f t="shared" si="0"/>
        <v> </v>
      </c>
      <c r="L49" s="74">
        <v>12</v>
      </c>
      <c r="M49" s="73">
        <v>6</v>
      </c>
      <c r="N49" s="73">
        <v>107</v>
      </c>
      <c r="O49" s="73">
        <v>11</v>
      </c>
      <c r="P49" s="75">
        <f t="shared" si="1"/>
        <v>10.3</v>
      </c>
      <c r="Q49" s="50">
        <v>5</v>
      </c>
      <c r="R49" s="51">
        <v>2</v>
      </c>
      <c r="S49" s="51">
        <v>30</v>
      </c>
      <c r="T49" s="51">
        <v>4</v>
      </c>
      <c r="U49" s="71">
        <f t="shared" si="2"/>
        <v>13.3</v>
      </c>
      <c r="V49" s="76">
        <v>11</v>
      </c>
      <c r="W49" s="73">
        <v>0</v>
      </c>
      <c r="X49" s="77">
        <f t="shared" si="3"/>
        <v>0</v>
      </c>
      <c r="Y49" s="73">
        <v>11</v>
      </c>
      <c r="Z49" s="73">
        <v>0</v>
      </c>
      <c r="AA49" s="75">
        <f t="shared" si="4"/>
        <v>0</v>
      </c>
    </row>
    <row r="50" spans="1:27" ht="12.75" customHeight="1">
      <c r="A50" s="42">
        <v>43</v>
      </c>
      <c r="B50" s="72">
        <v>505</v>
      </c>
      <c r="C50" s="44" t="s">
        <v>113</v>
      </c>
      <c r="D50" s="45" t="s">
        <v>104</v>
      </c>
      <c r="E50" s="137"/>
      <c r="F50" s="73"/>
      <c r="G50" s="73"/>
      <c r="H50" s="73"/>
      <c r="I50" s="73"/>
      <c r="J50" s="73"/>
      <c r="K50" s="71" t="str">
        <f t="shared" si="0"/>
        <v> </v>
      </c>
      <c r="L50" s="74">
        <v>20</v>
      </c>
      <c r="M50" s="73">
        <v>15</v>
      </c>
      <c r="N50" s="73">
        <v>305</v>
      </c>
      <c r="O50" s="73">
        <v>54</v>
      </c>
      <c r="P50" s="75">
        <f t="shared" si="1"/>
        <v>17.7</v>
      </c>
      <c r="Q50" s="50">
        <v>5</v>
      </c>
      <c r="R50" s="51">
        <v>3</v>
      </c>
      <c r="S50" s="51">
        <v>34</v>
      </c>
      <c r="T50" s="51">
        <v>5</v>
      </c>
      <c r="U50" s="71">
        <f t="shared" si="2"/>
        <v>14.7</v>
      </c>
      <c r="V50" s="76">
        <v>13</v>
      </c>
      <c r="W50" s="73">
        <v>0</v>
      </c>
      <c r="X50" s="77">
        <f t="shared" si="3"/>
        <v>0</v>
      </c>
      <c r="Y50" s="73">
        <v>13</v>
      </c>
      <c r="Z50" s="73">
        <v>0</v>
      </c>
      <c r="AA50" s="75">
        <f t="shared" si="4"/>
        <v>0</v>
      </c>
    </row>
    <row r="51" spans="1:27" ht="12.75" customHeight="1">
      <c r="A51" s="42">
        <v>43</v>
      </c>
      <c r="B51" s="72">
        <v>506</v>
      </c>
      <c r="C51" s="44" t="s">
        <v>113</v>
      </c>
      <c r="D51" s="45" t="s">
        <v>105</v>
      </c>
      <c r="E51" s="137"/>
      <c r="F51" s="73"/>
      <c r="G51" s="73"/>
      <c r="H51" s="73"/>
      <c r="I51" s="73"/>
      <c r="J51" s="73"/>
      <c r="K51" s="71" t="str">
        <f t="shared" si="0"/>
        <v> </v>
      </c>
      <c r="L51" s="74">
        <v>13</v>
      </c>
      <c r="M51" s="73">
        <v>12</v>
      </c>
      <c r="N51" s="73">
        <v>124</v>
      </c>
      <c r="O51" s="73">
        <v>17</v>
      </c>
      <c r="P51" s="75">
        <f t="shared" si="1"/>
        <v>13.7</v>
      </c>
      <c r="Q51" s="50">
        <v>5</v>
      </c>
      <c r="R51" s="51">
        <v>3</v>
      </c>
      <c r="S51" s="51">
        <v>29</v>
      </c>
      <c r="T51" s="51">
        <v>5</v>
      </c>
      <c r="U51" s="71">
        <f t="shared" si="2"/>
        <v>17.2</v>
      </c>
      <c r="V51" s="76">
        <v>8</v>
      </c>
      <c r="W51" s="73">
        <v>0</v>
      </c>
      <c r="X51" s="77">
        <f t="shared" si="3"/>
        <v>0</v>
      </c>
      <c r="Y51" s="73">
        <v>8</v>
      </c>
      <c r="Z51" s="73">
        <v>0</v>
      </c>
      <c r="AA51" s="75">
        <f t="shared" si="4"/>
        <v>0</v>
      </c>
    </row>
    <row r="52" spans="1:27" ht="12.75" customHeight="1">
      <c r="A52" s="42">
        <v>43</v>
      </c>
      <c r="B52" s="72">
        <v>507</v>
      </c>
      <c r="C52" s="44" t="s">
        <v>113</v>
      </c>
      <c r="D52" s="45" t="s">
        <v>106</v>
      </c>
      <c r="E52" s="137"/>
      <c r="F52" s="73"/>
      <c r="G52" s="73"/>
      <c r="H52" s="73"/>
      <c r="I52" s="73"/>
      <c r="J52" s="73"/>
      <c r="K52" s="71" t="str">
        <f t="shared" si="0"/>
        <v> </v>
      </c>
      <c r="L52" s="74">
        <v>2</v>
      </c>
      <c r="M52" s="73">
        <v>2</v>
      </c>
      <c r="N52" s="73">
        <v>53</v>
      </c>
      <c r="O52" s="73">
        <v>3</v>
      </c>
      <c r="P52" s="75">
        <f t="shared" si="1"/>
        <v>5.7</v>
      </c>
      <c r="Q52" s="50">
        <v>5</v>
      </c>
      <c r="R52" s="51">
        <v>2</v>
      </c>
      <c r="S52" s="51">
        <v>26</v>
      </c>
      <c r="T52" s="51">
        <v>4</v>
      </c>
      <c r="U52" s="71">
        <f t="shared" si="2"/>
        <v>15.4</v>
      </c>
      <c r="V52" s="76">
        <v>8</v>
      </c>
      <c r="W52" s="73">
        <v>0</v>
      </c>
      <c r="X52" s="77">
        <f t="shared" si="3"/>
        <v>0</v>
      </c>
      <c r="Y52" s="73">
        <v>8</v>
      </c>
      <c r="Z52" s="73">
        <v>0</v>
      </c>
      <c r="AA52" s="75">
        <f t="shared" si="4"/>
        <v>0</v>
      </c>
    </row>
    <row r="53" spans="1:27" ht="12.75" customHeight="1">
      <c r="A53" s="42">
        <v>43</v>
      </c>
      <c r="B53" s="72">
        <v>510</v>
      </c>
      <c r="C53" s="44" t="s">
        <v>113</v>
      </c>
      <c r="D53" s="45" t="s">
        <v>107</v>
      </c>
      <c r="E53" s="137"/>
      <c r="F53" s="73"/>
      <c r="G53" s="73"/>
      <c r="H53" s="73"/>
      <c r="I53" s="73"/>
      <c r="J53" s="73"/>
      <c r="K53" s="71" t="str">
        <f t="shared" si="0"/>
        <v> </v>
      </c>
      <c r="L53" s="74">
        <v>12</v>
      </c>
      <c r="M53" s="73">
        <v>10</v>
      </c>
      <c r="N53" s="73">
        <v>117</v>
      </c>
      <c r="O53" s="73">
        <v>15</v>
      </c>
      <c r="P53" s="75">
        <f t="shared" si="1"/>
        <v>12.8</v>
      </c>
      <c r="Q53" s="50">
        <v>5</v>
      </c>
      <c r="R53" s="51">
        <v>3</v>
      </c>
      <c r="S53" s="51">
        <v>28</v>
      </c>
      <c r="T53" s="51">
        <v>3</v>
      </c>
      <c r="U53" s="71">
        <f t="shared" si="2"/>
        <v>10.7</v>
      </c>
      <c r="V53" s="76">
        <v>9</v>
      </c>
      <c r="W53" s="73">
        <v>1</v>
      </c>
      <c r="X53" s="77">
        <f t="shared" si="3"/>
        <v>11.1</v>
      </c>
      <c r="Y53" s="73">
        <v>9</v>
      </c>
      <c r="Z53" s="73">
        <v>1</v>
      </c>
      <c r="AA53" s="75">
        <f t="shared" si="4"/>
        <v>11.1</v>
      </c>
    </row>
    <row r="54" spans="1:27" ht="12.75" customHeight="1">
      <c r="A54" s="42">
        <v>43</v>
      </c>
      <c r="B54" s="72">
        <v>511</v>
      </c>
      <c r="C54" s="44" t="s">
        <v>113</v>
      </c>
      <c r="D54" s="45" t="s">
        <v>108</v>
      </c>
      <c r="E54" s="137"/>
      <c r="F54" s="73"/>
      <c r="G54" s="73"/>
      <c r="H54" s="73"/>
      <c r="I54" s="73"/>
      <c r="J54" s="73"/>
      <c r="K54" s="71" t="str">
        <f t="shared" si="0"/>
        <v> </v>
      </c>
      <c r="L54" s="74">
        <v>14</v>
      </c>
      <c r="M54" s="73">
        <v>10</v>
      </c>
      <c r="N54" s="73">
        <v>127</v>
      </c>
      <c r="O54" s="73">
        <v>20</v>
      </c>
      <c r="P54" s="75">
        <f t="shared" si="1"/>
        <v>15.7</v>
      </c>
      <c r="Q54" s="50">
        <v>5</v>
      </c>
      <c r="R54" s="51">
        <v>2</v>
      </c>
      <c r="S54" s="51">
        <v>18</v>
      </c>
      <c r="T54" s="51">
        <v>3</v>
      </c>
      <c r="U54" s="71">
        <f t="shared" si="2"/>
        <v>16.7</v>
      </c>
      <c r="V54" s="76">
        <v>11</v>
      </c>
      <c r="W54" s="73">
        <v>2</v>
      </c>
      <c r="X54" s="77">
        <f t="shared" si="3"/>
        <v>18.2</v>
      </c>
      <c r="Y54" s="73">
        <v>11</v>
      </c>
      <c r="Z54" s="73">
        <v>2</v>
      </c>
      <c r="AA54" s="75">
        <f t="shared" si="4"/>
        <v>18.2</v>
      </c>
    </row>
    <row r="55" spans="1:27" ht="12.75" customHeight="1">
      <c r="A55" s="42">
        <v>43</v>
      </c>
      <c r="B55" s="72">
        <v>512</v>
      </c>
      <c r="C55" s="44" t="s">
        <v>113</v>
      </c>
      <c r="D55" s="45" t="s">
        <v>109</v>
      </c>
      <c r="E55" s="137"/>
      <c r="F55" s="73"/>
      <c r="G55" s="73"/>
      <c r="H55" s="73"/>
      <c r="I55" s="73"/>
      <c r="J55" s="73"/>
      <c r="K55" s="71" t="str">
        <f t="shared" si="0"/>
        <v> </v>
      </c>
      <c r="L55" s="74">
        <v>13</v>
      </c>
      <c r="M55" s="73">
        <v>9</v>
      </c>
      <c r="N55" s="73">
        <v>118</v>
      </c>
      <c r="O55" s="73">
        <v>15</v>
      </c>
      <c r="P55" s="75">
        <f t="shared" si="1"/>
        <v>12.7</v>
      </c>
      <c r="Q55" s="50">
        <v>5</v>
      </c>
      <c r="R55" s="51">
        <v>4</v>
      </c>
      <c r="S55" s="51">
        <v>27</v>
      </c>
      <c r="T55" s="51">
        <v>5</v>
      </c>
      <c r="U55" s="71">
        <f t="shared" si="2"/>
        <v>18.5</v>
      </c>
      <c r="V55" s="76">
        <v>8</v>
      </c>
      <c r="W55" s="73">
        <v>0</v>
      </c>
      <c r="X55" s="77">
        <f t="shared" si="3"/>
        <v>0</v>
      </c>
      <c r="Y55" s="73">
        <v>8</v>
      </c>
      <c r="Z55" s="73">
        <v>0</v>
      </c>
      <c r="AA55" s="75">
        <f t="shared" si="4"/>
        <v>0</v>
      </c>
    </row>
    <row r="56" spans="1:27" ht="12.75" customHeight="1">
      <c r="A56" s="42">
        <v>43</v>
      </c>
      <c r="B56" s="72">
        <v>513</v>
      </c>
      <c r="C56" s="44" t="s">
        <v>113</v>
      </c>
      <c r="D56" s="45" t="s">
        <v>110</v>
      </c>
      <c r="E56" s="137"/>
      <c r="F56" s="73"/>
      <c r="G56" s="73"/>
      <c r="H56" s="73"/>
      <c r="I56" s="73"/>
      <c r="J56" s="73"/>
      <c r="K56" s="71" t="str">
        <f t="shared" si="0"/>
        <v> </v>
      </c>
      <c r="L56" s="74">
        <v>27</v>
      </c>
      <c r="M56" s="73">
        <v>11</v>
      </c>
      <c r="N56" s="73">
        <v>352</v>
      </c>
      <c r="O56" s="73">
        <v>23</v>
      </c>
      <c r="P56" s="75">
        <f t="shared" si="1"/>
        <v>6.5</v>
      </c>
      <c r="Q56" s="50">
        <v>5</v>
      </c>
      <c r="R56" s="51">
        <v>1</v>
      </c>
      <c r="S56" s="51">
        <v>25</v>
      </c>
      <c r="T56" s="51">
        <v>1</v>
      </c>
      <c r="U56" s="71">
        <f t="shared" si="2"/>
        <v>4</v>
      </c>
      <c r="V56" s="76">
        <v>9</v>
      </c>
      <c r="W56" s="73">
        <v>0</v>
      </c>
      <c r="X56" s="77">
        <f t="shared" si="3"/>
        <v>0</v>
      </c>
      <c r="Y56" s="73">
        <v>9</v>
      </c>
      <c r="Z56" s="73">
        <v>0</v>
      </c>
      <c r="AA56" s="75">
        <f t="shared" si="4"/>
        <v>0</v>
      </c>
    </row>
    <row r="57" spans="1:27" ht="12.75" customHeight="1">
      <c r="A57" s="42">
        <v>43</v>
      </c>
      <c r="B57" s="72">
        <v>514</v>
      </c>
      <c r="C57" s="44" t="s">
        <v>113</v>
      </c>
      <c r="D57" s="45" t="s">
        <v>111</v>
      </c>
      <c r="E57" s="137"/>
      <c r="F57" s="73"/>
      <c r="G57" s="73"/>
      <c r="H57" s="73"/>
      <c r="I57" s="73"/>
      <c r="J57" s="73"/>
      <c r="K57" s="71" t="str">
        <f t="shared" si="0"/>
        <v> </v>
      </c>
      <c r="L57" s="74">
        <v>38</v>
      </c>
      <c r="M57" s="73">
        <v>28</v>
      </c>
      <c r="N57" s="73">
        <v>849</v>
      </c>
      <c r="O57" s="73">
        <v>76</v>
      </c>
      <c r="P57" s="75">
        <f t="shared" si="1"/>
        <v>9</v>
      </c>
      <c r="Q57" s="50">
        <v>5</v>
      </c>
      <c r="R57" s="51">
        <v>2</v>
      </c>
      <c r="S57" s="51">
        <v>42</v>
      </c>
      <c r="T57" s="51">
        <v>4</v>
      </c>
      <c r="U57" s="71">
        <f t="shared" si="2"/>
        <v>9.5</v>
      </c>
      <c r="V57" s="76">
        <v>35</v>
      </c>
      <c r="W57" s="73">
        <v>1</v>
      </c>
      <c r="X57" s="77">
        <f t="shared" si="3"/>
        <v>2.9</v>
      </c>
      <c r="Y57" s="73">
        <v>35</v>
      </c>
      <c r="Z57" s="73">
        <v>1</v>
      </c>
      <c r="AA57" s="75">
        <f t="shared" si="4"/>
        <v>2.9</v>
      </c>
    </row>
    <row r="58" spans="1:27" ht="12.75" customHeight="1" thickBot="1">
      <c r="A58" s="42">
        <v>43</v>
      </c>
      <c r="B58" s="72">
        <v>531</v>
      </c>
      <c r="C58" s="44" t="s">
        <v>113</v>
      </c>
      <c r="D58" s="45" t="s">
        <v>112</v>
      </c>
      <c r="E58" s="137">
        <v>15</v>
      </c>
      <c r="F58" s="73" t="s">
        <v>220</v>
      </c>
      <c r="G58" s="73">
        <v>26</v>
      </c>
      <c r="H58" s="73">
        <v>18</v>
      </c>
      <c r="I58" s="73">
        <v>315</v>
      </c>
      <c r="J58" s="73">
        <v>44</v>
      </c>
      <c r="K58" s="71">
        <f t="shared" si="0"/>
        <v>14</v>
      </c>
      <c r="L58" s="74">
        <v>21</v>
      </c>
      <c r="M58" s="73">
        <v>17</v>
      </c>
      <c r="N58" s="73">
        <v>286</v>
      </c>
      <c r="O58" s="73">
        <v>43</v>
      </c>
      <c r="P58" s="75">
        <f t="shared" si="1"/>
        <v>15</v>
      </c>
      <c r="Q58" s="50">
        <v>5</v>
      </c>
      <c r="R58" s="51">
        <v>1</v>
      </c>
      <c r="S58" s="51">
        <v>29</v>
      </c>
      <c r="T58" s="51">
        <v>1</v>
      </c>
      <c r="U58" s="71">
        <f t="shared" si="2"/>
        <v>3.4</v>
      </c>
      <c r="V58" s="76">
        <v>12</v>
      </c>
      <c r="W58" s="73">
        <v>0</v>
      </c>
      <c r="X58" s="77">
        <f t="shared" si="3"/>
        <v>0</v>
      </c>
      <c r="Y58" s="73">
        <v>12</v>
      </c>
      <c r="Z58" s="73">
        <v>0</v>
      </c>
      <c r="AA58" s="75">
        <f t="shared" si="4"/>
        <v>0</v>
      </c>
    </row>
    <row r="59" spans="1:27" ht="18" customHeight="1" thickBot="1">
      <c r="A59" s="82"/>
      <c r="B59" s="83"/>
      <c r="C59" s="287" t="s">
        <v>13</v>
      </c>
      <c r="D59" s="288"/>
      <c r="E59" s="39"/>
      <c r="F59" s="64"/>
      <c r="G59" s="64"/>
      <c r="H59" s="64"/>
      <c r="I59" s="64"/>
      <c r="J59" s="64"/>
      <c r="K59" s="100"/>
      <c r="L59" s="84">
        <f>SUM(L12:L58)</f>
        <v>904</v>
      </c>
      <c r="M59" s="84">
        <f>SUM(M12:M58)</f>
        <v>700</v>
      </c>
      <c r="N59" s="84">
        <f>SUM(N12:N58)</f>
        <v>13246</v>
      </c>
      <c r="O59" s="84">
        <f>SUM(O12:O58)</f>
        <v>2434</v>
      </c>
      <c r="P59" s="96">
        <f>IF(L59=" "," ",ROUND(O59/N59*100,1))</f>
        <v>18.4</v>
      </c>
      <c r="Q59" s="84">
        <f>SUM(Q12:Q58)</f>
        <v>242</v>
      </c>
      <c r="R59" s="84">
        <f>SUM(R12:R58)</f>
        <v>110</v>
      </c>
      <c r="S59" s="84">
        <f>SUM(S12:S58)</f>
        <v>1696</v>
      </c>
      <c r="T59" s="84">
        <f>SUM(T12:T58)</f>
        <v>168</v>
      </c>
      <c r="U59" s="96">
        <f>IF(Q59=""," ",ROUND(T59/S59*100,1))</f>
        <v>9.9</v>
      </c>
      <c r="V59" s="85"/>
      <c r="W59" s="101"/>
      <c r="X59" s="98"/>
      <c r="Y59" s="101"/>
      <c r="Z59" s="101"/>
      <c r="AA59" s="102"/>
    </row>
    <row r="60" spans="1:27" ht="12.75" customHeight="1">
      <c r="A60" s="86">
        <v>43</v>
      </c>
      <c r="B60" s="87">
        <v>205</v>
      </c>
      <c r="C60" s="88" t="s">
        <v>113</v>
      </c>
      <c r="D60" s="89" t="s">
        <v>71</v>
      </c>
      <c r="E60" s="90"/>
      <c r="F60" s="91"/>
      <c r="G60" s="91"/>
      <c r="H60" s="91"/>
      <c r="I60" s="91"/>
      <c r="J60" s="91"/>
      <c r="K60" s="99"/>
      <c r="L60" s="81">
        <v>1</v>
      </c>
      <c r="M60" s="73">
        <v>1</v>
      </c>
      <c r="N60" s="80">
        <v>54</v>
      </c>
      <c r="O60" s="73">
        <v>18</v>
      </c>
      <c r="P60" s="92">
        <f>IF(L60=""," ",ROUND(O60/N60*100,1))</f>
        <v>33.3</v>
      </c>
      <c r="Q60" s="54"/>
      <c r="R60" s="51"/>
      <c r="S60" s="57"/>
      <c r="T60" s="51"/>
      <c r="U60" s="92" t="str">
        <f>IF(Q60=""," ",ROUND(T60/S60*100,1))</f>
        <v> </v>
      </c>
      <c r="V60" s="93"/>
      <c r="W60" s="91"/>
      <c r="X60" s="97"/>
      <c r="Y60" s="91"/>
      <c r="Z60" s="91"/>
      <c r="AA60" s="103"/>
    </row>
    <row r="61" spans="1:27" ht="12.75" customHeight="1">
      <c r="A61" s="86">
        <v>43</v>
      </c>
      <c r="B61" s="87">
        <v>206</v>
      </c>
      <c r="C61" s="88" t="s">
        <v>113</v>
      </c>
      <c r="D61" s="89" t="s">
        <v>72</v>
      </c>
      <c r="E61" s="90"/>
      <c r="F61" s="91"/>
      <c r="G61" s="91"/>
      <c r="H61" s="91"/>
      <c r="I61" s="91"/>
      <c r="J61" s="91"/>
      <c r="K61" s="99"/>
      <c r="L61" s="81">
        <v>3</v>
      </c>
      <c r="M61" s="73">
        <v>2</v>
      </c>
      <c r="N61" s="80">
        <v>129</v>
      </c>
      <c r="O61" s="73">
        <v>30</v>
      </c>
      <c r="P61" s="75">
        <f aca="true" t="shared" si="5" ref="P61:P68">IF(L61=""," ",ROUND(O61/N61*100,1))</f>
        <v>23.3</v>
      </c>
      <c r="Q61" s="54"/>
      <c r="R61" s="51"/>
      <c r="S61" s="57"/>
      <c r="T61" s="51"/>
      <c r="U61" s="75" t="str">
        <f aca="true" t="shared" si="6" ref="U61:U67">IF(Q61=""," ",ROUND(T61/S61*100,1))</f>
        <v> </v>
      </c>
      <c r="V61" s="93"/>
      <c r="W61" s="91"/>
      <c r="X61" s="97"/>
      <c r="Y61" s="91"/>
      <c r="Z61" s="91"/>
      <c r="AA61" s="103"/>
    </row>
    <row r="62" spans="1:27" ht="12.75" customHeight="1">
      <c r="A62" s="86">
        <v>43</v>
      </c>
      <c r="B62" s="87">
        <v>208</v>
      </c>
      <c r="C62" s="88" t="s">
        <v>113</v>
      </c>
      <c r="D62" s="89" t="s">
        <v>73</v>
      </c>
      <c r="E62" s="90"/>
      <c r="F62" s="91"/>
      <c r="G62" s="91"/>
      <c r="H62" s="91"/>
      <c r="I62" s="91"/>
      <c r="J62" s="91"/>
      <c r="K62" s="99"/>
      <c r="L62" s="81">
        <v>2</v>
      </c>
      <c r="M62" s="73">
        <v>2</v>
      </c>
      <c r="N62" s="80">
        <v>82</v>
      </c>
      <c r="O62" s="73">
        <v>30</v>
      </c>
      <c r="P62" s="75">
        <f t="shared" si="5"/>
        <v>36.6</v>
      </c>
      <c r="Q62" s="54"/>
      <c r="R62" s="51"/>
      <c r="S62" s="57"/>
      <c r="T62" s="51"/>
      <c r="U62" s="75" t="str">
        <f t="shared" si="6"/>
        <v> </v>
      </c>
      <c r="V62" s="93"/>
      <c r="W62" s="91"/>
      <c r="X62" s="97"/>
      <c r="Y62" s="91"/>
      <c r="Z62" s="91"/>
      <c r="AA62" s="103"/>
    </row>
    <row r="63" spans="1:27" ht="12.75" customHeight="1">
      <c r="A63" s="86">
        <v>43</v>
      </c>
      <c r="B63" s="87">
        <v>210</v>
      </c>
      <c r="C63" s="88" t="s">
        <v>113</v>
      </c>
      <c r="D63" s="89" t="s">
        <v>74</v>
      </c>
      <c r="E63" s="90"/>
      <c r="F63" s="91"/>
      <c r="G63" s="91"/>
      <c r="H63" s="91"/>
      <c r="I63" s="91"/>
      <c r="J63" s="91"/>
      <c r="K63" s="99"/>
      <c r="L63" s="81">
        <v>2</v>
      </c>
      <c r="M63" s="73">
        <v>2</v>
      </c>
      <c r="N63" s="80">
        <v>137</v>
      </c>
      <c r="O63" s="73">
        <v>35</v>
      </c>
      <c r="P63" s="75">
        <f t="shared" si="5"/>
        <v>25.5</v>
      </c>
      <c r="Q63" s="54"/>
      <c r="R63" s="51"/>
      <c r="S63" s="57"/>
      <c r="T63" s="51"/>
      <c r="U63" s="75" t="str">
        <f t="shared" si="6"/>
        <v> </v>
      </c>
      <c r="V63" s="93"/>
      <c r="W63" s="91"/>
      <c r="X63" s="97"/>
      <c r="Y63" s="91"/>
      <c r="Z63" s="91"/>
      <c r="AA63" s="103"/>
    </row>
    <row r="64" spans="1:27" ht="12.75" customHeight="1">
      <c r="A64" s="86">
        <v>43</v>
      </c>
      <c r="B64" s="87">
        <v>213</v>
      </c>
      <c r="C64" s="88" t="s">
        <v>113</v>
      </c>
      <c r="D64" s="89" t="s">
        <v>77</v>
      </c>
      <c r="E64" s="90"/>
      <c r="F64" s="91"/>
      <c r="G64" s="91"/>
      <c r="H64" s="91"/>
      <c r="I64" s="91"/>
      <c r="J64" s="91"/>
      <c r="K64" s="99"/>
      <c r="L64" s="81">
        <v>2</v>
      </c>
      <c r="M64" s="73">
        <v>2</v>
      </c>
      <c r="N64" s="80">
        <v>69</v>
      </c>
      <c r="O64" s="73">
        <v>21</v>
      </c>
      <c r="P64" s="75">
        <f t="shared" si="5"/>
        <v>30.4</v>
      </c>
      <c r="Q64" s="54"/>
      <c r="R64" s="51"/>
      <c r="S64" s="57"/>
      <c r="T64" s="51"/>
      <c r="U64" s="75" t="str">
        <f t="shared" si="6"/>
        <v> </v>
      </c>
      <c r="V64" s="93"/>
      <c r="W64" s="91"/>
      <c r="X64" s="97"/>
      <c r="Y64" s="91"/>
      <c r="Z64" s="91"/>
      <c r="AA64" s="103"/>
    </row>
    <row r="65" spans="1:27" ht="12.75" customHeight="1">
      <c r="A65" s="42">
        <v>43</v>
      </c>
      <c r="B65" s="72">
        <v>214</v>
      </c>
      <c r="C65" s="44" t="s">
        <v>113</v>
      </c>
      <c r="D65" s="45" t="s">
        <v>78</v>
      </c>
      <c r="E65" s="90"/>
      <c r="F65" s="91"/>
      <c r="G65" s="91"/>
      <c r="H65" s="91"/>
      <c r="I65" s="91"/>
      <c r="J65" s="91"/>
      <c r="K65" s="99"/>
      <c r="L65" s="81">
        <v>2</v>
      </c>
      <c r="M65" s="73">
        <v>2</v>
      </c>
      <c r="N65" s="80">
        <v>71</v>
      </c>
      <c r="O65" s="73">
        <v>19</v>
      </c>
      <c r="P65" s="75">
        <f t="shared" si="5"/>
        <v>26.8</v>
      </c>
      <c r="Q65" s="54"/>
      <c r="R65" s="51"/>
      <c r="S65" s="57"/>
      <c r="T65" s="51"/>
      <c r="U65" s="75"/>
      <c r="V65" s="93"/>
      <c r="W65" s="91"/>
      <c r="X65" s="97"/>
      <c r="Y65" s="91"/>
      <c r="Z65" s="91"/>
      <c r="AA65" s="103"/>
    </row>
    <row r="66" spans="1:27" ht="12.75" customHeight="1">
      <c r="A66" s="86">
        <v>43</v>
      </c>
      <c r="B66" s="87">
        <v>215</v>
      </c>
      <c r="C66" s="88" t="s">
        <v>113</v>
      </c>
      <c r="D66" s="89" t="s">
        <v>79</v>
      </c>
      <c r="E66" s="90"/>
      <c r="F66" s="91"/>
      <c r="G66" s="91"/>
      <c r="H66" s="91"/>
      <c r="I66" s="91"/>
      <c r="J66" s="91"/>
      <c r="K66" s="99"/>
      <c r="L66" s="81">
        <v>1</v>
      </c>
      <c r="M66" s="73">
        <v>1</v>
      </c>
      <c r="N66" s="80">
        <v>132</v>
      </c>
      <c r="O66" s="73">
        <v>40</v>
      </c>
      <c r="P66" s="75">
        <f t="shared" si="5"/>
        <v>30.3</v>
      </c>
      <c r="Q66" s="54"/>
      <c r="R66" s="51"/>
      <c r="S66" s="57"/>
      <c r="T66" s="51"/>
      <c r="U66" s="75" t="str">
        <f t="shared" si="6"/>
        <v> </v>
      </c>
      <c r="V66" s="93"/>
      <c r="W66" s="91"/>
      <c r="X66" s="97"/>
      <c r="Y66" s="91"/>
      <c r="Z66" s="91"/>
      <c r="AA66" s="103"/>
    </row>
    <row r="67" spans="1:27" ht="12.75" customHeight="1">
      <c r="A67" s="86">
        <v>43</v>
      </c>
      <c r="B67" s="87">
        <v>442</v>
      </c>
      <c r="C67" s="88" t="s">
        <v>113</v>
      </c>
      <c r="D67" s="89" t="s">
        <v>97</v>
      </c>
      <c r="E67" s="90"/>
      <c r="F67" s="91"/>
      <c r="G67" s="91"/>
      <c r="H67" s="91"/>
      <c r="I67" s="91"/>
      <c r="J67" s="91"/>
      <c r="K67" s="99"/>
      <c r="L67" s="81">
        <v>3</v>
      </c>
      <c r="M67" s="73">
        <v>2</v>
      </c>
      <c r="N67" s="80">
        <v>86</v>
      </c>
      <c r="O67" s="73">
        <v>35</v>
      </c>
      <c r="P67" s="75">
        <f t="shared" si="5"/>
        <v>40.7</v>
      </c>
      <c r="Q67" s="54"/>
      <c r="R67" s="51"/>
      <c r="S67" s="57"/>
      <c r="T67" s="51"/>
      <c r="U67" s="75" t="str">
        <f t="shared" si="6"/>
        <v> </v>
      </c>
      <c r="V67" s="93"/>
      <c r="W67" s="91"/>
      <c r="X67" s="97"/>
      <c r="Y67" s="91"/>
      <c r="Z67" s="91"/>
      <c r="AA67" s="103"/>
    </row>
    <row r="68" spans="1:27" ht="12.75" customHeight="1" thickBot="1">
      <c r="A68" s="86">
        <v>43</v>
      </c>
      <c r="B68" s="87">
        <v>514</v>
      </c>
      <c r="C68" s="88" t="s">
        <v>113</v>
      </c>
      <c r="D68" s="89" t="s">
        <v>111</v>
      </c>
      <c r="E68" s="90"/>
      <c r="F68" s="91"/>
      <c r="G68" s="91"/>
      <c r="H68" s="91"/>
      <c r="I68" s="91"/>
      <c r="J68" s="91"/>
      <c r="K68" s="99"/>
      <c r="L68" s="81">
        <v>2</v>
      </c>
      <c r="M68" s="73">
        <v>2</v>
      </c>
      <c r="N68" s="80">
        <v>82</v>
      </c>
      <c r="O68" s="73">
        <v>23</v>
      </c>
      <c r="P68" s="75">
        <f t="shared" si="5"/>
        <v>28</v>
      </c>
      <c r="Q68" s="54"/>
      <c r="R68" s="51"/>
      <c r="S68" s="57"/>
      <c r="T68" s="51"/>
      <c r="U68" s="75" t="str">
        <f>IF(Q68=""," ",ROUND(T68/S68*100,1))</f>
        <v> </v>
      </c>
      <c r="V68" s="93"/>
      <c r="W68" s="91"/>
      <c r="X68" s="97"/>
      <c r="Y68" s="91"/>
      <c r="Z68" s="91"/>
      <c r="AA68" s="103"/>
    </row>
    <row r="69" spans="1:27" ht="18" customHeight="1" thickBot="1">
      <c r="A69" s="82"/>
      <c r="B69" s="83"/>
      <c r="C69" s="287" t="s">
        <v>12</v>
      </c>
      <c r="D69" s="288"/>
      <c r="E69" s="39"/>
      <c r="F69" s="64"/>
      <c r="G69" s="64"/>
      <c r="H69" s="64"/>
      <c r="I69" s="64"/>
      <c r="J69" s="64"/>
      <c r="K69" s="100"/>
      <c r="L69" s="94">
        <f>SUM(L60:L68)</f>
        <v>18</v>
      </c>
      <c r="M69" s="94">
        <f>SUM(M60:M68)</f>
        <v>16</v>
      </c>
      <c r="N69" s="94">
        <f>SUM(N60:N68)</f>
        <v>842</v>
      </c>
      <c r="O69" s="94">
        <f>SUM(O60:O68)</f>
        <v>251</v>
      </c>
      <c r="P69" s="96">
        <f>IF(L69=0,"",ROUND(O69/N69*100,1))</f>
        <v>29.8</v>
      </c>
      <c r="Q69" s="94">
        <f>SUM(Q60:Q68)</f>
        <v>0</v>
      </c>
      <c r="R69" s="94">
        <f>SUM(R60:R68)</f>
        <v>0</v>
      </c>
      <c r="S69" s="94">
        <f>SUM(S60:S68)</f>
        <v>0</v>
      </c>
      <c r="T69" s="94">
        <f>SUM(T60:T68)</f>
        <v>0</v>
      </c>
      <c r="U69" s="96" t="str">
        <f>IF(Q69=0," ",ROUND(T69/S69*100,1))</f>
        <v> </v>
      </c>
      <c r="V69" s="85"/>
      <c r="W69" s="64"/>
      <c r="X69" s="98"/>
      <c r="Y69" s="64"/>
      <c r="Z69" s="64"/>
      <c r="AA69" s="104"/>
    </row>
    <row r="70" spans="1:27" ht="18" customHeight="1" thickBot="1">
      <c r="A70" s="82"/>
      <c r="B70" s="95"/>
      <c r="C70" s="287" t="s">
        <v>4</v>
      </c>
      <c r="D70" s="303"/>
      <c r="E70" s="39"/>
      <c r="F70" s="64"/>
      <c r="G70" s="67">
        <f>SUM(G12:G58)</f>
        <v>854</v>
      </c>
      <c r="H70" s="67">
        <f>SUM(H12:H58)</f>
        <v>692</v>
      </c>
      <c r="I70" s="67">
        <f>SUM(I12:I58)</f>
        <v>13164</v>
      </c>
      <c r="J70" s="67">
        <f>SUM(J12:J58)</f>
        <v>2933</v>
      </c>
      <c r="K70" s="96">
        <f>IF(G70=" "," ",ROUND(J70/I70*100,1))</f>
        <v>22.3</v>
      </c>
      <c r="L70" s="68">
        <f>L59+L69</f>
        <v>922</v>
      </c>
      <c r="M70" s="67">
        <f>M59+M69</f>
        <v>716</v>
      </c>
      <c r="N70" s="67">
        <f>N59+N69</f>
        <v>14088</v>
      </c>
      <c r="O70" s="67">
        <f>O59+O69</f>
        <v>2685</v>
      </c>
      <c r="P70" s="96">
        <f>IF(L70=""," ",ROUND(O70/N70*100,1))</f>
        <v>19.1</v>
      </c>
      <c r="Q70" s="68">
        <f>Q59+Q69</f>
        <v>242</v>
      </c>
      <c r="R70" s="67">
        <f>R59+R69</f>
        <v>110</v>
      </c>
      <c r="S70" s="67">
        <f>S59+S69</f>
        <v>1696</v>
      </c>
      <c r="T70" s="67">
        <f>T59+T69</f>
        <v>168</v>
      </c>
      <c r="U70" s="96">
        <f>IF(Q70=""," ",ROUND(T70/S70*100,1))</f>
        <v>9.9</v>
      </c>
      <c r="V70" s="66">
        <f>SUM(V12:V58)</f>
        <v>1876</v>
      </c>
      <c r="W70" s="67">
        <f>SUM(W12:W58)</f>
        <v>125</v>
      </c>
      <c r="X70" s="105">
        <f>IF(V70=""," ",ROUND(W70/V70*100,1))</f>
        <v>6.7</v>
      </c>
      <c r="Y70" s="68">
        <f>SUM(Y12:Y58)</f>
        <v>1546</v>
      </c>
      <c r="Z70" s="67">
        <f>SUM(Z12:Z58)</f>
        <v>75</v>
      </c>
      <c r="AA70" s="96">
        <f>IF(Y70=0," ",ROUND(Z70/Y70*100,1))</f>
        <v>4.9</v>
      </c>
    </row>
  </sheetData>
  <sheetProtection/>
  <mergeCells count="43">
    <mergeCell ref="Q8:Q11"/>
    <mergeCell ref="M10:M11"/>
    <mergeCell ref="O10:O11"/>
    <mergeCell ref="I8:I11"/>
    <mergeCell ref="N8:N11"/>
    <mergeCell ref="E4:F4"/>
    <mergeCell ref="H4:J4"/>
    <mergeCell ref="L4:N4"/>
    <mergeCell ref="P4:T4"/>
    <mergeCell ref="C70:D70"/>
    <mergeCell ref="E7:K7"/>
    <mergeCell ref="C69:D69"/>
    <mergeCell ref="C59:D59"/>
    <mergeCell ref="C7:C11"/>
    <mergeCell ref="D7:D11"/>
    <mergeCell ref="E8:E11"/>
    <mergeCell ref="F8:F11"/>
    <mergeCell ref="G8:G11"/>
    <mergeCell ref="K9:K11"/>
    <mergeCell ref="Y2:AA2"/>
    <mergeCell ref="P9:P11"/>
    <mergeCell ref="X9:X11"/>
    <mergeCell ref="Y9:Y11"/>
    <mergeCell ref="AA9:AA11"/>
    <mergeCell ref="R10:R11"/>
    <mergeCell ref="T10:T11"/>
    <mergeCell ref="V6:X6"/>
    <mergeCell ref="Q7:U7"/>
    <mergeCell ref="V7:AA7"/>
    <mergeCell ref="A7:A11"/>
    <mergeCell ref="B7:B11"/>
    <mergeCell ref="S8:S11"/>
    <mergeCell ref="Y8:AA8"/>
    <mergeCell ref="V8:V11"/>
    <mergeCell ref="U9:U11"/>
    <mergeCell ref="L8:L11"/>
    <mergeCell ref="W10:W11"/>
    <mergeCell ref="H10:H11"/>
    <mergeCell ref="J10:J11"/>
    <mergeCell ref="L6:N6"/>
    <mergeCell ref="L7:P7"/>
    <mergeCell ref="E6:F6"/>
    <mergeCell ref="Q6:S6"/>
  </mergeCells>
  <conditionalFormatting sqref="T12:T58 J12:J58 H12:H58 O12:O58 M12:M58 W12:W58 R12:R58 Z12:Z58 T60:T68 R60:R68 O60:O68 M60:M68">
    <cfRule type="cellIs" priority="1" dxfId="0" operator="lessThanOrEqual" stopIfTrue="1">
      <formula>G12</formula>
    </cfRule>
    <cfRule type="cellIs" priority="2" dxfId="1" operator="greaterThan" stopIfTrue="1">
      <formula>G12</formula>
    </cfRule>
  </conditionalFormatting>
  <conditionalFormatting sqref="Y12:Y16 Y18:Y58">
    <cfRule type="cellIs" priority="3" dxfId="0" operator="lessThanOrEqual" stopIfTrue="1">
      <formula>V12</formula>
    </cfRule>
    <cfRule type="cellIs" priority="4" dxfId="1" operator="greaterThan" stopIfTrue="1">
      <formula>V12</formula>
    </cfRule>
  </conditionalFormatting>
  <printOptions/>
  <pageMargins left="0.5905511811023623" right="0.5905511811023623" top="0.5905511811023623" bottom="0.7086614173228347" header="0.31496062992125984" footer="0.31496062992125984"/>
  <pageSetup fitToHeight="2" horizontalDpi="600" verticalDpi="600" orientation="landscape" paperSize="9" scale="85" r:id="rId1"/>
  <headerFooter alignWithMargins="0">
    <oddFooter>&amp;R&amp;A</oddFooter>
  </headerFooter>
  <ignoredErrors>
    <ignoredError sqref="U70 U59" evalError="1"/>
    <ignoredError sqref="X70 P70" evalError="1" formula="1"/>
    <ignoredError sqref="U69 P6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2009-12-21T01:22:25Z</cp:lastPrinted>
  <dcterms:created xsi:type="dcterms:W3CDTF">2002-01-07T10:53:07Z</dcterms:created>
  <dcterms:modified xsi:type="dcterms:W3CDTF">2009-12-21T01:23:48Z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56348806</vt:i4>
  </property>
  <property fmtid="{D5CDD505-2E9C-101B-9397-08002B2CF9AE}" pid="3" name="_EmailSubject">
    <vt:lpwstr>RE: </vt:lpwstr>
  </property>
  <property fmtid="{D5CDD505-2E9C-101B-9397-08002B2CF9AE}" pid="4" name="_AuthorEmail">
    <vt:lpwstr>kazn@tcn-catv.ne.jp</vt:lpwstr>
  </property>
  <property fmtid="{D5CDD505-2E9C-101B-9397-08002B2CF9AE}" pid="5" name="_AuthorEmailDisplayName">
    <vt:lpwstr>SANO</vt:lpwstr>
  </property>
  <property fmtid="{D5CDD505-2E9C-101B-9397-08002B2CF9AE}" pid="6" name="_PreviousAdHocReviewCycleID">
    <vt:i4>1569878222</vt:i4>
  </property>
  <property fmtid="{D5CDD505-2E9C-101B-9397-08002B2CF9AE}" pid="7" name="_ReviewingToolsShownOnce">
    <vt:lpwstr/>
  </property>
</Properties>
</file>