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佐賀県４－１" sheetId="1" r:id="rId1"/>
    <sheet name="佐賀県４－２" sheetId="2" r:id="rId2"/>
    <sheet name="佐賀県４－３" sheetId="3" r:id="rId3"/>
    <sheet name="佐賀県４－４" sheetId="4" r:id="rId4"/>
  </sheets>
  <definedNames>
    <definedName name="_xlnm.Print_Area" localSheetId="2">'佐賀県４－３'!$A$1:$S$29</definedName>
    <definedName name="_xlnm.Print_Titles" localSheetId="0">'佐賀県４－１'!$4:$7</definedName>
    <definedName name="_xlnm.Print_Titles" localSheetId="1">'佐賀県４－２'!$4:$6</definedName>
    <definedName name="_xlnm.Print_Titles" localSheetId="2">'佐賀県４－３'!$4:$7</definedName>
    <definedName name="_xlnm.Print_Titles" localSheetId="3">'佐賀県４－４'!$7:$11</definedName>
  </definedNames>
  <calcPr fullCalcOnLoad="1" iterate="1" iterateCount="600" iterateDelta="0.001"/>
</workbook>
</file>

<file path=xl/comments4.xml><?xml version="1.0" encoding="utf-8"?>
<comments xmlns="http://schemas.openxmlformats.org/spreadsheetml/2006/main">
  <authors>
    <author>佐賀県</author>
  </authors>
  <commentList>
    <comment ref="L33" authorId="0">
      <text>
        <r>
          <rPr>
            <b/>
            <sz val="9"/>
            <rFont val="ＭＳ Ｐゴシック"/>
            <family val="3"/>
          </rPr>
          <t>佐賀市</t>
        </r>
      </text>
    </comment>
    <comment ref="L34" authorId="0">
      <text>
        <r>
          <rPr>
            <b/>
            <sz val="9"/>
            <rFont val="ＭＳ Ｐゴシック"/>
            <family val="3"/>
          </rPr>
          <t>鳥栖市、基山町、みやき町、上峰町</t>
        </r>
      </text>
    </comment>
    <comment ref="L36" authorId="0">
      <text>
        <r>
          <rPr>
            <b/>
            <sz val="9"/>
            <rFont val="ＭＳ Ｐゴシック"/>
            <family val="3"/>
          </rPr>
          <t>鹿島市</t>
        </r>
      </text>
    </comment>
    <comment ref="L35" authorId="0">
      <text>
        <r>
          <rPr>
            <b/>
            <sz val="9"/>
            <rFont val="ＭＳ Ｐゴシック"/>
            <family val="3"/>
          </rPr>
          <t>有田町</t>
        </r>
      </text>
    </comment>
  </commentList>
</comments>
</file>

<file path=xl/sharedStrings.xml><?xml version="1.0" encoding="utf-8"?>
<sst xmlns="http://schemas.openxmlformats.org/spreadsheetml/2006/main" count="355" uniqueCount="150">
  <si>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</si>
  <si>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</si>
  <si>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</si>
  <si>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</si>
  <si>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</si>
  <si>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</si>
  <si>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</si>
  <si>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</si>
  <si>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</si>
  <si>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</si>
  <si>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</si>
  <si>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</si>
  <si>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</si>
  <si>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</si>
  <si>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</si>
  <si>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</si>
  <si>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</si>
  <si>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</si>
  <si>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</si>
  <si>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</si>
  <si>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</si>
  <si>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</si>
  <si>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</si>
  <si>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</si>
  <si>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</si>
  <si>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</si>
  <si>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</si>
  <si>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</si>
  <si>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</si>
  <si>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</si>
  <si>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</si>
  <si>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</si>
  <si>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</si>
  <si>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</si>
  <si>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</si>
  <si>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</si>
  <si>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</si>
  <si>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</si>
  <si>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</si>
  <si>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</si>
  <si>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</si>
  <si>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</si>
  <si>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</si>
  <si>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</si>
  <si>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</si>
  <si>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</si>
  <si>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</si>
  <si>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</si>
  <si>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</si>
  <si>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</si>
  <si>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</si>
  <si>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</si>
  <si>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</si>
  <si>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</si>
  <si>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</si>
  <si>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</si>
  <si>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</si>
  <si>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</si>
  <si>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</si>
  <si>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</si>
  <si>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</si>
  <si>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</si>
  <si>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</si>
  <si>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</si>
  <si>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</si>
  <si>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</si>
  <si>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直　営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</si>
  <si>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</si>
  <si>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</si>
  <si>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</si>
  <si>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</si>
  <si>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</si>
  <si>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</si>
  <si>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</si>
  <si>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</si>
  <si>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</si>
  <si>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</si>
  <si>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</si>
  <si>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</si>
  <si>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</si>
  <si>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</si>
  <si>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</si>
  <si>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</si>
  <si>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</si>
  <si>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</si>
  <si>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</si>
  <si>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</si>
  <si>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</si>
  <si>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男女行動参画課</t>
  </si>
  <si>
    <t>佐賀市男女共同参画を推進する条例</t>
  </si>
  <si>
    <t>佐賀市男女共同参画計画「パートナーシップ２１」</t>
  </si>
  <si>
    <t>男女共同・市民協働課</t>
  </si>
  <si>
    <t>唐津市男女共同参画行動計画</t>
  </si>
  <si>
    <t>H21年度</t>
  </si>
  <si>
    <t>H23年度</t>
  </si>
  <si>
    <t>市民協働推進課</t>
  </si>
  <si>
    <t>鳥栖市男女共同参画行動計画（後期計画）</t>
  </si>
  <si>
    <t>人権・同和対策課</t>
  </si>
  <si>
    <t>多久市男女共同参画計画</t>
  </si>
  <si>
    <t>H24年度</t>
  </si>
  <si>
    <t>男女協働・まちづくり課</t>
  </si>
  <si>
    <t>伊万里市男女協働参画基本計画</t>
  </si>
  <si>
    <t>伊万里市・男女共同参画都市宣言</t>
  </si>
  <si>
    <t>生涯学習課</t>
  </si>
  <si>
    <t>かしま男女共同参画プラン</t>
  </si>
  <si>
    <t>H20年度</t>
  </si>
  <si>
    <t>企画課</t>
  </si>
  <si>
    <t>さくらプラン（小城市男女共同参画プラン）</t>
  </si>
  <si>
    <t>男女共同参画室</t>
  </si>
  <si>
    <t>嬉野市男女共同参画行動計画</t>
  </si>
  <si>
    <t>市長公室</t>
  </si>
  <si>
    <t>総務課</t>
  </si>
  <si>
    <t>住民生活課</t>
  </si>
  <si>
    <t>H28年度</t>
  </si>
  <si>
    <t>総務企画課</t>
  </si>
  <si>
    <t>白石町男女共同参画推進プラン</t>
  </si>
  <si>
    <t>男女参画課</t>
  </si>
  <si>
    <t>武雄市男女共同参画推進計画</t>
  </si>
  <si>
    <t>住民福祉課</t>
  </si>
  <si>
    <t>H29年度</t>
  </si>
  <si>
    <t>H26年度</t>
  </si>
  <si>
    <t>H24年度</t>
  </si>
  <si>
    <t>平成18年度～22年度</t>
  </si>
  <si>
    <t>平成17年度～21年度</t>
  </si>
  <si>
    <t>平成20年度～24年度</t>
  </si>
  <si>
    <t>平成15年度～24年度</t>
  </si>
  <si>
    <t>平成19年度～23年度</t>
  </si>
  <si>
    <t>平成16年度～25年度</t>
  </si>
  <si>
    <t>平成19年度～28年度</t>
  </si>
  <si>
    <t>平成18年度～26年度</t>
  </si>
  <si>
    <t>を行う体制の有無
についての苦情の処理
男女共同参画関係施策</t>
  </si>
  <si>
    <t>ﾎｰﾑﾍﾟｰｼﾞ</t>
  </si>
  <si>
    <t>管理者
指　定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</si>
  <si>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</si>
  <si>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</si>
  <si>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</si>
  <si>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</si>
  <si>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</si>
  <si>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</si>
  <si>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</si>
  <si>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</si>
  <si>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</si>
  <si>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</si>
  <si>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</si>
  <si>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</si>
  <si>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</si>
  <si>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調査時点コード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</si>
  <si>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</si>
  <si>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佐賀県</t>
  </si>
  <si>
    <t>その他：平成21年3月31日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</si>
</sst>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87" fontId="2" fillId="3" borderId="27" xfId="0" applyNumberFormat="1" applyFont="1" applyFill="1" applyBorder="1" applyAlignment="1">
      <alignment vertical="center"/>
    </xf>
    <xf numFmtId="187" fontId="2" fillId="3" borderId="28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9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30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188" fontId="2" fillId="3" borderId="31" xfId="0" applyNumberFormat="1" applyFont="1" applyFill="1" applyBorder="1" applyAlignment="1">
      <alignment vertical="center"/>
    </xf>
    <xf numFmtId="188" fontId="2" fillId="3" borderId="32" xfId="0" applyNumberFormat="1" applyFont="1" applyFill="1" applyBorder="1" applyAlignment="1">
      <alignment vertical="center"/>
    </xf>
    <xf numFmtId="57" fontId="2" fillId="2" borderId="21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86" fontId="2" fillId="2" borderId="21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3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2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88" fontId="2" fillId="2" borderId="37" xfId="0" applyNumberFormat="1" applyFont="1" applyFill="1" applyBorder="1" applyAlignment="1">
      <alignment vertical="center"/>
    </xf>
    <xf numFmtId="189" fontId="2" fillId="3" borderId="38" xfId="0" applyNumberFormat="1" applyFont="1" applyFill="1" applyBorder="1" applyAlignment="1">
      <alignment vertical="center"/>
    </xf>
    <xf numFmtId="188" fontId="2" fillId="2" borderId="36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188" fontId="2" fillId="2" borderId="40" xfId="0" applyNumberFormat="1" applyFont="1" applyFill="1" applyBorder="1" applyAlignment="1">
      <alignment vertical="center"/>
    </xf>
    <xf numFmtId="188" fontId="2" fillId="2" borderId="39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188" fontId="2" fillId="2" borderId="43" xfId="0" applyNumberFormat="1" applyFont="1" applyFill="1" applyBorder="1" applyAlignment="1">
      <alignment vertical="center"/>
    </xf>
    <xf numFmtId="189" fontId="2" fillId="3" borderId="41" xfId="0" applyNumberFormat="1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44" xfId="0" applyNumberFormat="1" applyFont="1" applyFill="1" applyBorder="1" applyAlignment="1">
      <alignment vertical="center"/>
    </xf>
    <xf numFmtId="189" fontId="2" fillId="0" borderId="45" xfId="0" applyNumberFormat="1" applyFont="1" applyFill="1" applyBorder="1" applyAlignment="1">
      <alignment vertical="center"/>
    </xf>
    <xf numFmtId="189" fontId="2" fillId="0" borderId="46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47" xfId="0" applyNumberFormat="1" applyFont="1" applyFill="1" applyBorder="1" applyAlignment="1">
      <alignment vertical="center"/>
    </xf>
    <xf numFmtId="179" fontId="2" fillId="0" borderId="48" xfId="0" applyNumberFormat="1" applyFont="1" applyFill="1" applyBorder="1" applyAlignment="1">
      <alignment vertical="center"/>
    </xf>
    <xf numFmtId="179" fontId="2" fillId="0" borderId="49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47" xfId="0" applyNumberFormat="1" applyFont="1" applyFill="1" applyBorder="1" applyAlignment="1">
      <alignment vertical="center"/>
    </xf>
    <xf numFmtId="188" fontId="2" fillId="2" borderId="48" xfId="0" applyNumberFormat="1" applyFont="1" applyFill="1" applyBorder="1" applyAlignment="1">
      <alignment vertical="center"/>
    </xf>
    <xf numFmtId="188" fontId="2" fillId="2" borderId="49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29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188" fontId="2" fillId="0" borderId="7" xfId="0" applyNumberFormat="1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190" fontId="2" fillId="2" borderId="21" xfId="0" applyNumberFormat="1" applyFont="1" applyFill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188" fontId="2" fillId="2" borderId="52" xfId="0" applyNumberFormat="1" applyFont="1" applyFill="1" applyBorder="1" applyAlignment="1">
      <alignment vertical="center"/>
    </xf>
    <xf numFmtId="188" fontId="2" fillId="2" borderId="8" xfId="0" applyNumberFormat="1" applyFont="1" applyFill="1" applyBorder="1" applyAlignment="1">
      <alignment vertical="center"/>
    </xf>
    <xf numFmtId="187" fontId="2" fillId="2" borderId="52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 vertical="center"/>
    </xf>
    <xf numFmtId="187" fontId="2" fillId="0" borderId="7" xfId="0" applyNumberFormat="1" applyFont="1" applyBorder="1" applyAlignment="1">
      <alignment vertical="center"/>
    </xf>
    <xf numFmtId="187" fontId="2" fillId="0" borderId="3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2" borderId="16" xfId="0" applyFont="1" applyFill="1" applyBorder="1" applyAlignment="1">
      <alignment wrapText="1"/>
    </xf>
    <xf numFmtId="0" fontId="2" fillId="2" borderId="53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2" fillId="2" borderId="55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2" fillId="2" borderId="14" xfId="0" applyFont="1" applyFill="1" applyBorder="1" applyAlignment="1">
      <alignment vertical="center"/>
    </xf>
    <xf numFmtId="0" fontId="0" fillId="5" borderId="2" xfId="0" applyFill="1" applyBorder="1" applyAlignment="1">
      <alignment horizontal="center"/>
    </xf>
    <xf numFmtId="0" fontId="2" fillId="2" borderId="52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4" fillId="2" borderId="56" xfId="0" applyFont="1" applyFill="1" applyBorder="1" applyAlignment="1">
      <alignment wrapText="1"/>
    </xf>
    <xf numFmtId="0" fontId="2" fillId="2" borderId="41" xfId="0" applyFont="1" applyFill="1" applyBorder="1" applyAlignment="1">
      <alignment vertical="distributed" textRotation="255"/>
    </xf>
    <xf numFmtId="0" fontId="2" fillId="2" borderId="35" xfId="0" applyFont="1" applyFill="1" applyBorder="1" applyAlignment="1">
      <alignment horizontal="center" vertical="center"/>
    </xf>
    <xf numFmtId="188" fontId="2" fillId="2" borderId="7" xfId="0" applyNumberFormat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 textRotation="255"/>
    </xf>
    <xf numFmtId="188" fontId="2" fillId="0" borderId="7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distributed" textRotation="255"/>
    </xf>
    <xf numFmtId="0" fontId="0" fillId="0" borderId="41" xfId="0" applyBorder="1" applyAlignment="1">
      <alignment horizontal="center" vertical="distributed" textRotation="255"/>
    </xf>
    <xf numFmtId="0" fontId="0" fillId="0" borderId="35" xfId="0" applyBorder="1" applyAlignment="1">
      <alignment horizontal="center" vertical="distributed" textRotation="255"/>
    </xf>
    <xf numFmtId="0" fontId="2" fillId="2" borderId="52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distributed" textRotation="255"/>
    </xf>
    <xf numFmtId="0" fontId="2" fillId="2" borderId="53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5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57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4" xfId="0" applyFont="1" applyBorder="1" applyAlignment="1">
      <alignment horizontal="center" vertical="distributed" textRotation="255"/>
    </xf>
    <xf numFmtId="0" fontId="2" fillId="2" borderId="61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58" xfId="0" applyFont="1" applyFill="1" applyBorder="1" applyAlignment="1">
      <alignment horizontal="center" vertical="distributed" textRotation="255" shrinkToFit="1"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2" fillId="0" borderId="58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2" borderId="41" xfId="0" applyFont="1" applyFill="1" applyBorder="1" applyAlignment="1">
      <alignment horizontal="center" vertical="distributed" textRotation="255" shrinkToFit="1"/>
    </xf>
    <xf numFmtId="0" fontId="2" fillId="2" borderId="35" xfId="0" applyFont="1" applyFill="1" applyBorder="1" applyAlignment="1">
      <alignment horizontal="center" vertical="distributed" textRotation="255" shrinkToFi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top" textRotation="255" wrapText="1"/>
    </xf>
    <xf numFmtId="0" fontId="4" fillId="2" borderId="66" xfId="0" applyFont="1" applyFill="1" applyBorder="1" applyAlignment="1">
      <alignment horizontal="center" vertical="top" textRotation="255" wrapText="1"/>
    </xf>
    <xf numFmtId="0" fontId="4" fillId="0" borderId="66" xfId="0" applyFont="1" applyBorder="1" applyAlignment="1">
      <alignment horizontal="center" vertical="top" textRotation="255" wrapText="1"/>
    </xf>
    <xf numFmtId="0" fontId="4" fillId="0" borderId="23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2" borderId="57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34" xfId="0" applyFont="1" applyFill="1" applyBorder="1" applyAlignment="1">
      <alignment horizontal="center" vertical="distributed" textRotation="255" shrinkToFit="1"/>
    </xf>
    <xf numFmtId="0" fontId="4" fillId="0" borderId="56" xfId="0" applyFont="1" applyBorder="1" applyAlignment="1">
      <alignment horizontal="center" vertical="distributed" textRotation="255"/>
    </xf>
    <xf numFmtId="0" fontId="4" fillId="0" borderId="41" xfId="0" applyFont="1" applyBorder="1" applyAlignment="1">
      <alignment horizontal="center" vertical="distributed" textRotation="255"/>
    </xf>
    <xf numFmtId="0" fontId="4" fillId="0" borderId="35" xfId="0" applyFont="1" applyBorder="1" applyAlignment="1">
      <alignment horizontal="center" vertical="distributed" textRotation="255"/>
    </xf>
    <xf numFmtId="0" fontId="2" fillId="2" borderId="68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34" xfId="0" applyFont="1" applyFill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53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53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0" borderId="5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9" fillId="0" borderId="7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" fillId="2" borderId="6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4" xfId="0" applyFont="1" applyBorder="1" applyAlignment="1">
      <alignment/>
    </xf>
    <xf numFmtId="0" fontId="2" fillId="2" borderId="72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55" xfId="0" applyFont="1" applyFill="1" applyBorder="1" applyAlignment="1">
      <alignment vertical="center" textRotation="255"/>
    </xf>
    <xf numFmtId="0" fontId="2" fillId="2" borderId="73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69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27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vertical="center" textRotation="255" wrapText="1"/>
    </xf>
    <xf numFmtId="0" fontId="2" fillId="2" borderId="73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8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0" fontId="2" fillId="2" borderId="67" xfId="0" applyFont="1" applyFill="1" applyBorder="1" applyAlignment="1">
      <alignment horizontal="left" vertical="center"/>
    </xf>
    <xf numFmtId="0" fontId="2" fillId="2" borderId="5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58" fontId="11" fillId="0" borderId="76" xfId="0" applyNumberFormat="1" applyFont="1" applyBorder="1" applyAlignment="1">
      <alignment horizontal="center" vertical="center"/>
    </xf>
    <xf numFmtId="58" fontId="11" fillId="0" borderId="77" xfId="0" applyNumberFormat="1" applyFont="1" applyBorder="1" applyAlignment="1">
      <alignment horizontal="center" vertical="center"/>
    </xf>
    <xf numFmtId="58" fontId="11" fillId="0" borderId="75" xfId="0" applyNumberFormat="1" applyFont="1" applyBorder="1" applyAlignment="1">
      <alignment horizontal="center" vertical="center"/>
    </xf>
    <xf numFmtId="0" fontId="2" fillId="2" borderId="78" xfId="0" applyFont="1" applyFill="1" applyBorder="1" applyAlignment="1">
      <alignment vertical="center"/>
    </xf>
    <xf numFmtId="0" fontId="2" fillId="2" borderId="7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375" style="2" customWidth="1"/>
    <col min="5" max="5" width="20.625" style="2" customWidth="1"/>
    <col min="6" max="7" width="3.625" style="2" customWidth="1"/>
    <col min="8" max="9" width="4.125" style="2" customWidth="1"/>
    <col min="10" max="10" width="25.875" style="2" customWidth="1"/>
    <col min="11" max="12" width="8.625" style="2" customWidth="1"/>
    <col min="13" max="13" width="4.125" style="2" customWidth="1"/>
    <col min="14" max="14" width="28.625" style="2" customWidth="1"/>
    <col min="15" max="15" width="18.12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184" t="s">
        <v>67</v>
      </c>
      <c r="P2" s="185"/>
    </row>
    <row r="3" ht="9.75" customHeight="1" thickBot="1"/>
    <row r="4" spans="1:16" s="1" customFormat="1" ht="31.5" customHeight="1">
      <c r="A4" s="188" t="s">
        <v>26</v>
      </c>
      <c r="B4" s="196" t="s">
        <v>63</v>
      </c>
      <c r="C4" s="191" t="s">
        <v>52</v>
      </c>
      <c r="D4" s="193" t="s">
        <v>17</v>
      </c>
      <c r="E4" s="172" t="s">
        <v>53</v>
      </c>
      <c r="F4" s="179" t="s">
        <v>54</v>
      </c>
      <c r="G4" s="175" t="s">
        <v>55</v>
      </c>
      <c r="H4" s="166" t="s">
        <v>62</v>
      </c>
      <c r="I4" s="193" t="s">
        <v>56</v>
      </c>
      <c r="J4" s="201" t="s">
        <v>147</v>
      </c>
      <c r="K4" s="202"/>
      <c r="L4" s="202"/>
      <c r="M4" s="203"/>
      <c r="N4" s="201" t="s">
        <v>65</v>
      </c>
      <c r="O4" s="202"/>
      <c r="P4" s="203"/>
    </row>
    <row r="5" spans="1:16" s="15" customFormat="1" ht="18" customHeight="1">
      <c r="A5" s="189"/>
      <c r="B5" s="197"/>
      <c r="C5" s="192"/>
      <c r="D5" s="194"/>
      <c r="E5" s="173"/>
      <c r="F5" s="180"/>
      <c r="G5" s="176"/>
      <c r="H5" s="167"/>
      <c r="I5" s="199"/>
      <c r="J5" s="170" t="s">
        <v>8</v>
      </c>
      <c r="K5" s="178"/>
      <c r="L5" s="171"/>
      <c r="M5" s="14" t="s">
        <v>9</v>
      </c>
      <c r="N5" s="170" t="s">
        <v>10</v>
      </c>
      <c r="O5" s="171"/>
      <c r="P5" s="14" t="s">
        <v>9</v>
      </c>
    </row>
    <row r="6" spans="1:16" s="15" customFormat="1" ht="18" customHeight="1">
      <c r="A6" s="189"/>
      <c r="B6" s="197"/>
      <c r="C6" s="192"/>
      <c r="D6" s="194"/>
      <c r="E6" s="173"/>
      <c r="F6" s="180"/>
      <c r="G6" s="176"/>
      <c r="H6" s="167"/>
      <c r="I6" s="199"/>
      <c r="J6" s="33"/>
      <c r="K6" s="34"/>
      <c r="L6" s="35"/>
      <c r="M6" s="182" t="s">
        <v>58</v>
      </c>
      <c r="N6" s="18"/>
      <c r="O6" s="32"/>
      <c r="P6" s="182" t="s">
        <v>58</v>
      </c>
    </row>
    <row r="7" spans="1:16" s="1" customFormat="1" ht="51.75" customHeight="1">
      <c r="A7" s="190"/>
      <c r="B7" s="198"/>
      <c r="C7" s="192"/>
      <c r="D7" s="195"/>
      <c r="E7" s="174"/>
      <c r="F7" s="181"/>
      <c r="G7" s="177"/>
      <c r="H7" s="168"/>
      <c r="I7" s="200"/>
      <c r="J7" s="16" t="s">
        <v>57</v>
      </c>
      <c r="K7" s="17" t="s">
        <v>2</v>
      </c>
      <c r="L7" s="17" t="s">
        <v>3</v>
      </c>
      <c r="M7" s="183"/>
      <c r="N7" s="18" t="s">
        <v>59</v>
      </c>
      <c r="O7" s="19" t="s">
        <v>25</v>
      </c>
      <c r="P7" s="183"/>
    </row>
    <row r="8" spans="1:16" ht="25.5" customHeight="1">
      <c r="A8" s="48">
        <v>41</v>
      </c>
      <c r="B8" s="49">
        <v>201</v>
      </c>
      <c r="C8" s="50" t="s">
        <v>67</v>
      </c>
      <c r="D8" s="51" t="s">
        <v>68</v>
      </c>
      <c r="E8" s="50" t="s">
        <v>88</v>
      </c>
      <c r="F8" s="135">
        <v>1</v>
      </c>
      <c r="G8" s="136">
        <v>1</v>
      </c>
      <c r="H8" s="78">
        <v>1</v>
      </c>
      <c r="I8" s="136">
        <v>1</v>
      </c>
      <c r="J8" s="138" t="s">
        <v>89</v>
      </c>
      <c r="K8" s="53">
        <v>39437</v>
      </c>
      <c r="L8" s="53">
        <v>39539</v>
      </c>
      <c r="M8" s="136"/>
      <c r="N8" s="137" t="s">
        <v>90</v>
      </c>
      <c r="O8" s="55" t="s">
        <v>122</v>
      </c>
      <c r="P8" s="136"/>
    </row>
    <row r="9" spans="1:16" ht="12.75" customHeight="1">
      <c r="A9" s="48">
        <v>41</v>
      </c>
      <c r="B9" s="49">
        <v>202</v>
      </c>
      <c r="C9" s="50" t="s">
        <v>67</v>
      </c>
      <c r="D9" s="51" t="s">
        <v>69</v>
      </c>
      <c r="E9" s="50" t="s">
        <v>91</v>
      </c>
      <c r="F9" s="135">
        <v>1</v>
      </c>
      <c r="G9" s="136">
        <v>1</v>
      </c>
      <c r="H9" s="78">
        <v>1</v>
      </c>
      <c r="I9" s="136">
        <v>0</v>
      </c>
      <c r="J9" s="50"/>
      <c r="K9" s="53"/>
      <c r="L9" s="53"/>
      <c r="M9" s="136">
        <v>3</v>
      </c>
      <c r="N9" s="137" t="s">
        <v>92</v>
      </c>
      <c r="O9" s="55" t="s">
        <v>123</v>
      </c>
      <c r="P9" s="136"/>
    </row>
    <row r="10" spans="1:16" ht="27.75" customHeight="1">
      <c r="A10" s="48">
        <v>41</v>
      </c>
      <c r="B10" s="49">
        <v>203</v>
      </c>
      <c r="C10" s="50" t="s">
        <v>67</v>
      </c>
      <c r="D10" s="52" t="s">
        <v>70</v>
      </c>
      <c r="E10" s="50" t="s">
        <v>95</v>
      </c>
      <c r="F10" s="135">
        <v>1</v>
      </c>
      <c r="G10" s="136">
        <v>1</v>
      </c>
      <c r="H10" s="78">
        <v>1</v>
      </c>
      <c r="I10" s="136">
        <v>1</v>
      </c>
      <c r="J10" s="50"/>
      <c r="K10" s="56"/>
      <c r="L10" s="56"/>
      <c r="M10" s="136">
        <v>0</v>
      </c>
      <c r="N10" s="137" t="s">
        <v>96</v>
      </c>
      <c r="O10" s="56" t="s">
        <v>124</v>
      </c>
      <c r="P10" s="136"/>
    </row>
    <row r="11" spans="1:16" ht="12.75" customHeight="1">
      <c r="A11" s="48">
        <v>41</v>
      </c>
      <c r="B11" s="49">
        <v>204</v>
      </c>
      <c r="C11" s="50" t="s">
        <v>67</v>
      </c>
      <c r="D11" s="52" t="s">
        <v>71</v>
      </c>
      <c r="E11" s="50" t="s">
        <v>97</v>
      </c>
      <c r="F11" s="135">
        <v>1</v>
      </c>
      <c r="G11" s="136">
        <v>2</v>
      </c>
      <c r="H11" s="78">
        <v>1</v>
      </c>
      <c r="I11" s="136">
        <v>1</v>
      </c>
      <c r="J11" s="50"/>
      <c r="K11" s="56"/>
      <c r="L11" s="56"/>
      <c r="M11" s="136">
        <v>3</v>
      </c>
      <c r="N11" s="138" t="s">
        <v>98</v>
      </c>
      <c r="O11" s="56" t="s">
        <v>125</v>
      </c>
      <c r="P11" s="136"/>
    </row>
    <row r="12" spans="1:16" ht="12.75" customHeight="1">
      <c r="A12" s="48">
        <v>41</v>
      </c>
      <c r="B12" s="49">
        <v>205</v>
      </c>
      <c r="C12" s="50" t="s">
        <v>67</v>
      </c>
      <c r="D12" s="52" t="s">
        <v>72</v>
      </c>
      <c r="E12" s="50" t="s">
        <v>100</v>
      </c>
      <c r="F12" s="135">
        <v>1</v>
      </c>
      <c r="G12" s="136">
        <v>2</v>
      </c>
      <c r="H12" s="78">
        <v>1</v>
      </c>
      <c r="I12" s="136">
        <v>1</v>
      </c>
      <c r="J12" s="50"/>
      <c r="K12" s="56"/>
      <c r="L12" s="56"/>
      <c r="M12" s="136">
        <v>3</v>
      </c>
      <c r="N12" s="138" t="s">
        <v>101</v>
      </c>
      <c r="O12" s="56" t="s">
        <v>125</v>
      </c>
      <c r="P12" s="136"/>
    </row>
    <row r="13" spans="1:16" ht="12.75" customHeight="1">
      <c r="A13" s="48">
        <v>41</v>
      </c>
      <c r="B13" s="49">
        <v>206</v>
      </c>
      <c r="C13" s="50" t="s">
        <v>67</v>
      </c>
      <c r="D13" s="52" t="s">
        <v>73</v>
      </c>
      <c r="E13" s="50" t="s">
        <v>116</v>
      </c>
      <c r="F13" s="135">
        <v>1</v>
      </c>
      <c r="G13" s="136">
        <v>1</v>
      </c>
      <c r="H13" s="78">
        <v>1</v>
      </c>
      <c r="I13" s="136">
        <v>1</v>
      </c>
      <c r="J13" s="50"/>
      <c r="K13" s="56"/>
      <c r="L13" s="56"/>
      <c r="M13" s="136">
        <v>2</v>
      </c>
      <c r="N13" s="138" t="s">
        <v>117</v>
      </c>
      <c r="O13" s="56" t="s">
        <v>126</v>
      </c>
      <c r="P13" s="136"/>
    </row>
    <row r="14" spans="1:16" ht="12.75" customHeight="1">
      <c r="A14" s="48">
        <v>41</v>
      </c>
      <c r="B14" s="49">
        <v>207</v>
      </c>
      <c r="C14" s="50" t="s">
        <v>67</v>
      </c>
      <c r="D14" s="52" t="s">
        <v>74</v>
      </c>
      <c r="E14" s="50" t="s">
        <v>103</v>
      </c>
      <c r="F14" s="135">
        <v>2</v>
      </c>
      <c r="G14" s="136">
        <v>2</v>
      </c>
      <c r="H14" s="78">
        <v>0</v>
      </c>
      <c r="I14" s="136">
        <v>0</v>
      </c>
      <c r="J14" s="50"/>
      <c r="K14" s="56"/>
      <c r="L14" s="56"/>
      <c r="M14" s="136">
        <v>0</v>
      </c>
      <c r="N14" s="138" t="s">
        <v>104</v>
      </c>
      <c r="O14" s="56" t="s">
        <v>127</v>
      </c>
      <c r="P14" s="136"/>
    </row>
    <row r="15" spans="1:16" ht="27" customHeight="1">
      <c r="A15" s="48">
        <v>41</v>
      </c>
      <c r="B15" s="49">
        <v>208</v>
      </c>
      <c r="C15" s="50" t="s">
        <v>67</v>
      </c>
      <c r="D15" s="52" t="s">
        <v>75</v>
      </c>
      <c r="E15" s="50" t="s">
        <v>106</v>
      </c>
      <c r="F15" s="135">
        <v>1</v>
      </c>
      <c r="G15" s="136">
        <v>2</v>
      </c>
      <c r="H15" s="78">
        <v>1</v>
      </c>
      <c r="I15" s="136">
        <v>0</v>
      </c>
      <c r="J15" s="50"/>
      <c r="K15" s="56"/>
      <c r="L15" s="56"/>
      <c r="M15" s="136">
        <v>3</v>
      </c>
      <c r="N15" s="138" t="s">
        <v>107</v>
      </c>
      <c r="O15" s="56" t="s">
        <v>128</v>
      </c>
      <c r="P15" s="136"/>
    </row>
    <row r="16" spans="1:16" ht="12.75" customHeight="1">
      <c r="A16" s="48">
        <v>41</v>
      </c>
      <c r="B16" s="49">
        <v>209</v>
      </c>
      <c r="C16" s="50" t="s">
        <v>67</v>
      </c>
      <c r="D16" s="52" t="s">
        <v>76</v>
      </c>
      <c r="E16" s="50" t="s">
        <v>108</v>
      </c>
      <c r="F16" s="135">
        <v>1</v>
      </c>
      <c r="G16" s="136">
        <v>1</v>
      </c>
      <c r="H16" s="78">
        <v>1</v>
      </c>
      <c r="I16" s="136">
        <v>1</v>
      </c>
      <c r="J16" s="50"/>
      <c r="K16" s="56"/>
      <c r="L16" s="56"/>
      <c r="M16" s="136">
        <v>2</v>
      </c>
      <c r="N16" s="138" t="s">
        <v>109</v>
      </c>
      <c r="O16" s="56" t="s">
        <v>124</v>
      </c>
      <c r="P16" s="136"/>
    </row>
    <row r="17" spans="1:16" ht="12.75" customHeight="1">
      <c r="A17" s="48">
        <v>41</v>
      </c>
      <c r="B17" s="49">
        <v>210</v>
      </c>
      <c r="C17" s="50" t="s">
        <v>67</v>
      </c>
      <c r="D17" s="52" t="s">
        <v>77</v>
      </c>
      <c r="E17" s="50" t="s">
        <v>110</v>
      </c>
      <c r="F17" s="135">
        <v>1</v>
      </c>
      <c r="G17" s="136">
        <v>2</v>
      </c>
      <c r="H17" s="78">
        <v>0</v>
      </c>
      <c r="I17" s="136">
        <v>1</v>
      </c>
      <c r="J17" s="50"/>
      <c r="K17" s="56"/>
      <c r="L17" s="56"/>
      <c r="M17" s="136">
        <v>0</v>
      </c>
      <c r="N17" s="138"/>
      <c r="O17" s="56"/>
      <c r="P17" s="136">
        <v>1</v>
      </c>
    </row>
    <row r="18" spans="1:16" ht="12.75" customHeight="1">
      <c r="A18" s="48">
        <v>41</v>
      </c>
      <c r="B18" s="49">
        <v>327</v>
      </c>
      <c r="C18" s="50" t="s">
        <v>67</v>
      </c>
      <c r="D18" s="52" t="s">
        <v>78</v>
      </c>
      <c r="E18" s="50" t="s">
        <v>111</v>
      </c>
      <c r="F18" s="135">
        <v>1</v>
      </c>
      <c r="G18" s="136">
        <v>2</v>
      </c>
      <c r="H18" s="78">
        <v>0</v>
      </c>
      <c r="I18" s="136">
        <v>1</v>
      </c>
      <c r="J18" s="50"/>
      <c r="K18" s="56"/>
      <c r="L18" s="56"/>
      <c r="M18" s="136">
        <v>0</v>
      </c>
      <c r="N18" s="138"/>
      <c r="O18" s="56"/>
      <c r="P18" s="136">
        <v>1</v>
      </c>
    </row>
    <row r="19" spans="1:16" ht="12.75" customHeight="1">
      <c r="A19" s="48">
        <v>41</v>
      </c>
      <c r="B19" s="49">
        <v>341</v>
      </c>
      <c r="C19" s="50" t="s">
        <v>67</v>
      </c>
      <c r="D19" s="52" t="s">
        <v>79</v>
      </c>
      <c r="E19" s="50" t="s">
        <v>111</v>
      </c>
      <c r="F19" s="135">
        <v>1</v>
      </c>
      <c r="G19" s="136">
        <v>2</v>
      </c>
      <c r="H19" s="78">
        <v>0</v>
      </c>
      <c r="I19" s="136">
        <v>1</v>
      </c>
      <c r="J19" s="50"/>
      <c r="K19" s="56"/>
      <c r="L19" s="56"/>
      <c r="M19" s="136">
        <v>2</v>
      </c>
      <c r="N19" s="138"/>
      <c r="O19" s="56"/>
      <c r="P19" s="136">
        <v>1</v>
      </c>
    </row>
    <row r="20" spans="1:16" ht="12.75" customHeight="1">
      <c r="A20" s="48">
        <v>41</v>
      </c>
      <c r="B20" s="49">
        <v>345</v>
      </c>
      <c r="C20" s="50" t="s">
        <v>67</v>
      </c>
      <c r="D20" s="52" t="s">
        <v>80</v>
      </c>
      <c r="E20" s="50" t="s">
        <v>111</v>
      </c>
      <c r="F20" s="135">
        <v>1</v>
      </c>
      <c r="G20" s="136">
        <v>2</v>
      </c>
      <c r="H20" s="78">
        <v>0</v>
      </c>
      <c r="I20" s="136">
        <v>0</v>
      </c>
      <c r="J20" s="50"/>
      <c r="K20" s="56"/>
      <c r="L20" s="56"/>
      <c r="M20" s="136">
        <v>0</v>
      </c>
      <c r="N20" s="138"/>
      <c r="O20" s="56"/>
      <c r="P20" s="136">
        <v>0</v>
      </c>
    </row>
    <row r="21" spans="1:16" ht="12.75" customHeight="1">
      <c r="A21" s="48">
        <v>41</v>
      </c>
      <c r="B21" s="49">
        <v>346</v>
      </c>
      <c r="C21" s="50" t="s">
        <v>67</v>
      </c>
      <c r="D21" s="52" t="s">
        <v>81</v>
      </c>
      <c r="E21" s="50" t="s">
        <v>112</v>
      </c>
      <c r="F21" s="135">
        <v>1</v>
      </c>
      <c r="G21" s="136">
        <v>2</v>
      </c>
      <c r="H21" s="78">
        <v>0</v>
      </c>
      <c r="I21" s="136">
        <v>0</v>
      </c>
      <c r="J21" s="50"/>
      <c r="K21" s="56"/>
      <c r="L21" s="56"/>
      <c r="M21" s="136">
        <v>2</v>
      </c>
      <c r="N21" s="138"/>
      <c r="O21" s="56"/>
      <c r="P21" s="136">
        <v>1</v>
      </c>
    </row>
    <row r="22" spans="1:16" ht="12.75" customHeight="1">
      <c r="A22" s="48">
        <v>41</v>
      </c>
      <c r="B22" s="49">
        <v>387</v>
      </c>
      <c r="C22" s="50" t="s">
        <v>67</v>
      </c>
      <c r="D22" s="52" t="s">
        <v>82</v>
      </c>
      <c r="E22" s="50" t="s">
        <v>118</v>
      </c>
      <c r="F22" s="135">
        <v>1</v>
      </c>
      <c r="G22" s="136">
        <v>2</v>
      </c>
      <c r="H22" s="78">
        <v>0</v>
      </c>
      <c r="I22" s="136">
        <v>0</v>
      </c>
      <c r="J22" s="50"/>
      <c r="K22" s="56"/>
      <c r="L22" s="56"/>
      <c r="M22" s="136">
        <v>2</v>
      </c>
      <c r="N22" s="138"/>
      <c r="O22" s="56"/>
      <c r="P22" s="136">
        <v>1</v>
      </c>
    </row>
    <row r="23" spans="1:16" ht="12.75" customHeight="1">
      <c r="A23" s="48">
        <v>41</v>
      </c>
      <c r="B23" s="49">
        <v>401</v>
      </c>
      <c r="C23" s="50" t="s">
        <v>67</v>
      </c>
      <c r="D23" s="52" t="s">
        <v>83</v>
      </c>
      <c r="E23" s="50" t="s">
        <v>111</v>
      </c>
      <c r="F23" s="135">
        <v>1</v>
      </c>
      <c r="G23" s="136">
        <v>2</v>
      </c>
      <c r="H23" s="78">
        <v>0</v>
      </c>
      <c r="I23" s="136">
        <v>0</v>
      </c>
      <c r="J23" s="50"/>
      <c r="K23" s="56"/>
      <c r="L23" s="56"/>
      <c r="M23" s="136">
        <v>2</v>
      </c>
      <c r="N23" s="138"/>
      <c r="O23" s="56"/>
      <c r="P23" s="136">
        <v>0</v>
      </c>
    </row>
    <row r="24" spans="1:16" ht="12.75" customHeight="1">
      <c r="A24" s="48">
        <v>41</v>
      </c>
      <c r="B24" s="49">
        <v>423</v>
      </c>
      <c r="C24" s="50" t="s">
        <v>67</v>
      </c>
      <c r="D24" s="52" t="s">
        <v>84</v>
      </c>
      <c r="E24" s="50" t="s">
        <v>106</v>
      </c>
      <c r="F24" s="135">
        <v>1</v>
      </c>
      <c r="G24" s="136">
        <v>2</v>
      </c>
      <c r="H24" s="78">
        <v>1</v>
      </c>
      <c r="I24" s="136">
        <v>1</v>
      </c>
      <c r="J24" s="50"/>
      <c r="K24" s="56"/>
      <c r="L24" s="56"/>
      <c r="M24" s="136">
        <v>2</v>
      </c>
      <c r="N24" s="138"/>
      <c r="O24" s="56"/>
      <c r="P24" s="136">
        <v>1</v>
      </c>
    </row>
    <row r="25" spans="1:16" ht="12.75" customHeight="1">
      <c r="A25" s="48">
        <v>41</v>
      </c>
      <c r="B25" s="49">
        <v>424</v>
      </c>
      <c r="C25" s="50" t="s">
        <v>67</v>
      </c>
      <c r="D25" s="52" t="s">
        <v>85</v>
      </c>
      <c r="E25" s="50" t="s">
        <v>114</v>
      </c>
      <c r="F25" s="135">
        <v>1</v>
      </c>
      <c r="G25" s="136">
        <v>2</v>
      </c>
      <c r="H25" s="78">
        <v>0</v>
      </c>
      <c r="I25" s="136">
        <v>0</v>
      </c>
      <c r="J25" s="50"/>
      <c r="K25" s="56"/>
      <c r="L25" s="56"/>
      <c r="M25" s="136">
        <v>0</v>
      </c>
      <c r="N25" s="138"/>
      <c r="O25" s="56"/>
      <c r="P25" s="136">
        <v>1</v>
      </c>
    </row>
    <row r="26" spans="1:16" ht="12.75" customHeight="1">
      <c r="A26" s="48">
        <v>41</v>
      </c>
      <c r="B26" s="49">
        <v>425</v>
      </c>
      <c r="C26" s="50" t="s">
        <v>67</v>
      </c>
      <c r="D26" s="52" t="s">
        <v>86</v>
      </c>
      <c r="E26" s="50" t="s">
        <v>106</v>
      </c>
      <c r="F26" s="135">
        <v>1</v>
      </c>
      <c r="G26" s="136">
        <v>2</v>
      </c>
      <c r="H26" s="78">
        <v>1</v>
      </c>
      <c r="I26" s="136">
        <v>1</v>
      </c>
      <c r="J26" s="50"/>
      <c r="K26" s="56"/>
      <c r="L26" s="56"/>
      <c r="M26" s="136">
        <v>3</v>
      </c>
      <c r="N26" s="138" t="s">
        <v>115</v>
      </c>
      <c r="O26" s="56" t="s">
        <v>129</v>
      </c>
      <c r="P26" s="136"/>
    </row>
    <row r="27" spans="1:16" ht="12.75" customHeight="1" thickBot="1">
      <c r="A27" s="48">
        <v>41</v>
      </c>
      <c r="B27" s="49">
        <v>441</v>
      </c>
      <c r="C27" s="50" t="s">
        <v>67</v>
      </c>
      <c r="D27" s="52" t="s">
        <v>87</v>
      </c>
      <c r="E27" s="50" t="s">
        <v>111</v>
      </c>
      <c r="F27" s="135">
        <v>1</v>
      </c>
      <c r="G27" s="136">
        <v>2</v>
      </c>
      <c r="H27" s="78">
        <v>0</v>
      </c>
      <c r="I27" s="136">
        <v>0</v>
      </c>
      <c r="J27" s="50"/>
      <c r="K27" s="56"/>
      <c r="L27" s="56"/>
      <c r="M27" s="136">
        <v>0</v>
      </c>
      <c r="N27" s="138"/>
      <c r="O27" s="56"/>
      <c r="P27" s="136">
        <v>1</v>
      </c>
    </row>
    <row r="28" spans="1:22" s="13" customFormat="1" ht="18.75" customHeight="1" thickBot="1">
      <c r="A28" s="37"/>
      <c r="B28" s="38"/>
      <c r="C28" s="186" t="s">
        <v>4</v>
      </c>
      <c r="D28" s="187"/>
      <c r="E28" s="39"/>
      <c r="F28" s="40"/>
      <c r="G28" s="41"/>
      <c r="H28" s="42">
        <f>SUM(H8:H27)</f>
        <v>10</v>
      </c>
      <c r="I28" s="43">
        <f>SUM(I8:I27)</f>
        <v>11</v>
      </c>
      <c r="J28" s="42">
        <f>COUNTA(J8:J27)</f>
        <v>1</v>
      </c>
      <c r="K28" s="44"/>
      <c r="L28" s="44"/>
      <c r="M28" s="45"/>
      <c r="N28" s="42">
        <f>COUNTA(N8:N27)</f>
        <v>10</v>
      </c>
      <c r="O28" s="46"/>
      <c r="P28" s="47"/>
      <c r="Q28" s="12"/>
      <c r="R28" s="12"/>
      <c r="S28" s="12"/>
      <c r="T28" s="12"/>
      <c r="U28" s="12"/>
      <c r="V28" s="12"/>
    </row>
    <row r="29" ht="18.75" customHeight="1"/>
  </sheetData>
  <mergeCells count="17">
    <mergeCell ref="P6:P7"/>
    <mergeCell ref="O2:P2"/>
    <mergeCell ref="C28:D28"/>
    <mergeCell ref="A4:A7"/>
    <mergeCell ref="C4:C7"/>
    <mergeCell ref="D4:D7"/>
    <mergeCell ref="B4:B7"/>
    <mergeCell ref="I4:I7"/>
    <mergeCell ref="J4:M4"/>
    <mergeCell ref="N4:P4"/>
    <mergeCell ref="N5:O5"/>
    <mergeCell ref="E4:E7"/>
    <mergeCell ref="G4:G7"/>
    <mergeCell ref="H4:H7"/>
    <mergeCell ref="J5:L5"/>
    <mergeCell ref="F4:F7"/>
    <mergeCell ref="M6:M7"/>
  </mergeCells>
  <printOptions/>
  <pageMargins left="0.5905511811023623" right="0.5905511811023623" top="0.5905511811023623" bottom="0.5905511811023623" header="0.31496062992125984" footer="0.5118110236220472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SheetLayoutView="100" workbookViewId="0" topLeftCell="A1">
      <selection activeCell="E43" sqref="E43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625" style="2" customWidth="1"/>
    <col min="5" max="5" width="18.625" style="2" customWidth="1"/>
    <col min="6" max="6" width="12.625" style="2" customWidth="1"/>
    <col min="7" max="7" width="8.625" style="2" customWidth="1"/>
    <col min="8" max="8" width="20.625" style="2" customWidth="1"/>
    <col min="9" max="10" width="8.625" style="2" customWidth="1"/>
    <col min="11" max="11" width="20.6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34</v>
      </c>
      <c r="S2" s="184" t="s">
        <v>148</v>
      </c>
      <c r="T2" s="204"/>
      <c r="U2" s="185"/>
    </row>
    <row r="3" ht="12.75" thickBot="1"/>
    <row r="4" spans="1:21" s="1" customFormat="1" ht="19.5" customHeight="1">
      <c r="A4" s="188" t="s">
        <v>26</v>
      </c>
      <c r="B4" s="196" t="s">
        <v>63</v>
      </c>
      <c r="C4" s="191" t="s">
        <v>52</v>
      </c>
      <c r="D4" s="193" t="s">
        <v>17</v>
      </c>
      <c r="E4" s="201" t="s">
        <v>64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3"/>
      <c r="U4" s="205" t="s">
        <v>130</v>
      </c>
    </row>
    <row r="5" spans="1:21" s="1" customFormat="1" ht="19.5" customHeight="1">
      <c r="A5" s="189"/>
      <c r="B5" s="197"/>
      <c r="C5" s="192"/>
      <c r="D5" s="194"/>
      <c r="E5" s="25"/>
      <c r="F5" s="23"/>
      <c r="G5" s="26"/>
      <c r="H5" s="26"/>
      <c r="I5" s="26"/>
      <c r="J5" s="26"/>
      <c r="K5" s="26"/>
      <c r="L5" s="170" t="s">
        <v>60</v>
      </c>
      <c r="M5" s="178"/>
      <c r="N5" s="178"/>
      <c r="O5" s="178"/>
      <c r="P5" s="178"/>
      <c r="Q5" s="178"/>
      <c r="R5" s="178"/>
      <c r="S5" s="178"/>
      <c r="T5" s="215"/>
      <c r="U5" s="206"/>
    </row>
    <row r="6" spans="1:21" s="1" customFormat="1" ht="19.5" customHeight="1">
      <c r="A6" s="189"/>
      <c r="B6" s="197"/>
      <c r="C6" s="192"/>
      <c r="D6" s="194"/>
      <c r="E6" s="209" t="s">
        <v>32</v>
      </c>
      <c r="F6" s="20"/>
      <c r="G6" s="216" t="s">
        <v>31</v>
      </c>
      <c r="H6" s="216"/>
      <c r="I6" s="216"/>
      <c r="J6" s="211"/>
      <c r="K6" s="211"/>
      <c r="L6" s="217" t="s">
        <v>37</v>
      </c>
      <c r="M6" s="212"/>
      <c r="N6" s="213"/>
      <c r="O6" s="211" t="s">
        <v>38</v>
      </c>
      <c r="P6" s="212"/>
      <c r="Q6" s="213"/>
      <c r="R6" s="211" t="s">
        <v>39</v>
      </c>
      <c r="S6" s="212"/>
      <c r="T6" s="214"/>
      <c r="U6" s="207"/>
    </row>
    <row r="7" spans="1:21" ht="60" customHeight="1">
      <c r="A7" s="190"/>
      <c r="B7" s="198"/>
      <c r="C7" s="192"/>
      <c r="D7" s="195"/>
      <c r="E7" s="210"/>
      <c r="F7" s="21" t="s">
        <v>27</v>
      </c>
      <c r="G7" s="22" t="s">
        <v>28</v>
      </c>
      <c r="H7" s="22" t="s">
        <v>30</v>
      </c>
      <c r="I7" s="22" t="s">
        <v>29</v>
      </c>
      <c r="J7" s="24" t="s">
        <v>61</v>
      </c>
      <c r="K7" s="24" t="s">
        <v>131</v>
      </c>
      <c r="L7" s="145" t="s">
        <v>66</v>
      </c>
      <c r="M7" s="146" t="s">
        <v>132</v>
      </c>
      <c r="N7" s="147" t="s">
        <v>33</v>
      </c>
      <c r="O7" s="148" t="s">
        <v>66</v>
      </c>
      <c r="P7" s="146" t="s">
        <v>132</v>
      </c>
      <c r="Q7" s="149" t="s">
        <v>33</v>
      </c>
      <c r="R7" s="147" t="s">
        <v>66</v>
      </c>
      <c r="S7" s="146" t="s">
        <v>132</v>
      </c>
      <c r="T7" s="147" t="s">
        <v>33</v>
      </c>
      <c r="U7" s="208"/>
    </row>
    <row r="8" spans="1:21" ht="14.25" customHeight="1">
      <c r="A8" s="48">
        <v>41</v>
      </c>
      <c r="B8" s="49">
        <v>201</v>
      </c>
      <c r="C8" s="50" t="s">
        <v>67</v>
      </c>
      <c r="D8" s="51" t="s">
        <v>68</v>
      </c>
      <c r="E8" s="54"/>
      <c r="F8" s="56"/>
      <c r="G8" s="56"/>
      <c r="H8" s="56"/>
      <c r="I8" s="56"/>
      <c r="J8" s="52"/>
      <c r="K8" s="52"/>
      <c r="L8" s="50"/>
      <c r="M8" s="56"/>
      <c r="N8" s="56"/>
      <c r="O8" s="56"/>
      <c r="P8" s="56"/>
      <c r="Q8" s="56"/>
      <c r="R8" s="56"/>
      <c r="S8" s="56"/>
      <c r="T8" s="51"/>
      <c r="U8" s="57">
        <v>1</v>
      </c>
    </row>
    <row r="9" spans="1:21" ht="14.25" customHeight="1">
      <c r="A9" s="48">
        <v>41</v>
      </c>
      <c r="B9" s="49">
        <v>202</v>
      </c>
      <c r="C9" s="50" t="s">
        <v>67</v>
      </c>
      <c r="D9" s="51" t="s">
        <v>69</v>
      </c>
      <c r="E9" s="54"/>
      <c r="F9" s="56"/>
      <c r="G9" s="56"/>
      <c r="H9" s="56"/>
      <c r="I9" s="56"/>
      <c r="J9" s="52"/>
      <c r="K9" s="52"/>
      <c r="L9" s="50"/>
      <c r="M9" s="56"/>
      <c r="N9" s="56"/>
      <c r="O9" s="56"/>
      <c r="P9" s="56"/>
      <c r="Q9" s="56"/>
      <c r="R9" s="56"/>
      <c r="S9" s="56"/>
      <c r="T9" s="51"/>
      <c r="U9" s="57">
        <v>0</v>
      </c>
    </row>
    <row r="10" spans="1:21" ht="14.25" customHeight="1">
      <c r="A10" s="48">
        <v>41</v>
      </c>
      <c r="B10" s="49">
        <v>203</v>
      </c>
      <c r="C10" s="50" t="s">
        <v>67</v>
      </c>
      <c r="D10" s="52" t="s">
        <v>70</v>
      </c>
      <c r="E10" s="54"/>
      <c r="F10" s="56"/>
      <c r="G10" s="56"/>
      <c r="H10" s="56"/>
      <c r="I10" s="56"/>
      <c r="J10" s="52"/>
      <c r="K10" s="52"/>
      <c r="L10" s="50"/>
      <c r="M10" s="56"/>
      <c r="N10" s="56"/>
      <c r="O10" s="56"/>
      <c r="P10" s="56"/>
      <c r="Q10" s="56"/>
      <c r="R10" s="56"/>
      <c r="S10" s="56"/>
      <c r="T10" s="51"/>
      <c r="U10" s="58">
        <v>0</v>
      </c>
    </row>
    <row r="11" spans="1:21" ht="14.25" customHeight="1">
      <c r="A11" s="48">
        <v>41</v>
      </c>
      <c r="B11" s="49">
        <v>204</v>
      </c>
      <c r="C11" s="50" t="s">
        <v>67</v>
      </c>
      <c r="D11" s="52" t="s">
        <v>71</v>
      </c>
      <c r="E11" s="54"/>
      <c r="F11" s="56"/>
      <c r="G11" s="56"/>
      <c r="H11" s="56"/>
      <c r="I11" s="56"/>
      <c r="J11" s="52"/>
      <c r="K11" s="52"/>
      <c r="L11" s="50"/>
      <c r="M11" s="56"/>
      <c r="N11" s="56"/>
      <c r="O11" s="56"/>
      <c r="P11" s="56"/>
      <c r="Q11" s="56"/>
      <c r="R11" s="56"/>
      <c r="S11" s="56"/>
      <c r="T11" s="51"/>
      <c r="U11" s="58">
        <v>0</v>
      </c>
    </row>
    <row r="12" spans="1:21" ht="14.25" customHeight="1">
      <c r="A12" s="48">
        <v>41</v>
      </c>
      <c r="B12" s="49">
        <v>205</v>
      </c>
      <c r="C12" s="50" t="s">
        <v>67</v>
      </c>
      <c r="D12" s="52" t="s">
        <v>72</v>
      </c>
      <c r="E12" s="54"/>
      <c r="F12" s="56"/>
      <c r="G12" s="56"/>
      <c r="H12" s="56"/>
      <c r="I12" s="56"/>
      <c r="J12" s="52"/>
      <c r="K12" s="52"/>
      <c r="L12" s="50"/>
      <c r="M12" s="56"/>
      <c r="N12" s="56"/>
      <c r="O12" s="56"/>
      <c r="P12" s="56"/>
      <c r="Q12" s="56"/>
      <c r="R12" s="56"/>
      <c r="S12" s="56"/>
      <c r="T12" s="51"/>
      <c r="U12" s="58">
        <v>0</v>
      </c>
    </row>
    <row r="13" spans="1:21" ht="14.25" customHeight="1">
      <c r="A13" s="48">
        <v>41</v>
      </c>
      <c r="B13" s="49">
        <v>206</v>
      </c>
      <c r="C13" s="50" t="s">
        <v>67</v>
      </c>
      <c r="D13" s="52" t="s">
        <v>73</v>
      </c>
      <c r="E13" s="54"/>
      <c r="F13" s="56"/>
      <c r="G13" s="56"/>
      <c r="H13" s="56"/>
      <c r="I13" s="56"/>
      <c r="J13" s="52"/>
      <c r="K13" s="52"/>
      <c r="L13" s="50"/>
      <c r="M13" s="56"/>
      <c r="N13" s="56"/>
      <c r="O13" s="56"/>
      <c r="P13" s="56"/>
      <c r="Q13" s="56"/>
      <c r="R13" s="56"/>
      <c r="S13" s="56"/>
      <c r="T13" s="51"/>
      <c r="U13" s="58">
        <v>0</v>
      </c>
    </row>
    <row r="14" spans="1:21" ht="14.25" customHeight="1">
      <c r="A14" s="48">
        <v>41</v>
      </c>
      <c r="B14" s="49">
        <v>207</v>
      </c>
      <c r="C14" s="50" t="s">
        <v>67</v>
      </c>
      <c r="D14" s="52" t="s">
        <v>74</v>
      </c>
      <c r="E14" s="54"/>
      <c r="F14" s="56"/>
      <c r="G14" s="56"/>
      <c r="H14" s="56"/>
      <c r="I14" s="56"/>
      <c r="J14" s="52"/>
      <c r="K14" s="52"/>
      <c r="L14" s="50"/>
      <c r="M14" s="56"/>
      <c r="N14" s="56"/>
      <c r="O14" s="56"/>
      <c r="P14" s="56"/>
      <c r="Q14" s="56"/>
      <c r="R14" s="56"/>
      <c r="S14" s="56"/>
      <c r="T14" s="51"/>
      <c r="U14" s="58">
        <v>1</v>
      </c>
    </row>
    <row r="15" spans="1:21" ht="14.25" customHeight="1">
      <c r="A15" s="48">
        <v>41</v>
      </c>
      <c r="B15" s="49">
        <v>208</v>
      </c>
      <c r="C15" s="50" t="s">
        <v>67</v>
      </c>
      <c r="D15" s="52" t="s">
        <v>75</v>
      </c>
      <c r="E15" s="54"/>
      <c r="F15" s="56"/>
      <c r="G15" s="56"/>
      <c r="H15" s="56"/>
      <c r="I15" s="56"/>
      <c r="J15" s="52"/>
      <c r="K15" s="52"/>
      <c r="L15" s="50"/>
      <c r="M15" s="56"/>
      <c r="N15" s="56"/>
      <c r="O15" s="56"/>
      <c r="P15" s="56"/>
      <c r="Q15" s="56"/>
      <c r="R15" s="56"/>
      <c r="S15" s="56"/>
      <c r="T15" s="51"/>
      <c r="U15" s="58">
        <v>1</v>
      </c>
    </row>
    <row r="16" spans="1:21" ht="14.25" customHeight="1">
      <c r="A16" s="48">
        <v>41</v>
      </c>
      <c r="B16" s="49">
        <v>209</v>
      </c>
      <c r="C16" s="50" t="s">
        <v>67</v>
      </c>
      <c r="D16" s="52" t="s">
        <v>76</v>
      </c>
      <c r="E16" s="54"/>
      <c r="F16" s="56"/>
      <c r="G16" s="56"/>
      <c r="H16" s="56"/>
      <c r="I16" s="56"/>
      <c r="J16" s="52"/>
      <c r="K16" s="52"/>
      <c r="L16" s="50"/>
      <c r="M16" s="56"/>
      <c r="N16" s="56"/>
      <c r="O16" s="56"/>
      <c r="P16" s="56"/>
      <c r="Q16" s="56"/>
      <c r="R16" s="56"/>
      <c r="S16" s="56"/>
      <c r="T16" s="51"/>
      <c r="U16" s="58">
        <v>0</v>
      </c>
    </row>
    <row r="17" spans="1:21" ht="14.25" customHeight="1">
      <c r="A17" s="48">
        <v>41</v>
      </c>
      <c r="B17" s="49">
        <v>210</v>
      </c>
      <c r="C17" s="50" t="s">
        <v>67</v>
      </c>
      <c r="D17" s="52" t="s">
        <v>77</v>
      </c>
      <c r="E17" s="54"/>
      <c r="F17" s="56"/>
      <c r="G17" s="56"/>
      <c r="H17" s="56"/>
      <c r="I17" s="56"/>
      <c r="J17" s="52"/>
      <c r="K17" s="52"/>
      <c r="L17" s="50"/>
      <c r="M17" s="56"/>
      <c r="N17" s="56"/>
      <c r="O17" s="56"/>
      <c r="P17" s="56"/>
      <c r="Q17" s="56"/>
      <c r="R17" s="56"/>
      <c r="S17" s="56"/>
      <c r="T17" s="51"/>
      <c r="U17" s="58">
        <v>0</v>
      </c>
    </row>
    <row r="18" spans="1:21" ht="14.25" customHeight="1">
      <c r="A18" s="48">
        <v>41</v>
      </c>
      <c r="B18" s="49">
        <v>327</v>
      </c>
      <c r="C18" s="50" t="s">
        <v>67</v>
      </c>
      <c r="D18" s="52" t="s">
        <v>78</v>
      </c>
      <c r="E18" s="54"/>
      <c r="F18" s="56"/>
      <c r="G18" s="56"/>
      <c r="H18" s="56"/>
      <c r="I18" s="56"/>
      <c r="J18" s="52"/>
      <c r="K18" s="52"/>
      <c r="L18" s="50"/>
      <c r="M18" s="56"/>
      <c r="N18" s="56"/>
      <c r="O18" s="56"/>
      <c r="P18" s="56"/>
      <c r="Q18" s="56"/>
      <c r="R18" s="56"/>
      <c r="S18" s="56"/>
      <c r="T18" s="51"/>
      <c r="U18" s="58">
        <v>0</v>
      </c>
    </row>
    <row r="19" spans="1:21" ht="14.25" customHeight="1">
      <c r="A19" s="48">
        <v>41</v>
      </c>
      <c r="B19" s="49">
        <v>341</v>
      </c>
      <c r="C19" s="50" t="s">
        <v>67</v>
      </c>
      <c r="D19" s="52" t="s">
        <v>79</v>
      </c>
      <c r="E19" s="54"/>
      <c r="F19" s="56"/>
      <c r="G19" s="56"/>
      <c r="H19" s="56"/>
      <c r="I19" s="56"/>
      <c r="J19" s="52"/>
      <c r="K19" s="52"/>
      <c r="L19" s="50"/>
      <c r="M19" s="56"/>
      <c r="N19" s="56"/>
      <c r="O19" s="56"/>
      <c r="P19" s="56"/>
      <c r="Q19" s="56"/>
      <c r="R19" s="56"/>
      <c r="S19" s="56"/>
      <c r="T19" s="51"/>
      <c r="U19" s="58">
        <v>0</v>
      </c>
    </row>
    <row r="20" spans="1:21" ht="14.25" customHeight="1">
      <c r="A20" s="48">
        <v>41</v>
      </c>
      <c r="B20" s="49">
        <v>345</v>
      </c>
      <c r="C20" s="50" t="s">
        <v>67</v>
      </c>
      <c r="D20" s="52" t="s">
        <v>80</v>
      </c>
      <c r="E20" s="54"/>
      <c r="F20" s="56"/>
      <c r="G20" s="56"/>
      <c r="H20" s="56"/>
      <c r="I20" s="56"/>
      <c r="J20" s="52"/>
      <c r="K20" s="52"/>
      <c r="L20" s="50"/>
      <c r="M20" s="56"/>
      <c r="N20" s="56"/>
      <c r="O20" s="56"/>
      <c r="P20" s="56"/>
      <c r="Q20" s="56"/>
      <c r="R20" s="56"/>
      <c r="S20" s="56"/>
      <c r="T20" s="51"/>
      <c r="U20" s="58">
        <v>0</v>
      </c>
    </row>
    <row r="21" spans="1:21" ht="14.25" customHeight="1">
      <c r="A21" s="48">
        <v>41</v>
      </c>
      <c r="B21" s="49">
        <v>346</v>
      </c>
      <c r="C21" s="50" t="s">
        <v>67</v>
      </c>
      <c r="D21" s="52" t="s">
        <v>81</v>
      </c>
      <c r="E21" s="54"/>
      <c r="F21" s="56"/>
      <c r="G21" s="56"/>
      <c r="H21" s="56"/>
      <c r="I21" s="56"/>
      <c r="J21" s="52"/>
      <c r="K21" s="52"/>
      <c r="L21" s="50"/>
      <c r="M21" s="56"/>
      <c r="N21" s="56"/>
      <c r="O21" s="56"/>
      <c r="P21" s="56"/>
      <c r="Q21" s="56"/>
      <c r="R21" s="56"/>
      <c r="S21" s="56"/>
      <c r="T21" s="51"/>
      <c r="U21" s="58">
        <v>0</v>
      </c>
    </row>
    <row r="22" spans="1:21" ht="14.25" customHeight="1">
      <c r="A22" s="48">
        <v>41</v>
      </c>
      <c r="B22" s="49">
        <v>387</v>
      </c>
      <c r="C22" s="50" t="s">
        <v>67</v>
      </c>
      <c r="D22" s="52" t="s">
        <v>82</v>
      </c>
      <c r="E22" s="54"/>
      <c r="F22" s="56"/>
      <c r="G22" s="56"/>
      <c r="H22" s="56"/>
      <c r="I22" s="56"/>
      <c r="J22" s="52"/>
      <c r="K22" s="52"/>
      <c r="L22" s="50"/>
      <c r="M22" s="56"/>
      <c r="N22" s="56"/>
      <c r="O22" s="56"/>
      <c r="P22" s="56"/>
      <c r="Q22" s="56"/>
      <c r="R22" s="56"/>
      <c r="S22" s="56"/>
      <c r="T22" s="51"/>
      <c r="U22" s="58">
        <v>0</v>
      </c>
    </row>
    <row r="23" spans="1:21" ht="14.25" customHeight="1">
      <c r="A23" s="48">
        <v>41</v>
      </c>
      <c r="B23" s="49">
        <v>401</v>
      </c>
      <c r="C23" s="50" t="s">
        <v>67</v>
      </c>
      <c r="D23" s="52" t="s">
        <v>83</v>
      </c>
      <c r="E23" s="54"/>
      <c r="F23" s="56"/>
      <c r="G23" s="56"/>
      <c r="H23" s="56"/>
      <c r="I23" s="56"/>
      <c r="J23" s="52"/>
      <c r="K23" s="52"/>
      <c r="L23" s="50"/>
      <c r="M23" s="56"/>
      <c r="N23" s="56"/>
      <c r="O23" s="56"/>
      <c r="P23" s="56"/>
      <c r="Q23" s="56"/>
      <c r="R23" s="56"/>
      <c r="S23" s="56"/>
      <c r="T23" s="51"/>
      <c r="U23" s="58">
        <v>0</v>
      </c>
    </row>
    <row r="24" spans="1:21" ht="14.25" customHeight="1">
      <c r="A24" s="48">
        <v>41</v>
      </c>
      <c r="B24" s="49">
        <v>423</v>
      </c>
      <c r="C24" s="50" t="s">
        <v>67</v>
      </c>
      <c r="D24" s="52" t="s">
        <v>84</v>
      </c>
      <c r="E24" s="54"/>
      <c r="F24" s="56"/>
      <c r="G24" s="56"/>
      <c r="H24" s="56"/>
      <c r="I24" s="56"/>
      <c r="J24" s="52"/>
      <c r="K24" s="52"/>
      <c r="L24" s="50"/>
      <c r="M24" s="56"/>
      <c r="N24" s="56"/>
      <c r="O24" s="56"/>
      <c r="P24" s="56"/>
      <c r="Q24" s="56"/>
      <c r="R24" s="56"/>
      <c r="S24" s="56"/>
      <c r="T24" s="51"/>
      <c r="U24" s="58">
        <v>0</v>
      </c>
    </row>
    <row r="25" spans="1:21" ht="14.25" customHeight="1">
      <c r="A25" s="48">
        <v>41</v>
      </c>
      <c r="B25" s="49">
        <v>424</v>
      </c>
      <c r="C25" s="50" t="s">
        <v>67</v>
      </c>
      <c r="D25" s="52" t="s">
        <v>85</v>
      </c>
      <c r="E25" s="54"/>
      <c r="F25" s="56"/>
      <c r="G25" s="56"/>
      <c r="H25" s="56"/>
      <c r="I25" s="56"/>
      <c r="J25" s="52"/>
      <c r="K25" s="52"/>
      <c r="L25" s="50"/>
      <c r="M25" s="56"/>
      <c r="N25" s="56"/>
      <c r="O25" s="56"/>
      <c r="P25" s="56"/>
      <c r="Q25" s="56"/>
      <c r="R25" s="56"/>
      <c r="S25" s="56"/>
      <c r="T25" s="51"/>
      <c r="U25" s="58">
        <v>0</v>
      </c>
    </row>
    <row r="26" spans="1:21" ht="14.25" customHeight="1">
      <c r="A26" s="48">
        <v>41</v>
      </c>
      <c r="B26" s="49">
        <v>425</v>
      </c>
      <c r="C26" s="50" t="s">
        <v>67</v>
      </c>
      <c r="D26" s="52" t="s">
        <v>86</v>
      </c>
      <c r="E26" s="54"/>
      <c r="F26" s="56"/>
      <c r="G26" s="56"/>
      <c r="H26" s="56"/>
      <c r="I26" s="56"/>
      <c r="J26" s="52"/>
      <c r="K26" s="51"/>
      <c r="L26" s="50"/>
      <c r="M26" s="56"/>
      <c r="N26" s="56"/>
      <c r="O26" s="56"/>
      <c r="P26" s="56"/>
      <c r="Q26" s="56"/>
      <c r="R26" s="56"/>
      <c r="S26" s="56"/>
      <c r="T26" s="51"/>
      <c r="U26" s="58">
        <v>0</v>
      </c>
    </row>
    <row r="27" spans="1:21" ht="14.25" customHeight="1" thickBot="1">
      <c r="A27" s="48">
        <v>41</v>
      </c>
      <c r="B27" s="49">
        <v>441</v>
      </c>
      <c r="C27" s="50" t="s">
        <v>67</v>
      </c>
      <c r="D27" s="52" t="s">
        <v>87</v>
      </c>
      <c r="E27" s="54"/>
      <c r="F27" s="292"/>
      <c r="G27" s="292"/>
      <c r="H27" s="292"/>
      <c r="I27" s="292"/>
      <c r="J27" s="293"/>
      <c r="K27" s="294"/>
      <c r="L27" s="50"/>
      <c r="M27" s="56"/>
      <c r="N27" s="56"/>
      <c r="O27" s="56"/>
      <c r="P27" s="56"/>
      <c r="Q27" s="56"/>
      <c r="R27" s="56"/>
      <c r="S27" s="56"/>
      <c r="T27" s="51"/>
      <c r="U27" s="58">
        <v>0</v>
      </c>
    </row>
    <row r="28" spans="1:21" ht="15" customHeight="1" thickBot="1">
      <c r="A28" s="37"/>
      <c r="B28" s="38"/>
      <c r="C28" s="186" t="s">
        <v>4</v>
      </c>
      <c r="D28" s="186"/>
      <c r="E28" s="61">
        <f>COUNTA(E8:E27)</f>
        <v>0</v>
      </c>
      <c r="F28" s="59"/>
      <c r="G28" s="59"/>
      <c r="H28" s="59"/>
      <c r="I28" s="59"/>
      <c r="J28" s="60"/>
      <c r="K28" s="60"/>
      <c r="L28" s="63"/>
      <c r="M28" s="64"/>
      <c r="N28" s="64"/>
      <c r="O28" s="64"/>
      <c r="P28" s="64"/>
      <c r="Q28" s="64"/>
      <c r="R28" s="64"/>
      <c r="S28" s="64"/>
      <c r="T28" s="65"/>
      <c r="U28" s="62">
        <f>SUM(U8:U27)</f>
        <v>3</v>
      </c>
    </row>
  </sheetData>
  <mergeCells count="14">
    <mergeCell ref="C28:D28"/>
    <mergeCell ref="A4:A7"/>
    <mergeCell ref="B4:B7"/>
    <mergeCell ref="C4:C7"/>
    <mergeCell ref="D4:D7"/>
    <mergeCell ref="S2:U2"/>
    <mergeCell ref="U4:U7"/>
    <mergeCell ref="E6:E7"/>
    <mergeCell ref="O6:Q6"/>
    <mergeCell ref="R6:T6"/>
    <mergeCell ref="L5:T5"/>
    <mergeCell ref="E4:T4"/>
    <mergeCell ref="G6:K6"/>
    <mergeCell ref="L6:N6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8.625" style="2" customWidth="1"/>
    <col min="4" max="4" width="11.625" style="2" customWidth="1"/>
    <col min="5" max="5" width="10.625" style="2" customWidth="1"/>
    <col min="6" max="6" width="40.625" style="2" customWidth="1"/>
    <col min="7" max="8" width="5.625" style="2" customWidth="1"/>
    <col min="9" max="16" width="6.125" style="2" customWidth="1"/>
    <col min="17" max="17" width="6.625" style="2" customWidth="1"/>
    <col min="18" max="19" width="6.1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41</v>
      </c>
      <c r="E2" s="11"/>
      <c r="Q2" s="184" t="s">
        <v>148</v>
      </c>
      <c r="R2" s="204"/>
      <c r="S2" s="185"/>
    </row>
    <row r="3" ht="12.75" thickBot="1"/>
    <row r="4" spans="1:19" s="1" customFormat="1" ht="19.5" customHeight="1">
      <c r="A4" s="188" t="s">
        <v>26</v>
      </c>
      <c r="B4" s="196" t="s">
        <v>63</v>
      </c>
      <c r="C4" s="223" t="s">
        <v>52</v>
      </c>
      <c r="D4" s="193" t="s">
        <v>17</v>
      </c>
      <c r="E4" s="218" t="s">
        <v>35</v>
      </c>
      <c r="F4" s="219"/>
      <c r="G4" s="219"/>
      <c r="H4" s="220"/>
      <c r="I4" s="238" t="s">
        <v>40</v>
      </c>
      <c r="J4" s="239"/>
      <c r="K4" s="239"/>
      <c r="L4" s="239"/>
      <c r="M4" s="239"/>
      <c r="N4" s="239"/>
      <c r="O4" s="239"/>
      <c r="P4" s="239"/>
      <c r="Q4" s="239"/>
      <c r="R4" s="239"/>
      <c r="S4" s="240"/>
    </row>
    <row r="5" spans="1:19" s="31" customFormat="1" ht="19.5" customHeight="1">
      <c r="A5" s="189"/>
      <c r="B5" s="197"/>
      <c r="C5" s="224"/>
      <c r="D5" s="199"/>
      <c r="E5" s="229" t="s">
        <v>51</v>
      </c>
      <c r="F5" s="232" t="s">
        <v>5</v>
      </c>
      <c r="G5" s="235" t="s">
        <v>6</v>
      </c>
      <c r="H5" s="226" t="s">
        <v>7</v>
      </c>
      <c r="I5" s="229" t="s">
        <v>20</v>
      </c>
      <c r="J5" s="242" t="s">
        <v>22</v>
      </c>
      <c r="K5" s="36" t="s">
        <v>133</v>
      </c>
      <c r="L5" s="150"/>
      <c r="M5" s="241" t="s">
        <v>24</v>
      </c>
      <c r="N5" s="241" t="s">
        <v>50</v>
      </c>
      <c r="O5" s="36" t="s">
        <v>134</v>
      </c>
      <c r="P5" s="150"/>
      <c r="Q5" s="242" t="s">
        <v>23</v>
      </c>
      <c r="R5" s="36" t="s">
        <v>133</v>
      </c>
      <c r="S5" s="162"/>
    </row>
    <row r="6" spans="1:19" s="1" customFormat="1" ht="60" customHeight="1">
      <c r="A6" s="189"/>
      <c r="B6" s="197"/>
      <c r="C6" s="224"/>
      <c r="D6" s="199"/>
      <c r="E6" s="230"/>
      <c r="F6" s="233"/>
      <c r="G6" s="236"/>
      <c r="H6" s="227"/>
      <c r="I6" s="230"/>
      <c r="J6" s="243"/>
      <c r="K6" s="221" t="s">
        <v>135</v>
      </c>
      <c r="L6" s="151" t="s">
        <v>136</v>
      </c>
      <c r="M6" s="180"/>
      <c r="N6" s="180"/>
      <c r="O6" s="221" t="s">
        <v>137</v>
      </c>
      <c r="P6" s="151" t="s">
        <v>136</v>
      </c>
      <c r="Q6" s="243"/>
      <c r="R6" s="221" t="s">
        <v>138</v>
      </c>
      <c r="S6" s="163" t="s">
        <v>136</v>
      </c>
    </row>
    <row r="7" spans="1:19" ht="19.5" customHeight="1">
      <c r="A7" s="190"/>
      <c r="B7" s="198"/>
      <c r="C7" s="225"/>
      <c r="D7" s="200"/>
      <c r="E7" s="231"/>
      <c r="F7" s="234"/>
      <c r="G7" s="237"/>
      <c r="H7" s="228"/>
      <c r="I7" s="231"/>
      <c r="J7" s="244"/>
      <c r="K7" s="222"/>
      <c r="L7" s="152" t="s">
        <v>139</v>
      </c>
      <c r="M7" s="181"/>
      <c r="N7" s="181"/>
      <c r="O7" s="222"/>
      <c r="P7" s="152" t="s">
        <v>139</v>
      </c>
      <c r="Q7" s="244"/>
      <c r="R7" s="222"/>
      <c r="S7" s="164" t="s">
        <v>139</v>
      </c>
    </row>
    <row r="8" spans="1:19" ht="14.25" customHeight="1">
      <c r="A8" s="48">
        <v>41</v>
      </c>
      <c r="B8" s="49">
        <v>201</v>
      </c>
      <c r="C8" s="50" t="s">
        <v>67</v>
      </c>
      <c r="D8" s="51" t="s">
        <v>68</v>
      </c>
      <c r="E8" s="73"/>
      <c r="F8" s="56"/>
      <c r="G8" s="143"/>
      <c r="H8" s="144">
        <v>0</v>
      </c>
      <c r="I8" s="78">
        <v>1</v>
      </c>
      <c r="J8" s="135">
        <v>2</v>
      </c>
      <c r="K8" s="135">
        <v>0</v>
      </c>
      <c r="L8" s="74">
        <f aca="true" t="shared" si="0" ref="L8:L27">IF(J8=""," ",ROUND(K8/J8*100,1))</f>
        <v>0</v>
      </c>
      <c r="M8" s="139"/>
      <c r="N8" s="79"/>
      <c r="O8" s="140"/>
      <c r="P8" s="74" t="str">
        <f>IF(N8=""," ",ROUND(O8/N8*100,1))</f>
        <v> </v>
      </c>
      <c r="Q8" s="141">
        <v>662</v>
      </c>
      <c r="R8" s="142">
        <v>27</v>
      </c>
      <c r="S8" s="76">
        <f>IF(Q8=""," ",ROUND(R8/Q8*100,1))</f>
        <v>4.1</v>
      </c>
    </row>
    <row r="9" spans="1:19" ht="14.25" customHeight="1">
      <c r="A9" s="48">
        <v>41</v>
      </c>
      <c r="B9" s="49">
        <v>202</v>
      </c>
      <c r="C9" s="50" t="s">
        <v>67</v>
      </c>
      <c r="D9" s="51" t="s">
        <v>69</v>
      </c>
      <c r="E9" s="73"/>
      <c r="F9" s="56"/>
      <c r="G9" s="143"/>
      <c r="H9" s="144">
        <v>0</v>
      </c>
      <c r="I9" s="78">
        <v>1</v>
      </c>
      <c r="J9" s="135">
        <v>1</v>
      </c>
      <c r="K9" s="135">
        <v>0</v>
      </c>
      <c r="L9" s="74">
        <f t="shared" si="0"/>
        <v>0</v>
      </c>
      <c r="M9" s="139"/>
      <c r="N9" s="79"/>
      <c r="O9" s="140"/>
      <c r="P9" s="74" t="str">
        <f>IF(N9=""," ",ROUND(O9/N9*100,1))</f>
        <v> </v>
      </c>
      <c r="Q9" s="141">
        <v>96</v>
      </c>
      <c r="R9" s="142">
        <v>1</v>
      </c>
      <c r="S9" s="76">
        <f aca="true" t="shared" si="1" ref="S9:S27">IF(Q9=""," ",ROUND(R9/Q9*100,1))</f>
        <v>1</v>
      </c>
    </row>
    <row r="10" spans="1:19" ht="14.25" customHeight="1">
      <c r="A10" s="48">
        <v>41</v>
      </c>
      <c r="B10" s="49">
        <v>203</v>
      </c>
      <c r="C10" s="50" t="s">
        <v>67</v>
      </c>
      <c r="D10" s="52" t="s">
        <v>70</v>
      </c>
      <c r="E10" s="50"/>
      <c r="F10" s="75"/>
      <c r="G10" s="143"/>
      <c r="H10" s="144">
        <v>0</v>
      </c>
      <c r="I10" s="78">
        <v>1</v>
      </c>
      <c r="J10" s="135">
        <v>1</v>
      </c>
      <c r="K10" s="135">
        <v>0</v>
      </c>
      <c r="L10" s="74">
        <f t="shared" si="0"/>
        <v>0</v>
      </c>
      <c r="M10" s="139"/>
      <c r="N10" s="79"/>
      <c r="O10" s="140"/>
      <c r="P10" s="74" t="str">
        <f aca="true" t="shared" si="2" ref="P10:P27">IF(N10=""," ",ROUND(O10/N10*100,1))</f>
        <v> </v>
      </c>
      <c r="Q10" s="141">
        <v>77</v>
      </c>
      <c r="R10" s="142">
        <v>3</v>
      </c>
      <c r="S10" s="76">
        <f t="shared" si="1"/>
        <v>3.9</v>
      </c>
    </row>
    <row r="11" spans="1:19" ht="14.25" customHeight="1">
      <c r="A11" s="48">
        <v>41</v>
      </c>
      <c r="B11" s="49">
        <v>204</v>
      </c>
      <c r="C11" s="50" t="s">
        <v>67</v>
      </c>
      <c r="D11" s="52" t="s">
        <v>71</v>
      </c>
      <c r="E11" s="50"/>
      <c r="F11" s="75"/>
      <c r="G11" s="143"/>
      <c r="H11" s="144">
        <v>0</v>
      </c>
      <c r="I11" s="78">
        <v>1</v>
      </c>
      <c r="J11" s="135">
        <v>1</v>
      </c>
      <c r="K11" s="135">
        <v>0</v>
      </c>
      <c r="L11" s="74">
        <f t="shared" si="0"/>
        <v>0</v>
      </c>
      <c r="M11" s="139"/>
      <c r="N11" s="79"/>
      <c r="O11" s="140"/>
      <c r="P11" s="74" t="str">
        <f t="shared" si="2"/>
        <v> </v>
      </c>
      <c r="Q11" s="141">
        <v>104</v>
      </c>
      <c r="R11" s="142">
        <v>3</v>
      </c>
      <c r="S11" s="76">
        <f t="shared" si="1"/>
        <v>2.9</v>
      </c>
    </row>
    <row r="12" spans="1:19" ht="14.25" customHeight="1">
      <c r="A12" s="48">
        <v>41</v>
      </c>
      <c r="B12" s="49">
        <v>205</v>
      </c>
      <c r="C12" s="50" t="s">
        <v>67</v>
      </c>
      <c r="D12" s="52" t="s">
        <v>72</v>
      </c>
      <c r="E12" s="73">
        <v>36904</v>
      </c>
      <c r="F12" s="75" t="s">
        <v>102</v>
      </c>
      <c r="G12" s="143">
        <v>1</v>
      </c>
      <c r="H12" s="144">
        <v>1</v>
      </c>
      <c r="I12" s="78">
        <v>1</v>
      </c>
      <c r="J12" s="135">
        <v>1</v>
      </c>
      <c r="K12" s="135">
        <v>0</v>
      </c>
      <c r="L12" s="74">
        <f t="shared" si="0"/>
        <v>0</v>
      </c>
      <c r="M12" s="139"/>
      <c r="N12" s="79"/>
      <c r="O12" s="140"/>
      <c r="P12" s="74" t="str">
        <f t="shared" si="2"/>
        <v> </v>
      </c>
      <c r="Q12" s="141">
        <v>182</v>
      </c>
      <c r="R12" s="142">
        <v>3</v>
      </c>
      <c r="S12" s="76">
        <f t="shared" si="1"/>
        <v>1.6</v>
      </c>
    </row>
    <row r="13" spans="1:19" ht="14.25" customHeight="1">
      <c r="A13" s="48">
        <v>41</v>
      </c>
      <c r="B13" s="49">
        <v>206</v>
      </c>
      <c r="C13" s="50" t="s">
        <v>67</v>
      </c>
      <c r="D13" s="52" t="s">
        <v>73</v>
      </c>
      <c r="E13" s="50"/>
      <c r="F13" s="75"/>
      <c r="G13" s="143"/>
      <c r="H13" s="144">
        <v>0</v>
      </c>
      <c r="I13" s="78">
        <v>1</v>
      </c>
      <c r="J13" s="135">
        <v>1</v>
      </c>
      <c r="K13" s="135">
        <v>0</v>
      </c>
      <c r="L13" s="74">
        <f>IF(J13=""," ",ROUND(K13/J13*100,1))</f>
        <v>0</v>
      </c>
      <c r="M13" s="139"/>
      <c r="N13" s="79"/>
      <c r="O13" s="140"/>
      <c r="P13" s="74" t="str">
        <f t="shared" si="2"/>
        <v> </v>
      </c>
      <c r="Q13" s="141">
        <v>107</v>
      </c>
      <c r="R13" s="142">
        <v>1</v>
      </c>
      <c r="S13" s="76">
        <f t="shared" si="1"/>
        <v>0.9</v>
      </c>
    </row>
    <row r="14" spans="1:19" ht="14.25" customHeight="1">
      <c r="A14" s="48">
        <v>41</v>
      </c>
      <c r="B14" s="49">
        <v>207</v>
      </c>
      <c r="C14" s="50" t="s">
        <v>67</v>
      </c>
      <c r="D14" s="52" t="s">
        <v>74</v>
      </c>
      <c r="E14" s="50"/>
      <c r="F14" s="75"/>
      <c r="G14" s="143"/>
      <c r="H14" s="144">
        <v>0</v>
      </c>
      <c r="I14" s="78">
        <v>1</v>
      </c>
      <c r="J14" s="135">
        <v>1</v>
      </c>
      <c r="K14" s="135">
        <v>0</v>
      </c>
      <c r="L14" s="74">
        <f>IF(J14=""," ",ROUND(K14/J14*100,1))</f>
        <v>0</v>
      </c>
      <c r="M14" s="139"/>
      <c r="N14" s="79"/>
      <c r="O14" s="140"/>
      <c r="P14" s="74" t="str">
        <f t="shared" si="2"/>
        <v> </v>
      </c>
      <c r="Q14" s="141">
        <v>84</v>
      </c>
      <c r="R14" s="142">
        <v>1</v>
      </c>
      <c r="S14" s="76">
        <f t="shared" si="1"/>
        <v>1.2</v>
      </c>
    </row>
    <row r="15" spans="1:19" ht="14.25" customHeight="1">
      <c r="A15" s="48">
        <v>41</v>
      </c>
      <c r="B15" s="49">
        <v>208</v>
      </c>
      <c r="C15" s="50" t="s">
        <v>67</v>
      </c>
      <c r="D15" s="52" t="s">
        <v>75</v>
      </c>
      <c r="E15" s="50"/>
      <c r="F15" s="75"/>
      <c r="G15" s="143"/>
      <c r="H15" s="144">
        <v>0</v>
      </c>
      <c r="I15" s="78">
        <v>1</v>
      </c>
      <c r="J15" s="135">
        <v>2</v>
      </c>
      <c r="K15" s="135">
        <v>0</v>
      </c>
      <c r="L15" s="74">
        <f t="shared" si="0"/>
        <v>0</v>
      </c>
      <c r="M15" s="139"/>
      <c r="N15" s="79"/>
      <c r="O15" s="140"/>
      <c r="P15" s="74" t="str">
        <f t="shared" si="2"/>
        <v> </v>
      </c>
      <c r="Q15" s="141">
        <v>181</v>
      </c>
      <c r="R15" s="142">
        <v>0</v>
      </c>
      <c r="S15" s="76">
        <f t="shared" si="1"/>
        <v>0</v>
      </c>
    </row>
    <row r="16" spans="1:19" ht="14.25" customHeight="1">
      <c r="A16" s="48">
        <v>41</v>
      </c>
      <c r="B16" s="49">
        <v>209</v>
      </c>
      <c r="C16" s="50" t="s">
        <v>67</v>
      </c>
      <c r="D16" s="52" t="s">
        <v>76</v>
      </c>
      <c r="E16" s="50"/>
      <c r="F16" s="75"/>
      <c r="G16" s="143"/>
      <c r="H16" s="144">
        <v>0</v>
      </c>
      <c r="I16" s="78">
        <v>1</v>
      </c>
      <c r="J16" s="135">
        <v>1</v>
      </c>
      <c r="K16" s="135">
        <v>0</v>
      </c>
      <c r="L16" s="74">
        <f t="shared" si="0"/>
        <v>0</v>
      </c>
      <c r="M16" s="139"/>
      <c r="N16" s="79"/>
      <c r="O16" s="140"/>
      <c r="P16" s="74" t="str">
        <f t="shared" si="2"/>
        <v> </v>
      </c>
      <c r="Q16" s="141">
        <v>88</v>
      </c>
      <c r="R16" s="142">
        <v>0</v>
      </c>
      <c r="S16" s="76">
        <f t="shared" si="1"/>
        <v>0</v>
      </c>
    </row>
    <row r="17" spans="1:19" ht="14.25" customHeight="1">
      <c r="A17" s="48">
        <v>41</v>
      </c>
      <c r="B17" s="49">
        <v>210</v>
      </c>
      <c r="C17" s="50" t="s">
        <v>67</v>
      </c>
      <c r="D17" s="52" t="s">
        <v>77</v>
      </c>
      <c r="E17" s="50"/>
      <c r="F17" s="75"/>
      <c r="G17" s="143"/>
      <c r="H17" s="144">
        <v>0</v>
      </c>
      <c r="I17" s="78">
        <v>1</v>
      </c>
      <c r="J17" s="135">
        <v>1</v>
      </c>
      <c r="K17" s="135">
        <v>0</v>
      </c>
      <c r="L17" s="74">
        <f t="shared" si="0"/>
        <v>0</v>
      </c>
      <c r="M17" s="139"/>
      <c r="N17" s="79"/>
      <c r="O17" s="140"/>
      <c r="P17" s="74" t="str">
        <f t="shared" si="2"/>
        <v> </v>
      </c>
      <c r="Q17" s="141">
        <v>121</v>
      </c>
      <c r="R17" s="142">
        <v>0</v>
      </c>
      <c r="S17" s="76">
        <f t="shared" si="1"/>
        <v>0</v>
      </c>
    </row>
    <row r="18" spans="1:19" ht="14.25" customHeight="1">
      <c r="A18" s="48">
        <v>41</v>
      </c>
      <c r="B18" s="49">
        <v>327</v>
      </c>
      <c r="C18" s="50" t="s">
        <v>67</v>
      </c>
      <c r="D18" s="52" t="s">
        <v>78</v>
      </c>
      <c r="E18" s="50"/>
      <c r="F18" s="75"/>
      <c r="G18" s="143"/>
      <c r="H18" s="144">
        <v>0</v>
      </c>
      <c r="I18" s="78"/>
      <c r="J18" s="135"/>
      <c r="K18" s="135"/>
      <c r="L18" s="74" t="str">
        <f t="shared" si="0"/>
        <v> </v>
      </c>
      <c r="M18" s="139">
        <v>1</v>
      </c>
      <c r="N18" s="79">
        <v>1</v>
      </c>
      <c r="O18" s="140">
        <v>0</v>
      </c>
      <c r="P18" s="74">
        <f t="shared" si="2"/>
        <v>0</v>
      </c>
      <c r="Q18" s="141">
        <v>39</v>
      </c>
      <c r="R18" s="142">
        <v>0</v>
      </c>
      <c r="S18" s="76">
        <f t="shared" si="1"/>
        <v>0</v>
      </c>
    </row>
    <row r="19" spans="1:19" ht="14.25" customHeight="1">
      <c r="A19" s="48">
        <v>41</v>
      </c>
      <c r="B19" s="49">
        <v>341</v>
      </c>
      <c r="C19" s="50" t="s">
        <v>67</v>
      </c>
      <c r="D19" s="52" t="s">
        <v>79</v>
      </c>
      <c r="E19" s="50"/>
      <c r="F19" s="75"/>
      <c r="G19" s="143"/>
      <c r="H19" s="144">
        <v>0</v>
      </c>
      <c r="I19" s="78"/>
      <c r="J19" s="135"/>
      <c r="K19" s="135"/>
      <c r="L19" s="74" t="str">
        <f t="shared" si="0"/>
        <v> </v>
      </c>
      <c r="M19" s="139">
        <v>1</v>
      </c>
      <c r="N19" s="79">
        <v>0</v>
      </c>
      <c r="O19" s="140">
        <v>0</v>
      </c>
      <c r="P19" s="74"/>
      <c r="Q19" s="141">
        <v>17</v>
      </c>
      <c r="R19" s="142">
        <v>0</v>
      </c>
      <c r="S19" s="76">
        <f t="shared" si="1"/>
        <v>0</v>
      </c>
    </row>
    <row r="20" spans="1:19" ht="14.25" customHeight="1">
      <c r="A20" s="48">
        <v>41</v>
      </c>
      <c r="B20" s="49">
        <v>345</v>
      </c>
      <c r="C20" s="50" t="s">
        <v>67</v>
      </c>
      <c r="D20" s="52" t="s">
        <v>80</v>
      </c>
      <c r="E20" s="50"/>
      <c r="F20" s="75"/>
      <c r="G20" s="143"/>
      <c r="H20" s="144">
        <v>0</v>
      </c>
      <c r="I20" s="78"/>
      <c r="J20" s="135"/>
      <c r="K20" s="135"/>
      <c r="L20" s="74" t="str">
        <f t="shared" si="0"/>
        <v> </v>
      </c>
      <c r="M20" s="139">
        <v>1</v>
      </c>
      <c r="N20" s="79">
        <v>0</v>
      </c>
      <c r="O20" s="140">
        <v>0</v>
      </c>
      <c r="P20" s="74"/>
      <c r="Q20" s="141">
        <v>25</v>
      </c>
      <c r="R20" s="142">
        <v>0</v>
      </c>
      <c r="S20" s="76">
        <f t="shared" si="1"/>
        <v>0</v>
      </c>
    </row>
    <row r="21" spans="1:19" ht="14.25" customHeight="1">
      <c r="A21" s="48">
        <v>41</v>
      </c>
      <c r="B21" s="49">
        <v>346</v>
      </c>
      <c r="C21" s="50" t="s">
        <v>67</v>
      </c>
      <c r="D21" s="52" t="s">
        <v>81</v>
      </c>
      <c r="E21" s="50"/>
      <c r="F21" s="75"/>
      <c r="G21" s="143"/>
      <c r="H21" s="144">
        <v>0</v>
      </c>
      <c r="I21" s="78"/>
      <c r="J21" s="135"/>
      <c r="K21" s="135"/>
      <c r="L21" s="74" t="str">
        <f t="shared" si="0"/>
        <v> </v>
      </c>
      <c r="M21" s="139">
        <v>1</v>
      </c>
      <c r="N21" s="79">
        <v>1</v>
      </c>
      <c r="O21" s="140">
        <v>0</v>
      </c>
      <c r="P21" s="74">
        <f t="shared" si="2"/>
        <v>0</v>
      </c>
      <c r="Q21" s="141">
        <v>0</v>
      </c>
      <c r="R21" s="142">
        <v>0</v>
      </c>
      <c r="S21" s="76"/>
    </row>
    <row r="22" spans="1:19" ht="14.25" customHeight="1">
      <c r="A22" s="48">
        <v>41</v>
      </c>
      <c r="B22" s="49">
        <v>387</v>
      </c>
      <c r="C22" s="50" t="s">
        <v>67</v>
      </c>
      <c r="D22" s="52" t="s">
        <v>82</v>
      </c>
      <c r="E22" s="50"/>
      <c r="F22" s="75"/>
      <c r="G22" s="143"/>
      <c r="H22" s="144">
        <v>0</v>
      </c>
      <c r="I22" s="78"/>
      <c r="J22" s="135"/>
      <c r="K22" s="135"/>
      <c r="L22" s="74" t="str">
        <f t="shared" si="0"/>
        <v> </v>
      </c>
      <c r="M22" s="139">
        <v>1</v>
      </c>
      <c r="N22" s="79">
        <v>1</v>
      </c>
      <c r="O22" s="140">
        <v>0</v>
      </c>
      <c r="P22" s="74">
        <f t="shared" si="2"/>
        <v>0</v>
      </c>
      <c r="Q22" s="141">
        <v>27</v>
      </c>
      <c r="R22" s="142">
        <v>0</v>
      </c>
      <c r="S22" s="76">
        <f t="shared" si="1"/>
        <v>0</v>
      </c>
    </row>
    <row r="23" spans="1:19" ht="14.25" customHeight="1">
      <c r="A23" s="48">
        <v>41</v>
      </c>
      <c r="B23" s="49">
        <v>401</v>
      </c>
      <c r="C23" s="50" t="s">
        <v>67</v>
      </c>
      <c r="D23" s="52" t="s">
        <v>83</v>
      </c>
      <c r="E23" s="50"/>
      <c r="F23" s="75"/>
      <c r="G23" s="143"/>
      <c r="H23" s="144">
        <v>0</v>
      </c>
      <c r="I23" s="78"/>
      <c r="J23" s="135"/>
      <c r="K23" s="135"/>
      <c r="L23" s="74" t="str">
        <f t="shared" si="0"/>
        <v> </v>
      </c>
      <c r="M23" s="139">
        <v>1</v>
      </c>
      <c r="N23" s="79">
        <v>1</v>
      </c>
      <c r="O23" s="140">
        <v>0</v>
      </c>
      <c r="P23" s="74">
        <f t="shared" si="2"/>
        <v>0</v>
      </c>
      <c r="Q23" s="141">
        <v>16</v>
      </c>
      <c r="R23" s="142">
        <v>0</v>
      </c>
      <c r="S23" s="76">
        <f t="shared" si="1"/>
        <v>0</v>
      </c>
    </row>
    <row r="24" spans="1:19" ht="14.25" customHeight="1">
      <c r="A24" s="48">
        <v>41</v>
      </c>
      <c r="B24" s="49">
        <v>423</v>
      </c>
      <c r="C24" s="50" t="s">
        <v>67</v>
      </c>
      <c r="D24" s="52" t="s">
        <v>84</v>
      </c>
      <c r="E24" s="50"/>
      <c r="F24" s="75"/>
      <c r="G24" s="143"/>
      <c r="H24" s="144">
        <v>0</v>
      </c>
      <c r="I24" s="78"/>
      <c r="J24" s="135"/>
      <c r="K24" s="135"/>
      <c r="L24" s="74" t="str">
        <f t="shared" si="0"/>
        <v> </v>
      </c>
      <c r="M24" s="139">
        <v>1</v>
      </c>
      <c r="N24" s="79">
        <v>1</v>
      </c>
      <c r="O24" s="140">
        <v>0</v>
      </c>
      <c r="P24" s="74">
        <f t="shared" si="2"/>
        <v>0</v>
      </c>
      <c r="Q24" s="141">
        <v>31</v>
      </c>
      <c r="R24" s="142">
        <v>1</v>
      </c>
      <c r="S24" s="76">
        <f t="shared" si="1"/>
        <v>3.2</v>
      </c>
    </row>
    <row r="25" spans="1:19" ht="14.25" customHeight="1">
      <c r="A25" s="48">
        <v>41</v>
      </c>
      <c r="B25" s="49">
        <v>424</v>
      </c>
      <c r="C25" s="50" t="s">
        <v>67</v>
      </c>
      <c r="D25" s="52" t="s">
        <v>85</v>
      </c>
      <c r="E25" s="50"/>
      <c r="F25" s="75"/>
      <c r="G25" s="143"/>
      <c r="H25" s="144">
        <v>0</v>
      </c>
      <c r="I25" s="78"/>
      <c r="J25" s="135"/>
      <c r="K25" s="135"/>
      <c r="L25" s="74" t="str">
        <f t="shared" si="0"/>
        <v> </v>
      </c>
      <c r="M25" s="139">
        <v>1</v>
      </c>
      <c r="N25" s="79">
        <v>1</v>
      </c>
      <c r="O25" s="140">
        <v>0</v>
      </c>
      <c r="P25" s="74">
        <f t="shared" si="2"/>
        <v>0</v>
      </c>
      <c r="Q25" s="141">
        <v>35</v>
      </c>
      <c r="R25" s="142">
        <v>0</v>
      </c>
      <c r="S25" s="76">
        <f t="shared" si="1"/>
        <v>0</v>
      </c>
    </row>
    <row r="26" spans="1:19" ht="14.25" customHeight="1">
      <c r="A26" s="48">
        <v>41</v>
      </c>
      <c r="B26" s="49">
        <v>425</v>
      </c>
      <c r="C26" s="50" t="s">
        <v>67</v>
      </c>
      <c r="D26" s="52" t="s">
        <v>86</v>
      </c>
      <c r="E26" s="50"/>
      <c r="F26" s="75"/>
      <c r="G26" s="143"/>
      <c r="H26" s="144">
        <v>0</v>
      </c>
      <c r="I26" s="78"/>
      <c r="J26" s="135"/>
      <c r="K26" s="135"/>
      <c r="L26" s="74" t="str">
        <f t="shared" si="0"/>
        <v> </v>
      </c>
      <c r="M26" s="139">
        <v>1</v>
      </c>
      <c r="N26" s="79">
        <v>1</v>
      </c>
      <c r="O26" s="140">
        <v>0</v>
      </c>
      <c r="P26" s="74">
        <f t="shared" si="2"/>
        <v>0</v>
      </c>
      <c r="Q26" s="141">
        <v>44</v>
      </c>
      <c r="R26" s="142">
        <v>0</v>
      </c>
      <c r="S26" s="76">
        <f t="shared" si="1"/>
        <v>0</v>
      </c>
    </row>
    <row r="27" spans="1:19" ht="14.25" customHeight="1" thickBot="1">
      <c r="A27" s="48">
        <v>41</v>
      </c>
      <c r="B27" s="49">
        <v>441</v>
      </c>
      <c r="C27" s="50" t="s">
        <v>67</v>
      </c>
      <c r="D27" s="52" t="s">
        <v>87</v>
      </c>
      <c r="E27" s="50"/>
      <c r="F27" s="75"/>
      <c r="G27" s="143"/>
      <c r="H27" s="144">
        <v>0</v>
      </c>
      <c r="I27" s="78"/>
      <c r="J27" s="135"/>
      <c r="K27" s="135"/>
      <c r="L27" s="74" t="str">
        <f t="shared" si="0"/>
        <v> </v>
      </c>
      <c r="M27" s="139">
        <v>1</v>
      </c>
      <c r="N27" s="79">
        <v>1</v>
      </c>
      <c r="O27" s="140">
        <v>0</v>
      </c>
      <c r="P27" s="74">
        <f t="shared" si="2"/>
        <v>0</v>
      </c>
      <c r="Q27" s="141">
        <v>55</v>
      </c>
      <c r="R27" s="142">
        <v>0</v>
      </c>
      <c r="S27" s="76">
        <f t="shared" si="1"/>
        <v>0</v>
      </c>
    </row>
    <row r="28" spans="1:19" ht="18.75" customHeight="1" thickBot="1">
      <c r="A28" s="4"/>
      <c r="B28" s="5"/>
      <c r="C28" s="186" t="s">
        <v>4</v>
      </c>
      <c r="D28" s="186"/>
      <c r="E28" s="39"/>
      <c r="F28" s="66">
        <f>COUNTA(F8:F27)</f>
        <v>1</v>
      </c>
      <c r="G28" s="67"/>
      <c r="H28" s="68">
        <f>SUM(H8:H27)</f>
        <v>1</v>
      </c>
      <c r="I28" s="69">
        <f>COUNTA(I8:I27)</f>
        <v>10</v>
      </c>
      <c r="J28" s="70">
        <f>SUM(J8:J27)</f>
        <v>12</v>
      </c>
      <c r="K28" s="70">
        <f>SUM(K8:K27)</f>
        <v>0</v>
      </c>
      <c r="L28" s="127">
        <f>IF(J28=""," ",ROUND(K28/J28*100,1))</f>
        <v>0</v>
      </c>
      <c r="M28" s="71">
        <f>COUNTA(M8:M27)</f>
        <v>10</v>
      </c>
      <c r="N28" s="70">
        <f>SUM(N8:N27)</f>
        <v>8</v>
      </c>
      <c r="O28" s="70">
        <f>SUM(O8:O27)</f>
        <v>0</v>
      </c>
      <c r="P28" s="127">
        <f>IF(N28=""," ",ROUND(O28/N28*100,1))</f>
        <v>0</v>
      </c>
      <c r="Q28" s="72">
        <f>SUM(Q8:Q27)</f>
        <v>1991</v>
      </c>
      <c r="R28" s="70">
        <f>SUM(R8:R27)</f>
        <v>40</v>
      </c>
      <c r="S28" s="112">
        <f>IF(Q28=""," ",ROUND(R28/Q28*100,1))</f>
        <v>2</v>
      </c>
    </row>
  </sheetData>
  <mergeCells count="20">
    <mergeCell ref="Q2:S2"/>
    <mergeCell ref="R6:R7"/>
    <mergeCell ref="I4:S4"/>
    <mergeCell ref="N5:N7"/>
    <mergeCell ref="I5:I7"/>
    <mergeCell ref="J5:J7"/>
    <mergeCell ref="O6:O7"/>
    <mergeCell ref="Q5:Q7"/>
    <mergeCell ref="M5:M7"/>
    <mergeCell ref="C28:D28"/>
    <mergeCell ref="H5:H7"/>
    <mergeCell ref="E5:E7"/>
    <mergeCell ref="F5:F7"/>
    <mergeCell ref="G5:G7"/>
    <mergeCell ref="E4:H4"/>
    <mergeCell ref="K6:K7"/>
    <mergeCell ref="A4:A7"/>
    <mergeCell ref="B4:B7"/>
    <mergeCell ref="C4:C7"/>
    <mergeCell ref="D4:D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I28" formula="1"/>
    <ignoredError sqref="L28 S28" evalError="1"/>
    <ignoredError sqref="P28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625" style="2" customWidth="1"/>
    <col min="5" max="5" width="5.25390625" style="2" customWidth="1"/>
    <col min="6" max="6" width="10.125" style="2" customWidth="1"/>
    <col min="7" max="7" width="5.375" style="2" customWidth="1"/>
    <col min="8" max="8" width="5.125" style="2" customWidth="1"/>
    <col min="9" max="9" width="6.625" style="2" customWidth="1"/>
    <col min="10" max="10" width="6.37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3" width="5.625" style="2" customWidth="1"/>
    <col min="24" max="24" width="6.125" style="2" customWidth="1"/>
    <col min="25" max="27" width="5.625" style="2" customWidth="1"/>
    <col min="28" max="16384" width="9.00390625" style="2" customWidth="1"/>
  </cols>
  <sheetData>
    <row r="1" spans="1:2" ht="14.25" thickBot="1">
      <c r="A1" s="29" t="s">
        <v>36</v>
      </c>
      <c r="B1" s="29"/>
    </row>
    <row r="2" spans="1:27" ht="21" customHeight="1" thickBot="1">
      <c r="A2" s="6" t="s">
        <v>16</v>
      </c>
      <c r="B2" s="3"/>
      <c r="Y2" s="184" t="s">
        <v>148</v>
      </c>
      <c r="Z2" s="204"/>
      <c r="AA2" s="185"/>
    </row>
    <row r="3" ht="9.75" customHeight="1" thickBot="1"/>
    <row r="4" spans="5:27" s="12" customFormat="1" ht="18.75" customHeight="1" thickBot="1">
      <c r="E4" s="287" t="s">
        <v>146</v>
      </c>
      <c r="F4" s="288"/>
      <c r="G4" s="153">
        <v>1</v>
      </c>
      <c r="H4" s="289">
        <v>39904</v>
      </c>
      <c r="I4" s="290"/>
      <c r="J4" s="291"/>
      <c r="K4" s="30">
        <v>2</v>
      </c>
      <c r="L4" s="289">
        <v>39934</v>
      </c>
      <c r="M4" s="290"/>
      <c r="N4" s="291"/>
      <c r="O4" s="30">
        <v>3</v>
      </c>
      <c r="P4" s="289" t="s">
        <v>149</v>
      </c>
      <c r="Q4" s="290"/>
      <c r="R4" s="290"/>
      <c r="S4" s="290"/>
      <c r="T4" s="291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259" t="s">
        <v>19</v>
      </c>
      <c r="F6" s="260"/>
      <c r="G6" s="159">
        <v>3</v>
      </c>
      <c r="I6" s="10"/>
      <c r="J6" s="10"/>
      <c r="K6" s="10"/>
      <c r="L6" s="256" t="s">
        <v>19</v>
      </c>
      <c r="M6" s="257"/>
      <c r="N6" s="258"/>
      <c r="O6" s="159">
        <v>3</v>
      </c>
      <c r="P6" s="7"/>
      <c r="Q6" s="256" t="s">
        <v>19</v>
      </c>
      <c r="R6" s="257"/>
      <c r="S6" s="258"/>
      <c r="T6" s="159">
        <v>3</v>
      </c>
      <c r="U6" s="9"/>
      <c r="V6" s="259" t="s">
        <v>19</v>
      </c>
      <c r="W6" s="260"/>
      <c r="X6" s="261"/>
      <c r="Y6" s="159">
        <v>1</v>
      </c>
      <c r="Z6" s="9"/>
      <c r="AA6"/>
    </row>
    <row r="7" spans="1:27" ht="27" customHeight="1">
      <c r="A7" s="188" t="s">
        <v>26</v>
      </c>
      <c r="B7" s="196" t="s">
        <v>63</v>
      </c>
      <c r="C7" s="191" t="s">
        <v>52</v>
      </c>
      <c r="D7" s="193" t="s">
        <v>17</v>
      </c>
      <c r="E7" s="201" t="s">
        <v>42</v>
      </c>
      <c r="F7" s="202"/>
      <c r="G7" s="202"/>
      <c r="H7" s="202"/>
      <c r="I7" s="202"/>
      <c r="J7" s="202"/>
      <c r="K7" s="203"/>
      <c r="L7" s="201" t="s">
        <v>48</v>
      </c>
      <c r="M7" s="202"/>
      <c r="N7" s="202"/>
      <c r="O7" s="202"/>
      <c r="P7" s="203"/>
      <c r="Q7" s="201" t="s">
        <v>49</v>
      </c>
      <c r="R7" s="202"/>
      <c r="S7" s="202"/>
      <c r="T7" s="202"/>
      <c r="U7" s="203"/>
      <c r="V7" s="218" t="s">
        <v>47</v>
      </c>
      <c r="W7" s="219"/>
      <c r="X7" s="219"/>
      <c r="Y7" s="219"/>
      <c r="Z7" s="219"/>
      <c r="AA7" s="220"/>
    </row>
    <row r="8" spans="1:27" ht="13.5" customHeight="1">
      <c r="A8" s="189"/>
      <c r="B8" s="197"/>
      <c r="C8" s="192"/>
      <c r="D8" s="194"/>
      <c r="E8" s="262" t="s">
        <v>140</v>
      </c>
      <c r="F8" s="242" t="s">
        <v>43</v>
      </c>
      <c r="G8" s="279" t="s">
        <v>1</v>
      </c>
      <c r="H8" s="128"/>
      <c r="I8" s="268" t="s">
        <v>0</v>
      </c>
      <c r="J8" s="128"/>
      <c r="K8" s="154"/>
      <c r="L8" s="271" t="s">
        <v>1</v>
      </c>
      <c r="M8" s="128"/>
      <c r="N8" s="268" t="s">
        <v>0</v>
      </c>
      <c r="O8" s="128"/>
      <c r="P8" s="155"/>
      <c r="Q8" s="265" t="s">
        <v>1</v>
      </c>
      <c r="R8" s="128"/>
      <c r="S8" s="268" t="s">
        <v>0</v>
      </c>
      <c r="T8" s="128"/>
      <c r="U8" s="155"/>
      <c r="V8" s="248" t="s">
        <v>11</v>
      </c>
      <c r="W8" s="160"/>
      <c r="X8" s="161"/>
      <c r="Y8" s="282" t="s">
        <v>141</v>
      </c>
      <c r="Z8" s="283"/>
      <c r="AA8" s="284"/>
    </row>
    <row r="9" spans="1:27" ht="13.5" customHeight="1">
      <c r="A9" s="189"/>
      <c r="B9" s="197"/>
      <c r="C9" s="192"/>
      <c r="D9" s="194"/>
      <c r="E9" s="263"/>
      <c r="F9" s="243"/>
      <c r="G9" s="280"/>
      <c r="H9" s="129" t="s">
        <v>133</v>
      </c>
      <c r="I9" s="269"/>
      <c r="J9" s="129" t="s">
        <v>133</v>
      </c>
      <c r="K9" s="276" t="s">
        <v>142</v>
      </c>
      <c r="L9" s="272"/>
      <c r="M9" s="129" t="s">
        <v>143</v>
      </c>
      <c r="N9" s="269"/>
      <c r="O9" s="129" t="s">
        <v>143</v>
      </c>
      <c r="P9" s="286" t="s">
        <v>142</v>
      </c>
      <c r="Q9" s="266"/>
      <c r="R9" s="129" t="s">
        <v>143</v>
      </c>
      <c r="S9" s="269"/>
      <c r="T9" s="129" t="s">
        <v>143</v>
      </c>
      <c r="U9" s="246" t="s">
        <v>142</v>
      </c>
      <c r="V9" s="249"/>
      <c r="W9" s="129" t="s">
        <v>143</v>
      </c>
      <c r="X9" s="245" t="s">
        <v>142</v>
      </c>
      <c r="Y9" s="285" t="s">
        <v>44</v>
      </c>
      <c r="Z9" s="130"/>
      <c r="AA9" s="251" t="s">
        <v>142</v>
      </c>
    </row>
    <row r="10" spans="1:27" ht="13.5" customHeight="1">
      <c r="A10" s="189"/>
      <c r="B10" s="197"/>
      <c r="C10" s="192"/>
      <c r="D10" s="194"/>
      <c r="E10" s="263"/>
      <c r="F10" s="243"/>
      <c r="G10" s="280"/>
      <c r="H10" s="254" t="s">
        <v>45</v>
      </c>
      <c r="I10" s="269"/>
      <c r="J10" s="254" t="s">
        <v>45</v>
      </c>
      <c r="K10" s="276"/>
      <c r="L10" s="272"/>
      <c r="M10" s="254" t="s">
        <v>45</v>
      </c>
      <c r="N10" s="269"/>
      <c r="O10" s="254" t="s">
        <v>45</v>
      </c>
      <c r="P10" s="286"/>
      <c r="Q10" s="266"/>
      <c r="R10" s="254" t="s">
        <v>45</v>
      </c>
      <c r="S10" s="269"/>
      <c r="T10" s="254" t="s">
        <v>45</v>
      </c>
      <c r="U10" s="246"/>
      <c r="V10" s="249"/>
      <c r="W10" s="254" t="s">
        <v>46</v>
      </c>
      <c r="X10" s="246"/>
      <c r="Y10" s="276"/>
      <c r="Z10" s="156" t="s">
        <v>144</v>
      </c>
      <c r="AA10" s="252"/>
    </row>
    <row r="11" spans="1:27" ht="54.75" customHeight="1">
      <c r="A11" s="190"/>
      <c r="B11" s="198"/>
      <c r="C11" s="192"/>
      <c r="D11" s="195"/>
      <c r="E11" s="264"/>
      <c r="F11" s="244"/>
      <c r="G11" s="281"/>
      <c r="H11" s="255"/>
      <c r="I11" s="270"/>
      <c r="J11" s="255"/>
      <c r="K11" s="277"/>
      <c r="L11" s="273"/>
      <c r="M11" s="255"/>
      <c r="N11" s="270"/>
      <c r="O11" s="255"/>
      <c r="P11" s="183"/>
      <c r="Q11" s="267"/>
      <c r="R11" s="255"/>
      <c r="S11" s="270"/>
      <c r="T11" s="255"/>
      <c r="U11" s="247"/>
      <c r="V11" s="250"/>
      <c r="W11" s="255"/>
      <c r="X11" s="247"/>
      <c r="Y11" s="277"/>
      <c r="Z11" s="157" t="s">
        <v>145</v>
      </c>
      <c r="AA11" s="253"/>
    </row>
    <row r="12" spans="1:27" ht="14.25" customHeight="1">
      <c r="A12" s="48">
        <v>41</v>
      </c>
      <c r="B12" s="49">
        <v>201</v>
      </c>
      <c r="C12" s="50" t="s">
        <v>67</v>
      </c>
      <c r="D12" s="51" t="s">
        <v>68</v>
      </c>
      <c r="E12" s="134">
        <v>40</v>
      </c>
      <c r="F12" s="165" t="s">
        <v>94</v>
      </c>
      <c r="G12" s="79">
        <v>51</v>
      </c>
      <c r="H12" s="79">
        <v>46</v>
      </c>
      <c r="I12" s="79">
        <v>1838</v>
      </c>
      <c r="J12" s="79">
        <v>550</v>
      </c>
      <c r="K12" s="76">
        <f>IF(G12=""," ",ROUND(J12/I12*100,1))</f>
        <v>29.9</v>
      </c>
      <c r="L12" s="80">
        <v>33</v>
      </c>
      <c r="M12" s="79">
        <v>32</v>
      </c>
      <c r="N12" s="79">
        <v>634</v>
      </c>
      <c r="O12" s="79">
        <v>152</v>
      </c>
      <c r="P12" s="81">
        <f>IF(L12=""," ",ROUND(O12/N12*100,1))</f>
        <v>24</v>
      </c>
      <c r="Q12" s="80">
        <v>5</v>
      </c>
      <c r="R12" s="79">
        <v>3</v>
      </c>
      <c r="S12" s="79">
        <v>85</v>
      </c>
      <c r="T12" s="79">
        <v>3</v>
      </c>
      <c r="U12" s="76">
        <f>IF(Q12=""," ",ROUND(T12/S12*100,1))</f>
        <v>3.5</v>
      </c>
      <c r="V12" s="82">
        <v>187</v>
      </c>
      <c r="W12" s="79">
        <v>10</v>
      </c>
      <c r="X12" s="83">
        <f>IF(V12=""," ",ROUND(W12/V12*100,1))</f>
        <v>5.3</v>
      </c>
      <c r="Y12" s="79">
        <v>181</v>
      </c>
      <c r="Z12" s="131">
        <v>4</v>
      </c>
      <c r="AA12" s="81">
        <f>IF(Y12=""," ",ROUND(Z12/Y12*100,1))</f>
        <v>2.2</v>
      </c>
    </row>
    <row r="13" spans="1:27" ht="14.25" customHeight="1">
      <c r="A13" s="48">
        <v>41</v>
      </c>
      <c r="B13" s="49">
        <v>202</v>
      </c>
      <c r="C13" s="50" t="s">
        <v>67</v>
      </c>
      <c r="D13" s="51" t="s">
        <v>69</v>
      </c>
      <c r="E13" s="134">
        <v>35</v>
      </c>
      <c r="F13" s="165" t="s">
        <v>93</v>
      </c>
      <c r="G13" s="79">
        <v>53</v>
      </c>
      <c r="H13" s="79">
        <v>45</v>
      </c>
      <c r="I13" s="79">
        <v>1510</v>
      </c>
      <c r="J13" s="79">
        <v>504</v>
      </c>
      <c r="K13" s="76">
        <f aca="true" t="shared" si="0" ref="K13:K31">IF(G13=""," ",ROUND(J13/I13*100,1))</f>
        <v>33.4</v>
      </c>
      <c r="L13" s="80">
        <v>28</v>
      </c>
      <c r="M13" s="79">
        <v>25</v>
      </c>
      <c r="N13" s="79">
        <v>775</v>
      </c>
      <c r="O13" s="79">
        <v>214</v>
      </c>
      <c r="P13" s="81">
        <f>IF(L13=""," ",ROUND(O13/N13*100,1))</f>
        <v>27.6</v>
      </c>
      <c r="Q13" s="80">
        <v>6</v>
      </c>
      <c r="R13" s="79">
        <v>5</v>
      </c>
      <c r="S13" s="79">
        <v>54</v>
      </c>
      <c r="T13" s="79">
        <v>5</v>
      </c>
      <c r="U13" s="76">
        <f>IF(Q13=""," ",ROUND(T13/S13*100,1))</f>
        <v>9.3</v>
      </c>
      <c r="V13" s="82">
        <v>131</v>
      </c>
      <c r="W13" s="79">
        <v>5</v>
      </c>
      <c r="X13" s="83">
        <f>IF(V13=""," ",ROUND(W13/V13*100,1))</f>
        <v>3.8</v>
      </c>
      <c r="Y13" s="79">
        <v>125</v>
      </c>
      <c r="Z13" s="131">
        <v>3</v>
      </c>
      <c r="AA13" s="81">
        <f>IF(Y13=""," ",ROUND(Z13/Y13*100,1))</f>
        <v>2.4</v>
      </c>
    </row>
    <row r="14" spans="1:27" ht="14.25" customHeight="1">
      <c r="A14" s="48">
        <v>41</v>
      </c>
      <c r="B14" s="49">
        <v>203</v>
      </c>
      <c r="C14" s="50" t="s">
        <v>67</v>
      </c>
      <c r="D14" s="52" t="s">
        <v>70</v>
      </c>
      <c r="E14" s="134">
        <v>35</v>
      </c>
      <c r="F14" s="165" t="s">
        <v>121</v>
      </c>
      <c r="G14" s="79">
        <v>49</v>
      </c>
      <c r="H14" s="79">
        <v>40</v>
      </c>
      <c r="I14" s="79">
        <v>762</v>
      </c>
      <c r="J14" s="79">
        <v>258</v>
      </c>
      <c r="K14" s="76">
        <f t="shared" si="0"/>
        <v>33.9</v>
      </c>
      <c r="L14" s="80">
        <v>17</v>
      </c>
      <c r="M14" s="79">
        <v>13</v>
      </c>
      <c r="N14" s="79">
        <v>190</v>
      </c>
      <c r="O14" s="79">
        <v>43</v>
      </c>
      <c r="P14" s="81">
        <f aca="true" t="shared" si="1" ref="P14:P31">IF(L14=""," ",ROUND(O14/N14*100,1))</f>
        <v>22.6</v>
      </c>
      <c r="Q14" s="80">
        <v>5</v>
      </c>
      <c r="R14" s="79">
        <v>3</v>
      </c>
      <c r="S14" s="79">
        <v>39</v>
      </c>
      <c r="T14" s="79">
        <v>4</v>
      </c>
      <c r="U14" s="76">
        <f aca="true" t="shared" si="2" ref="U14:U31">IF(Q14=""," ",ROUND(T14/S14*100,1))</f>
        <v>10.3</v>
      </c>
      <c r="V14" s="82">
        <v>50</v>
      </c>
      <c r="W14" s="79">
        <v>3</v>
      </c>
      <c r="X14" s="83">
        <f aca="true" t="shared" si="3" ref="X14:X31">IF(V14=""," ",ROUND(W14/V14*100,1))</f>
        <v>6</v>
      </c>
      <c r="Y14" s="79">
        <v>36</v>
      </c>
      <c r="Z14" s="131">
        <v>2</v>
      </c>
      <c r="AA14" s="81">
        <f aca="true" t="shared" si="4" ref="AA14:AA31">IF(Y14=""," ",ROUND(Z14/Y14*100,1))</f>
        <v>5.6</v>
      </c>
    </row>
    <row r="15" spans="1:27" ht="14.25" customHeight="1">
      <c r="A15" s="48">
        <v>41</v>
      </c>
      <c r="B15" s="49">
        <v>204</v>
      </c>
      <c r="C15" s="50" t="s">
        <v>67</v>
      </c>
      <c r="D15" s="52" t="s">
        <v>71</v>
      </c>
      <c r="E15" s="134">
        <v>30</v>
      </c>
      <c r="F15" s="165" t="s">
        <v>99</v>
      </c>
      <c r="G15" s="79">
        <v>39</v>
      </c>
      <c r="H15" s="79">
        <v>35</v>
      </c>
      <c r="I15" s="79">
        <v>538</v>
      </c>
      <c r="J15" s="79">
        <v>161</v>
      </c>
      <c r="K15" s="76">
        <f t="shared" si="0"/>
        <v>29.9</v>
      </c>
      <c r="L15" s="80">
        <v>17</v>
      </c>
      <c r="M15" s="79">
        <v>14</v>
      </c>
      <c r="N15" s="79">
        <v>196</v>
      </c>
      <c r="O15" s="79">
        <v>31</v>
      </c>
      <c r="P15" s="81">
        <f t="shared" si="1"/>
        <v>15.8</v>
      </c>
      <c r="Q15" s="80">
        <v>5</v>
      </c>
      <c r="R15" s="79">
        <v>5</v>
      </c>
      <c r="S15" s="79">
        <v>30</v>
      </c>
      <c r="T15" s="79">
        <v>7</v>
      </c>
      <c r="U15" s="76">
        <f t="shared" si="2"/>
        <v>23.3</v>
      </c>
      <c r="V15" s="82">
        <v>24</v>
      </c>
      <c r="W15" s="79">
        <v>1</v>
      </c>
      <c r="X15" s="83">
        <f t="shared" si="3"/>
        <v>4.2</v>
      </c>
      <c r="Y15" s="79">
        <v>21</v>
      </c>
      <c r="Z15" s="131">
        <v>0</v>
      </c>
      <c r="AA15" s="81">
        <f t="shared" si="4"/>
        <v>0</v>
      </c>
    </row>
    <row r="16" spans="1:27" ht="14.25" customHeight="1">
      <c r="A16" s="48">
        <v>41</v>
      </c>
      <c r="B16" s="49">
        <v>205</v>
      </c>
      <c r="C16" s="50" t="s">
        <v>67</v>
      </c>
      <c r="D16" s="52" t="s">
        <v>72</v>
      </c>
      <c r="E16" s="134">
        <v>35</v>
      </c>
      <c r="F16" s="165" t="s">
        <v>99</v>
      </c>
      <c r="G16" s="79">
        <v>44</v>
      </c>
      <c r="H16" s="79">
        <v>39</v>
      </c>
      <c r="I16" s="79">
        <v>893</v>
      </c>
      <c r="J16" s="79">
        <v>263</v>
      </c>
      <c r="K16" s="76">
        <f t="shared" si="0"/>
        <v>29.5</v>
      </c>
      <c r="L16" s="80">
        <v>27</v>
      </c>
      <c r="M16" s="79">
        <v>24</v>
      </c>
      <c r="N16" s="79">
        <v>495</v>
      </c>
      <c r="O16" s="79">
        <v>115</v>
      </c>
      <c r="P16" s="81">
        <f t="shared" si="1"/>
        <v>23.2</v>
      </c>
      <c r="Q16" s="80">
        <v>6</v>
      </c>
      <c r="R16" s="79">
        <v>4</v>
      </c>
      <c r="S16" s="79">
        <v>45</v>
      </c>
      <c r="T16" s="79">
        <v>7</v>
      </c>
      <c r="U16" s="76">
        <f t="shared" si="2"/>
        <v>15.6</v>
      </c>
      <c r="V16" s="82">
        <v>72</v>
      </c>
      <c r="W16" s="79">
        <v>11</v>
      </c>
      <c r="X16" s="83">
        <f t="shared" si="3"/>
        <v>15.3</v>
      </c>
      <c r="Y16" s="79">
        <v>56</v>
      </c>
      <c r="Z16" s="131">
        <v>9</v>
      </c>
      <c r="AA16" s="81">
        <f t="shared" si="4"/>
        <v>16.1</v>
      </c>
    </row>
    <row r="17" spans="1:27" ht="14.25" customHeight="1">
      <c r="A17" s="48">
        <v>41</v>
      </c>
      <c r="B17" s="49">
        <v>206</v>
      </c>
      <c r="C17" s="50" t="s">
        <v>67</v>
      </c>
      <c r="D17" s="52" t="s">
        <v>73</v>
      </c>
      <c r="E17" s="134">
        <v>40</v>
      </c>
      <c r="F17" s="169" t="s">
        <v>94</v>
      </c>
      <c r="G17" s="79">
        <v>51</v>
      </c>
      <c r="H17" s="79">
        <v>48</v>
      </c>
      <c r="I17" s="79">
        <v>828</v>
      </c>
      <c r="J17" s="79">
        <v>278</v>
      </c>
      <c r="K17" s="76">
        <f t="shared" si="0"/>
        <v>33.6</v>
      </c>
      <c r="L17" s="80">
        <v>40</v>
      </c>
      <c r="M17" s="79">
        <v>39</v>
      </c>
      <c r="N17" s="79">
        <v>412</v>
      </c>
      <c r="O17" s="79">
        <v>122</v>
      </c>
      <c r="P17" s="81">
        <f t="shared" si="1"/>
        <v>29.6</v>
      </c>
      <c r="Q17" s="80">
        <v>5</v>
      </c>
      <c r="R17" s="79">
        <v>3</v>
      </c>
      <c r="S17" s="79">
        <v>51</v>
      </c>
      <c r="T17" s="79">
        <v>5</v>
      </c>
      <c r="U17" s="76">
        <f t="shared" si="2"/>
        <v>9.8</v>
      </c>
      <c r="V17" s="82">
        <v>62</v>
      </c>
      <c r="W17" s="79">
        <v>5</v>
      </c>
      <c r="X17" s="84">
        <f t="shared" si="3"/>
        <v>8.1</v>
      </c>
      <c r="Y17" s="85">
        <v>56</v>
      </c>
      <c r="Z17" s="131">
        <v>3</v>
      </c>
      <c r="AA17" s="81">
        <f t="shared" si="4"/>
        <v>5.4</v>
      </c>
    </row>
    <row r="18" spans="1:27" ht="14.25" customHeight="1">
      <c r="A18" s="48">
        <v>41</v>
      </c>
      <c r="B18" s="49">
        <v>207</v>
      </c>
      <c r="C18" s="50" t="s">
        <v>67</v>
      </c>
      <c r="D18" s="52" t="s">
        <v>74</v>
      </c>
      <c r="E18" s="134">
        <v>25</v>
      </c>
      <c r="F18" s="165" t="s">
        <v>105</v>
      </c>
      <c r="G18" s="79">
        <v>42</v>
      </c>
      <c r="H18" s="79">
        <v>28</v>
      </c>
      <c r="I18" s="79">
        <v>825</v>
      </c>
      <c r="J18" s="79">
        <v>239</v>
      </c>
      <c r="K18" s="76">
        <f t="shared" si="0"/>
        <v>29</v>
      </c>
      <c r="L18" s="80">
        <v>29</v>
      </c>
      <c r="M18" s="79">
        <v>18</v>
      </c>
      <c r="N18" s="79">
        <v>318</v>
      </c>
      <c r="O18" s="79">
        <v>48</v>
      </c>
      <c r="P18" s="81">
        <f t="shared" si="1"/>
        <v>15.1</v>
      </c>
      <c r="Q18" s="80">
        <v>5</v>
      </c>
      <c r="R18" s="79">
        <v>3</v>
      </c>
      <c r="S18" s="79">
        <v>35</v>
      </c>
      <c r="T18" s="79">
        <v>6</v>
      </c>
      <c r="U18" s="76">
        <f t="shared" si="2"/>
        <v>17.1</v>
      </c>
      <c r="V18" s="82">
        <v>24</v>
      </c>
      <c r="W18" s="79">
        <v>2</v>
      </c>
      <c r="X18" s="83">
        <f t="shared" si="3"/>
        <v>8.3</v>
      </c>
      <c r="Y18" s="79">
        <v>24</v>
      </c>
      <c r="Z18" s="131">
        <v>2</v>
      </c>
      <c r="AA18" s="81">
        <f t="shared" si="4"/>
        <v>8.3</v>
      </c>
    </row>
    <row r="19" spans="1:27" ht="14.25" customHeight="1">
      <c r="A19" s="48">
        <v>41</v>
      </c>
      <c r="B19" s="49">
        <v>208</v>
      </c>
      <c r="C19" s="50" t="s">
        <v>67</v>
      </c>
      <c r="D19" s="52" t="s">
        <v>75</v>
      </c>
      <c r="E19" s="134">
        <v>30</v>
      </c>
      <c r="F19" s="165" t="s">
        <v>94</v>
      </c>
      <c r="G19" s="79">
        <v>46</v>
      </c>
      <c r="H19" s="79">
        <v>38</v>
      </c>
      <c r="I19" s="79">
        <v>617</v>
      </c>
      <c r="J19" s="79">
        <v>125</v>
      </c>
      <c r="K19" s="76">
        <f t="shared" si="0"/>
        <v>20.3</v>
      </c>
      <c r="L19" s="80">
        <v>19</v>
      </c>
      <c r="M19" s="79">
        <v>15</v>
      </c>
      <c r="N19" s="79">
        <v>227</v>
      </c>
      <c r="O19" s="79">
        <v>29</v>
      </c>
      <c r="P19" s="81">
        <f t="shared" si="1"/>
        <v>12.8</v>
      </c>
      <c r="Q19" s="80">
        <v>5</v>
      </c>
      <c r="R19" s="79">
        <v>3</v>
      </c>
      <c r="S19" s="79">
        <v>43</v>
      </c>
      <c r="T19" s="79">
        <v>6</v>
      </c>
      <c r="U19" s="76">
        <f t="shared" si="2"/>
        <v>14</v>
      </c>
      <c r="V19" s="82">
        <v>33</v>
      </c>
      <c r="W19" s="79">
        <v>2</v>
      </c>
      <c r="X19" s="83">
        <f t="shared" si="3"/>
        <v>6.1</v>
      </c>
      <c r="Y19" s="79">
        <v>31</v>
      </c>
      <c r="Z19" s="131">
        <v>1</v>
      </c>
      <c r="AA19" s="81">
        <f t="shared" si="4"/>
        <v>3.2</v>
      </c>
    </row>
    <row r="20" spans="1:27" ht="14.25" customHeight="1">
      <c r="A20" s="48">
        <v>41</v>
      </c>
      <c r="B20" s="49">
        <v>209</v>
      </c>
      <c r="C20" s="50" t="s">
        <v>67</v>
      </c>
      <c r="D20" s="52" t="s">
        <v>76</v>
      </c>
      <c r="E20" s="134">
        <v>30</v>
      </c>
      <c r="F20" s="165" t="s">
        <v>99</v>
      </c>
      <c r="G20" s="79">
        <v>72</v>
      </c>
      <c r="H20" s="79">
        <v>56</v>
      </c>
      <c r="I20" s="79">
        <v>844</v>
      </c>
      <c r="J20" s="79">
        <v>240</v>
      </c>
      <c r="K20" s="76">
        <f t="shared" si="0"/>
        <v>28.4</v>
      </c>
      <c r="L20" s="80">
        <v>26</v>
      </c>
      <c r="M20" s="79">
        <v>18</v>
      </c>
      <c r="N20" s="79">
        <v>307</v>
      </c>
      <c r="O20" s="79">
        <v>63</v>
      </c>
      <c r="P20" s="81">
        <f t="shared" si="1"/>
        <v>20.5</v>
      </c>
      <c r="Q20" s="80">
        <v>5</v>
      </c>
      <c r="R20" s="79">
        <v>2</v>
      </c>
      <c r="S20" s="79">
        <v>41</v>
      </c>
      <c r="T20" s="79">
        <v>3</v>
      </c>
      <c r="U20" s="76">
        <f t="shared" si="2"/>
        <v>7.3</v>
      </c>
      <c r="V20" s="82">
        <v>29</v>
      </c>
      <c r="W20" s="79">
        <v>2</v>
      </c>
      <c r="X20" s="83">
        <f t="shared" si="3"/>
        <v>6.9</v>
      </c>
      <c r="Y20" s="79">
        <v>29</v>
      </c>
      <c r="Z20" s="131">
        <v>2</v>
      </c>
      <c r="AA20" s="81">
        <f t="shared" si="4"/>
        <v>6.9</v>
      </c>
    </row>
    <row r="21" spans="1:27" ht="14.25" customHeight="1">
      <c r="A21" s="48">
        <v>41</v>
      </c>
      <c r="B21" s="49">
        <v>210</v>
      </c>
      <c r="C21" s="50" t="s">
        <v>67</v>
      </c>
      <c r="D21" s="52" t="s">
        <v>77</v>
      </c>
      <c r="E21" s="134">
        <v>40</v>
      </c>
      <c r="F21" s="165" t="s">
        <v>119</v>
      </c>
      <c r="G21" s="79">
        <v>11</v>
      </c>
      <c r="H21" s="79">
        <v>8</v>
      </c>
      <c r="I21" s="79">
        <v>110</v>
      </c>
      <c r="J21" s="79">
        <v>14</v>
      </c>
      <c r="K21" s="76">
        <f t="shared" si="0"/>
        <v>12.7</v>
      </c>
      <c r="L21" s="80">
        <v>25</v>
      </c>
      <c r="M21" s="79">
        <v>23</v>
      </c>
      <c r="N21" s="79">
        <v>397</v>
      </c>
      <c r="O21" s="79">
        <v>117</v>
      </c>
      <c r="P21" s="81">
        <f t="shared" si="1"/>
        <v>29.5</v>
      </c>
      <c r="Q21" s="80">
        <v>5</v>
      </c>
      <c r="R21" s="79">
        <v>1</v>
      </c>
      <c r="S21" s="79">
        <v>50</v>
      </c>
      <c r="T21" s="79">
        <v>2</v>
      </c>
      <c r="U21" s="76">
        <f t="shared" si="2"/>
        <v>4</v>
      </c>
      <c r="V21" s="82">
        <v>33</v>
      </c>
      <c r="W21" s="79">
        <v>1</v>
      </c>
      <c r="X21" s="83">
        <f t="shared" si="3"/>
        <v>3</v>
      </c>
      <c r="Y21" s="79">
        <v>33</v>
      </c>
      <c r="Z21" s="131">
        <v>1</v>
      </c>
      <c r="AA21" s="81">
        <f t="shared" si="4"/>
        <v>3</v>
      </c>
    </row>
    <row r="22" spans="1:27" ht="14.25" customHeight="1">
      <c r="A22" s="48">
        <v>41</v>
      </c>
      <c r="B22" s="49">
        <v>327</v>
      </c>
      <c r="C22" s="50" t="s">
        <v>67</v>
      </c>
      <c r="D22" s="52" t="s">
        <v>78</v>
      </c>
      <c r="E22" s="134"/>
      <c r="F22" s="165"/>
      <c r="G22" s="79"/>
      <c r="H22" s="79"/>
      <c r="I22" s="79"/>
      <c r="J22" s="79"/>
      <c r="K22" s="76" t="str">
        <f t="shared" si="0"/>
        <v> </v>
      </c>
      <c r="L22" s="80">
        <v>19</v>
      </c>
      <c r="M22" s="79">
        <v>16</v>
      </c>
      <c r="N22" s="79">
        <v>177</v>
      </c>
      <c r="O22" s="79">
        <v>37</v>
      </c>
      <c r="P22" s="81">
        <f t="shared" si="1"/>
        <v>20.9</v>
      </c>
      <c r="Q22" s="80">
        <v>5</v>
      </c>
      <c r="R22" s="79">
        <v>2</v>
      </c>
      <c r="S22" s="79">
        <v>36</v>
      </c>
      <c r="T22" s="79">
        <v>4</v>
      </c>
      <c r="U22" s="76">
        <f t="shared" si="2"/>
        <v>11.1</v>
      </c>
      <c r="V22" s="82">
        <v>23</v>
      </c>
      <c r="W22" s="79">
        <v>1</v>
      </c>
      <c r="X22" s="83">
        <f t="shared" si="3"/>
        <v>4.3</v>
      </c>
      <c r="Y22" s="79">
        <v>22</v>
      </c>
      <c r="Z22" s="131">
        <v>1</v>
      </c>
      <c r="AA22" s="81">
        <f t="shared" si="4"/>
        <v>4.5</v>
      </c>
    </row>
    <row r="23" spans="1:27" ht="14.25" customHeight="1">
      <c r="A23" s="48">
        <v>41</v>
      </c>
      <c r="B23" s="49">
        <v>341</v>
      </c>
      <c r="C23" s="50" t="s">
        <v>67</v>
      </c>
      <c r="D23" s="52" t="s">
        <v>79</v>
      </c>
      <c r="E23" s="134"/>
      <c r="F23" s="165"/>
      <c r="G23" s="79"/>
      <c r="H23" s="79"/>
      <c r="I23" s="79"/>
      <c r="J23" s="79"/>
      <c r="K23" s="76" t="str">
        <f t="shared" si="0"/>
        <v> </v>
      </c>
      <c r="L23" s="80">
        <v>18</v>
      </c>
      <c r="M23" s="79">
        <v>14</v>
      </c>
      <c r="N23" s="79">
        <v>168</v>
      </c>
      <c r="O23" s="79">
        <v>27</v>
      </c>
      <c r="P23" s="81">
        <f t="shared" si="1"/>
        <v>16.1</v>
      </c>
      <c r="Q23" s="80">
        <v>5</v>
      </c>
      <c r="R23" s="79">
        <v>1</v>
      </c>
      <c r="S23" s="79">
        <v>27</v>
      </c>
      <c r="T23" s="79">
        <v>2</v>
      </c>
      <c r="U23" s="76">
        <f t="shared" si="2"/>
        <v>7.4</v>
      </c>
      <c r="V23" s="82">
        <v>10</v>
      </c>
      <c r="W23" s="79">
        <v>0</v>
      </c>
      <c r="X23" s="83">
        <f t="shared" si="3"/>
        <v>0</v>
      </c>
      <c r="Y23" s="79">
        <v>10</v>
      </c>
      <c r="Z23" s="131">
        <v>0</v>
      </c>
      <c r="AA23" s="81">
        <f t="shared" si="4"/>
        <v>0</v>
      </c>
    </row>
    <row r="24" spans="1:27" ht="14.25" customHeight="1">
      <c r="A24" s="48">
        <v>41</v>
      </c>
      <c r="B24" s="49">
        <v>345</v>
      </c>
      <c r="C24" s="50" t="s">
        <v>67</v>
      </c>
      <c r="D24" s="52" t="s">
        <v>80</v>
      </c>
      <c r="E24" s="134"/>
      <c r="F24" s="165"/>
      <c r="G24" s="79"/>
      <c r="H24" s="79"/>
      <c r="I24" s="79"/>
      <c r="J24" s="79"/>
      <c r="K24" s="76" t="str">
        <f t="shared" si="0"/>
        <v> </v>
      </c>
      <c r="L24" s="80">
        <v>31</v>
      </c>
      <c r="M24" s="79">
        <v>18</v>
      </c>
      <c r="N24" s="79">
        <v>324</v>
      </c>
      <c r="O24" s="79">
        <v>48</v>
      </c>
      <c r="P24" s="81">
        <f t="shared" si="1"/>
        <v>14.8</v>
      </c>
      <c r="Q24" s="80">
        <v>5</v>
      </c>
      <c r="R24" s="79">
        <v>2</v>
      </c>
      <c r="S24" s="79">
        <v>23</v>
      </c>
      <c r="T24" s="79">
        <v>2</v>
      </c>
      <c r="U24" s="76">
        <f t="shared" si="2"/>
        <v>8.7</v>
      </c>
      <c r="V24" s="82">
        <v>28</v>
      </c>
      <c r="W24" s="79">
        <v>4</v>
      </c>
      <c r="X24" s="83">
        <f t="shared" si="3"/>
        <v>14.3</v>
      </c>
      <c r="Y24" s="79">
        <v>28</v>
      </c>
      <c r="Z24" s="131">
        <v>4</v>
      </c>
      <c r="AA24" s="81">
        <f t="shared" si="4"/>
        <v>14.3</v>
      </c>
    </row>
    <row r="25" spans="1:27" ht="14.25" customHeight="1">
      <c r="A25" s="48">
        <v>41</v>
      </c>
      <c r="B25" s="49">
        <v>346</v>
      </c>
      <c r="C25" s="50" t="s">
        <v>67</v>
      </c>
      <c r="D25" s="52" t="s">
        <v>81</v>
      </c>
      <c r="E25" s="134">
        <v>40</v>
      </c>
      <c r="F25" s="165" t="s">
        <v>94</v>
      </c>
      <c r="G25" s="79">
        <v>26</v>
      </c>
      <c r="H25" s="79">
        <v>22</v>
      </c>
      <c r="I25" s="79">
        <v>389</v>
      </c>
      <c r="J25" s="79">
        <v>124</v>
      </c>
      <c r="K25" s="76">
        <f t="shared" si="0"/>
        <v>31.9</v>
      </c>
      <c r="L25" s="80">
        <v>26</v>
      </c>
      <c r="M25" s="79">
        <v>22</v>
      </c>
      <c r="N25" s="79">
        <v>389</v>
      </c>
      <c r="O25" s="79">
        <v>124</v>
      </c>
      <c r="P25" s="81">
        <f t="shared" si="1"/>
        <v>31.9</v>
      </c>
      <c r="Q25" s="80">
        <v>5</v>
      </c>
      <c r="R25" s="79">
        <v>1</v>
      </c>
      <c r="S25" s="79">
        <v>38</v>
      </c>
      <c r="T25" s="79">
        <v>3</v>
      </c>
      <c r="U25" s="76">
        <f t="shared" si="2"/>
        <v>7.9</v>
      </c>
      <c r="V25" s="82">
        <v>31</v>
      </c>
      <c r="W25" s="79">
        <v>0</v>
      </c>
      <c r="X25" s="83">
        <f t="shared" si="3"/>
        <v>0</v>
      </c>
      <c r="Y25" s="79">
        <v>31</v>
      </c>
      <c r="Z25" s="131">
        <v>0</v>
      </c>
      <c r="AA25" s="81">
        <f t="shared" si="4"/>
        <v>0</v>
      </c>
    </row>
    <row r="26" spans="1:27" ht="14.25" customHeight="1">
      <c r="A26" s="48">
        <v>41</v>
      </c>
      <c r="B26" s="49">
        <v>387</v>
      </c>
      <c r="C26" s="50" t="s">
        <v>67</v>
      </c>
      <c r="D26" s="52" t="s">
        <v>82</v>
      </c>
      <c r="E26" s="134"/>
      <c r="F26" s="165"/>
      <c r="G26" s="79"/>
      <c r="H26" s="79"/>
      <c r="I26" s="79"/>
      <c r="J26" s="79"/>
      <c r="K26" s="76" t="str">
        <f t="shared" si="0"/>
        <v> </v>
      </c>
      <c r="L26" s="80">
        <v>28</v>
      </c>
      <c r="M26" s="79">
        <v>19</v>
      </c>
      <c r="N26" s="79">
        <v>310</v>
      </c>
      <c r="O26" s="79">
        <v>43</v>
      </c>
      <c r="P26" s="81">
        <f t="shared" si="1"/>
        <v>13.9</v>
      </c>
      <c r="Q26" s="80">
        <v>5</v>
      </c>
      <c r="R26" s="79">
        <v>0</v>
      </c>
      <c r="S26" s="79">
        <v>26</v>
      </c>
      <c r="T26" s="79">
        <v>0</v>
      </c>
      <c r="U26" s="76">
        <f t="shared" si="2"/>
        <v>0</v>
      </c>
      <c r="V26" s="82">
        <v>15</v>
      </c>
      <c r="W26" s="79">
        <v>1</v>
      </c>
      <c r="X26" s="83">
        <f t="shared" si="3"/>
        <v>6.7</v>
      </c>
      <c r="Y26" s="79">
        <v>15</v>
      </c>
      <c r="Z26" s="131">
        <v>1</v>
      </c>
      <c r="AA26" s="81">
        <f t="shared" si="4"/>
        <v>6.7</v>
      </c>
    </row>
    <row r="27" spans="1:27" ht="14.25" customHeight="1">
      <c r="A27" s="48">
        <v>41</v>
      </c>
      <c r="B27" s="49">
        <v>401</v>
      </c>
      <c r="C27" s="50" t="s">
        <v>67</v>
      </c>
      <c r="D27" s="52" t="s">
        <v>83</v>
      </c>
      <c r="E27" s="134">
        <v>30</v>
      </c>
      <c r="F27" s="165" t="s">
        <v>113</v>
      </c>
      <c r="G27" s="79">
        <v>24</v>
      </c>
      <c r="H27" s="79">
        <v>19</v>
      </c>
      <c r="I27" s="79">
        <v>310</v>
      </c>
      <c r="J27" s="79">
        <v>52</v>
      </c>
      <c r="K27" s="76">
        <f t="shared" si="0"/>
        <v>16.8</v>
      </c>
      <c r="L27" s="80">
        <v>21</v>
      </c>
      <c r="M27" s="79">
        <v>17</v>
      </c>
      <c r="N27" s="79">
        <v>265</v>
      </c>
      <c r="O27" s="79">
        <v>39</v>
      </c>
      <c r="P27" s="81">
        <f t="shared" si="1"/>
        <v>14.7</v>
      </c>
      <c r="Q27" s="80">
        <v>5</v>
      </c>
      <c r="R27" s="79">
        <v>1</v>
      </c>
      <c r="S27" s="79">
        <v>29</v>
      </c>
      <c r="T27" s="79">
        <v>1</v>
      </c>
      <c r="U27" s="76">
        <f t="shared" si="2"/>
        <v>3.4</v>
      </c>
      <c r="V27" s="82">
        <v>22</v>
      </c>
      <c r="W27" s="79">
        <v>1</v>
      </c>
      <c r="X27" s="83">
        <f t="shared" si="3"/>
        <v>4.5</v>
      </c>
      <c r="Y27" s="79">
        <v>18</v>
      </c>
      <c r="Z27" s="131">
        <v>1</v>
      </c>
      <c r="AA27" s="81">
        <f t="shared" si="4"/>
        <v>5.6</v>
      </c>
    </row>
    <row r="28" spans="1:27" ht="14.25" customHeight="1">
      <c r="A28" s="48">
        <v>41</v>
      </c>
      <c r="B28" s="49">
        <v>423</v>
      </c>
      <c r="C28" s="50" t="s">
        <v>67</v>
      </c>
      <c r="D28" s="52" t="s">
        <v>84</v>
      </c>
      <c r="E28" s="134"/>
      <c r="F28" s="165"/>
      <c r="G28" s="79"/>
      <c r="H28" s="79"/>
      <c r="I28" s="79"/>
      <c r="J28" s="79"/>
      <c r="K28" s="76" t="str">
        <f t="shared" si="0"/>
        <v> </v>
      </c>
      <c r="L28" s="80">
        <v>14</v>
      </c>
      <c r="M28" s="79">
        <v>9</v>
      </c>
      <c r="N28" s="79">
        <v>129</v>
      </c>
      <c r="O28" s="79">
        <v>20</v>
      </c>
      <c r="P28" s="81">
        <f t="shared" si="1"/>
        <v>15.5</v>
      </c>
      <c r="Q28" s="80">
        <v>5</v>
      </c>
      <c r="R28" s="79">
        <v>4</v>
      </c>
      <c r="S28" s="79">
        <v>24</v>
      </c>
      <c r="T28" s="79">
        <v>4</v>
      </c>
      <c r="U28" s="76">
        <f t="shared" si="2"/>
        <v>16.7</v>
      </c>
      <c r="V28" s="82">
        <v>12</v>
      </c>
      <c r="W28" s="79">
        <v>0</v>
      </c>
      <c r="X28" s="83">
        <f t="shared" si="3"/>
        <v>0</v>
      </c>
      <c r="Y28" s="79">
        <v>12</v>
      </c>
      <c r="Z28" s="131">
        <v>0</v>
      </c>
      <c r="AA28" s="81">
        <f t="shared" si="4"/>
        <v>0</v>
      </c>
    </row>
    <row r="29" spans="1:27" ht="14.25" customHeight="1">
      <c r="A29" s="48">
        <v>41</v>
      </c>
      <c r="B29" s="49">
        <v>424</v>
      </c>
      <c r="C29" s="50" t="s">
        <v>67</v>
      </c>
      <c r="D29" s="52" t="s">
        <v>85</v>
      </c>
      <c r="E29" s="134"/>
      <c r="F29" s="165"/>
      <c r="G29" s="79"/>
      <c r="H29" s="79"/>
      <c r="I29" s="79"/>
      <c r="J29" s="79"/>
      <c r="K29" s="76" t="str">
        <f t="shared" si="0"/>
        <v> </v>
      </c>
      <c r="L29" s="80">
        <v>21</v>
      </c>
      <c r="M29" s="79">
        <v>11</v>
      </c>
      <c r="N29" s="79">
        <v>234</v>
      </c>
      <c r="O29" s="79">
        <v>29</v>
      </c>
      <c r="P29" s="81">
        <f t="shared" si="1"/>
        <v>12.4</v>
      </c>
      <c r="Q29" s="80">
        <v>5</v>
      </c>
      <c r="R29" s="79">
        <v>2</v>
      </c>
      <c r="S29" s="79">
        <v>27</v>
      </c>
      <c r="T29" s="79">
        <v>3</v>
      </c>
      <c r="U29" s="76">
        <f t="shared" si="2"/>
        <v>11.1</v>
      </c>
      <c r="V29" s="82">
        <v>9</v>
      </c>
      <c r="W29" s="79">
        <v>1</v>
      </c>
      <c r="X29" s="83">
        <f t="shared" si="3"/>
        <v>11.1</v>
      </c>
      <c r="Y29" s="79">
        <v>9</v>
      </c>
      <c r="Z29" s="131">
        <v>1</v>
      </c>
      <c r="AA29" s="81">
        <f t="shared" si="4"/>
        <v>11.1</v>
      </c>
    </row>
    <row r="30" spans="1:27" ht="14.25" customHeight="1">
      <c r="A30" s="48">
        <v>41</v>
      </c>
      <c r="B30" s="49">
        <v>425</v>
      </c>
      <c r="C30" s="50" t="s">
        <v>67</v>
      </c>
      <c r="D30" s="52" t="s">
        <v>86</v>
      </c>
      <c r="E30" s="134">
        <v>30</v>
      </c>
      <c r="F30" s="165" t="s">
        <v>120</v>
      </c>
      <c r="G30" s="79">
        <v>41</v>
      </c>
      <c r="H30" s="79">
        <v>30</v>
      </c>
      <c r="I30" s="79">
        <v>772</v>
      </c>
      <c r="J30" s="79">
        <v>125</v>
      </c>
      <c r="K30" s="76">
        <f t="shared" si="0"/>
        <v>16.2</v>
      </c>
      <c r="L30" s="80">
        <v>14</v>
      </c>
      <c r="M30" s="79">
        <v>12</v>
      </c>
      <c r="N30" s="79">
        <v>178</v>
      </c>
      <c r="O30" s="79">
        <v>35</v>
      </c>
      <c r="P30" s="81">
        <f t="shared" si="1"/>
        <v>19.7</v>
      </c>
      <c r="Q30" s="80">
        <v>5</v>
      </c>
      <c r="R30" s="79">
        <v>2</v>
      </c>
      <c r="S30" s="79">
        <v>51</v>
      </c>
      <c r="T30" s="79">
        <v>5</v>
      </c>
      <c r="U30" s="76">
        <f t="shared" si="2"/>
        <v>9.8</v>
      </c>
      <c r="V30" s="82">
        <v>29</v>
      </c>
      <c r="W30" s="79">
        <v>0</v>
      </c>
      <c r="X30" s="83">
        <f t="shared" si="3"/>
        <v>0</v>
      </c>
      <c r="Y30" s="79">
        <v>29</v>
      </c>
      <c r="Z30" s="131">
        <v>0</v>
      </c>
      <c r="AA30" s="81">
        <f t="shared" si="4"/>
        <v>0</v>
      </c>
    </row>
    <row r="31" spans="1:27" ht="14.25" customHeight="1" thickBot="1">
      <c r="A31" s="48">
        <v>41</v>
      </c>
      <c r="B31" s="49">
        <v>441</v>
      </c>
      <c r="C31" s="50" t="s">
        <v>67</v>
      </c>
      <c r="D31" s="52" t="s">
        <v>87</v>
      </c>
      <c r="E31" s="50"/>
      <c r="F31" s="165"/>
      <c r="G31" s="79"/>
      <c r="H31" s="79"/>
      <c r="I31" s="79"/>
      <c r="J31" s="79"/>
      <c r="K31" s="76" t="str">
        <f t="shared" si="0"/>
        <v> </v>
      </c>
      <c r="L31" s="80">
        <v>22</v>
      </c>
      <c r="M31" s="79">
        <v>13</v>
      </c>
      <c r="N31" s="79">
        <v>224</v>
      </c>
      <c r="O31" s="79">
        <v>33</v>
      </c>
      <c r="P31" s="81">
        <f t="shared" si="1"/>
        <v>14.7</v>
      </c>
      <c r="Q31" s="158">
        <v>5</v>
      </c>
      <c r="R31" s="56">
        <v>2</v>
      </c>
      <c r="S31" s="56">
        <v>28</v>
      </c>
      <c r="T31" s="56">
        <v>2</v>
      </c>
      <c r="U31" s="76">
        <f t="shared" si="2"/>
        <v>7.1</v>
      </c>
      <c r="V31" s="82">
        <v>18</v>
      </c>
      <c r="W31" s="79">
        <v>2</v>
      </c>
      <c r="X31" s="83">
        <f t="shared" si="3"/>
        <v>11.1</v>
      </c>
      <c r="Y31" s="79">
        <v>15</v>
      </c>
      <c r="Z31" s="131">
        <v>1</v>
      </c>
      <c r="AA31" s="81">
        <f t="shared" si="4"/>
        <v>6.7</v>
      </c>
    </row>
    <row r="32" spans="1:27" ht="18" customHeight="1" thickBot="1">
      <c r="A32" s="88"/>
      <c r="B32" s="89"/>
      <c r="C32" s="90"/>
      <c r="D32" s="91" t="s">
        <v>13</v>
      </c>
      <c r="E32" s="39"/>
      <c r="F32" s="67"/>
      <c r="G32" s="67"/>
      <c r="H32" s="67"/>
      <c r="I32" s="67"/>
      <c r="J32" s="67"/>
      <c r="K32" s="120"/>
      <c r="L32" s="92">
        <f>SUM(L12:L30)</f>
        <v>453</v>
      </c>
      <c r="M32" s="92">
        <f>SUM(M12:M30)</f>
        <v>359</v>
      </c>
      <c r="N32" s="92">
        <f>SUM(N12:N30)</f>
        <v>6125</v>
      </c>
      <c r="O32" s="92">
        <f>SUM(O12:O30)</f>
        <v>1336</v>
      </c>
      <c r="P32" s="112">
        <f>IF(L32=" "," ",ROUND(O32/N32*100,1))</f>
        <v>21.8</v>
      </c>
      <c r="Q32" s="92">
        <f>SUM(Q12:Q30)</f>
        <v>97</v>
      </c>
      <c r="R32" s="92">
        <f>SUM(R12:R30)</f>
        <v>47</v>
      </c>
      <c r="S32" s="92">
        <f>SUM(S12:S30)</f>
        <v>754</v>
      </c>
      <c r="T32" s="92">
        <f>SUM(T12:T30)</f>
        <v>72</v>
      </c>
      <c r="U32" s="112">
        <f>IF(Q32=""," ",ROUND(T32/S32*100,1))</f>
        <v>9.5</v>
      </c>
      <c r="V32" s="93"/>
      <c r="W32" s="121"/>
      <c r="X32" s="116"/>
      <c r="Y32" s="121"/>
      <c r="Z32" s="121"/>
      <c r="AA32" s="122"/>
    </row>
    <row r="33" spans="1:27" ht="14.25" customHeight="1">
      <c r="A33" s="94"/>
      <c r="B33" s="95"/>
      <c r="C33" s="96"/>
      <c r="D33" s="97"/>
      <c r="E33" s="98"/>
      <c r="F33" s="99"/>
      <c r="G33" s="99"/>
      <c r="H33" s="99"/>
      <c r="I33" s="99"/>
      <c r="J33" s="99"/>
      <c r="K33" s="117"/>
      <c r="L33" s="87">
        <v>5</v>
      </c>
      <c r="M33" s="79">
        <v>4</v>
      </c>
      <c r="N33" s="86">
        <v>147</v>
      </c>
      <c r="O33" s="79">
        <v>49</v>
      </c>
      <c r="P33" s="100">
        <f>IF(L33=""," ",ROUND(O33/N33*100,1))</f>
        <v>33.3</v>
      </c>
      <c r="Q33" s="87"/>
      <c r="R33" s="79"/>
      <c r="S33" s="86"/>
      <c r="T33" s="79"/>
      <c r="U33" s="100" t="str">
        <f>IF(Q33=""," ",ROUND(T33/S33*100,1))</f>
        <v> </v>
      </c>
      <c r="V33" s="101"/>
      <c r="W33" s="99"/>
      <c r="X33" s="113"/>
      <c r="Y33" s="99"/>
      <c r="Z33" s="99"/>
      <c r="AA33" s="123"/>
    </row>
    <row r="34" spans="1:27" ht="14.25" customHeight="1">
      <c r="A34" s="48"/>
      <c r="B34" s="77"/>
      <c r="C34" s="50"/>
      <c r="D34" s="51"/>
      <c r="E34" s="102"/>
      <c r="F34" s="103"/>
      <c r="G34" s="103"/>
      <c r="H34" s="103"/>
      <c r="I34" s="103"/>
      <c r="J34" s="103"/>
      <c r="K34" s="118"/>
      <c r="L34" s="87">
        <v>5</v>
      </c>
      <c r="M34" s="79">
        <v>5</v>
      </c>
      <c r="N34" s="86">
        <v>100</v>
      </c>
      <c r="O34" s="79">
        <v>32</v>
      </c>
      <c r="P34" s="81">
        <f>IF(L34=""," ",ROUND(O34/N34*100,1))</f>
        <v>32</v>
      </c>
      <c r="Q34" s="87"/>
      <c r="R34" s="79"/>
      <c r="S34" s="86"/>
      <c r="T34" s="79"/>
      <c r="U34" s="81" t="str">
        <f>IF(Q34=""," ",ROUND(T34/S34*100,1))</f>
        <v> </v>
      </c>
      <c r="V34" s="104"/>
      <c r="W34" s="103"/>
      <c r="X34" s="114"/>
      <c r="Y34" s="103"/>
      <c r="Z34" s="103"/>
      <c r="AA34" s="124"/>
    </row>
    <row r="35" spans="1:27" ht="14.25" customHeight="1">
      <c r="A35" s="48"/>
      <c r="B35" s="49"/>
      <c r="C35" s="50"/>
      <c r="D35" s="51"/>
      <c r="E35" s="102"/>
      <c r="F35" s="103"/>
      <c r="G35" s="103"/>
      <c r="H35" s="103"/>
      <c r="I35" s="103"/>
      <c r="J35" s="103"/>
      <c r="K35" s="119"/>
      <c r="L35" s="87">
        <v>2</v>
      </c>
      <c r="M35" s="79">
        <v>2</v>
      </c>
      <c r="N35" s="86">
        <v>45</v>
      </c>
      <c r="O35" s="79">
        <v>13</v>
      </c>
      <c r="P35" s="81">
        <f>IF(L35=""," ",ROUND(O35/N35*100,1))</f>
        <v>28.9</v>
      </c>
      <c r="Q35" s="87"/>
      <c r="R35" s="79"/>
      <c r="S35" s="86"/>
      <c r="T35" s="79"/>
      <c r="U35" s="109"/>
      <c r="V35" s="110"/>
      <c r="W35" s="108"/>
      <c r="X35" s="115"/>
      <c r="Y35" s="108"/>
      <c r="Z35" s="108"/>
      <c r="AA35" s="125"/>
    </row>
    <row r="36" spans="1:27" ht="14.25" customHeight="1" thickBot="1">
      <c r="A36" s="132"/>
      <c r="B36" s="133"/>
      <c r="C36" s="105"/>
      <c r="D36" s="106"/>
      <c r="E36" s="107"/>
      <c r="F36" s="108"/>
      <c r="G36" s="108"/>
      <c r="H36" s="108"/>
      <c r="I36" s="108"/>
      <c r="J36" s="108"/>
      <c r="K36" s="119"/>
      <c r="L36" s="87">
        <v>3</v>
      </c>
      <c r="M36" s="79">
        <v>2</v>
      </c>
      <c r="N36" s="86">
        <v>156</v>
      </c>
      <c r="O36" s="79">
        <v>24</v>
      </c>
      <c r="P36" s="109">
        <f>IF(L36=""," ",ROUND(O36/N36*100,1))</f>
        <v>15.4</v>
      </c>
      <c r="Q36" s="87"/>
      <c r="R36" s="79"/>
      <c r="S36" s="86"/>
      <c r="T36" s="79"/>
      <c r="U36" s="109" t="str">
        <f>IF(Q36=""," ",ROUND(T36/S36*100,1))</f>
        <v> </v>
      </c>
      <c r="V36" s="110"/>
      <c r="W36" s="108"/>
      <c r="X36" s="115"/>
      <c r="Y36" s="108"/>
      <c r="Z36" s="108"/>
      <c r="AA36" s="125"/>
    </row>
    <row r="37" spans="1:27" ht="18" customHeight="1" thickBot="1">
      <c r="A37" s="88"/>
      <c r="B37" s="89"/>
      <c r="C37" s="274" t="s">
        <v>12</v>
      </c>
      <c r="D37" s="278"/>
      <c r="E37" s="39"/>
      <c r="F37" s="67"/>
      <c r="G37" s="67"/>
      <c r="H37" s="67"/>
      <c r="I37" s="67"/>
      <c r="J37" s="67"/>
      <c r="K37" s="120"/>
      <c r="L37" s="92">
        <f>SUM(L33:L36)</f>
        <v>15</v>
      </c>
      <c r="M37" s="92">
        <f>SUM(M33:M36)</f>
        <v>13</v>
      </c>
      <c r="N37" s="92">
        <f>SUM(N33:N36)</f>
        <v>448</v>
      </c>
      <c r="O37" s="92">
        <f>SUM(O33:O36)</f>
        <v>118</v>
      </c>
      <c r="P37" s="112">
        <f>IF(L37=0,"",ROUND(O37/N37*100,1))</f>
        <v>26.3</v>
      </c>
      <c r="Q37" s="92">
        <f>SUM(Q33:Q36)</f>
        <v>0</v>
      </c>
      <c r="R37" s="92">
        <f>SUM(R33:R36)</f>
        <v>0</v>
      </c>
      <c r="S37" s="92">
        <f>SUM(S33:S36)</f>
        <v>0</v>
      </c>
      <c r="T37" s="92">
        <f>SUM(T33:T36)</f>
        <v>0</v>
      </c>
      <c r="U37" s="112" t="str">
        <f>IF(Q37=0," ",ROUND(T37/S37*100,1))</f>
        <v> </v>
      </c>
      <c r="V37" s="93"/>
      <c r="W37" s="67"/>
      <c r="X37" s="116"/>
      <c r="Y37" s="67"/>
      <c r="Z37" s="67"/>
      <c r="AA37" s="126"/>
    </row>
    <row r="38" spans="1:27" ht="18" customHeight="1" thickBot="1">
      <c r="A38" s="88"/>
      <c r="B38" s="111"/>
      <c r="C38" s="274" t="s">
        <v>4</v>
      </c>
      <c r="D38" s="275"/>
      <c r="E38" s="39"/>
      <c r="F38" s="67"/>
      <c r="G38" s="70">
        <f>SUM(G12:G30)</f>
        <v>549</v>
      </c>
      <c r="H38" s="70">
        <f>SUM(H12:H30)</f>
        <v>454</v>
      </c>
      <c r="I38" s="70">
        <f>SUM(I12:I30)</f>
        <v>10236</v>
      </c>
      <c r="J38" s="70">
        <f>SUM(J12:J30)</f>
        <v>2933</v>
      </c>
      <c r="K38" s="112">
        <f>IF(G38=" "," ",ROUND(J38/I38*100,1))</f>
        <v>28.7</v>
      </c>
      <c r="L38" s="72">
        <f>L32+L37</f>
        <v>468</v>
      </c>
      <c r="M38" s="70">
        <f>M32+M37</f>
        <v>372</v>
      </c>
      <c r="N38" s="70">
        <f>N32+N37</f>
        <v>6573</v>
      </c>
      <c r="O38" s="70">
        <f>O32+O37</f>
        <v>1454</v>
      </c>
      <c r="P38" s="112">
        <f>IF(L38=""," ",ROUND(O38/N38*100,1))</f>
        <v>22.1</v>
      </c>
      <c r="Q38" s="72">
        <f>Q32+Q37</f>
        <v>97</v>
      </c>
      <c r="R38" s="70">
        <f>R32+R37</f>
        <v>47</v>
      </c>
      <c r="S38" s="70">
        <f>S32+S37</f>
        <v>754</v>
      </c>
      <c r="T38" s="70">
        <f>T32+T37</f>
        <v>72</v>
      </c>
      <c r="U38" s="112">
        <f>IF(Q38=""," ",ROUND(T38/S38*100,1))</f>
        <v>9.5</v>
      </c>
      <c r="V38" s="69">
        <f>SUM(V12:V30)</f>
        <v>824</v>
      </c>
      <c r="W38" s="70">
        <f>SUM(W12:W30)</f>
        <v>50</v>
      </c>
      <c r="X38" s="127">
        <f>IF(V38=""," ",ROUND(W38/V38*100,1))</f>
        <v>6.1</v>
      </c>
      <c r="Y38" s="72">
        <f>SUM(Y12:Y30)</f>
        <v>766</v>
      </c>
      <c r="Z38" s="70">
        <f>SUM(Z12:Z30)</f>
        <v>35</v>
      </c>
      <c r="AA38" s="112">
        <f>IF(Y38=0," ",ROUND(Z38/Y38*100,1))</f>
        <v>4.6</v>
      </c>
    </row>
  </sheetData>
  <sheetProtection/>
  <mergeCells count="42">
    <mergeCell ref="E4:F4"/>
    <mergeCell ref="H4:J4"/>
    <mergeCell ref="L4:N4"/>
    <mergeCell ref="P4:T4"/>
    <mergeCell ref="Y2:AA2"/>
    <mergeCell ref="C38:D38"/>
    <mergeCell ref="E7:K7"/>
    <mergeCell ref="K9:K11"/>
    <mergeCell ref="C37:D37"/>
    <mergeCell ref="G8:G11"/>
    <mergeCell ref="I8:I11"/>
    <mergeCell ref="Y8:AA8"/>
    <mergeCell ref="Y9:Y11"/>
    <mergeCell ref="P9:P11"/>
    <mergeCell ref="A7:A11"/>
    <mergeCell ref="C7:C11"/>
    <mergeCell ref="D7:D11"/>
    <mergeCell ref="B7:B11"/>
    <mergeCell ref="E8:E11"/>
    <mergeCell ref="F8:F11"/>
    <mergeCell ref="Q8:Q11"/>
    <mergeCell ref="Q7:U7"/>
    <mergeCell ref="S8:S11"/>
    <mergeCell ref="U9:U11"/>
    <mergeCell ref="L8:L11"/>
    <mergeCell ref="N8:N11"/>
    <mergeCell ref="V7:AA7"/>
    <mergeCell ref="L6:N6"/>
    <mergeCell ref="L7:P7"/>
    <mergeCell ref="E6:F6"/>
    <mergeCell ref="Q6:S6"/>
    <mergeCell ref="V6:X6"/>
    <mergeCell ref="X9:X11"/>
    <mergeCell ref="V8:V11"/>
    <mergeCell ref="AA9:AA11"/>
    <mergeCell ref="H10:H11"/>
    <mergeCell ref="J10:J11"/>
    <mergeCell ref="M10:M11"/>
    <mergeCell ref="O10:O11"/>
    <mergeCell ref="R10:R11"/>
    <mergeCell ref="T10:T11"/>
    <mergeCell ref="W10:W11"/>
  </mergeCells>
  <conditionalFormatting sqref="Z12:Z15 T33:T36 R33:R36 O33:O36 M33:M36 J12:J31 H12:H31 O12:O31 M12:M31 T12:T31 R12:R31 W12:W31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16 Y18:Y31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conditionalFormatting sqref="Z16">
    <cfRule type="cellIs" priority="5" dxfId="0" operator="lessThanOrEqual" stopIfTrue="1">
      <formula>V17</formula>
    </cfRule>
    <cfRule type="cellIs" priority="6" dxfId="1" operator="greaterThan" stopIfTrue="1">
      <formula>V17</formula>
    </cfRule>
  </conditionalFormatting>
  <conditionalFormatting sqref="Z17:Z19">
    <cfRule type="cellIs" priority="7" dxfId="0" operator="lessThanOrEqual" stopIfTrue="1">
      <formula>Z16</formula>
    </cfRule>
    <cfRule type="cellIs" priority="8" dxfId="1" operator="greaterThan" stopIfTrue="1">
      <formula>Z16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3"/>
  <headerFooter alignWithMargins="0">
    <oddFooter>&amp;R&amp;A</oddFooter>
  </headerFooter>
  <ignoredErrors>
    <ignoredError sqref="U38 U32 K38" evalError="1"/>
    <ignoredError sqref="X38 P38 P32" evalError="1" formula="1"/>
    <ignoredError sqref="U37 P3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2009-12-21T02:06:25Z</cp:lastPrinted>
  <dcterms:created xsi:type="dcterms:W3CDTF">2002-01-07T10:53:07Z</dcterms:created>
  <dcterms:modified xsi:type="dcterms:W3CDTF">2009-12-21T02:06:49Z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-701163494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-1996703662</vt:i4>
  </property>
  <property fmtid="{D5CDD505-2E9C-101B-9397-08002B2CF9AE}" pid="7" name="_ReviewingToolsShownOnce">
    <vt:lpwstr/>
  </property>
</Properties>
</file>