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3"/>
  </bookViews>
  <sheets>
    <sheet name="調査票４－１" sheetId="1" r:id="rId1"/>
    <sheet name="調査票４－２" sheetId="2" r:id="rId2"/>
    <sheet name="調査票４－３" sheetId="3" r:id="rId3"/>
    <sheet name="調査票４－４" sheetId="4" r:id="rId4"/>
  </sheets>
  <definedNames>
    <definedName name="_xlnm.Print_Titles" localSheetId="0">'調査票４－１'!$4:$6</definedName>
    <definedName name="_xlnm.Print_Titles" localSheetId="1">'調査票４－２'!$4:$7</definedName>
    <definedName name="_xlnm.Print_Titles" localSheetId="2">'調査票４－３'!$4:$6</definedName>
    <definedName name="_xlnm.Print_Titles" localSheetId="3">'調査票４－４'!$7:$9</definedName>
  </definedNames>
  <calcPr fullCalcOnLoad="1"/>
</workbook>
</file>

<file path=xl/comments1.xml><?xml version="1.0" encoding="utf-8"?>
<comments xmlns="http://schemas.openxmlformats.org/spreadsheetml/2006/main">
  <authors>
    <author>n29580741</author>
  </authors>
  <commentList>
    <comment ref="D26" authorId="0">
      <text>
        <r>
          <rPr>
            <b/>
            <sz val="9"/>
            <rFont val="ＭＳ Ｐゴシック"/>
            <family val="3"/>
          </rPr>
          <t>練馬区　人権・男女共同参画課: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このシートに関しては訂正はありません。</t>
        </r>
      </text>
    </comment>
  </commentList>
</comments>
</file>

<file path=xl/sharedStrings.xml><?xml version="1.0" encoding="utf-8"?>
<sst xmlns="http://schemas.openxmlformats.org/spreadsheetml/2006/main" count="1328" uniqueCount="606">
  <si>
    <t>都道府県名</t>
  </si>
  <si>
    <t>総委員数</t>
  </si>
  <si>
    <t>審議会等数</t>
  </si>
  <si>
    <t>地方自治法(第180条の５）に基づく委員会等における登用状況</t>
  </si>
  <si>
    <t>諮問機関の有無</t>
  </si>
  <si>
    <t>地方自治法（第202条の３）に基づく審議会等における登用状況</t>
  </si>
  <si>
    <t>公布日</t>
  </si>
  <si>
    <t>施行日</t>
  </si>
  <si>
    <t>合　　　　計</t>
  </si>
  <si>
    <t>合　　　計</t>
  </si>
  <si>
    <t>宣言の形態</t>
  </si>
  <si>
    <t>国との共催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</si>
  <si>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</si>
  <si>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</si>
  <si>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</si>
  <si>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</si>
  <si>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</si>
  <si>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</si>
  <si>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</si>
  <si>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</si>
  <si>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</si>
  <si>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</si>
  <si>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</si>
  <si>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</si>
  <si>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</si>
  <si>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</si>
  <si>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</si>
  <si>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調査時点ｺｰﾄﾞ</t>
  </si>
  <si>
    <t>調査票４－３</t>
  </si>
  <si>
    <t>自治会長数</t>
  </si>
  <si>
    <t>東京都</t>
  </si>
  <si>
    <t>千代田区</t>
  </si>
  <si>
    <t>政策経営部国際平和・男女平等人権課</t>
  </si>
  <si>
    <t xml:space="preserve"> </t>
  </si>
  <si>
    <t>中央区</t>
  </si>
  <si>
    <t>総務部総務課</t>
  </si>
  <si>
    <t>港区</t>
  </si>
  <si>
    <t>総合経営部人権・男女平等参画担当</t>
  </si>
  <si>
    <t>港区男女平等参画条例</t>
  </si>
  <si>
    <t>港区男女平等参画行動計画</t>
  </si>
  <si>
    <t>新宿区</t>
  </si>
  <si>
    <t>新宿区男女共同参画推進条例</t>
  </si>
  <si>
    <t>新宿区立男女共同参画推進センター</t>
  </si>
  <si>
    <t>文京区</t>
  </si>
  <si>
    <t>文京区男女平等参画推進計画</t>
  </si>
  <si>
    <t>台東区</t>
  </si>
  <si>
    <t>人権・協働課</t>
  </si>
  <si>
    <t>墨田区</t>
  </si>
  <si>
    <t>墨田区女性と男性の共同参画基本条例</t>
  </si>
  <si>
    <t>墨田区男女共同参画推進プラン</t>
  </si>
  <si>
    <t>すみだ女性センター</t>
  </si>
  <si>
    <t>江東区</t>
  </si>
  <si>
    <t>総務部人権推進課</t>
  </si>
  <si>
    <t>江東区男女共同参画条例</t>
  </si>
  <si>
    <t>江東区男女共同参画プラン２１</t>
  </si>
  <si>
    <t>江東区男女共同参画推進センター</t>
  </si>
  <si>
    <t>品川区</t>
  </si>
  <si>
    <t>総務部人権啓発課男女共同参画担当</t>
  </si>
  <si>
    <t>品川区男女共同参画センター</t>
  </si>
  <si>
    <t>目黒区</t>
  </si>
  <si>
    <t>総務部人権政策課</t>
  </si>
  <si>
    <t>目黒区男女が平等に共同参画する社会づくり条例</t>
  </si>
  <si>
    <t>目黒区男女平等・共同参画推進計画</t>
  </si>
  <si>
    <t>目黒区男女平等・共同参画センター</t>
  </si>
  <si>
    <t>大田区</t>
  </si>
  <si>
    <t>男女平等推進室</t>
  </si>
  <si>
    <t>大田区男女共同参画推進プラン</t>
  </si>
  <si>
    <t>世田谷区</t>
  </si>
  <si>
    <t>文化・国際・男女共同参画課</t>
  </si>
  <si>
    <t>渋谷区</t>
  </si>
  <si>
    <t>渋谷区男女共同参画行動計画</t>
  </si>
  <si>
    <t>中野区</t>
  </si>
  <si>
    <t>中野区男女平等基本条例</t>
  </si>
  <si>
    <t>杉並区</t>
  </si>
  <si>
    <t>男女共同参画推進担当</t>
  </si>
  <si>
    <t>男女共同参画社会をめざす杉並区行動計画</t>
  </si>
  <si>
    <t>杉並区男女共同参画都市宣言</t>
  </si>
  <si>
    <t>豊島区</t>
  </si>
  <si>
    <t>豊島区男女共同参画推進条例</t>
  </si>
  <si>
    <t>豊島区男女共同参画都市宣言</t>
  </si>
  <si>
    <t>北区</t>
  </si>
  <si>
    <t>荒川区</t>
  </si>
  <si>
    <t>文化交流推進課</t>
  </si>
  <si>
    <t>荒川区男女共同参画社会推進計画</t>
  </si>
  <si>
    <t>荒川区立男女平等推進センター</t>
  </si>
  <si>
    <t>板橋区</t>
  </si>
  <si>
    <t>板橋区男女平等参画基本条例</t>
  </si>
  <si>
    <t>練馬区</t>
  </si>
  <si>
    <t>総務部人権・男女共同参画課</t>
  </si>
  <si>
    <t>練馬区立練馬女性センター</t>
  </si>
  <si>
    <t>足立区</t>
  </si>
  <si>
    <t>区民部男女共同参画推進課</t>
  </si>
  <si>
    <t>足立区男女共同参画社会推進条例</t>
  </si>
  <si>
    <t>葛飾区</t>
  </si>
  <si>
    <t>葛飾区男女平等推進条例</t>
  </si>
  <si>
    <t>葛飾区男女平等推進センター</t>
  </si>
  <si>
    <t>江戸川区</t>
  </si>
  <si>
    <t>江戸川区女性センター</t>
  </si>
  <si>
    <t>八王子市</t>
  </si>
  <si>
    <t>市民活動推進部　男女共同参画課</t>
  </si>
  <si>
    <t>男女が共に生きるまち八王子プラン</t>
  </si>
  <si>
    <t>八王子市男女共同参画センター</t>
  </si>
  <si>
    <t>八王子市男女共同参画都市宣言</t>
  </si>
  <si>
    <t>立川市</t>
  </si>
  <si>
    <t>総合政策部女性総合センター　</t>
  </si>
  <si>
    <t>立川市男女共同参画都市宣言</t>
  </si>
  <si>
    <t>武蔵野市</t>
  </si>
  <si>
    <t>武蔵野市男女共同参画計画</t>
  </si>
  <si>
    <t>三鷹市</t>
  </si>
  <si>
    <t>企画部企画経営室</t>
  </si>
  <si>
    <t>三鷹市男女平等参画条例</t>
  </si>
  <si>
    <t>三鷹市女性交流室</t>
  </si>
  <si>
    <t>三鷹市女性憲章</t>
  </si>
  <si>
    <t>青梅市</t>
  </si>
  <si>
    <t>府中市</t>
  </si>
  <si>
    <t>昭島市</t>
  </si>
  <si>
    <t>企画部企画政策室</t>
  </si>
  <si>
    <t>昭島市男女共同参画都市宣言</t>
  </si>
  <si>
    <t>調布市</t>
  </si>
  <si>
    <t>町田市</t>
  </si>
  <si>
    <t>町田市男女平等推進計画</t>
  </si>
  <si>
    <t>町田市男女平等推進センター</t>
  </si>
  <si>
    <t>町田市男女平等参画都市宣言</t>
  </si>
  <si>
    <t>小金井市</t>
  </si>
  <si>
    <t>小金井市男女平等基本条例</t>
  </si>
  <si>
    <t>小平市</t>
  </si>
  <si>
    <t>次世代育成部青少年男女平等課</t>
  </si>
  <si>
    <t>日野市</t>
  </si>
  <si>
    <t>企画部男女平等課</t>
  </si>
  <si>
    <t>日野市男女平等基本条例</t>
  </si>
  <si>
    <t>日野市男女平等推進センター</t>
  </si>
  <si>
    <t>日野市男女共同参画都市宣言</t>
  </si>
  <si>
    <t>東村山市</t>
  </si>
  <si>
    <t>市民部　国際・男女共同参画課</t>
  </si>
  <si>
    <t>東村山市男女共同参画条例</t>
  </si>
  <si>
    <t>国分寺市</t>
  </si>
  <si>
    <t>国立市</t>
  </si>
  <si>
    <t>政策推進室</t>
  </si>
  <si>
    <t>国立市第四次男女平等推進計画</t>
  </si>
  <si>
    <t>福生市</t>
  </si>
  <si>
    <t>狛江市</t>
  </si>
  <si>
    <t>東大和市</t>
  </si>
  <si>
    <t>東大和市男女平等を基本とした男女共同参画の推進に関する条例</t>
  </si>
  <si>
    <t>東大和市男女共同参画都市宣言</t>
  </si>
  <si>
    <t>清瀬市</t>
  </si>
  <si>
    <t>清瀬市男女平等推進プラン</t>
  </si>
  <si>
    <t>清瀬市男女共同参画センター</t>
  </si>
  <si>
    <t>東久留米市</t>
  </si>
  <si>
    <t>市民部生活文化課</t>
  </si>
  <si>
    <t>東久留米市男女共同参画都市宣言</t>
  </si>
  <si>
    <t>武蔵村山市</t>
  </si>
  <si>
    <t>多摩市</t>
  </si>
  <si>
    <t>稲城市</t>
  </si>
  <si>
    <t>稲城市男女平等推進センター</t>
  </si>
  <si>
    <t>羽村市</t>
  </si>
  <si>
    <t>羽村市男女共同参画都市宣言</t>
  </si>
  <si>
    <t>あきる野市</t>
  </si>
  <si>
    <t>西東京市</t>
  </si>
  <si>
    <t>生活文化課</t>
  </si>
  <si>
    <t>西東京市男女平等参画推進計画</t>
  </si>
  <si>
    <t>瑞穂町</t>
  </si>
  <si>
    <t>日の出町</t>
  </si>
  <si>
    <t>檜原村</t>
  </si>
  <si>
    <t>奥多摩町</t>
  </si>
  <si>
    <t>企画財政課</t>
  </si>
  <si>
    <t>大島町</t>
  </si>
  <si>
    <t>総務課庶務係</t>
  </si>
  <si>
    <t>利島村</t>
  </si>
  <si>
    <t>総務課</t>
  </si>
  <si>
    <t>新島村</t>
  </si>
  <si>
    <t>神津島村</t>
  </si>
  <si>
    <t>三宅村</t>
  </si>
  <si>
    <t>御蔵島村</t>
  </si>
  <si>
    <t>八丈町</t>
  </si>
  <si>
    <t>企画財政課企画情報係</t>
  </si>
  <si>
    <t>青ヶ島村</t>
  </si>
  <si>
    <t>小笠原村</t>
  </si>
  <si>
    <t>小笠原村地域福祉センター</t>
  </si>
  <si>
    <t>平成22年度</t>
  </si>
  <si>
    <t>平成21年</t>
  </si>
  <si>
    <t>30～70</t>
  </si>
  <si>
    <t>できるだけ早期</t>
  </si>
  <si>
    <t>平成20年度</t>
  </si>
  <si>
    <t>―</t>
  </si>
  <si>
    <t>30～50</t>
  </si>
  <si>
    <t>平成28年3月</t>
  </si>
  <si>
    <t>平成23年度</t>
  </si>
  <si>
    <t>平成26年度</t>
  </si>
  <si>
    <t>平成21年度</t>
  </si>
  <si>
    <t>平成22年度</t>
  </si>
  <si>
    <t>性別は把握していない</t>
  </si>
  <si>
    <t>平成28年度</t>
  </si>
  <si>
    <t>子ども家庭部男女平等分野男女共同参画センター</t>
  </si>
  <si>
    <t>総務部男女平等推進センター</t>
  </si>
  <si>
    <t>東京都北区男女共同参画条例</t>
  </si>
  <si>
    <t>葛飾区男女平等推進計画（第３次）</t>
  </si>
  <si>
    <t>調布市男女共同参画推進プラン（第３次）</t>
  </si>
  <si>
    <t>東村山市男女共同参画基本計画</t>
  </si>
  <si>
    <t>国分寺市男女平等推進条例</t>
  </si>
  <si>
    <t>東大和市男女共同参画推進計画（改訂版）</t>
  </si>
  <si>
    <t>清瀬市男女平等推進条例</t>
  </si>
  <si>
    <t>改定版　東久留米市男女平等推進プラン</t>
  </si>
  <si>
    <t>企画部　企画課</t>
  </si>
  <si>
    <t>羽村市男女共同参画推進条例</t>
  </si>
  <si>
    <t>総務課</t>
  </si>
  <si>
    <t>杉並区立男女平等推進センター</t>
  </si>
  <si>
    <t>板橋区立男女平等推進センター</t>
  </si>
  <si>
    <t>足立区男女参画プラザ</t>
  </si>
  <si>
    <t>調布市市民プラザあくろす　男女共同参画推進センター</t>
  </si>
  <si>
    <t>男女共同参画センター</t>
  </si>
  <si>
    <t>企画総務部企画財政課国際化・協働推進係</t>
  </si>
  <si>
    <t>企画政策室</t>
  </si>
  <si>
    <t>檜原村男女共同参画プラン</t>
  </si>
  <si>
    <t>男女共同参画に関する計画
（平成20年4月1日現在で有効なもの）</t>
  </si>
  <si>
    <t>所　　　　　在　　　　　地　　　　　等</t>
  </si>
  <si>
    <t>施　設　管　理</t>
  </si>
  <si>
    <t>事　業　運　営</t>
  </si>
  <si>
    <t>愛称・通称</t>
  </si>
  <si>
    <t>郵便番号</t>
  </si>
  <si>
    <t>住　所</t>
  </si>
  <si>
    <t>電話番号</t>
  </si>
  <si>
    <t>ﾎｰﾑﾍﾟｰｼﾞ</t>
  </si>
  <si>
    <t>その他</t>
  </si>
  <si>
    <t>港区芝浦３－１－４７</t>
  </si>
  <si>
    <t>ゆう杉並</t>
  </si>
  <si>
    <t>杉並区荻窪１－５６－３</t>
  </si>
  <si>
    <t xml:space="preserve"> 立川市男女平等参画基本条例</t>
  </si>
  <si>
    <t>東京都立川市曙町２－３６－２</t>
  </si>
  <si>
    <t>企画政策室市民協働推進課</t>
  </si>
  <si>
    <t>武蔵野市境２－１０－２７</t>
  </si>
  <si>
    <t>大田区大森北４－１６－４</t>
  </si>
  <si>
    <t>人権同和・男女共同参画課　男女共同参画推進担当</t>
  </si>
  <si>
    <t>墨田区押上２－１２－７－１１１</t>
  </si>
  <si>
    <t>品川区東大井５－１８－１</t>
  </si>
  <si>
    <t>市民生活部市民活動支援課</t>
  </si>
  <si>
    <t>平成25年度</t>
  </si>
  <si>
    <t>男女共同参画センター</t>
  </si>
  <si>
    <t>清瀬市元町１－２－１１</t>
  </si>
  <si>
    <t>市民生活部地域振興課</t>
  </si>
  <si>
    <t>西東京市男女平等推進センター</t>
  </si>
  <si>
    <t>企画財政部政策室協働調整担当</t>
  </si>
  <si>
    <t>子ども家庭部男女共同参画課</t>
  </si>
  <si>
    <t>新宿区男女共同参画推進計画</t>
  </si>
  <si>
    <t>ウィズ新宿</t>
  </si>
  <si>
    <t>新宿区荒木町１６</t>
  </si>
  <si>
    <t>日野市多摩平２－９</t>
  </si>
  <si>
    <t>区の目標として設定している。</t>
  </si>
  <si>
    <t>中野区中野２－１３－１４</t>
  </si>
  <si>
    <t>中央区湊１－１－１</t>
  </si>
  <si>
    <t>東久留米市男女平等推進センター</t>
  </si>
  <si>
    <t>市民部市民生活課</t>
  </si>
  <si>
    <t>市民部市民協働推進課男女平等推進センター</t>
  </si>
  <si>
    <t>町田市原町田４－９－８</t>
  </si>
  <si>
    <t>その他：具体的には検討していない。</t>
  </si>
  <si>
    <t>八王子市東町５－６</t>
  </si>
  <si>
    <t>江東区扇橋３－２２－２</t>
  </si>
  <si>
    <t>板橋区栄町３６－１</t>
  </si>
  <si>
    <t>市民課</t>
  </si>
  <si>
    <t>足立区梅田７－３３－１</t>
  </si>
  <si>
    <t>練馬区石神井町８－１－１０</t>
  </si>
  <si>
    <t>小平市小川東町４－２－１</t>
  </si>
  <si>
    <t>荒川区東尾久５－９－３</t>
  </si>
  <si>
    <t>平成28年度</t>
  </si>
  <si>
    <t>世田谷区北沢２－８－１８</t>
  </si>
  <si>
    <t>文京区本郷４－８－３</t>
  </si>
  <si>
    <t>文京区男女平等センター</t>
  </si>
  <si>
    <t>国分寺市光町１－４６－８</t>
  </si>
  <si>
    <t>目黒区中目黒２－１０－１３</t>
  </si>
  <si>
    <t>小笠原村父島字清瀬</t>
  </si>
  <si>
    <t>男女協働子育て支援部男女協働・特命担当課</t>
  </si>
  <si>
    <t>としま男女共同参画推進プラン(改定版）</t>
  </si>
  <si>
    <t>男女共同参画推進課</t>
  </si>
  <si>
    <t>政策経営部男女社会参画課</t>
  </si>
  <si>
    <t>女性センター</t>
  </si>
  <si>
    <t>生活文化スポーツ部男女共同参画推進課</t>
  </si>
  <si>
    <t>男女共同参画室</t>
  </si>
  <si>
    <t>男女平等人権課</t>
  </si>
  <si>
    <t>協働推進課</t>
  </si>
  <si>
    <t>企画部協働推進課</t>
  </si>
  <si>
    <t>教育委員会文化スポーツ課社会教育係</t>
  </si>
  <si>
    <t>総務課</t>
  </si>
  <si>
    <t>http://www.city.chiyoda.lg.jp</t>
  </si>
  <si>
    <t>03-5543-0651</t>
  </si>
  <si>
    <t>http://www.city.chuo.lg.jp/</t>
  </si>
  <si>
    <t>03-3456-4149</t>
  </si>
  <si>
    <t>http://www.kissport.or.jp/sisetu/libra/index.html</t>
  </si>
  <si>
    <t>160-0007</t>
  </si>
  <si>
    <t>03-3341-0801</t>
  </si>
  <si>
    <t>http://www.city.shinjuku.tokyo.jp/division/231900josei/center/</t>
  </si>
  <si>
    <t>113-0033</t>
  </si>
  <si>
    <t>03-3814-6159</t>
  </si>
  <si>
    <t>http://www.bunkyo-danjo.jp/</t>
  </si>
  <si>
    <t>03-5608-1771</t>
  </si>
  <si>
    <t>http://www.city.sumida.lg.jp/</t>
  </si>
  <si>
    <t>03-5683-0341</t>
  </si>
  <si>
    <t>http://www.kcf.or.jp/suishin/index.html</t>
  </si>
  <si>
    <t>03-5479-4104</t>
  </si>
  <si>
    <t>http://www.city.shinagawa.tokyo.jp/</t>
  </si>
  <si>
    <t>03-3766-4586</t>
  </si>
  <si>
    <t>03-5478-8021</t>
  </si>
  <si>
    <t>03-5466-3956</t>
  </si>
  <si>
    <t>03-3380-6945</t>
  </si>
  <si>
    <t>http://www.city.tokyo-nakano.lg.jp/</t>
  </si>
  <si>
    <t>167-0051</t>
  </si>
  <si>
    <t>http://www.city.suginami.tokyo.jp/</t>
  </si>
  <si>
    <t>03-5952-9501</t>
  </si>
  <si>
    <t>http://www.city.toshima.tokyo.jp/danjyo/index.html</t>
  </si>
  <si>
    <t>03-3913-0161</t>
  </si>
  <si>
    <t>03-3809-2890</t>
  </si>
  <si>
    <t xml:space="preserve">03-3579-2790 </t>
  </si>
  <si>
    <t>123-0851</t>
  </si>
  <si>
    <t>03-3880-5222</t>
  </si>
  <si>
    <t>http://www.city.adachi.tokyo.jp/</t>
  </si>
  <si>
    <t>03-5676-2455</t>
  </si>
  <si>
    <t>042-648-2230</t>
  </si>
  <si>
    <t>042-528-6801</t>
  </si>
  <si>
    <t>むさしのヒューマン・ネットワークセンター</t>
  </si>
  <si>
    <t>180-0022</t>
  </si>
  <si>
    <t>0422-37-3410</t>
  </si>
  <si>
    <t>http://www.mhnc.jp/</t>
  </si>
  <si>
    <t>183-0034</t>
  </si>
  <si>
    <t>042-351-4600</t>
  </si>
  <si>
    <t>http://www.city.fuchu.tokyo.jp/</t>
  </si>
  <si>
    <t>182-0022</t>
  </si>
  <si>
    <t>042-443-1213</t>
  </si>
  <si>
    <t>042-723-2908</t>
  </si>
  <si>
    <t>http://city.machida.tokyo.jp</t>
  </si>
  <si>
    <t>042-584-2733</t>
  </si>
  <si>
    <t>185-0034</t>
  </si>
  <si>
    <t>http://www.city.kiyose.tokyo.jp</t>
  </si>
  <si>
    <t>208-0012</t>
  </si>
  <si>
    <t>042-355-2110</t>
  </si>
  <si>
    <t>パリテ</t>
  </si>
  <si>
    <t>202-0005</t>
  </si>
  <si>
    <t>http://www.city.nishitokyo.lg.jp</t>
  </si>
  <si>
    <t>04998-2-2486</t>
  </si>
  <si>
    <t>平成18年度</t>
  </si>
  <si>
    <t>平成23年度</t>
  </si>
  <si>
    <t>－</t>
  </si>
  <si>
    <t>平成23年度</t>
  </si>
  <si>
    <t>葛飾区立石５－２７－１</t>
  </si>
  <si>
    <t>中央区男女共同参画行動計画２００８</t>
  </si>
  <si>
    <t>市（区）町村別集計項目（総合的な施設、苦情処理体制）　</t>
  </si>
  <si>
    <t>市（区）町村別集計項目（男女共同参画に関する宣言、首長、自治会長等の状況）　</t>
  </si>
  <si>
    <t>第２次練馬区男女共同参画計画</t>
  </si>
  <si>
    <t>中央区立女性センター</t>
  </si>
  <si>
    <t>府中市</t>
  </si>
  <si>
    <t>スクエア２１・府中市女性センター</t>
  </si>
  <si>
    <t>国分寺市立男女平等推進センター</t>
  </si>
  <si>
    <t>調査票４－４</t>
  </si>
  <si>
    <t>ともに輝き　明日を拓く　区民とあゆむ　えどがわプラン（江戸川区男女共同参画推進計画）</t>
  </si>
  <si>
    <t>豊島区西池袋２－３７－４                             勤労福祉会館３階</t>
  </si>
  <si>
    <t>平成23年度</t>
  </si>
  <si>
    <t>－</t>
  </si>
  <si>
    <t>平成21年3月</t>
  </si>
  <si>
    <t>－</t>
  </si>
  <si>
    <t>平成22年</t>
  </si>
  <si>
    <t>平成24年度</t>
  </si>
  <si>
    <t>平成21年度</t>
  </si>
  <si>
    <t>その他：平成　年　月　日</t>
  </si>
  <si>
    <t>　調査時点コード</t>
  </si>
  <si>
    <t>都道府県コード</t>
  </si>
  <si>
    <t>　　　　 コード
　 市（区）町村　</t>
  </si>
  <si>
    <t>審議会等委員の目標
（目標を設定している市（区）町村のみ記入）</t>
  </si>
  <si>
    <t>管　理　職　の　在　職　状　況</t>
  </si>
  <si>
    <t>目
標
値
（％）</t>
  </si>
  <si>
    <t xml:space="preserve">目標年度
</t>
  </si>
  <si>
    <t>女
性
比
率
（％）</t>
  </si>
  <si>
    <t>うち
　女性
　委員
　を含
　む数</t>
  </si>
  <si>
    <t>うち
　女性
　委員
　等数</t>
  </si>
  <si>
    <t xml:space="preserve">うち
　女性
　管理
　職数
</t>
  </si>
  <si>
    <t>管
理
職
総
数</t>
  </si>
  <si>
    <t>男 女 共 同 参 画 に 関 す る 宣 言</t>
  </si>
  <si>
    <t>首　　長　、　自　　治　　会　　長　　等　　の　　状　　況</t>
  </si>
  <si>
    <t xml:space="preserve">副
市
(区)
長
数 </t>
  </si>
  <si>
    <t>副町村長数　</t>
  </si>
  <si>
    <t xml:space="preserve"> 
うち
　女性
　副町
　村長
　数</t>
  </si>
  <si>
    <t xml:space="preserve">
うち
　女性
　自治
　会長
　数</t>
  </si>
  <si>
    <t>平成19～23年度</t>
  </si>
  <si>
    <t>平成20～24年度</t>
  </si>
  <si>
    <t>平成17～21年度</t>
  </si>
  <si>
    <t>平成20～23年度</t>
  </si>
  <si>
    <t>平成16～20年度</t>
  </si>
  <si>
    <t>平成13～22年度</t>
  </si>
  <si>
    <t>平成16～22年度</t>
  </si>
  <si>
    <t>平成19～28年度</t>
  </si>
  <si>
    <t>平成18～21年度</t>
  </si>
  <si>
    <t>平成18～22年度</t>
  </si>
  <si>
    <t>平成20～22年度</t>
  </si>
  <si>
    <t>平成11～20年度</t>
  </si>
  <si>
    <t>平成14～25年度</t>
  </si>
  <si>
    <t>平成15～24年度</t>
  </si>
  <si>
    <t>平成19～28年度</t>
  </si>
  <si>
    <t>平成17～21年度</t>
  </si>
  <si>
    <t>平成18～27年度</t>
  </si>
  <si>
    <t>平成19～21年度</t>
  </si>
  <si>
    <t>平成19～22年度</t>
  </si>
  <si>
    <t>平成20～29年度</t>
  </si>
  <si>
    <t>平成19～23年度</t>
  </si>
  <si>
    <t>三鷹市男女平等行動計画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</si>
  <si>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</si>
  <si>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</si>
  <si>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</si>
  <si>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条　　　例　　　名　　　称</t>
  </si>
  <si>
    <t>現在
の
状況</t>
  </si>
  <si>
    <t>計　　　　　画　　　　　名</t>
  </si>
  <si>
    <t>計　画　期　間</t>
  </si>
  <si>
    <t>都道府県名</t>
  </si>
  <si>
    <t>市(区)町村名</t>
  </si>
  <si>
    <t>男　女　共　同　参　画　・　女　性　の　た　め　の　総　合　的　な　施　設　　(平　成　20　年　４　月　１　日　現　在　で　開　設　済　の　施　設)</t>
  </si>
  <si>
    <t>管　理　・　運　営　主　体</t>
  </si>
  <si>
    <t>平成22年度</t>
  </si>
  <si>
    <t>平成21年度</t>
  </si>
  <si>
    <t>平成22年度</t>
  </si>
  <si>
    <t>男女平等参画社会実現のための第三次板橋区行動計画</t>
  </si>
  <si>
    <t>http://www.escenaota.jp/</t>
  </si>
  <si>
    <t>http://www.city.shibuya.tokyo.jp/</t>
  </si>
  <si>
    <t>03-3393-4410</t>
  </si>
  <si>
    <t>http://www.city.kita.tokyo.jp/docs/facility/052/005234.htm</t>
  </si>
  <si>
    <t>http://www.city.arakawa.tokyo.jp/</t>
  </si>
  <si>
    <t>http://www.city.itabashi.tokyo.jp/c_categories/index01010002.html</t>
  </si>
  <si>
    <t>03-3996-9005</t>
  </si>
  <si>
    <t>03-5698-2211</t>
  </si>
  <si>
    <t>http://www.city.katsushika.lg.jp</t>
  </si>
  <si>
    <t>http://www.city.edogawa.tokyo.jp/institution/08jyosei/index.html</t>
  </si>
  <si>
    <t>http://city.hachioji.tokyo.jp/shiminkatudo/danjokyodo/index.html</t>
  </si>
  <si>
    <t>http://www.city.tachikawa.tokyo.jp/jp/index.html</t>
  </si>
  <si>
    <t>http://chofu-danjyo.jp/</t>
  </si>
  <si>
    <t>－</t>
  </si>
  <si>
    <t>042-346-9618</t>
  </si>
  <si>
    <t>042-573-4378</t>
  </si>
  <si>
    <t>http://www.city.kokubunji.tokyo.jp/ptl ka/25jin/detail/index.html</t>
  </si>
  <si>
    <t>042-495-7002</t>
  </si>
  <si>
    <t>042-472-0061</t>
  </si>
  <si>
    <t>042-590-0755</t>
  </si>
  <si>
    <t>042-378-2112</t>
  </si>
  <si>
    <t>042-439-0075</t>
  </si>
  <si>
    <t>多摩市立TAMA女性センター</t>
  </si>
  <si>
    <t>平成23年度末</t>
  </si>
  <si>
    <t>平成23年</t>
  </si>
  <si>
    <t>平成20年度</t>
  </si>
  <si>
    <t>－</t>
  </si>
  <si>
    <t>男女共同参画基本計画</t>
  </si>
  <si>
    <t xml:space="preserve">(行動計画)
平成18～22年度
</t>
  </si>
  <si>
    <t xml:space="preserve">男女共同参画行動計画
</t>
  </si>
  <si>
    <t>子ども生活部市民生活課</t>
  </si>
  <si>
    <t>-</t>
  </si>
  <si>
    <t>35以上</t>
  </si>
  <si>
    <t>-</t>
  </si>
  <si>
    <t>-</t>
  </si>
  <si>
    <t>男女共同参画都市宣言</t>
  </si>
  <si>
    <t>男女平等都市宣言</t>
  </si>
  <si>
    <t xml:space="preserve">
宣　 言
年月日</t>
  </si>
  <si>
    <t xml:space="preserve">
宣言名称</t>
  </si>
  <si>
    <t xml:space="preserve">市
（区）
長　 </t>
  </si>
  <si>
    <t>うち
  女性
　副市
  （区）
　長数　</t>
  </si>
  <si>
    <t>女性
比率
（％）</t>
  </si>
  <si>
    <t>町 村 長　</t>
  </si>
  <si>
    <t>千代田区男女共同参画センター　</t>
  </si>
  <si>
    <t>ＭＩＷ（ミュウ）</t>
  </si>
  <si>
    <t>102-8688</t>
  </si>
  <si>
    <t>03-5211-8845</t>
  </si>
  <si>
    <t>○</t>
  </si>
  <si>
    <t>ブーケ２１</t>
  </si>
  <si>
    <t>104-0043</t>
  </si>
  <si>
    <t>港区立男女平等参画センター</t>
  </si>
  <si>
    <t>リーブラ</t>
  </si>
  <si>
    <t>108-0023</t>
  </si>
  <si>
    <t>○</t>
  </si>
  <si>
    <t>○</t>
  </si>
  <si>
    <t>○</t>
  </si>
  <si>
    <t>台東区立男女平等推進プラザ</t>
  </si>
  <si>
    <t>はばたき２１</t>
  </si>
  <si>
    <t>111-8621</t>
  </si>
  <si>
    <t>(受付）
03-5246-5817
(事務室）
03-5246-5816</t>
  </si>
  <si>
    <t>http://www.taitocity.net/habataki21/</t>
  </si>
  <si>
    <t>○</t>
  </si>
  <si>
    <t>131-0045</t>
  </si>
  <si>
    <t>○</t>
  </si>
  <si>
    <t>135-0011</t>
  </si>
  <si>
    <t>○</t>
  </si>
  <si>
    <t>140-0011</t>
  </si>
  <si>
    <t>153-0061</t>
  </si>
  <si>
    <t>03-5721-8570</t>
  </si>
  <si>
    <t>http://www.city.meguro.tokyo.jp/shisetsu/shisetsu/sonota/danjo/index.html</t>
  </si>
  <si>
    <t>○</t>
  </si>
  <si>
    <t>大田区立男女平等推進センター</t>
  </si>
  <si>
    <t>エセナおおた</t>
  </si>
  <si>
    <t>143-0016</t>
  </si>
  <si>
    <t>○</t>
  </si>
  <si>
    <t>世田谷区立男女共同参画センター</t>
  </si>
  <si>
    <t>らぷらす</t>
  </si>
  <si>
    <t>155-8666</t>
  </si>
  <si>
    <t>○</t>
  </si>
  <si>
    <t>渋谷女性センター</t>
  </si>
  <si>
    <t>アイリス</t>
  </si>
  <si>
    <t>150-0002</t>
  </si>
  <si>
    <t>中野区男女共同参画センター</t>
  </si>
  <si>
    <t>164-0001</t>
  </si>
  <si>
    <t>○</t>
  </si>
  <si>
    <t>豊島区立男女平等推進センター</t>
  </si>
  <si>
    <t>エポック１０</t>
  </si>
  <si>
    <t>171-0021</t>
  </si>
  <si>
    <t>○</t>
  </si>
  <si>
    <t>北区男女共同参画センター</t>
  </si>
  <si>
    <t>スペースゆう</t>
  </si>
  <si>
    <t>114-8503</t>
  </si>
  <si>
    <t>○</t>
  </si>
  <si>
    <t>アクト２１</t>
  </si>
  <si>
    <t>116-0012</t>
  </si>
  <si>
    <t>○</t>
  </si>
  <si>
    <t>173-0015</t>
  </si>
  <si>
    <t>○</t>
  </si>
  <si>
    <t>えーる</t>
  </si>
  <si>
    <t>177-0041</t>
  </si>
  <si>
    <t>http://www.city.nerima.tokyo.jp/jinken/indexj.html</t>
  </si>
  <si>
    <t>○</t>
  </si>
  <si>
    <t>ウィメンズパル</t>
  </si>
  <si>
    <t>124-0012</t>
  </si>
  <si>
    <t>○</t>
  </si>
  <si>
    <t>134-0091</t>
  </si>
  <si>
    <t>○</t>
  </si>
  <si>
    <t>192-0082</t>
  </si>
  <si>
    <t>○</t>
  </si>
  <si>
    <t>立川市女性総合センター</t>
  </si>
  <si>
    <t>アイム</t>
  </si>
  <si>
    <t>190-0012</t>
  </si>
  <si>
    <t>○</t>
  </si>
  <si>
    <t>181-0013</t>
  </si>
  <si>
    <t>○</t>
  </si>
  <si>
    <t>194-0013</t>
  </si>
  <si>
    <t>○</t>
  </si>
  <si>
    <t>小平市男女共同参画センター</t>
  </si>
  <si>
    <t>ひらく</t>
  </si>
  <si>
    <t>187-0031</t>
  </si>
  <si>
    <t>ふらっと</t>
  </si>
  <si>
    <t>191-0062</t>
  </si>
  <si>
    <t>http://www.city.hino.lg.jp</t>
  </si>
  <si>
    <t>○</t>
  </si>
  <si>
    <t>ライツこくぶんじ</t>
  </si>
  <si>
    <t>アイレック</t>
  </si>
  <si>
    <t>204-0021</t>
  </si>
  <si>
    <r>
      <t>フィフティ</t>
    </r>
    <r>
      <rPr>
        <vertAlign val="superscript"/>
        <sz val="10"/>
        <rFont val="ＭＳ Ｐゴシック"/>
        <family val="3"/>
      </rPr>
      <t>2</t>
    </r>
  </si>
  <si>
    <t xml:space="preserve">203-0053 </t>
  </si>
  <si>
    <t xml:space="preserve">206-0011 </t>
  </si>
  <si>
    <t>http://www.city.tama.lg.jp/</t>
  </si>
  <si>
    <t>206-0802</t>
  </si>
  <si>
    <t>http://www.city.inagi.tokyo.jp/</t>
  </si>
  <si>
    <t>○</t>
  </si>
  <si>
    <t>100-2101</t>
  </si>
  <si>
    <t xml:space="preserve">  コ　ー　ド
  市（区）町</t>
  </si>
  <si>
    <t xml:space="preserve">
名　　称</t>
  </si>
  <si>
    <t>そ　の　他</t>
  </si>
  <si>
    <t>直 営</t>
  </si>
  <si>
    <t>管理者
指 定</t>
  </si>
  <si>
    <t>調布市国領町２－５－１５
調布市市民プラザあくろす３階</t>
  </si>
  <si>
    <t>三鷹市下連雀３－３０－１２
三鷹市中央通りタウンプラザ４階</t>
  </si>
  <si>
    <t>府中市住吉町１－８４
ステーザ府中中河原４階</t>
  </si>
  <si>
    <t xml:space="preserve">
担当課（室）名</t>
  </si>
  <si>
    <t>連絡会議の有無</t>
  </si>
  <si>
    <t>第３次千代田区男女平等推進行動計画</t>
  </si>
  <si>
    <t>世田谷区男女共同参画プラン</t>
  </si>
  <si>
    <t>くらしと文化部市民活動支援課男女共同参画担当・TAMA女性センター</t>
  </si>
  <si>
    <t>平成18年～22年</t>
  </si>
  <si>
    <t>台東区男女平等推進行動計画
「はばたきプラン２１」</t>
  </si>
  <si>
    <t>平成12年4月
　　～22年3月</t>
  </si>
  <si>
    <t>平成18年4月
　　～23年3月</t>
  </si>
  <si>
    <t>平成13年4月
　　　～23年3月</t>
  </si>
  <si>
    <t>平成15年6月
　　　～22年3月</t>
  </si>
  <si>
    <t>平成19年4月
　　　～27年3月</t>
  </si>
  <si>
    <t>平成13年～22年</t>
  </si>
  <si>
    <t>平成12年4月
　　　～22年3月</t>
  </si>
  <si>
    <t>武蔵村山市男女共同参画計画
－男女ＹOU・Ｉプラン</t>
  </si>
  <si>
    <t>改定版「女と男がともに生きる行動計画」
～中間見直し版～</t>
  </si>
  <si>
    <t>稲城市男女共同参画計画
（男女平等推進いなぎプラン）</t>
  </si>
  <si>
    <t>はむら男女共同参画推進プラン　
後期実施計画</t>
  </si>
  <si>
    <t>あきる野市男女共同参画計画
「あきる野男女共同参画プラン」</t>
  </si>
  <si>
    <t>瑞穂町男女共同参画社会推進行動計画
～男女が共につくる地域社会をめざして～</t>
  </si>
  <si>
    <t>日の出町男女共同参画行動計画
～思いやりのある町　ひのでいきいきプラン～</t>
  </si>
  <si>
    <t>平成16年4月
　　　～21年3月</t>
  </si>
  <si>
    <t>　　　　コード
　市(区)町村　　</t>
  </si>
  <si>
    <t>男女共同参画社会をめざす第３次行動計画
品川プラン</t>
  </si>
  <si>
    <t>男女共同参画社会をめざす行動計画　
北区アゼリアプラン</t>
  </si>
  <si>
    <t>足立区男女共同参画行動計画
～ワーク・ライフ・バランス宣言～</t>
  </si>
  <si>
    <t>府中市男女共同参画計画　
～男女が共に参画するまち府中プラン～</t>
  </si>
  <si>
    <t>あきしまジェス２１
（昭島市男女共同参画プラン）</t>
  </si>
  <si>
    <t>第二次小平市男女共同参画推進計画
小平アクティブプラン２１</t>
  </si>
  <si>
    <t>多様な個性が尊重され、誰もが等しく参画できる豊かな社会を目指して　
日野市男女平等行動計画</t>
  </si>
  <si>
    <t>狛江市女性行動計画２００１
～こまえ男女平等推進プラン～</t>
  </si>
  <si>
    <t>立川市第４次男女共生社会推進計画
～男女共生社会実現のための立川プラン～</t>
  </si>
  <si>
    <t>平成18～22年度</t>
  </si>
  <si>
    <t>第３次行動計画
「個性が輝く小金井男女平等プラン」</t>
  </si>
  <si>
    <t>ー第四次青梅市男女平等推進計画ー 男女平等参画社会の実現をめざす青梅市プラン</t>
  </si>
  <si>
    <t>千代田区九段南１－２－１
千代田区役所１０階</t>
  </si>
  <si>
    <t>台東区西浅草３－２５－１６ 
生涯学習センター４階</t>
  </si>
  <si>
    <t>渋谷区渋谷１－１７－７
全国婦人会館５階～７階</t>
  </si>
  <si>
    <t>北区王子１－１１－１
北とぴあ５・６階</t>
  </si>
  <si>
    <t>江戸川区船堀４－１－１
タワーホール船堀３階</t>
  </si>
  <si>
    <t>多摩市関戸４－７２
ヴィ－タ・コミュ－ネ７Ｆ</t>
  </si>
  <si>
    <t>西東京市住吉町６－１５－６
住吉会館内</t>
  </si>
  <si>
    <t>アンサンブル</t>
  </si>
  <si>
    <t>東久留米市本町3-9-1-102</t>
  </si>
  <si>
    <t>武蔵村山市緑ヶ丘1460  1111-1</t>
  </si>
  <si>
    <t>稲城市東長沼２１１２番地－１
地域振興プラザ内</t>
  </si>
  <si>
    <t>　　　　　把握していない</t>
  </si>
  <si>
    <r>
      <t xml:space="preserve">平成23年3月
</t>
    </r>
    <r>
      <rPr>
        <sz val="8"/>
        <rFont val="ＭＳ Ｐゴシック"/>
        <family val="3"/>
      </rPr>
      <t>法令等に資格要件が定めてある場合を除き</t>
    </r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</si>
</sst>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0.0%"/>
    <numFmt numFmtId="188" formatCode="#,##0_);[Red]\(#,##0\)"/>
    <numFmt numFmtId="189" formatCode="#,##0.0_);[Red]\(#,##0.0\)"/>
    <numFmt numFmtId="190" formatCode="#,##0.0_ "/>
    <numFmt numFmtId="191" formatCode="#,##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10"/>
      <name val="ＭＳ Ｐゴシック"/>
      <family val="3"/>
    </font>
    <font>
      <sz val="3"/>
      <name val="ＭＳ Ｐゴシック"/>
      <family val="3"/>
    </font>
    <font>
      <vertAlign val="superscript"/>
      <sz val="10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thin"/>
      <right style="thin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0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" borderId="0" xfId="0" applyFont="1" applyFill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4" borderId="15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12" fillId="2" borderId="5" xfId="0" applyFont="1" applyFill="1" applyBorder="1" applyAlignment="1">
      <alignment/>
    </xf>
    <xf numFmtId="0" fontId="12" fillId="2" borderId="17" xfId="0" applyFont="1" applyFill="1" applyBorder="1" applyAlignment="1">
      <alignment/>
    </xf>
    <xf numFmtId="0" fontId="12" fillId="2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/>
    </xf>
    <xf numFmtId="0" fontId="12" fillId="2" borderId="18" xfId="0" applyFont="1" applyFill="1" applyBorder="1" applyAlignment="1">
      <alignment/>
    </xf>
    <xf numFmtId="0" fontId="12" fillId="2" borderId="1" xfId="0" applyFont="1" applyFill="1" applyBorder="1" applyAlignment="1">
      <alignment horizontal="center"/>
    </xf>
    <xf numFmtId="0" fontId="12" fillId="2" borderId="7" xfId="0" applyFont="1" applyFill="1" applyBorder="1" applyAlignment="1">
      <alignment/>
    </xf>
    <xf numFmtId="0" fontId="12" fillId="2" borderId="14" xfId="0" applyFont="1" applyFill="1" applyBorder="1" applyAlignment="1">
      <alignment/>
    </xf>
    <xf numFmtId="0" fontId="12" fillId="2" borderId="19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0" xfId="0" applyFont="1" applyFill="1" applyBorder="1" applyAlignment="1">
      <alignment/>
    </xf>
    <xf numFmtId="0" fontId="12" fillId="2" borderId="9" xfId="0" applyFont="1" applyFill="1" applyBorder="1" applyAlignment="1">
      <alignment/>
    </xf>
    <xf numFmtId="0" fontId="12" fillId="2" borderId="21" xfId="0" applyFont="1" applyFill="1" applyBorder="1" applyAlignment="1">
      <alignment/>
    </xf>
    <xf numFmtId="0" fontId="12" fillId="2" borderId="22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12" fillId="2" borderId="23" xfId="0" applyFont="1" applyFill="1" applyBorder="1" applyAlignment="1">
      <alignment/>
    </xf>
    <xf numFmtId="0" fontId="12" fillId="2" borderId="2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25" xfId="0" applyFont="1" applyFill="1" applyBorder="1" applyAlignment="1">
      <alignment/>
    </xf>
    <xf numFmtId="0" fontId="12" fillId="2" borderId="11" xfId="0" applyFont="1" applyFill="1" applyBorder="1" applyAlignment="1">
      <alignment/>
    </xf>
    <xf numFmtId="0" fontId="12" fillId="2" borderId="26" xfId="0" applyFont="1" applyFill="1" applyBorder="1" applyAlignment="1">
      <alignment/>
    </xf>
    <xf numFmtId="0" fontId="12" fillId="2" borderId="27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12" fillId="2" borderId="28" xfId="0" applyFont="1" applyFill="1" applyBorder="1" applyAlignment="1">
      <alignment/>
    </xf>
    <xf numFmtId="0" fontId="2" fillId="0" borderId="29" xfId="0" applyFont="1" applyFill="1" applyBorder="1" applyAlignment="1">
      <alignment horizontal="center" vertical="center" wrapText="1"/>
    </xf>
    <xf numFmtId="188" fontId="12" fillId="2" borderId="19" xfId="0" applyNumberFormat="1" applyFont="1" applyFill="1" applyBorder="1" applyAlignment="1">
      <alignment horizontal="center"/>
    </xf>
    <xf numFmtId="188" fontId="12" fillId="2" borderId="20" xfId="0" applyNumberFormat="1" applyFont="1" applyFill="1" applyBorder="1" applyAlignment="1">
      <alignment horizontal="center"/>
    </xf>
    <xf numFmtId="188" fontId="12" fillId="4" borderId="14" xfId="0" applyNumberFormat="1" applyFont="1" applyFill="1" applyBorder="1" applyAlignment="1">
      <alignment/>
    </xf>
    <xf numFmtId="188" fontId="12" fillId="4" borderId="7" xfId="0" applyNumberFormat="1" applyFont="1" applyFill="1" applyBorder="1" applyAlignment="1">
      <alignment/>
    </xf>
    <xf numFmtId="188" fontId="2" fillId="0" borderId="0" xfId="0" applyNumberFormat="1" applyFont="1" applyAlignment="1">
      <alignment/>
    </xf>
    <xf numFmtId="188" fontId="2" fillId="0" borderId="7" xfId="0" applyNumberFormat="1" applyFont="1" applyBorder="1" applyAlignment="1">
      <alignment horizontal="right" vertical="center"/>
    </xf>
    <xf numFmtId="188" fontId="2" fillId="0" borderId="14" xfId="0" applyNumberFormat="1" applyFont="1" applyBorder="1" applyAlignment="1">
      <alignment horizontal="right" vertical="center"/>
    </xf>
    <xf numFmtId="188" fontId="2" fillId="2" borderId="19" xfId="0" applyNumberFormat="1" applyFont="1" applyFill="1" applyBorder="1" applyAlignment="1">
      <alignment horizontal="center" vertical="center"/>
    </xf>
    <xf numFmtId="188" fontId="2" fillId="4" borderId="8" xfId="0" applyNumberFormat="1" applyFont="1" applyFill="1" applyBorder="1" applyAlignment="1">
      <alignment horizontal="center" vertical="center"/>
    </xf>
    <xf numFmtId="188" fontId="2" fillId="4" borderId="30" xfId="0" applyNumberFormat="1" applyFont="1" applyFill="1" applyBorder="1" applyAlignment="1">
      <alignment vertical="center"/>
    </xf>
    <xf numFmtId="188" fontId="2" fillId="4" borderId="31" xfId="0" applyNumberFormat="1" applyFont="1" applyFill="1" applyBorder="1" applyAlignment="1">
      <alignment vertical="center"/>
    </xf>
    <xf numFmtId="188" fontId="2" fillId="4" borderId="32" xfId="0" applyNumberFormat="1" applyFont="1" applyFill="1" applyBorder="1" applyAlignment="1">
      <alignment vertical="center"/>
    </xf>
    <xf numFmtId="188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186" fontId="2" fillId="0" borderId="5" xfId="0" applyNumberFormat="1" applyFont="1" applyFill="1" applyBorder="1" applyAlignment="1">
      <alignment horizontal="center"/>
    </xf>
    <xf numFmtId="188" fontId="2" fillId="4" borderId="7" xfId="0" applyNumberFormat="1" applyFont="1" applyFill="1" applyBorder="1" applyAlignment="1">
      <alignment/>
    </xf>
    <xf numFmtId="188" fontId="2" fillId="4" borderId="14" xfId="0" applyNumberFormat="1" applyFont="1" applyFill="1" applyBorder="1" applyAlignment="1">
      <alignment horizontal="right"/>
    </xf>
    <xf numFmtId="188" fontId="2" fillId="4" borderId="8" xfId="0" applyNumberFormat="1" applyFont="1" applyFill="1" applyBorder="1" applyAlignment="1">
      <alignment/>
    </xf>
    <xf numFmtId="188" fontId="12" fillId="4" borderId="19" xfId="0" applyNumberFormat="1" applyFont="1" applyFill="1" applyBorder="1" applyAlignment="1">
      <alignment horizontal="center"/>
    </xf>
    <xf numFmtId="188" fontId="12" fillId="4" borderId="20" xfId="0" applyNumberFormat="1" applyFont="1" applyFill="1" applyBorder="1" applyAlignment="1">
      <alignment horizontal="center"/>
    </xf>
    <xf numFmtId="188" fontId="12" fillId="4" borderId="20" xfId="0" applyNumberFormat="1" applyFont="1" applyFill="1" applyBorder="1" applyAlignment="1">
      <alignment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188" fontId="2" fillId="0" borderId="0" xfId="0" applyNumberFormat="1" applyFont="1" applyFill="1" applyAlignment="1">
      <alignment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/>
    </xf>
    <xf numFmtId="0" fontId="9" fillId="0" borderId="0" xfId="0" applyFont="1" applyFill="1" applyAlignment="1">
      <alignment/>
    </xf>
    <xf numFmtId="188" fontId="2" fillId="0" borderId="0" xfId="0" applyNumberFormat="1" applyFont="1" applyFill="1" applyAlignment="1">
      <alignment/>
    </xf>
    <xf numFmtId="0" fontId="15" fillId="0" borderId="5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2" fillId="0" borderId="5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15" fillId="0" borderId="5" xfId="0" applyFont="1" applyFill="1" applyBorder="1" applyAlignment="1">
      <alignment vertical="top"/>
    </xf>
    <xf numFmtId="0" fontId="15" fillId="0" borderId="17" xfId="0" applyFont="1" applyFill="1" applyBorder="1" applyAlignment="1">
      <alignment vertical="top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4" fillId="2" borderId="39" xfId="0" applyFont="1" applyFill="1" applyBorder="1" applyAlignment="1">
      <alignment wrapText="1"/>
    </xf>
    <xf numFmtId="0" fontId="4" fillId="2" borderId="36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188" fontId="15" fillId="4" borderId="30" xfId="0" applyNumberFormat="1" applyFont="1" applyFill="1" applyBorder="1" applyAlignment="1">
      <alignment/>
    </xf>
    <xf numFmtId="0" fontId="12" fillId="0" borderId="5" xfId="0" applyFont="1" applyFill="1" applyBorder="1" applyAlignment="1">
      <alignment vertical="top"/>
    </xf>
    <xf numFmtId="0" fontId="12" fillId="0" borderId="2" xfId="0" applyFont="1" applyFill="1" applyBorder="1" applyAlignment="1">
      <alignment vertical="top"/>
    </xf>
    <xf numFmtId="0" fontId="12" fillId="0" borderId="17" xfId="0" applyFont="1" applyFill="1" applyBorder="1" applyAlignment="1">
      <alignment vertical="top"/>
    </xf>
    <xf numFmtId="57" fontId="12" fillId="0" borderId="5" xfId="0" applyNumberFormat="1" applyFont="1" applyFill="1" applyBorder="1" applyAlignment="1">
      <alignment horizontal="center" vertical="top" wrapText="1"/>
    </xf>
    <xf numFmtId="0" fontId="12" fillId="0" borderId="36" xfId="0" applyNumberFormat="1" applyFont="1" applyFill="1" applyBorder="1" applyAlignment="1">
      <alignment horizontal="center" vertical="top" wrapText="1"/>
    </xf>
    <xf numFmtId="0" fontId="2" fillId="0" borderId="36" xfId="0" applyNumberFormat="1" applyFont="1" applyFill="1" applyBorder="1" applyAlignment="1">
      <alignment horizontal="center" vertical="top" wrapText="1"/>
    </xf>
    <xf numFmtId="57" fontId="2" fillId="0" borderId="5" xfId="0" applyNumberFormat="1" applyFont="1" applyFill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center"/>
    </xf>
    <xf numFmtId="0" fontId="2" fillId="0" borderId="5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15" fillId="0" borderId="5" xfId="0" applyFont="1" applyFill="1" applyBorder="1" applyAlignment="1">
      <alignment vertical="top" wrapText="1"/>
    </xf>
    <xf numFmtId="0" fontId="15" fillId="0" borderId="17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57" fontId="12" fillId="0" borderId="36" xfId="0" applyNumberFormat="1" applyFont="1" applyFill="1" applyBorder="1" applyAlignment="1">
      <alignment horizontal="right" vertical="top" wrapText="1"/>
    </xf>
    <xf numFmtId="0" fontId="12" fillId="0" borderId="17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vertical="top" wrapText="1"/>
    </xf>
    <xf numFmtId="0" fontId="15" fillId="0" borderId="5" xfId="0" applyFont="1" applyFill="1" applyBorder="1" applyAlignment="1">
      <alignment vertical="top" wrapText="1" shrinkToFit="1"/>
    </xf>
    <xf numFmtId="0" fontId="4" fillId="0" borderId="5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57" fontId="2" fillId="0" borderId="36" xfId="0" applyNumberFormat="1" applyFont="1" applyFill="1" applyBorder="1" applyAlignment="1">
      <alignment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0" fontId="4" fillId="0" borderId="36" xfId="0" applyNumberFormat="1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vertical="top" wrapText="1"/>
    </xf>
    <xf numFmtId="0" fontId="15" fillId="0" borderId="5" xfId="0" applyFont="1" applyFill="1" applyBorder="1" applyAlignment="1">
      <alignment vertical="top" wrapText="1"/>
    </xf>
    <xf numFmtId="0" fontId="15" fillId="0" borderId="17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horizontal="center" vertical="top" wrapText="1"/>
    </xf>
    <xf numFmtId="0" fontId="2" fillId="2" borderId="4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12" fillId="0" borderId="26" xfId="0" applyFont="1" applyBorder="1" applyAlignment="1">
      <alignment/>
    </xf>
    <xf numFmtId="0" fontId="12" fillId="2" borderId="43" xfId="0" applyFont="1" applyFill="1" applyBorder="1" applyAlignment="1">
      <alignment/>
    </xf>
    <xf numFmtId="0" fontId="12" fillId="2" borderId="12" xfId="0" applyFont="1" applyFill="1" applyBorder="1" applyAlignment="1">
      <alignment/>
    </xf>
    <xf numFmtId="0" fontId="12" fillId="2" borderId="11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2" borderId="45" xfId="0" applyFont="1" applyFill="1" applyBorder="1" applyAlignment="1">
      <alignment horizontal="center"/>
    </xf>
    <xf numFmtId="179" fontId="12" fillId="0" borderId="46" xfId="0" applyNumberFormat="1" applyFont="1" applyFill="1" applyBorder="1" applyAlignment="1">
      <alignment/>
    </xf>
    <xf numFmtId="179" fontId="12" fillId="0" borderId="46" xfId="0" applyNumberFormat="1" applyFont="1" applyFill="1" applyBorder="1" applyAlignment="1">
      <alignment horizontal="right"/>
    </xf>
    <xf numFmtId="179" fontId="12" fillId="0" borderId="47" xfId="0" applyNumberFormat="1" applyFont="1" applyFill="1" applyBorder="1" applyAlignment="1">
      <alignment horizontal="right"/>
    </xf>
    <xf numFmtId="0" fontId="12" fillId="0" borderId="48" xfId="0" applyFont="1" applyFill="1" applyBorder="1" applyAlignment="1">
      <alignment vertical="top"/>
    </xf>
    <xf numFmtId="0" fontId="12" fillId="0" borderId="49" xfId="0" applyFont="1" applyFill="1" applyBorder="1" applyAlignment="1">
      <alignment vertical="top"/>
    </xf>
    <xf numFmtId="0" fontId="12" fillId="0" borderId="50" xfId="0" applyFont="1" applyFill="1" applyBorder="1" applyAlignment="1">
      <alignment vertical="top"/>
    </xf>
    <xf numFmtId="57" fontId="12" fillId="0" borderId="48" xfId="0" applyNumberFormat="1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shrinkToFit="1"/>
    </xf>
    <xf numFmtId="0" fontId="2" fillId="0" borderId="36" xfId="0" applyFont="1" applyFill="1" applyBorder="1" applyAlignment="1">
      <alignment horizontal="center" vertical="top"/>
    </xf>
    <xf numFmtId="0" fontId="2" fillId="0" borderId="36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189" fontId="2" fillId="4" borderId="14" xfId="0" applyNumberFormat="1" applyFont="1" applyFill="1" applyBorder="1" applyAlignment="1">
      <alignment horizontal="right" vertical="center"/>
    </xf>
    <xf numFmtId="189" fontId="2" fillId="4" borderId="30" xfId="0" applyNumberFormat="1" applyFont="1" applyFill="1" applyBorder="1" applyAlignment="1">
      <alignment horizontal="right" vertical="center"/>
    </xf>
    <xf numFmtId="180" fontId="2" fillId="4" borderId="30" xfId="0" applyNumberFormat="1" applyFont="1" applyFill="1" applyBorder="1" applyAlignment="1">
      <alignment vertical="center"/>
    </xf>
    <xf numFmtId="189" fontId="2" fillId="0" borderId="17" xfId="0" applyNumberFormat="1" applyFont="1" applyFill="1" applyBorder="1" applyAlignment="1">
      <alignment/>
    </xf>
    <xf numFmtId="188" fontId="2" fillId="0" borderId="1" xfId="0" applyNumberFormat="1" applyFont="1" applyFill="1" applyBorder="1" applyAlignment="1">
      <alignment/>
    </xf>
    <xf numFmtId="179" fontId="2" fillId="0" borderId="17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180" fontId="2" fillId="0" borderId="2" xfId="0" applyNumberFormat="1" applyFont="1" applyFill="1" applyBorder="1" applyAlignment="1">
      <alignment/>
    </xf>
    <xf numFmtId="180" fontId="2" fillId="0" borderId="17" xfId="0" applyNumberFormat="1" applyFont="1" applyFill="1" applyBorder="1" applyAlignment="1">
      <alignment/>
    </xf>
    <xf numFmtId="188" fontId="2" fillId="4" borderId="20" xfId="0" applyNumberFormat="1" applyFont="1" applyFill="1" applyBorder="1" applyAlignment="1">
      <alignment/>
    </xf>
    <xf numFmtId="188" fontId="2" fillId="4" borderId="33" xfId="0" applyNumberFormat="1" applyFont="1" applyFill="1" applyBorder="1" applyAlignment="1">
      <alignment/>
    </xf>
    <xf numFmtId="188" fontId="4" fillId="4" borderId="32" xfId="0" applyNumberFormat="1" applyFont="1" applyFill="1" applyBorder="1" applyAlignment="1">
      <alignment/>
    </xf>
    <xf numFmtId="188" fontId="2" fillId="4" borderId="19" xfId="0" applyNumberFormat="1" applyFont="1" applyFill="1" applyBorder="1" applyAlignment="1">
      <alignment/>
    </xf>
    <xf numFmtId="188" fontId="2" fillId="4" borderId="51" xfId="0" applyNumberFormat="1" applyFont="1" applyFill="1" applyBorder="1" applyAlignment="1">
      <alignment/>
    </xf>
    <xf numFmtId="188" fontId="2" fillId="2" borderId="23" xfId="0" applyNumberFormat="1" applyFont="1" applyFill="1" applyBorder="1" applyAlignment="1">
      <alignment/>
    </xf>
    <xf numFmtId="0" fontId="2" fillId="2" borderId="23" xfId="0" applyFont="1" applyFill="1" applyBorder="1" applyAlignment="1">
      <alignment/>
    </xf>
    <xf numFmtId="179" fontId="2" fillId="0" borderId="52" xfId="0" applyNumberFormat="1" applyFont="1" applyFill="1" applyBorder="1" applyAlignment="1">
      <alignment/>
    </xf>
    <xf numFmtId="179" fontId="2" fillId="0" borderId="53" xfId="0" applyNumberFormat="1" applyFont="1" applyFill="1" applyBorder="1" applyAlignment="1">
      <alignment/>
    </xf>
    <xf numFmtId="0" fontId="2" fillId="2" borderId="22" xfId="0" applyFont="1" applyFill="1" applyBorder="1" applyAlignment="1">
      <alignment/>
    </xf>
    <xf numFmtId="180" fontId="2" fillId="0" borderId="54" xfId="0" applyNumberFormat="1" applyFont="1" applyFill="1" applyBorder="1" applyAlignment="1">
      <alignment/>
    </xf>
    <xf numFmtId="180" fontId="2" fillId="0" borderId="52" xfId="0" applyNumberFormat="1" applyFont="1" applyFill="1" applyBorder="1" applyAlignment="1">
      <alignment/>
    </xf>
    <xf numFmtId="188" fontId="2" fillId="2" borderId="25" xfId="0" applyNumberFormat="1" applyFont="1" applyFill="1" applyBorder="1" applyAlignment="1">
      <alignment/>
    </xf>
    <xf numFmtId="0" fontId="2" fillId="2" borderId="25" xfId="0" applyFont="1" applyFill="1" applyBorder="1" applyAlignment="1">
      <alignment/>
    </xf>
    <xf numFmtId="179" fontId="2" fillId="0" borderId="55" xfId="0" applyNumberFormat="1" applyFont="1" applyFill="1" applyBorder="1" applyAlignment="1">
      <alignment/>
    </xf>
    <xf numFmtId="0" fontId="2" fillId="2" borderId="24" xfId="0" applyFont="1" applyFill="1" applyBorder="1" applyAlignment="1">
      <alignment/>
    </xf>
    <xf numFmtId="180" fontId="2" fillId="0" borderId="56" xfId="0" applyNumberFormat="1" applyFont="1" applyFill="1" applyBorder="1" applyAlignment="1">
      <alignment/>
    </xf>
    <xf numFmtId="180" fontId="2" fillId="0" borderId="55" xfId="0" applyNumberFormat="1" applyFont="1" applyFill="1" applyBorder="1" applyAlignment="1">
      <alignment/>
    </xf>
    <xf numFmtId="188" fontId="2" fillId="2" borderId="28" xfId="0" applyNumberFormat="1" applyFont="1" applyFill="1" applyBorder="1" applyAlignment="1">
      <alignment/>
    </xf>
    <xf numFmtId="0" fontId="2" fillId="2" borderId="28" xfId="0" applyFont="1" applyFill="1" applyBorder="1" applyAlignment="1">
      <alignment/>
    </xf>
    <xf numFmtId="179" fontId="2" fillId="0" borderId="57" xfId="0" applyNumberFormat="1" applyFont="1" applyFill="1" applyBorder="1" applyAlignment="1">
      <alignment/>
    </xf>
    <xf numFmtId="179" fontId="2" fillId="0" borderId="26" xfId="0" applyNumberFormat="1" applyFont="1" applyFill="1" applyBorder="1" applyAlignment="1">
      <alignment/>
    </xf>
    <xf numFmtId="0" fontId="2" fillId="2" borderId="27" xfId="0" applyFont="1" applyFill="1" applyBorder="1" applyAlignment="1">
      <alignment/>
    </xf>
    <xf numFmtId="180" fontId="2" fillId="0" borderId="58" xfId="0" applyNumberFormat="1" applyFont="1" applyFill="1" applyBorder="1" applyAlignment="1">
      <alignment/>
    </xf>
    <xf numFmtId="180" fontId="2" fillId="0" borderId="57" xfId="0" applyNumberFormat="1" applyFont="1" applyFill="1" applyBorder="1" applyAlignment="1">
      <alignment/>
    </xf>
    <xf numFmtId="188" fontId="2" fillId="2" borderId="20" xfId="0" applyNumberFormat="1" applyFont="1" applyFill="1" applyBorder="1" applyAlignment="1">
      <alignment/>
    </xf>
    <xf numFmtId="0" fontId="2" fillId="2" borderId="20" xfId="0" applyFont="1" applyFill="1" applyBorder="1" applyAlignment="1">
      <alignment/>
    </xf>
    <xf numFmtId="179" fontId="2" fillId="0" borderId="33" xfId="0" applyNumberFormat="1" applyFont="1" applyFill="1" applyBorder="1" applyAlignment="1">
      <alignment/>
    </xf>
    <xf numFmtId="0" fontId="2" fillId="2" borderId="32" xfId="0" applyFont="1" applyFill="1" applyBorder="1" applyAlignment="1">
      <alignment/>
    </xf>
    <xf numFmtId="179" fontId="2" fillId="0" borderId="14" xfId="0" applyNumberFormat="1" applyFont="1" applyFill="1" applyBorder="1" applyAlignment="1">
      <alignment/>
    </xf>
    <xf numFmtId="0" fontId="2" fillId="2" borderId="19" xfId="0" applyFont="1" applyFill="1" applyBorder="1" applyAlignment="1">
      <alignment/>
    </xf>
    <xf numFmtId="180" fontId="2" fillId="0" borderId="51" xfId="0" applyNumberFormat="1" applyFont="1" applyFill="1" applyBorder="1" applyAlignment="1">
      <alignment/>
    </xf>
    <xf numFmtId="180" fontId="2" fillId="0" borderId="33" xfId="0" applyNumberFormat="1" applyFont="1" applyFill="1" applyBorder="1" applyAlignment="1">
      <alignment/>
    </xf>
    <xf numFmtId="188" fontId="4" fillId="4" borderId="30" xfId="0" applyNumberFormat="1" applyFont="1" applyFill="1" applyBorder="1" applyAlignment="1">
      <alignment/>
    </xf>
    <xf numFmtId="188" fontId="4" fillId="4" borderId="7" xfId="0" applyNumberFormat="1" applyFont="1" applyFill="1" applyBorder="1" applyAlignment="1">
      <alignment/>
    </xf>
    <xf numFmtId="188" fontId="2" fillId="0" borderId="36" xfId="0" applyNumberFormat="1" applyFont="1" applyFill="1" applyBorder="1" applyAlignment="1">
      <alignment/>
    </xf>
    <xf numFmtId="180" fontId="2" fillId="0" borderId="17" xfId="0" applyNumberFormat="1" applyFont="1" applyFill="1" applyBorder="1" applyAlignment="1">
      <alignment horizontal="center"/>
    </xf>
    <xf numFmtId="188" fontId="2" fillId="0" borderId="36" xfId="0" applyNumberFormat="1" applyFont="1" applyFill="1" applyBorder="1" applyAlignment="1">
      <alignment/>
    </xf>
    <xf numFmtId="188" fontId="2" fillId="0" borderId="36" xfId="0" applyNumberFormat="1" applyFont="1" applyFill="1" applyBorder="1" applyAlignment="1">
      <alignment vertical="top"/>
    </xf>
    <xf numFmtId="180" fontId="2" fillId="0" borderId="17" xfId="0" applyNumberFormat="1" applyFont="1" applyFill="1" applyBorder="1" applyAlignment="1">
      <alignment vertical="top"/>
    </xf>
    <xf numFmtId="188" fontId="2" fillId="0" borderId="36" xfId="0" applyNumberFormat="1" applyFont="1" applyFill="1" applyBorder="1" applyAlignment="1">
      <alignment horizontal="right"/>
    </xf>
    <xf numFmtId="190" fontId="2" fillId="0" borderId="17" xfId="0" applyNumberFormat="1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shrinkToFit="1"/>
    </xf>
    <xf numFmtId="186" fontId="2" fillId="0" borderId="5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186" fontId="2" fillId="0" borderId="5" xfId="0" applyNumberFormat="1" applyFont="1" applyFill="1" applyBorder="1" applyAlignment="1">
      <alignment horizontal="center" vertical="top"/>
    </xf>
    <xf numFmtId="0" fontId="11" fillId="0" borderId="36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/>
    </xf>
    <xf numFmtId="0" fontId="4" fillId="0" borderId="36" xfId="0" applyFont="1" applyFill="1" applyBorder="1" applyAlignment="1">
      <alignment vertical="top" wrapText="1"/>
    </xf>
    <xf numFmtId="191" fontId="2" fillId="0" borderId="5" xfId="0" applyNumberFormat="1" applyFont="1" applyFill="1" applyBorder="1" applyAlignment="1">
      <alignment/>
    </xf>
    <xf numFmtId="191" fontId="2" fillId="0" borderId="36" xfId="0" applyNumberFormat="1" applyFont="1" applyFill="1" applyBorder="1" applyAlignment="1">
      <alignment/>
    </xf>
    <xf numFmtId="191" fontId="2" fillId="0" borderId="36" xfId="0" applyNumberFormat="1" applyFont="1" applyFill="1" applyBorder="1" applyAlignment="1">
      <alignment/>
    </xf>
    <xf numFmtId="191" fontId="2" fillId="0" borderId="5" xfId="0" applyNumberFormat="1" applyFont="1" applyFill="1" applyBorder="1" applyAlignment="1">
      <alignment vertical="top"/>
    </xf>
    <xf numFmtId="191" fontId="2" fillId="0" borderId="36" xfId="0" applyNumberFormat="1" applyFont="1" applyFill="1" applyBorder="1" applyAlignment="1">
      <alignment vertical="top"/>
    </xf>
    <xf numFmtId="191" fontId="2" fillId="0" borderId="5" xfId="0" applyNumberFormat="1" applyFont="1" applyFill="1" applyBorder="1" applyAlignment="1">
      <alignment/>
    </xf>
    <xf numFmtId="188" fontId="2" fillId="0" borderId="36" xfId="0" applyNumberFormat="1" applyFont="1" applyFill="1" applyBorder="1" applyAlignment="1" applyProtection="1">
      <alignment/>
      <protection locked="0"/>
    </xf>
    <xf numFmtId="0" fontId="0" fillId="5" borderId="14" xfId="0" applyFill="1" applyBorder="1" applyAlignment="1">
      <alignment horizontal="center"/>
    </xf>
    <xf numFmtId="0" fontId="1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179" fontId="2" fillId="0" borderId="36" xfId="0" applyNumberFormat="1" applyFont="1" applyFill="1" applyBorder="1" applyAlignment="1">
      <alignment vertical="top"/>
    </xf>
    <xf numFmtId="179" fontId="2" fillId="0" borderId="36" xfId="0" applyNumberFormat="1" applyFont="1" applyFill="1" applyBorder="1" applyAlignment="1">
      <alignment horizontal="right" vertical="top"/>
    </xf>
    <xf numFmtId="179" fontId="2" fillId="0" borderId="17" xfId="0" applyNumberFormat="1" applyFont="1" applyFill="1" applyBorder="1" applyAlignment="1">
      <alignment horizontal="right" vertical="top"/>
    </xf>
    <xf numFmtId="0" fontId="2" fillId="0" borderId="36" xfId="0" applyFont="1" applyFill="1" applyBorder="1" applyAlignment="1">
      <alignment horizontal="center" vertical="top" wrapText="1"/>
    </xf>
    <xf numFmtId="179" fontId="2" fillId="0" borderId="17" xfId="0" applyNumberFormat="1" applyFont="1" applyFill="1" applyBorder="1" applyAlignment="1">
      <alignment horizontal="right" vertical="top"/>
    </xf>
    <xf numFmtId="179" fontId="2" fillId="0" borderId="2" xfId="0" applyNumberFormat="1" applyFont="1" applyFill="1" applyBorder="1" applyAlignment="1">
      <alignment horizontal="right" vertical="top"/>
    </xf>
    <xf numFmtId="179" fontId="2" fillId="0" borderId="2" xfId="0" applyNumberFormat="1" applyFont="1" applyFill="1" applyBorder="1" applyAlignment="1">
      <alignment vertical="top"/>
    </xf>
    <xf numFmtId="0" fontId="2" fillId="0" borderId="59" xfId="0" applyFont="1" applyFill="1" applyBorder="1" applyAlignment="1">
      <alignment horizontal="center" vertical="top"/>
    </xf>
    <xf numFmtId="179" fontId="2" fillId="0" borderId="59" xfId="0" applyNumberFormat="1" applyFont="1" applyFill="1" applyBorder="1" applyAlignment="1">
      <alignment vertical="top"/>
    </xf>
    <xf numFmtId="179" fontId="2" fillId="0" borderId="59" xfId="0" applyNumberFormat="1" applyFont="1" applyFill="1" applyBorder="1" applyAlignment="1">
      <alignment horizontal="right" vertical="top"/>
    </xf>
    <xf numFmtId="179" fontId="2" fillId="0" borderId="50" xfId="0" applyNumberFormat="1" applyFont="1" applyFill="1" applyBorder="1" applyAlignment="1">
      <alignment horizontal="right" vertical="top"/>
    </xf>
    <xf numFmtId="191" fontId="2" fillId="0" borderId="2" xfId="0" applyNumberFormat="1" applyFont="1" applyFill="1" applyBorder="1" applyAlignment="1">
      <alignment horizontal="right" vertical="top"/>
    </xf>
    <xf numFmtId="191" fontId="2" fillId="0" borderId="49" xfId="0" applyNumberFormat="1" applyFont="1" applyFill="1" applyBorder="1" applyAlignment="1">
      <alignment horizontal="right" vertical="top"/>
    </xf>
    <xf numFmtId="188" fontId="2" fillId="2" borderId="20" xfId="0" applyNumberFormat="1" applyFont="1" applyFill="1" applyBorder="1" applyAlignment="1">
      <alignment vertical="center"/>
    </xf>
    <xf numFmtId="188" fontId="2" fillId="4" borderId="14" xfId="0" applyNumberFormat="1" applyFont="1" applyFill="1" applyBorder="1" applyAlignment="1">
      <alignment vertical="center"/>
    </xf>
    <xf numFmtId="188" fontId="2" fillId="4" borderId="7" xfId="0" applyNumberFormat="1" applyFont="1" applyFill="1" applyBorder="1" applyAlignment="1">
      <alignment vertical="center"/>
    </xf>
    <xf numFmtId="188" fontId="2" fillId="0" borderId="60" xfId="0" applyNumberFormat="1" applyFont="1" applyFill="1" applyBorder="1" applyAlignment="1">
      <alignment vertical="top"/>
    </xf>
    <xf numFmtId="188" fontId="2" fillId="0" borderId="2" xfId="0" applyNumberFormat="1" applyFont="1" applyFill="1" applyBorder="1" applyAlignment="1">
      <alignment vertical="top"/>
    </xf>
    <xf numFmtId="188" fontId="2" fillId="0" borderId="2" xfId="0" applyNumberFormat="1" applyFont="1" applyFill="1" applyBorder="1" applyAlignment="1">
      <alignment horizontal="right" vertical="top"/>
    </xf>
    <xf numFmtId="188" fontId="2" fillId="0" borderId="61" xfId="0" applyNumberFormat="1" applyFont="1" applyFill="1" applyBorder="1" applyAlignment="1">
      <alignment vertical="top"/>
    </xf>
    <xf numFmtId="188" fontId="2" fillId="0" borderId="59" xfId="0" applyNumberFormat="1" applyFont="1" applyFill="1" applyBorder="1" applyAlignment="1">
      <alignment vertical="top"/>
    </xf>
    <xf numFmtId="188" fontId="2" fillId="0" borderId="49" xfId="0" applyNumberFormat="1" applyFont="1" applyFill="1" applyBorder="1" applyAlignment="1">
      <alignment vertical="top"/>
    </xf>
    <xf numFmtId="188" fontId="12" fillId="0" borderId="62" xfId="0" applyNumberFormat="1" applyFont="1" applyFill="1" applyBorder="1" applyAlignment="1">
      <alignment/>
    </xf>
    <xf numFmtId="188" fontId="12" fillId="0" borderId="46" xfId="0" applyNumberFormat="1" applyFont="1" applyFill="1" applyBorder="1" applyAlignment="1">
      <alignment/>
    </xf>
    <xf numFmtId="188" fontId="12" fillId="0" borderId="45" xfId="0" applyNumberFormat="1" applyFont="1" applyFill="1" applyBorder="1" applyAlignment="1">
      <alignment/>
    </xf>
    <xf numFmtId="188" fontId="2" fillId="0" borderId="2" xfId="0" applyNumberFormat="1" applyFont="1" applyFill="1" applyBorder="1" applyAlignment="1">
      <alignment vertical="top"/>
    </xf>
    <xf numFmtId="188" fontId="2" fillId="0" borderId="60" xfId="0" applyNumberFormat="1" applyFont="1" applyFill="1" applyBorder="1" applyAlignment="1">
      <alignment vertical="top"/>
    </xf>
    <xf numFmtId="188" fontId="2" fillId="0" borderId="60" xfId="0" applyNumberFormat="1" applyFont="1" applyFill="1" applyBorder="1" applyAlignment="1">
      <alignment vertical="top" wrapText="1"/>
    </xf>
    <xf numFmtId="188" fontId="2" fillId="0" borderId="36" xfId="0" applyNumberFormat="1" applyFont="1" applyFill="1" applyBorder="1" applyAlignment="1">
      <alignment horizontal="right" vertical="top"/>
    </xf>
    <xf numFmtId="188" fontId="2" fillId="0" borderId="17" xfId="0" applyNumberFormat="1" applyFont="1" applyFill="1" applyBorder="1" applyAlignment="1">
      <alignment horizontal="right" vertical="top"/>
    </xf>
    <xf numFmtId="188" fontId="2" fillId="0" borderId="5" xfId="0" applyNumberFormat="1" applyFont="1" applyFill="1" applyBorder="1" applyAlignment="1">
      <alignment horizontal="right" vertical="top"/>
    </xf>
    <xf numFmtId="188" fontId="2" fillId="0" borderId="2" xfId="0" applyNumberFormat="1" applyFont="1" applyFill="1" applyBorder="1" applyAlignment="1">
      <alignment horizontal="right" vertical="top"/>
    </xf>
    <xf numFmtId="188" fontId="2" fillId="0" borderId="59" xfId="0" applyNumberFormat="1" applyFont="1" applyFill="1" applyBorder="1" applyAlignment="1">
      <alignment horizontal="right" vertical="top"/>
    </xf>
    <xf numFmtId="188" fontId="2" fillId="0" borderId="50" xfId="0" applyNumberFormat="1" applyFont="1" applyFill="1" applyBorder="1" applyAlignment="1">
      <alignment horizontal="right" vertical="top"/>
    </xf>
    <xf numFmtId="188" fontId="2" fillId="0" borderId="48" xfId="0" applyNumberFormat="1" applyFont="1" applyFill="1" applyBorder="1" applyAlignment="1">
      <alignment horizontal="right" vertical="top"/>
    </xf>
    <xf numFmtId="188" fontId="2" fillId="0" borderId="49" xfId="0" applyNumberFormat="1" applyFont="1" applyFill="1" applyBorder="1" applyAlignment="1">
      <alignment horizontal="right" vertical="top"/>
    </xf>
    <xf numFmtId="188" fontId="12" fillId="0" borderId="44" xfId="0" applyNumberFormat="1" applyFont="1" applyBorder="1" applyAlignment="1">
      <alignment horizontal="center"/>
    </xf>
    <xf numFmtId="188" fontId="12" fillId="0" borderId="26" xfId="0" applyNumberFormat="1" applyFont="1" applyBorder="1" applyAlignment="1">
      <alignment horizontal="center"/>
    </xf>
    <xf numFmtId="188" fontId="12" fillId="2" borderId="63" xfId="0" applyNumberFormat="1" applyFont="1" applyFill="1" applyBorder="1" applyAlignment="1">
      <alignment horizontal="center" vertical="center"/>
    </xf>
    <xf numFmtId="188" fontId="12" fillId="2" borderId="45" xfId="0" applyNumberFormat="1" applyFont="1" applyFill="1" applyBorder="1" applyAlignment="1">
      <alignment horizontal="center"/>
    </xf>
    <xf numFmtId="0" fontId="2" fillId="0" borderId="64" xfId="0" applyFont="1" applyFill="1" applyBorder="1" applyAlignment="1">
      <alignment vertical="top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vertical="top" wrapText="1"/>
    </xf>
    <xf numFmtId="0" fontId="2" fillId="0" borderId="64" xfId="0" applyFont="1" applyFill="1" applyBorder="1" applyAlignment="1">
      <alignment vertical="top" shrinkToFit="1"/>
    </xf>
    <xf numFmtId="0" fontId="2" fillId="0" borderId="66" xfId="0" applyFont="1" applyFill="1" applyBorder="1" applyAlignment="1">
      <alignment horizontal="center" vertical="center"/>
    </xf>
    <xf numFmtId="57" fontId="4" fillId="0" borderId="5" xfId="0" applyNumberFormat="1" applyFont="1" applyFill="1" applyBorder="1" applyAlignment="1">
      <alignment horizontal="center" vertical="center"/>
    </xf>
    <xf numFmtId="57" fontId="4" fillId="0" borderId="36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/>
    </xf>
    <xf numFmtId="0" fontId="2" fillId="4" borderId="59" xfId="0" applyFont="1" applyFill="1" applyBorder="1" applyAlignment="1">
      <alignment vertical="center"/>
    </xf>
    <xf numFmtId="0" fontId="2" fillId="4" borderId="50" xfId="0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 textRotation="255"/>
    </xf>
    <xf numFmtId="0" fontId="2" fillId="0" borderId="60" xfId="0" applyFont="1" applyBorder="1" applyAlignment="1">
      <alignment horizontal="center" vertical="center" textRotation="255"/>
    </xf>
    <xf numFmtId="0" fontId="2" fillId="0" borderId="68" xfId="0" applyFont="1" applyBorder="1" applyAlignment="1">
      <alignment horizontal="center" vertical="center" textRotation="255"/>
    </xf>
    <xf numFmtId="0" fontId="15" fillId="0" borderId="5" xfId="0" applyFont="1" applyFill="1" applyBorder="1" applyAlignment="1">
      <alignment horizontal="center" vertical="top" wrapText="1"/>
    </xf>
    <xf numFmtId="0" fontId="4" fillId="0" borderId="64" xfId="0" applyFont="1" applyFill="1" applyBorder="1" applyAlignment="1">
      <alignment vertical="top" wrapText="1"/>
    </xf>
    <xf numFmtId="0" fontId="12" fillId="0" borderId="64" xfId="0" applyFont="1" applyFill="1" applyBorder="1" applyAlignment="1">
      <alignment horizontal="center" vertical="top" wrapText="1"/>
    </xf>
    <xf numFmtId="57" fontId="2" fillId="0" borderId="36" xfId="0" applyNumberFormat="1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0" fontId="4" fillId="0" borderId="64" xfId="0" applyFont="1" applyFill="1" applyBorder="1" applyAlignment="1">
      <alignment vertical="top" wrapText="1"/>
    </xf>
    <xf numFmtId="0" fontId="4" fillId="0" borderId="36" xfId="0" applyNumberFormat="1" applyFont="1" applyFill="1" applyBorder="1" applyAlignment="1">
      <alignment vertical="top" wrapText="1"/>
    </xf>
    <xf numFmtId="0" fontId="4" fillId="0" borderId="64" xfId="0" applyFont="1" applyFill="1" applyBorder="1" applyAlignment="1">
      <alignment horizontal="center" vertical="top" wrapText="1"/>
    </xf>
    <xf numFmtId="0" fontId="4" fillId="0" borderId="36" xfId="0" applyNumberFormat="1" applyFont="1" applyFill="1" applyBorder="1" applyAlignment="1">
      <alignment horizontal="center" vertical="top" wrapText="1"/>
    </xf>
    <xf numFmtId="0" fontId="4" fillId="0" borderId="64" xfId="0" applyFont="1" applyFill="1" applyBorder="1" applyAlignment="1">
      <alignment vertical="top" shrinkToFit="1"/>
    </xf>
    <xf numFmtId="0" fontId="2" fillId="0" borderId="6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 shrinkToFi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6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12" fillId="0" borderId="6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9" xfId="0" applyFont="1" applyFill="1" applyBorder="1" applyAlignment="1">
      <alignment wrapText="1"/>
    </xf>
    <xf numFmtId="0" fontId="2" fillId="0" borderId="5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" fillId="0" borderId="36" xfId="0" applyNumberFormat="1" applyFont="1" applyFill="1" applyBorder="1" applyAlignment="1">
      <alignment vertical="top" wrapText="1" shrinkToFit="1"/>
    </xf>
    <xf numFmtId="0" fontId="0" fillId="0" borderId="36" xfId="16" applyFont="1" applyFill="1" applyBorder="1" applyAlignment="1">
      <alignment vertical="top" wrapText="1"/>
    </xf>
    <xf numFmtId="0" fontId="2" fillId="0" borderId="70" xfId="0" applyFont="1" applyFill="1" applyBorder="1" applyAlignment="1">
      <alignment vertical="top" wrapText="1"/>
    </xf>
    <xf numFmtId="0" fontId="2" fillId="0" borderId="59" xfId="0" applyFont="1" applyFill="1" applyBorder="1" applyAlignment="1">
      <alignment vertical="top" wrapText="1"/>
    </xf>
    <xf numFmtId="0" fontId="2" fillId="0" borderId="49" xfId="0" applyFont="1" applyFill="1" applyBorder="1" applyAlignment="1">
      <alignment vertical="top" wrapText="1"/>
    </xf>
    <xf numFmtId="0" fontId="4" fillId="0" borderId="4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 wrapText="1"/>
    </xf>
    <xf numFmtId="189" fontId="4" fillId="4" borderId="8" xfId="0" applyNumberFormat="1" applyFont="1" applyFill="1" applyBorder="1" applyAlignment="1">
      <alignment/>
    </xf>
    <xf numFmtId="189" fontId="4" fillId="4" borderId="14" xfId="0" applyNumberFormat="1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" fillId="0" borderId="72" xfId="0" applyFont="1" applyFill="1" applyBorder="1" applyAlignment="1">
      <alignment horizontal="center" vertical="center" textRotation="255" wrapText="1"/>
    </xf>
    <xf numFmtId="0" fontId="2" fillId="0" borderId="5" xfId="0" applyFont="1" applyFill="1" applyBorder="1" applyAlignment="1">
      <alignment horizontal="center" vertical="center" textRotation="255" wrapText="1"/>
    </xf>
    <xf numFmtId="0" fontId="2" fillId="0" borderId="73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9" xfId="0" applyFont="1" applyFill="1" applyBorder="1" applyAlignment="1">
      <alignment horizontal="center" vertical="center" textRotation="255"/>
    </xf>
    <xf numFmtId="0" fontId="2" fillId="0" borderId="53" xfId="0" applyFont="1" applyFill="1" applyBorder="1" applyAlignment="1">
      <alignment horizontal="center" vertical="center" textRotation="255" shrinkToFit="1"/>
    </xf>
    <xf numFmtId="0" fontId="2" fillId="0" borderId="17" xfId="0" applyFont="1" applyFill="1" applyBorder="1" applyAlignment="1">
      <alignment horizontal="center" vertical="center" textRotation="255" shrinkToFit="1"/>
    </xf>
    <xf numFmtId="0" fontId="2" fillId="0" borderId="74" xfId="0" applyFont="1" applyFill="1" applyBorder="1" applyAlignment="1">
      <alignment horizontal="center" vertical="center" textRotation="255" wrapText="1"/>
    </xf>
    <xf numFmtId="0" fontId="2" fillId="0" borderId="26" xfId="0" applyFont="1" applyFill="1" applyBorder="1" applyAlignment="1">
      <alignment horizontal="center" vertical="center" textRotation="255" wrapText="1"/>
    </xf>
    <xf numFmtId="0" fontId="2" fillId="0" borderId="21" xfId="0" applyFont="1" applyFill="1" applyBorder="1" applyAlignment="1">
      <alignment horizontal="center" vertical="center" textRotation="255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86" fontId="2" fillId="0" borderId="74" xfId="0" applyNumberFormat="1" applyFont="1" applyFill="1" applyBorder="1" applyAlignment="1">
      <alignment horizontal="center" vertical="center" textRotation="255" wrapText="1"/>
    </xf>
    <xf numFmtId="186" fontId="0" fillId="0" borderId="26" xfId="0" applyNumberFormat="1" applyFill="1" applyBorder="1" applyAlignment="1">
      <alignment horizontal="center" vertical="center" textRotation="255" wrapText="1"/>
    </xf>
    <xf numFmtId="186" fontId="0" fillId="0" borderId="21" xfId="0" applyNumberFormat="1" applyFill="1" applyBorder="1" applyAlignment="1">
      <alignment horizontal="center" vertical="center" textRotation="255" wrapText="1"/>
    </xf>
    <xf numFmtId="186" fontId="2" fillId="0" borderId="73" xfId="0" applyNumberFormat="1" applyFont="1" applyFill="1" applyBorder="1" applyAlignment="1">
      <alignment horizontal="center" vertical="center" textRotation="255" wrapText="1"/>
    </xf>
    <xf numFmtId="186" fontId="2" fillId="0" borderId="11" xfId="0" applyNumberFormat="1" applyFont="1" applyFill="1" applyBorder="1" applyAlignment="1">
      <alignment horizontal="center" vertical="center" textRotation="255" wrapText="1"/>
    </xf>
    <xf numFmtId="186" fontId="2" fillId="0" borderId="9" xfId="0" applyNumberFormat="1" applyFont="1" applyFill="1" applyBorder="1" applyAlignment="1">
      <alignment horizontal="center" vertical="center" textRotation="255" wrapText="1"/>
    </xf>
    <xf numFmtId="0" fontId="2" fillId="0" borderId="60" xfId="0" applyFont="1" applyFill="1" applyBorder="1" applyAlignment="1">
      <alignment horizontal="center" vertical="center" wrapText="1"/>
    </xf>
    <xf numFmtId="186" fontId="2" fillId="0" borderId="75" xfId="0" applyNumberFormat="1" applyFont="1" applyFill="1" applyBorder="1" applyAlignment="1">
      <alignment horizontal="center" vertical="center" textRotation="255" wrapText="1"/>
    </xf>
    <xf numFmtId="186" fontId="2" fillId="0" borderId="44" xfId="0" applyNumberFormat="1" applyFont="1" applyFill="1" applyBorder="1" applyAlignment="1">
      <alignment horizontal="center" vertical="center" textRotation="255" wrapText="1"/>
    </xf>
    <xf numFmtId="186" fontId="2" fillId="0" borderId="13" xfId="0" applyNumberFormat="1" applyFont="1" applyFill="1" applyBorder="1" applyAlignment="1">
      <alignment horizontal="center" vertical="center" textRotation="255" wrapText="1"/>
    </xf>
    <xf numFmtId="186" fontId="2" fillId="0" borderId="74" xfId="0" applyNumberFormat="1" applyFont="1" applyFill="1" applyBorder="1" applyAlignment="1">
      <alignment horizontal="center" vertical="center" textRotation="255" shrinkToFit="1"/>
    </xf>
    <xf numFmtId="186" fontId="2" fillId="0" borderId="26" xfId="0" applyNumberFormat="1" applyFont="1" applyFill="1" applyBorder="1" applyAlignment="1">
      <alignment horizontal="center" vertical="center" textRotation="255" shrinkToFit="1"/>
    </xf>
    <xf numFmtId="186" fontId="2" fillId="0" borderId="21" xfId="0" applyNumberFormat="1" applyFont="1" applyFill="1" applyBorder="1" applyAlignment="1">
      <alignment horizontal="center" vertical="center" textRotation="255" shrinkToFi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4" fillId="2" borderId="78" xfId="0" applyFont="1" applyFill="1" applyBorder="1" applyAlignment="1">
      <alignment horizontal="center" vertical="center" wrapText="1"/>
    </xf>
    <xf numFmtId="0" fontId="0" fillId="0" borderId="79" xfId="0" applyBorder="1" applyAlignment="1">
      <alignment/>
    </xf>
    <xf numFmtId="0" fontId="0" fillId="0" borderId="65" xfId="0" applyBorder="1" applyAlignment="1">
      <alignment/>
    </xf>
    <xf numFmtId="0" fontId="2" fillId="2" borderId="77" xfId="0" applyFont="1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74" xfId="0" applyFont="1" applyBorder="1" applyAlignment="1">
      <alignment horizontal="center" vertical="center" textRotation="255" wrapText="1"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2" fillId="2" borderId="73" xfId="0" applyFont="1" applyFill="1" applyBorder="1" applyAlignment="1">
      <alignment horizontal="center" vertical="distributed" textRotation="255"/>
    </xf>
    <xf numFmtId="0" fontId="2" fillId="2" borderId="11" xfId="0" applyFont="1" applyFill="1" applyBorder="1" applyAlignment="1">
      <alignment horizontal="center" vertical="distributed" textRotation="255"/>
    </xf>
    <xf numFmtId="0" fontId="2" fillId="2" borderId="9" xfId="0" applyFont="1" applyFill="1" applyBorder="1" applyAlignment="1">
      <alignment horizontal="center" vertical="distributed" textRotation="255"/>
    </xf>
    <xf numFmtId="0" fontId="2" fillId="2" borderId="74" xfId="0" applyFont="1" applyFill="1" applyBorder="1" applyAlignment="1">
      <alignment horizontal="center" vertical="center" textRotation="255"/>
    </xf>
    <xf numFmtId="0" fontId="2" fillId="2" borderId="26" xfId="0" applyFont="1" applyFill="1" applyBorder="1" applyAlignment="1">
      <alignment horizontal="center" vertical="center" textRotation="255"/>
    </xf>
    <xf numFmtId="0" fontId="2" fillId="2" borderId="21" xfId="0" applyFont="1" applyFill="1" applyBorder="1" applyAlignment="1">
      <alignment horizontal="center" vertical="center" textRotation="255"/>
    </xf>
    <xf numFmtId="188" fontId="4" fillId="0" borderId="2" xfId="0" applyNumberFormat="1" applyFont="1" applyFill="1" applyBorder="1" applyAlignment="1">
      <alignment horizontal="center" vertical="top" shrinkToFit="1"/>
    </xf>
    <xf numFmtId="188" fontId="4" fillId="0" borderId="68" xfId="0" applyNumberFormat="1" applyFont="1" applyFill="1" applyBorder="1" applyAlignment="1">
      <alignment horizontal="center" vertical="top" shrinkToFit="1"/>
    </xf>
    <xf numFmtId="188" fontId="4" fillId="0" borderId="2" xfId="0" applyNumberFormat="1" applyFont="1" applyFill="1" applyBorder="1" applyAlignment="1">
      <alignment vertical="top" wrapText="1"/>
    </xf>
    <xf numFmtId="188" fontId="4" fillId="0" borderId="60" xfId="0" applyNumberFormat="1" applyFont="1" applyFill="1" applyBorder="1" applyAlignment="1">
      <alignment vertical="top" wrapText="1"/>
    </xf>
    <xf numFmtId="188" fontId="4" fillId="0" borderId="68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4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88" fontId="2" fillId="0" borderId="3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textRotation="255"/>
    </xf>
    <xf numFmtId="0" fontId="2" fillId="0" borderId="21" xfId="0" applyFont="1" applyBorder="1" applyAlignment="1">
      <alignment horizontal="center" textRotation="255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255"/>
    </xf>
    <xf numFmtId="0" fontId="2" fillId="0" borderId="13" xfId="0" applyFont="1" applyBorder="1" applyAlignment="1">
      <alignment horizontal="center" textRotation="255"/>
    </xf>
    <xf numFmtId="0" fontId="2" fillId="0" borderId="72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26" xfId="0" applyFont="1" applyBorder="1" applyAlignment="1">
      <alignment horizontal="center" vertical="center" textRotation="255" wrapText="1"/>
    </xf>
    <xf numFmtId="0" fontId="2" fillId="0" borderId="21" xfId="0" applyFont="1" applyBorder="1" applyAlignment="1">
      <alignment horizontal="center" vertical="center" textRotation="255" wrapText="1"/>
    </xf>
    <xf numFmtId="0" fontId="2" fillId="2" borderId="73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>
      <alignment horizontal="center" vertical="center" textRotation="255"/>
    </xf>
    <xf numFmtId="0" fontId="2" fillId="2" borderId="9" xfId="0" applyFont="1" applyFill="1" applyBorder="1" applyAlignment="1">
      <alignment horizontal="center" vertical="center" textRotation="255"/>
    </xf>
    <xf numFmtId="0" fontId="2" fillId="2" borderId="53" xfId="0" applyFont="1" applyFill="1" applyBorder="1" applyAlignment="1">
      <alignment horizontal="center" vertical="center" textRotation="255" shrinkToFit="1"/>
    </xf>
    <xf numFmtId="0" fontId="2" fillId="2" borderId="17" xfId="0" applyFont="1" applyFill="1" applyBorder="1" applyAlignment="1">
      <alignment horizontal="center" vertical="center" textRotation="255" shrinkToFit="1"/>
    </xf>
    <xf numFmtId="0" fontId="2" fillId="0" borderId="7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2" fillId="2" borderId="1" xfId="0" applyFont="1" applyFill="1" applyBorder="1" applyAlignment="1">
      <alignment horizontal="center" textRotation="255"/>
    </xf>
    <xf numFmtId="0" fontId="2" fillId="2" borderId="13" xfId="0" applyFont="1" applyFill="1" applyBorder="1" applyAlignment="1">
      <alignment horizontal="center" textRotation="255"/>
    </xf>
    <xf numFmtId="0" fontId="2" fillId="0" borderId="4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8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9" xfId="0" applyFont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0" borderId="13" xfId="0" applyFont="1" applyBorder="1" applyAlignment="1">
      <alignment/>
    </xf>
    <xf numFmtId="0" fontId="2" fillId="2" borderId="1" xfId="0" applyFont="1" applyFill="1" applyBorder="1" applyAlignment="1">
      <alignment textRotation="255"/>
    </xf>
    <xf numFmtId="0" fontId="2" fillId="2" borderId="13" xfId="0" applyFont="1" applyFill="1" applyBorder="1" applyAlignment="1">
      <alignment textRotation="255"/>
    </xf>
    <xf numFmtId="0" fontId="2" fillId="2" borderId="1" xfId="0" applyFont="1" applyFill="1" applyBorder="1" applyAlignment="1">
      <alignment horizontal="center" textRotation="255" wrapText="1"/>
    </xf>
    <xf numFmtId="0" fontId="17" fillId="0" borderId="15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58" fontId="8" fillId="0" borderId="80" xfId="0" applyNumberFormat="1" applyFont="1" applyBorder="1" applyAlignment="1">
      <alignment horizontal="center" vertical="center"/>
    </xf>
    <xf numFmtId="58" fontId="8" fillId="0" borderId="81" xfId="0" applyNumberFormat="1" applyFont="1" applyBorder="1" applyAlignment="1">
      <alignment horizontal="center" vertical="center"/>
    </xf>
    <xf numFmtId="58" fontId="8" fillId="0" borderId="82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188" fontId="12" fillId="4" borderId="15" xfId="0" applyNumberFormat="1" applyFont="1" applyFill="1" applyBorder="1" applyAlignment="1">
      <alignment horizontal="center"/>
    </xf>
    <xf numFmtId="188" fontId="16" fillId="4" borderId="83" xfId="0" applyNumberFormat="1" applyFont="1" applyFill="1" applyBorder="1" applyAlignment="1">
      <alignment horizontal="center"/>
    </xf>
    <xf numFmtId="0" fontId="4" fillId="2" borderId="77" xfId="0" applyFont="1" applyFill="1" applyBorder="1" applyAlignment="1">
      <alignment vertical="center" wrapText="1"/>
    </xf>
    <xf numFmtId="0" fontId="4" fillId="2" borderId="76" xfId="0" applyFont="1" applyFill="1" applyBorder="1" applyAlignment="1">
      <alignment vertical="center" wrapText="1"/>
    </xf>
    <xf numFmtId="0" fontId="4" fillId="2" borderId="40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textRotation="255"/>
    </xf>
    <xf numFmtId="0" fontId="4" fillId="2" borderId="10" xfId="0" applyFont="1" applyFill="1" applyBorder="1" applyAlignment="1">
      <alignment vertical="center" textRotation="255"/>
    </xf>
    <xf numFmtId="0" fontId="4" fillId="2" borderId="18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0" fillId="0" borderId="9" xfId="0" applyBorder="1" applyAlignment="1">
      <alignment/>
    </xf>
    <xf numFmtId="0" fontId="4" fillId="2" borderId="3" xfId="0" applyFont="1" applyFill="1" applyBorder="1" applyAlignment="1">
      <alignment vertical="center" textRotation="255" wrapText="1"/>
    </xf>
    <xf numFmtId="0" fontId="4" fillId="2" borderId="10" xfId="0" applyFont="1" applyFill="1" applyBorder="1" applyAlignment="1">
      <alignment vertical="center" textRotation="255" wrapText="1"/>
    </xf>
    <xf numFmtId="0" fontId="4" fillId="2" borderId="1" xfId="0" applyFont="1" applyFill="1" applyBorder="1" applyAlignment="1">
      <alignment horizontal="center" vertical="center" textRotation="255"/>
    </xf>
    <xf numFmtId="0" fontId="4" fillId="2" borderId="13" xfId="0" applyFont="1" applyFill="1" applyBorder="1" applyAlignment="1">
      <alignment horizontal="center" vertical="center" textRotation="255"/>
    </xf>
    <xf numFmtId="0" fontId="2" fillId="0" borderId="74" xfId="0" applyFont="1" applyBorder="1" applyAlignment="1">
      <alignment horizontal="center" vertical="top" textRotation="255" wrapText="1"/>
    </xf>
    <xf numFmtId="0" fontId="2" fillId="0" borderId="26" xfId="0" applyFont="1" applyBorder="1" applyAlignment="1">
      <alignment horizontal="center" vertical="top" textRotation="255"/>
    </xf>
    <xf numFmtId="0" fontId="2" fillId="0" borderId="21" xfId="0" applyFont="1" applyBorder="1" applyAlignment="1">
      <alignment horizontal="center" vertical="top" textRotation="255"/>
    </xf>
    <xf numFmtId="0" fontId="4" fillId="2" borderId="2" xfId="0" applyFont="1" applyFill="1" applyBorder="1" applyAlignment="1">
      <alignment horizontal="left" vertical="center"/>
    </xf>
    <xf numFmtId="0" fontId="4" fillId="2" borderId="60" xfId="0" applyFont="1" applyFill="1" applyBorder="1" applyAlignment="1">
      <alignment horizontal="left" vertical="center"/>
    </xf>
    <xf numFmtId="0" fontId="4" fillId="2" borderId="68" xfId="0" applyFont="1" applyFill="1" applyBorder="1" applyAlignment="1">
      <alignment horizontal="left" vertical="center"/>
    </xf>
    <xf numFmtId="0" fontId="4" fillId="2" borderId="84" xfId="0" applyFont="1" applyFill="1" applyBorder="1" applyAlignment="1">
      <alignment vertical="center" textRotation="255"/>
    </xf>
    <xf numFmtId="0" fontId="4" fillId="2" borderId="69" xfId="0" applyFont="1" applyFill="1" applyBorder="1" applyAlignment="1">
      <alignment vertical="center" textRotation="255"/>
    </xf>
    <xf numFmtId="0" fontId="4" fillId="2" borderId="77" xfId="0" applyFont="1" applyFill="1" applyBorder="1" applyAlignment="1">
      <alignment horizontal="center" vertical="center"/>
    </xf>
    <xf numFmtId="0" fontId="4" fillId="2" borderId="76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zoomScaleSheetLayoutView="10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4.125" style="17" customWidth="1"/>
    <col min="2" max="2" width="5.125" style="17" customWidth="1"/>
    <col min="3" max="3" width="7.625" style="17" customWidth="1"/>
    <col min="4" max="4" width="9.625" style="17" customWidth="1"/>
    <col min="5" max="5" width="16.875" style="333" customWidth="1"/>
    <col min="6" max="9" width="4.25390625" style="334" customWidth="1"/>
    <col min="10" max="10" width="28.00390625" style="17" customWidth="1"/>
    <col min="11" max="12" width="8.125" style="17" customWidth="1"/>
    <col min="13" max="13" width="4.625" style="334" customWidth="1"/>
    <col min="14" max="14" width="31.625" style="17" customWidth="1"/>
    <col min="15" max="15" width="14.625" style="17" customWidth="1"/>
    <col min="16" max="16" width="4.875" style="334" customWidth="1"/>
    <col min="17" max="16384" width="9.00390625" style="17" customWidth="1"/>
  </cols>
  <sheetData>
    <row r="1" ht="16.5" customHeight="1">
      <c r="A1" s="17" t="s">
        <v>19</v>
      </c>
    </row>
    <row r="2" ht="22.5" customHeight="1">
      <c r="A2" s="335" t="s">
        <v>23</v>
      </c>
    </row>
    <row r="3" ht="9.75" customHeight="1" thickBot="1"/>
    <row r="4" spans="1:16" s="333" customFormat="1" ht="31.5" customHeight="1">
      <c r="A4" s="371" t="s">
        <v>361</v>
      </c>
      <c r="B4" s="378" t="s">
        <v>580</v>
      </c>
      <c r="C4" s="373" t="s">
        <v>400</v>
      </c>
      <c r="D4" s="376" t="s">
        <v>22</v>
      </c>
      <c r="E4" s="383" t="s">
        <v>558</v>
      </c>
      <c r="F4" s="393" t="s">
        <v>401</v>
      </c>
      <c r="G4" s="386" t="s">
        <v>402</v>
      </c>
      <c r="H4" s="389" t="s">
        <v>559</v>
      </c>
      <c r="I4" s="396" t="s">
        <v>4</v>
      </c>
      <c r="J4" s="399" t="s">
        <v>26</v>
      </c>
      <c r="K4" s="399"/>
      <c r="L4" s="399"/>
      <c r="M4" s="400"/>
      <c r="N4" s="401" t="s">
        <v>213</v>
      </c>
      <c r="O4" s="399"/>
      <c r="P4" s="400"/>
    </row>
    <row r="5" spans="1:16" s="26" customFormat="1" ht="24" customHeight="1">
      <c r="A5" s="372"/>
      <c r="B5" s="379"/>
      <c r="C5" s="374"/>
      <c r="D5" s="377"/>
      <c r="E5" s="384"/>
      <c r="F5" s="394"/>
      <c r="G5" s="387"/>
      <c r="H5" s="390"/>
      <c r="I5" s="397"/>
      <c r="J5" s="392" t="s">
        <v>12</v>
      </c>
      <c r="K5" s="392"/>
      <c r="L5" s="382"/>
      <c r="M5" s="336" t="s">
        <v>13</v>
      </c>
      <c r="N5" s="381" t="s">
        <v>14</v>
      </c>
      <c r="O5" s="382"/>
      <c r="P5" s="336" t="s">
        <v>13</v>
      </c>
    </row>
    <row r="6" spans="1:16" s="333" customFormat="1" ht="43.5" customHeight="1">
      <c r="A6" s="372"/>
      <c r="B6" s="380"/>
      <c r="C6" s="375"/>
      <c r="D6" s="377"/>
      <c r="E6" s="385"/>
      <c r="F6" s="395"/>
      <c r="G6" s="388"/>
      <c r="H6" s="391"/>
      <c r="I6" s="398"/>
      <c r="J6" s="337" t="s">
        <v>403</v>
      </c>
      <c r="K6" s="338" t="s">
        <v>6</v>
      </c>
      <c r="L6" s="338" t="s">
        <v>7</v>
      </c>
      <c r="M6" s="339" t="s">
        <v>404</v>
      </c>
      <c r="N6" s="340" t="s">
        <v>405</v>
      </c>
      <c r="O6" s="341" t="s">
        <v>406</v>
      </c>
      <c r="P6" s="339" t="s">
        <v>404</v>
      </c>
    </row>
    <row r="7" spans="1:16" s="26" customFormat="1" ht="12">
      <c r="A7" s="134">
        <v>13</v>
      </c>
      <c r="B7" s="135">
        <v>101</v>
      </c>
      <c r="C7" s="136" t="s">
        <v>30</v>
      </c>
      <c r="D7" s="137" t="s">
        <v>31</v>
      </c>
      <c r="E7" s="136" t="s">
        <v>32</v>
      </c>
      <c r="F7" s="148">
        <v>1</v>
      </c>
      <c r="G7" s="142">
        <v>2</v>
      </c>
      <c r="H7" s="251">
        <v>1</v>
      </c>
      <c r="I7" s="142">
        <v>1</v>
      </c>
      <c r="J7" s="251"/>
      <c r="K7" s="319"/>
      <c r="L7" s="319"/>
      <c r="M7" s="150">
        <v>0</v>
      </c>
      <c r="N7" s="317" t="s">
        <v>560</v>
      </c>
      <c r="O7" s="151" t="s">
        <v>378</v>
      </c>
      <c r="P7" s="142" t="s">
        <v>33</v>
      </c>
    </row>
    <row r="8" spans="1:16" s="26" customFormat="1" ht="13.5" customHeight="1">
      <c r="A8" s="134">
        <v>13</v>
      </c>
      <c r="B8" s="135">
        <v>102</v>
      </c>
      <c r="C8" s="136" t="s">
        <v>30</v>
      </c>
      <c r="D8" s="137" t="s">
        <v>34</v>
      </c>
      <c r="E8" s="136" t="s">
        <v>35</v>
      </c>
      <c r="F8" s="148">
        <v>1</v>
      </c>
      <c r="G8" s="142">
        <v>2</v>
      </c>
      <c r="H8" s="251">
        <v>1</v>
      </c>
      <c r="I8" s="142">
        <v>1</v>
      </c>
      <c r="J8" s="320"/>
      <c r="K8" s="319"/>
      <c r="L8" s="319"/>
      <c r="M8" s="150">
        <v>0</v>
      </c>
      <c r="N8" s="317" t="s">
        <v>341</v>
      </c>
      <c r="O8" s="151" t="s">
        <v>379</v>
      </c>
      <c r="P8" s="142" t="s">
        <v>33</v>
      </c>
    </row>
    <row r="9" spans="1:16" s="26" customFormat="1" ht="12">
      <c r="A9" s="134">
        <v>13</v>
      </c>
      <c r="B9" s="135">
        <v>103</v>
      </c>
      <c r="C9" s="136" t="s">
        <v>30</v>
      </c>
      <c r="D9" s="137" t="s">
        <v>36</v>
      </c>
      <c r="E9" s="136" t="s">
        <v>37</v>
      </c>
      <c r="F9" s="148">
        <v>1</v>
      </c>
      <c r="G9" s="142">
        <v>1</v>
      </c>
      <c r="H9" s="251">
        <v>1</v>
      </c>
      <c r="I9" s="142">
        <v>1</v>
      </c>
      <c r="J9" s="146" t="s">
        <v>38</v>
      </c>
      <c r="K9" s="149">
        <v>38065</v>
      </c>
      <c r="L9" s="149">
        <v>38078</v>
      </c>
      <c r="M9" s="150"/>
      <c r="N9" s="317" t="s">
        <v>39</v>
      </c>
      <c r="O9" s="151" t="s">
        <v>380</v>
      </c>
      <c r="P9" s="142" t="s">
        <v>33</v>
      </c>
    </row>
    <row r="10" spans="1:16" s="26" customFormat="1" ht="12">
      <c r="A10" s="134">
        <v>13</v>
      </c>
      <c r="B10" s="135">
        <v>104</v>
      </c>
      <c r="C10" s="136" t="s">
        <v>30</v>
      </c>
      <c r="D10" s="137" t="s">
        <v>40</v>
      </c>
      <c r="E10" s="136" t="s">
        <v>241</v>
      </c>
      <c r="F10" s="148">
        <v>1</v>
      </c>
      <c r="G10" s="142">
        <v>1</v>
      </c>
      <c r="H10" s="251">
        <v>1</v>
      </c>
      <c r="I10" s="142">
        <v>1</v>
      </c>
      <c r="J10" s="146" t="s">
        <v>41</v>
      </c>
      <c r="K10" s="149">
        <v>38070</v>
      </c>
      <c r="L10" s="149">
        <v>38078</v>
      </c>
      <c r="M10" s="150" t="s">
        <v>33</v>
      </c>
      <c r="N10" s="317" t="s">
        <v>242</v>
      </c>
      <c r="O10" s="151" t="s">
        <v>381</v>
      </c>
      <c r="P10" s="142" t="s">
        <v>33</v>
      </c>
    </row>
    <row r="11" spans="1:16" s="26" customFormat="1" ht="22.5">
      <c r="A11" s="134">
        <v>13</v>
      </c>
      <c r="B11" s="135">
        <v>105</v>
      </c>
      <c r="C11" s="136" t="s">
        <v>30</v>
      </c>
      <c r="D11" s="137" t="s">
        <v>43</v>
      </c>
      <c r="E11" s="136" t="s">
        <v>269</v>
      </c>
      <c r="F11" s="148">
        <v>1</v>
      </c>
      <c r="G11" s="142">
        <v>1</v>
      </c>
      <c r="H11" s="251">
        <v>1</v>
      </c>
      <c r="I11" s="142">
        <v>1</v>
      </c>
      <c r="J11" s="320"/>
      <c r="K11" s="319"/>
      <c r="L11" s="319"/>
      <c r="M11" s="150">
        <v>0</v>
      </c>
      <c r="N11" s="317" t="s">
        <v>44</v>
      </c>
      <c r="O11" s="151" t="s">
        <v>563</v>
      </c>
      <c r="P11" s="142" t="s">
        <v>33</v>
      </c>
    </row>
    <row r="12" spans="1:16" s="26" customFormat="1" ht="22.5">
      <c r="A12" s="134">
        <v>13</v>
      </c>
      <c r="B12" s="135">
        <v>106</v>
      </c>
      <c r="C12" s="136" t="s">
        <v>30</v>
      </c>
      <c r="D12" s="137" t="s">
        <v>45</v>
      </c>
      <c r="E12" s="136" t="s">
        <v>46</v>
      </c>
      <c r="F12" s="148">
        <v>1</v>
      </c>
      <c r="G12" s="142">
        <v>2</v>
      </c>
      <c r="H12" s="251">
        <v>1</v>
      </c>
      <c r="I12" s="142">
        <v>1</v>
      </c>
      <c r="J12" s="320"/>
      <c r="K12" s="319"/>
      <c r="L12" s="319"/>
      <c r="M12" s="150">
        <v>0</v>
      </c>
      <c r="N12" s="317" t="s">
        <v>564</v>
      </c>
      <c r="O12" s="151" t="s">
        <v>565</v>
      </c>
      <c r="P12" s="142" t="s">
        <v>33</v>
      </c>
    </row>
    <row r="13" spans="1:16" s="26" customFormat="1" ht="22.5">
      <c r="A13" s="143">
        <v>13</v>
      </c>
      <c r="B13" s="144">
        <v>107</v>
      </c>
      <c r="C13" s="136" t="s">
        <v>30</v>
      </c>
      <c r="D13" s="137" t="s">
        <v>47</v>
      </c>
      <c r="E13" s="145" t="s">
        <v>231</v>
      </c>
      <c r="F13" s="148">
        <v>1</v>
      </c>
      <c r="G13" s="142">
        <v>1</v>
      </c>
      <c r="H13" s="251">
        <v>1</v>
      </c>
      <c r="I13" s="142">
        <v>1</v>
      </c>
      <c r="J13" s="146" t="s">
        <v>48</v>
      </c>
      <c r="K13" s="149">
        <v>38695</v>
      </c>
      <c r="L13" s="149">
        <v>38808</v>
      </c>
      <c r="M13" s="150" t="s">
        <v>33</v>
      </c>
      <c r="N13" s="317" t="s">
        <v>49</v>
      </c>
      <c r="O13" s="151" t="s">
        <v>382</v>
      </c>
      <c r="P13" s="139"/>
    </row>
    <row r="14" spans="1:16" s="26" customFormat="1" ht="13.5" customHeight="1">
      <c r="A14" s="143">
        <v>13</v>
      </c>
      <c r="B14" s="144">
        <v>108</v>
      </c>
      <c r="C14" s="136" t="s">
        <v>30</v>
      </c>
      <c r="D14" s="137" t="s">
        <v>51</v>
      </c>
      <c r="E14" s="136" t="s">
        <v>52</v>
      </c>
      <c r="F14" s="148">
        <v>1</v>
      </c>
      <c r="G14" s="142">
        <v>2</v>
      </c>
      <c r="H14" s="251">
        <v>1</v>
      </c>
      <c r="I14" s="142">
        <v>1</v>
      </c>
      <c r="J14" s="146" t="s">
        <v>53</v>
      </c>
      <c r="K14" s="149">
        <v>38063</v>
      </c>
      <c r="L14" s="149">
        <v>38078</v>
      </c>
      <c r="M14" s="150" t="s">
        <v>33</v>
      </c>
      <c r="N14" s="317" t="s">
        <v>54</v>
      </c>
      <c r="O14" s="151" t="s">
        <v>383</v>
      </c>
      <c r="P14" s="139" t="s">
        <v>33</v>
      </c>
    </row>
    <row r="15" spans="1:16" s="26" customFormat="1" ht="22.5">
      <c r="A15" s="143">
        <v>13</v>
      </c>
      <c r="B15" s="144">
        <v>109</v>
      </c>
      <c r="C15" s="136" t="s">
        <v>30</v>
      </c>
      <c r="D15" s="137" t="s">
        <v>56</v>
      </c>
      <c r="E15" s="136" t="s">
        <v>57</v>
      </c>
      <c r="F15" s="148">
        <v>1</v>
      </c>
      <c r="G15" s="142">
        <v>2</v>
      </c>
      <c r="H15" s="251">
        <v>1</v>
      </c>
      <c r="I15" s="142">
        <v>1</v>
      </c>
      <c r="J15" s="320"/>
      <c r="K15" s="319"/>
      <c r="L15" s="319"/>
      <c r="M15" s="150">
        <v>0</v>
      </c>
      <c r="N15" s="317" t="s">
        <v>581</v>
      </c>
      <c r="O15" s="151" t="s">
        <v>383</v>
      </c>
      <c r="P15" s="139" t="s">
        <v>33</v>
      </c>
    </row>
    <row r="16" spans="1:16" s="26" customFormat="1" ht="12">
      <c r="A16" s="134">
        <v>13</v>
      </c>
      <c r="B16" s="135">
        <v>110</v>
      </c>
      <c r="C16" s="146" t="s">
        <v>30</v>
      </c>
      <c r="D16" s="147" t="s">
        <v>59</v>
      </c>
      <c r="E16" s="146" t="s">
        <v>60</v>
      </c>
      <c r="F16" s="148">
        <v>1</v>
      </c>
      <c r="G16" s="142">
        <v>2</v>
      </c>
      <c r="H16" s="251">
        <v>1</v>
      </c>
      <c r="I16" s="142">
        <v>1</v>
      </c>
      <c r="J16" s="146" t="s">
        <v>61</v>
      </c>
      <c r="K16" s="149">
        <v>37330</v>
      </c>
      <c r="L16" s="149">
        <v>37330</v>
      </c>
      <c r="M16" s="150" t="s">
        <v>33</v>
      </c>
      <c r="N16" s="317" t="s">
        <v>62</v>
      </c>
      <c r="O16" s="151" t="s">
        <v>384</v>
      </c>
      <c r="P16" s="135" t="s">
        <v>33</v>
      </c>
    </row>
    <row r="17" spans="1:16" s="26" customFormat="1" ht="24">
      <c r="A17" s="143">
        <v>13</v>
      </c>
      <c r="B17" s="144">
        <v>111</v>
      </c>
      <c r="C17" s="136" t="s">
        <v>30</v>
      </c>
      <c r="D17" s="137" t="s">
        <v>64</v>
      </c>
      <c r="E17" s="145" t="s">
        <v>65</v>
      </c>
      <c r="F17" s="148">
        <v>1</v>
      </c>
      <c r="G17" s="142">
        <v>1</v>
      </c>
      <c r="H17" s="251">
        <v>1</v>
      </c>
      <c r="I17" s="142">
        <v>1</v>
      </c>
      <c r="J17" s="320"/>
      <c r="K17" s="319"/>
      <c r="L17" s="319"/>
      <c r="M17" s="150">
        <v>0</v>
      </c>
      <c r="N17" s="317" t="s">
        <v>66</v>
      </c>
      <c r="O17" s="358" t="s">
        <v>566</v>
      </c>
      <c r="P17" s="139" t="s">
        <v>33</v>
      </c>
    </row>
    <row r="18" spans="1:16" s="100" customFormat="1" ht="12">
      <c r="A18" s="143">
        <v>13</v>
      </c>
      <c r="B18" s="144">
        <v>112</v>
      </c>
      <c r="C18" s="136" t="s">
        <v>30</v>
      </c>
      <c r="D18" s="137" t="s">
        <v>67</v>
      </c>
      <c r="E18" s="136" t="s">
        <v>68</v>
      </c>
      <c r="F18" s="148">
        <v>1</v>
      </c>
      <c r="G18" s="142">
        <v>2</v>
      </c>
      <c r="H18" s="251">
        <v>1</v>
      </c>
      <c r="I18" s="142">
        <v>0</v>
      </c>
      <c r="J18" s="320"/>
      <c r="K18" s="319"/>
      <c r="L18" s="319"/>
      <c r="M18" s="150">
        <v>0</v>
      </c>
      <c r="N18" s="317" t="s">
        <v>561</v>
      </c>
      <c r="O18" s="241" t="s">
        <v>385</v>
      </c>
      <c r="P18" s="139" t="s">
        <v>33</v>
      </c>
    </row>
    <row r="19" spans="1:16" s="26" customFormat="1" ht="12">
      <c r="A19" s="143">
        <v>13</v>
      </c>
      <c r="B19" s="144">
        <v>113</v>
      </c>
      <c r="C19" s="136" t="s">
        <v>30</v>
      </c>
      <c r="D19" s="137" t="s">
        <v>69</v>
      </c>
      <c r="E19" s="136" t="s">
        <v>35</v>
      </c>
      <c r="F19" s="148">
        <v>1</v>
      </c>
      <c r="G19" s="142">
        <v>2</v>
      </c>
      <c r="H19" s="251">
        <v>1</v>
      </c>
      <c r="I19" s="321">
        <v>0</v>
      </c>
      <c r="J19" s="320"/>
      <c r="K19" s="319"/>
      <c r="L19" s="319"/>
      <c r="M19" s="150">
        <v>0</v>
      </c>
      <c r="N19" s="317" t="s">
        <v>70</v>
      </c>
      <c r="O19" s="151" t="s">
        <v>386</v>
      </c>
      <c r="P19" s="139" t="s">
        <v>33</v>
      </c>
    </row>
    <row r="20" spans="1:16" s="26" customFormat="1" ht="33.75" customHeight="1">
      <c r="A20" s="143">
        <v>13</v>
      </c>
      <c r="B20" s="144">
        <v>114</v>
      </c>
      <c r="C20" s="136" t="s">
        <v>30</v>
      </c>
      <c r="D20" s="137" t="s">
        <v>71</v>
      </c>
      <c r="E20" s="136" t="s">
        <v>192</v>
      </c>
      <c r="F20" s="148">
        <v>1</v>
      </c>
      <c r="G20" s="142">
        <v>1</v>
      </c>
      <c r="H20" s="251">
        <v>1</v>
      </c>
      <c r="I20" s="142">
        <v>0</v>
      </c>
      <c r="J20" s="146" t="s">
        <v>72</v>
      </c>
      <c r="K20" s="149">
        <v>37344</v>
      </c>
      <c r="L20" s="149">
        <v>37347</v>
      </c>
      <c r="M20" s="150"/>
      <c r="N20" s="317" t="s">
        <v>442</v>
      </c>
      <c r="O20" s="151" t="s">
        <v>385</v>
      </c>
      <c r="P20" s="139" t="s">
        <v>33</v>
      </c>
    </row>
    <row r="21" spans="1:16" s="26" customFormat="1" ht="13.5" customHeight="1">
      <c r="A21" s="143">
        <v>13</v>
      </c>
      <c r="B21" s="144">
        <v>115</v>
      </c>
      <c r="C21" s="136" t="s">
        <v>30</v>
      </c>
      <c r="D21" s="137" t="s">
        <v>73</v>
      </c>
      <c r="E21" s="136" t="s">
        <v>74</v>
      </c>
      <c r="F21" s="148">
        <v>1</v>
      </c>
      <c r="G21" s="142">
        <v>1</v>
      </c>
      <c r="H21" s="251">
        <v>1</v>
      </c>
      <c r="I21" s="142">
        <v>1</v>
      </c>
      <c r="J21" s="320"/>
      <c r="K21" s="319"/>
      <c r="L21" s="319"/>
      <c r="M21" s="150">
        <v>0</v>
      </c>
      <c r="N21" s="317" t="s">
        <v>75</v>
      </c>
      <c r="O21" s="151" t="s">
        <v>382</v>
      </c>
      <c r="P21" s="139" t="s">
        <v>33</v>
      </c>
    </row>
    <row r="22" spans="1:16" s="26" customFormat="1" ht="12">
      <c r="A22" s="143">
        <v>13</v>
      </c>
      <c r="B22" s="144">
        <v>116</v>
      </c>
      <c r="C22" s="136" t="s">
        <v>30</v>
      </c>
      <c r="D22" s="137" t="s">
        <v>77</v>
      </c>
      <c r="E22" s="136" t="s">
        <v>193</v>
      </c>
      <c r="F22" s="148">
        <v>1</v>
      </c>
      <c r="G22" s="142">
        <v>1</v>
      </c>
      <c r="H22" s="251">
        <v>1</v>
      </c>
      <c r="I22" s="142">
        <v>1</v>
      </c>
      <c r="J22" s="146" t="s">
        <v>78</v>
      </c>
      <c r="K22" s="149">
        <v>37700</v>
      </c>
      <c r="L22" s="149">
        <v>37712</v>
      </c>
      <c r="M22" s="150" t="s">
        <v>33</v>
      </c>
      <c r="N22" s="317" t="s">
        <v>270</v>
      </c>
      <c r="O22" s="151" t="s">
        <v>378</v>
      </c>
      <c r="P22" s="139" t="s">
        <v>33</v>
      </c>
    </row>
    <row r="23" spans="1:16" s="26" customFormat="1" ht="22.5">
      <c r="A23" s="143">
        <v>13</v>
      </c>
      <c r="B23" s="144">
        <v>117</v>
      </c>
      <c r="C23" s="136" t="s">
        <v>30</v>
      </c>
      <c r="D23" s="137" t="s">
        <v>80</v>
      </c>
      <c r="E23" s="136" t="s">
        <v>271</v>
      </c>
      <c r="F23" s="148">
        <v>1</v>
      </c>
      <c r="G23" s="142">
        <v>1</v>
      </c>
      <c r="H23" s="251">
        <v>1</v>
      </c>
      <c r="I23" s="142">
        <v>1</v>
      </c>
      <c r="J23" s="146" t="s">
        <v>194</v>
      </c>
      <c r="K23" s="149">
        <v>38898</v>
      </c>
      <c r="L23" s="149">
        <v>38899</v>
      </c>
      <c r="M23" s="150"/>
      <c r="N23" s="317" t="s">
        <v>582</v>
      </c>
      <c r="O23" s="151" t="s">
        <v>568</v>
      </c>
      <c r="P23" s="139" t="s">
        <v>33</v>
      </c>
    </row>
    <row r="24" spans="1:16" s="26" customFormat="1" ht="22.5">
      <c r="A24" s="143">
        <v>13</v>
      </c>
      <c r="B24" s="144">
        <v>118</v>
      </c>
      <c r="C24" s="136" t="s">
        <v>30</v>
      </c>
      <c r="D24" s="137" t="s">
        <v>81</v>
      </c>
      <c r="E24" s="136" t="s">
        <v>82</v>
      </c>
      <c r="F24" s="148">
        <v>1</v>
      </c>
      <c r="G24" s="142">
        <v>2</v>
      </c>
      <c r="H24" s="251">
        <v>1</v>
      </c>
      <c r="I24" s="142">
        <v>1</v>
      </c>
      <c r="J24" s="320"/>
      <c r="K24" s="319"/>
      <c r="L24" s="319"/>
      <c r="M24" s="150">
        <v>0</v>
      </c>
      <c r="N24" s="317" t="s">
        <v>83</v>
      </c>
      <c r="O24" s="151" t="s">
        <v>567</v>
      </c>
      <c r="P24" s="139" t="s">
        <v>33</v>
      </c>
    </row>
    <row r="25" spans="1:16" s="26" customFormat="1" ht="22.5">
      <c r="A25" s="143">
        <v>13</v>
      </c>
      <c r="B25" s="144">
        <v>119</v>
      </c>
      <c r="C25" s="136" t="s">
        <v>30</v>
      </c>
      <c r="D25" s="137" t="s">
        <v>85</v>
      </c>
      <c r="E25" s="136" t="s">
        <v>272</v>
      </c>
      <c r="F25" s="148">
        <v>1</v>
      </c>
      <c r="G25" s="142">
        <v>1</v>
      </c>
      <c r="H25" s="251">
        <v>1</v>
      </c>
      <c r="I25" s="142">
        <v>1</v>
      </c>
      <c r="J25" s="146" t="s">
        <v>86</v>
      </c>
      <c r="K25" s="149">
        <v>37686</v>
      </c>
      <c r="L25" s="149">
        <v>37712</v>
      </c>
      <c r="M25" s="150" t="s">
        <v>33</v>
      </c>
      <c r="N25" s="317" t="s">
        <v>414</v>
      </c>
      <c r="O25" s="151" t="s">
        <v>387</v>
      </c>
      <c r="P25" s="139" t="s">
        <v>33</v>
      </c>
    </row>
    <row r="26" spans="1:16" s="26" customFormat="1" ht="22.5">
      <c r="A26" s="143">
        <v>13</v>
      </c>
      <c r="B26" s="144">
        <v>120</v>
      </c>
      <c r="C26" s="136" t="s">
        <v>30</v>
      </c>
      <c r="D26" s="137" t="s">
        <v>87</v>
      </c>
      <c r="E26" s="136" t="s">
        <v>88</v>
      </c>
      <c r="F26" s="148">
        <v>1</v>
      </c>
      <c r="G26" s="142">
        <v>2</v>
      </c>
      <c r="H26" s="251">
        <v>1</v>
      </c>
      <c r="I26" s="142">
        <v>1</v>
      </c>
      <c r="J26" s="320"/>
      <c r="K26" s="319"/>
      <c r="L26" s="319"/>
      <c r="M26" s="150">
        <v>0</v>
      </c>
      <c r="N26" s="317" t="s">
        <v>344</v>
      </c>
      <c r="O26" s="151" t="s">
        <v>387</v>
      </c>
      <c r="P26" s="139" t="s">
        <v>33</v>
      </c>
    </row>
    <row r="27" spans="1:16" s="26" customFormat="1" ht="22.5">
      <c r="A27" s="143">
        <v>13</v>
      </c>
      <c r="B27" s="144">
        <v>121</v>
      </c>
      <c r="C27" s="136" t="s">
        <v>30</v>
      </c>
      <c r="D27" s="137" t="s">
        <v>90</v>
      </c>
      <c r="E27" s="136" t="s">
        <v>91</v>
      </c>
      <c r="F27" s="148">
        <v>1</v>
      </c>
      <c r="G27" s="142">
        <v>1</v>
      </c>
      <c r="H27" s="251">
        <v>1</v>
      </c>
      <c r="I27" s="142">
        <v>1</v>
      </c>
      <c r="J27" s="146" t="s">
        <v>92</v>
      </c>
      <c r="K27" s="149">
        <v>37700</v>
      </c>
      <c r="L27" s="149">
        <v>37712</v>
      </c>
      <c r="M27" s="150" t="s">
        <v>33</v>
      </c>
      <c r="N27" s="317" t="s">
        <v>583</v>
      </c>
      <c r="O27" s="151" t="s">
        <v>388</v>
      </c>
      <c r="P27" s="139" t="s">
        <v>33</v>
      </c>
    </row>
    <row r="28" spans="1:16" s="26" customFormat="1" ht="13.5" customHeight="1">
      <c r="A28" s="134">
        <v>13</v>
      </c>
      <c r="B28" s="135">
        <v>122</v>
      </c>
      <c r="C28" s="146" t="s">
        <v>30</v>
      </c>
      <c r="D28" s="147" t="s">
        <v>93</v>
      </c>
      <c r="E28" s="146" t="s">
        <v>52</v>
      </c>
      <c r="F28" s="148">
        <v>1</v>
      </c>
      <c r="G28" s="142">
        <v>2</v>
      </c>
      <c r="H28" s="251">
        <v>1</v>
      </c>
      <c r="I28" s="142">
        <v>1</v>
      </c>
      <c r="J28" s="146" t="s">
        <v>94</v>
      </c>
      <c r="K28" s="149">
        <v>38075</v>
      </c>
      <c r="L28" s="149">
        <v>38078</v>
      </c>
      <c r="M28" s="150" t="s">
        <v>33</v>
      </c>
      <c r="N28" s="317" t="s">
        <v>195</v>
      </c>
      <c r="O28" s="151" t="s">
        <v>378</v>
      </c>
      <c r="P28" s="135" t="s">
        <v>33</v>
      </c>
    </row>
    <row r="29" spans="1:16" s="26" customFormat="1" ht="22.5">
      <c r="A29" s="143">
        <v>13</v>
      </c>
      <c r="B29" s="144">
        <v>123</v>
      </c>
      <c r="C29" s="136" t="s">
        <v>30</v>
      </c>
      <c r="D29" s="137" t="s">
        <v>96</v>
      </c>
      <c r="E29" s="136" t="s">
        <v>273</v>
      </c>
      <c r="F29" s="148">
        <v>1</v>
      </c>
      <c r="G29" s="142">
        <v>1</v>
      </c>
      <c r="H29" s="322">
        <v>1</v>
      </c>
      <c r="I29" s="142">
        <v>0</v>
      </c>
      <c r="J29" s="320"/>
      <c r="K29" s="319"/>
      <c r="L29" s="319"/>
      <c r="M29" s="150">
        <v>0</v>
      </c>
      <c r="N29" s="317" t="s">
        <v>350</v>
      </c>
      <c r="O29" s="151" t="s">
        <v>385</v>
      </c>
      <c r="P29" s="139"/>
    </row>
    <row r="30" spans="1:16" s="26" customFormat="1" ht="22.5">
      <c r="A30" s="143">
        <v>13</v>
      </c>
      <c r="B30" s="144">
        <v>201</v>
      </c>
      <c r="C30" s="136" t="s">
        <v>30</v>
      </c>
      <c r="D30" s="137" t="s">
        <v>98</v>
      </c>
      <c r="E30" s="136" t="s">
        <v>99</v>
      </c>
      <c r="F30" s="148">
        <v>1</v>
      </c>
      <c r="G30" s="142">
        <v>1</v>
      </c>
      <c r="H30" s="251">
        <v>1</v>
      </c>
      <c r="I30" s="142">
        <v>1</v>
      </c>
      <c r="J30" s="146" t="s">
        <v>253</v>
      </c>
      <c r="K30" s="319"/>
      <c r="L30" s="319"/>
      <c r="M30" s="150">
        <v>3</v>
      </c>
      <c r="N30" s="317" t="s">
        <v>100</v>
      </c>
      <c r="O30" s="151" t="s">
        <v>389</v>
      </c>
      <c r="P30" s="139" t="s">
        <v>33</v>
      </c>
    </row>
    <row r="31" spans="1:16" s="26" customFormat="1" ht="22.5">
      <c r="A31" s="143">
        <v>13</v>
      </c>
      <c r="B31" s="144">
        <v>202</v>
      </c>
      <c r="C31" s="136" t="s">
        <v>30</v>
      </c>
      <c r="D31" s="137" t="s">
        <v>103</v>
      </c>
      <c r="E31" s="136" t="s">
        <v>104</v>
      </c>
      <c r="F31" s="148">
        <v>1</v>
      </c>
      <c r="G31" s="142">
        <v>1</v>
      </c>
      <c r="H31" s="251">
        <v>1</v>
      </c>
      <c r="I31" s="142">
        <v>1</v>
      </c>
      <c r="J31" s="146" t="s">
        <v>226</v>
      </c>
      <c r="K31" s="149">
        <v>39258</v>
      </c>
      <c r="L31" s="149">
        <v>39258</v>
      </c>
      <c r="M31" s="150"/>
      <c r="N31" s="317" t="s">
        <v>589</v>
      </c>
      <c r="O31" s="151" t="s">
        <v>380</v>
      </c>
      <c r="P31" s="139" t="s">
        <v>33</v>
      </c>
    </row>
    <row r="32" spans="1:16" s="26" customFormat="1" ht="22.5">
      <c r="A32" s="143">
        <v>13</v>
      </c>
      <c r="B32" s="144">
        <v>203</v>
      </c>
      <c r="C32" s="136" t="s">
        <v>30</v>
      </c>
      <c r="D32" s="137" t="s">
        <v>106</v>
      </c>
      <c r="E32" s="136" t="s">
        <v>228</v>
      </c>
      <c r="F32" s="148">
        <v>1</v>
      </c>
      <c r="G32" s="142">
        <v>2</v>
      </c>
      <c r="H32" s="251">
        <v>1</v>
      </c>
      <c r="I32" s="142">
        <v>1</v>
      </c>
      <c r="J32" s="320"/>
      <c r="K32" s="319"/>
      <c r="L32" s="319"/>
      <c r="M32" s="150">
        <v>3</v>
      </c>
      <c r="N32" s="317" t="s">
        <v>107</v>
      </c>
      <c r="O32" s="151" t="s">
        <v>382</v>
      </c>
      <c r="P32" s="139" t="s">
        <v>33</v>
      </c>
    </row>
    <row r="33" spans="1:16" s="26" customFormat="1" ht="13.5" customHeight="1">
      <c r="A33" s="143">
        <v>13</v>
      </c>
      <c r="B33" s="144">
        <v>204</v>
      </c>
      <c r="C33" s="136" t="s">
        <v>30</v>
      </c>
      <c r="D33" s="137" t="s">
        <v>108</v>
      </c>
      <c r="E33" s="136" t="s">
        <v>109</v>
      </c>
      <c r="F33" s="148">
        <v>1</v>
      </c>
      <c r="G33" s="142">
        <v>2</v>
      </c>
      <c r="H33" s="251">
        <v>1</v>
      </c>
      <c r="I33" s="142">
        <v>1</v>
      </c>
      <c r="J33" s="146" t="s">
        <v>110</v>
      </c>
      <c r="K33" s="149">
        <v>38806</v>
      </c>
      <c r="L33" s="149">
        <v>38808</v>
      </c>
      <c r="M33" s="150" t="s">
        <v>33</v>
      </c>
      <c r="N33" s="317" t="s">
        <v>399</v>
      </c>
      <c r="O33" s="151" t="s">
        <v>570</v>
      </c>
      <c r="P33" s="139" t="s">
        <v>33</v>
      </c>
    </row>
    <row r="34" spans="1:16" s="26" customFormat="1" ht="22.5">
      <c r="A34" s="143">
        <v>13</v>
      </c>
      <c r="B34" s="144">
        <v>205</v>
      </c>
      <c r="C34" s="136" t="s">
        <v>30</v>
      </c>
      <c r="D34" s="137" t="s">
        <v>113</v>
      </c>
      <c r="E34" s="136" t="s">
        <v>250</v>
      </c>
      <c r="F34" s="148">
        <v>1</v>
      </c>
      <c r="G34" s="142">
        <v>2</v>
      </c>
      <c r="H34" s="251">
        <v>0</v>
      </c>
      <c r="I34" s="142">
        <v>0</v>
      </c>
      <c r="J34" s="320"/>
      <c r="K34" s="319"/>
      <c r="L34" s="319"/>
      <c r="M34" s="150">
        <v>0</v>
      </c>
      <c r="N34" s="317" t="s">
        <v>592</v>
      </c>
      <c r="O34" s="151" t="s">
        <v>379</v>
      </c>
      <c r="P34" s="139" t="s">
        <v>33</v>
      </c>
    </row>
    <row r="35" spans="1:16" s="26" customFormat="1" ht="22.5">
      <c r="A35" s="143">
        <v>13</v>
      </c>
      <c r="B35" s="144">
        <v>206</v>
      </c>
      <c r="C35" s="136" t="s">
        <v>30</v>
      </c>
      <c r="D35" s="137" t="s">
        <v>114</v>
      </c>
      <c r="E35" s="136" t="s">
        <v>234</v>
      </c>
      <c r="F35" s="148">
        <v>1</v>
      </c>
      <c r="G35" s="142">
        <v>1</v>
      </c>
      <c r="H35" s="251">
        <v>1</v>
      </c>
      <c r="I35" s="142">
        <v>1</v>
      </c>
      <c r="J35" s="320"/>
      <c r="K35" s="319"/>
      <c r="L35" s="319"/>
      <c r="M35" s="150">
        <v>0</v>
      </c>
      <c r="N35" s="317" t="s">
        <v>584</v>
      </c>
      <c r="O35" s="151" t="s">
        <v>569</v>
      </c>
      <c r="P35" s="139" t="s">
        <v>33</v>
      </c>
    </row>
    <row r="36" spans="1:16" s="26" customFormat="1" ht="22.5">
      <c r="A36" s="143">
        <v>13</v>
      </c>
      <c r="B36" s="144">
        <v>207</v>
      </c>
      <c r="C36" s="136" t="s">
        <v>30</v>
      </c>
      <c r="D36" s="137" t="s">
        <v>115</v>
      </c>
      <c r="E36" s="136" t="s">
        <v>116</v>
      </c>
      <c r="F36" s="148">
        <v>1</v>
      </c>
      <c r="G36" s="142">
        <v>2</v>
      </c>
      <c r="H36" s="251">
        <v>1</v>
      </c>
      <c r="I36" s="142">
        <v>1</v>
      </c>
      <c r="J36" s="320"/>
      <c r="K36" s="319"/>
      <c r="L36" s="319"/>
      <c r="M36" s="150">
        <v>0</v>
      </c>
      <c r="N36" s="317" t="s">
        <v>585</v>
      </c>
      <c r="O36" s="151" t="s">
        <v>567</v>
      </c>
      <c r="P36" s="139" t="s">
        <v>33</v>
      </c>
    </row>
    <row r="37" spans="1:16" s="26" customFormat="1" ht="22.5">
      <c r="A37" s="143">
        <v>13</v>
      </c>
      <c r="B37" s="144">
        <v>208</v>
      </c>
      <c r="C37" s="136" t="s">
        <v>30</v>
      </c>
      <c r="D37" s="137" t="s">
        <v>118</v>
      </c>
      <c r="E37" s="136" t="s">
        <v>274</v>
      </c>
      <c r="F37" s="148">
        <v>1</v>
      </c>
      <c r="G37" s="142">
        <v>1</v>
      </c>
      <c r="H37" s="251">
        <v>1</v>
      </c>
      <c r="I37" s="142">
        <v>0</v>
      </c>
      <c r="J37" s="320"/>
      <c r="K37" s="319"/>
      <c r="L37" s="319"/>
      <c r="M37" s="150">
        <v>2</v>
      </c>
      <c r="N37" s="317" t="s">
        <v>196</v>
      </c>
      <c r="O37" s="151" t="s">
        <v>378</v>
      </c>
      <c r="P37" s="139" t="s">
        <v>33</v>
      </c>
    </row>
    <row r="38" spans="1:16" s="26" customFormat="1" ht="22.5">
      <c r="A38" s="143">
        <v>13</v>
      </c>
      <c r="B38" s="144">
        <v>209</v>
      </c>
      <c r="C38" s="136" t="s">
        <v>30</v>
      </c>
      <c r="D38" s="137" t="s">
        <v>119</v>
      </c>
      <c r="E38" s="136" t="s">
        <v>251</v>
      </c>
      <c r="F38" s="148">
        <v>1</v>
      </c>
      <c r="G38" s="142">
        <v>1</v>
      </c>
      <c r="H38" s="251">
        <v>1</v>
      </c>
      <c r="I38" s="142">
        <v>1</v>
      </c>
      <c r="J38" s="320"/>
      <c r="K38" s="319"/>
      <c r="L38" s="319"/>
      <c r="M38" s="150">
        <v>3</v>
      </c>
      <c r="N38" s="317" t="s">
        <v>120</v>
      </c>
      <c r="O38" s="151" t="s">
        <v>390</v>
      </c>
      <c r="P38" s="139" t="s">
        <v>33</v>
      </c>
    </row>
    <row r="39" spans="1:16" s="26" customFormat="1" ht="22.5">
      <c r="A39" s="143">
        <v>13</v>
      </c>
      <c r="B39" s="144">
        <v>210</v>
      </c>
      <c r="C39" s="136" t="s">
        <v>30</v>
      </c>
      <c r="D39" s="137" t="s">
        <v>123</v>
      </c>
      <c r="E39" s="136" t="s">
        <v>275</v>
      </c>
      <c r="F39" s="148">
        <v>1</v>
      </c>
      <c r="G39" s="142">
        <v>1</v>
      </c>
      <c r="H39" s="251">
        <v>1</v>
      </c>
      <c r="I39" s="142">
        <v>1</v>
      </c>
      <c r="J39" s="146" t="s">
        <v>124</v>
      </c>
      <c r="K39" s="149">
        <v>37798</v>
      </c>
      <c r="L39" s="149">
        <v>37803</v>
      </c>
      <c r="M39" s="150" t="s">
        <v>33</v>
      </c>
      <c r="N39" s="317" t="s">
        <v>591</v>
      </c>
      <c r="O39" s="151" t="s">
        <v>391</v>
      </c>
      <c r="P39" s="139" t="s">
        <v>33</v>
      </c>
    </row>
    <row r="40" spans="1:16" s="99" customFormat="1" ht="22.5">
      <c r="A40" s="152">
        <v>13</v>
      </c>
      <c r="B40" s="153">
        <v>211</v>
      </c>
      <c r="C40" s="154" t="s">
        <v>30</v>
      </c>
      <c r="D40" s="155" t="s">
        <v>125</v>
      </c>
      <c r="E40" s="154" t="s">
        <v>126</v>
      </c>
      <c r="F40" s="323">
        <v>1</v>
      </c>
      <c r="G40" s="324">
        <v>2</v>
      </c>
      <c r="H40" s="322">
        <v>1</v>
      </c>
      <c r="I40" s="324">
        <v>1</v>
      </c>
      <c r="J40" s="320"/>
      <c r="K40" s="319"/>
      <c r="L40" s="319"/>
      <c r="M40" s="325">
        <v>1</v>
      </c>
      <c r="N40" s="326" t="s">
        <v>586</v>
      </c>
      <c r="O40" s="327" t="s">
        <v>392</v>
      </c>
      <c r="P40" s="156" t="s">
        <v>33</v>
      </c>
    </row>
    <row r="41" spans="1:16" s="26" customFormat="1" ht="33.75">
      <c r="A41" s="143">
        <v>13</v>
      </c>
      <c r="B41" s="144">
        <v>212</v>
      </c>
      <c r="C41" s="136" t="s">
        <v>30</v>
      </c>
      <c r="D41" s="137" t="s">
        <v>127</v>
      </c>
      <c r="E41" s="136" t="s">
        <v>128</v>
      </c>
      <c r="F41" s="148">
        <v>1</v>
      </c>
      <c r="G41" s="142">
        <v>1</v>
      </c>
      <c r="H41" s="251">
        <v>1</v>
      </c>
      <c r="I41" s="142">
        <v>1</v>
      </c>
      <c r="J41" s="146" t="s">
        <v>129</v>
      </c>
      <c r="K41" s="149">
        <v>37253</v>
      </c>
      <c r="L41" s="149">
        <v>37347</v>
      </c>
      <c r="M41" s="150" t="s">
        <v>33</v>
      </c>
      <c r="N41" s="317" t="s">
        <v>587</v>
      </c>
      <c r="O41" s="151" t="s">
        <v>393</v>
      </c>
      <c r="P41" s="139" t="s">
        <v>33</v>
      </c>
    </row>
    <row r="42" spans="1:16" s="26" customFormat="1" ht="22.5">
      <c r="A42" s="143">
        <v>13</v>
      </c>
      <c r="B42" s="144">
        <v>213</v>
      </c>
      <c r="C42" s="136" t="s">
        <v>30</v>
      </c>
      <c r="D42" s="137" t="s">
        <v>132</v>
      </c>
      <c r="E42" s="136" t="s">
        <v>133</v>
      </c>
      <c r="F42" s="148">
        <v>1</v>
      </c>
      <c r="G42" s="142">
        <v>2</v>
      </c>
      <c r="H42" s="251">
        <v>1</v>
      </c>
      <c r="I42" s="142">
        <v>1</v>
      </c>
      <c r="J42" s="146" t="s">
        <v>134</v>
      </c>
      <c r="K42" s="149">
        <v>38806</v>
      </c>
      <c r="L42" s="149">
        <v>38899</v>
      </c>
      <c r="M42" s="150" t="s">
        <v>33</v>
      </c>
      <c r="N42" s="317" t="s">
        <v>197</v>
      </c>
      <c r="O42" s="151" t="s">
        <v>378</v>
      </c>
      <c r="P42" s="139" t="s">
        <v>33</v>
      </c>
    </row>
    <row r="43" spans="1:16" s="26" customFormat="1" ht="13.5" customHeight="1">
      <c r="A43" s="143">
        <v>13</v>
      </c>
      <c r="B43" s="144">
        <v>214</v>
      </c>
      <c r="C43" s="136" t="s">
        <v>30</v>
      </c>
      <c r="D43" s="137" t="s">
        <v>135</v>
      </c>
      <c r="E43" s="145" t="s">
        <v>276</v>
      </c>
      <c r="F43" s="148">
        <v>1</v>
      </c>
      <c r="G43" s="142">
        <v>1</v>
      </c>
      <c r="H43" s="251">
        <v>1</v>
      </c>
      <c r="I43" s="142">
        <v>1</v>
      </c>
      <c r="J43" s="146" t="s">
        <v>198</v>
      </c>
      <c r="K43" s="149">
        <v>39170</v>
      </c>
      <c r="L43" s="149">
        <v>39234</v>
      </c>
      <c r="M43" s="150"/>
      <c r="N43" s="328"/>
      <c r="O43" s="329"/>
      <c r="P43" s="139">
        <v>0</v>
      </c>
    </row>
    <row r="44" spans="1:16" s="26" customFormat="1" ht="13.5" customHeight="1">
      <c r="A44" s="143">
        <v>13</v>
      </c>
      <c r="B44" s="144">
        <v>215</v>
      </c>
      <c r="C44" s="136" t="s">
        <v>30</v>
      </c>
      <c r="D44" s="137" t="s">
        <v>136</v>
      </c>
      <c r="E44" s="136" t="s">
        <v>137</v>
      </c>
      <c r="F44" s="148">
        <v>1</v>
      </c>
      <c r="G44" s="142">
        <v>2</v>
      </c>
      <c r="H44" s="251">
        <v>1</v>
      </c>
      <c r="I44" s="142">
        <v>1</v>
      </c>
      <c r="J44" s="320"/>
      <c r="K44" s="319"/>
      <c r="L44" s="319"/>
      <c r="M44" s="150">
        <v>2</v>
      </c>
      <c r="N44" s="317" t="s">
        <v>138</v>
      </c>
      <c r="O44" s="151" t="s">
        <v>394</v>
      </c>
      <c r="P44" s="139" t="s">
        <v>33</v>
      </c>
    </row>
    <row r="45" spans="1:16" s="26" customFormat="1" ht="33.75">
      <c r="A45" s="143">
        <v>13</v>
      </c>
      <c r="B45" s="144">
        <v>218</v>
      </c>
      <c r="C45" s="136" t="s">
        <v>30</v>
      </c>
      <c r="D45" s="137" t="s">
        <v>139</v>
      </c>
      <c r="E45" s="136" t="s">
        <v>277</v>
      </c>
      <c r="F45" s="148">
        <v>1</v>
      </c>
      <c r="G45" s="142">
        <v>2</v>
      </c>
      <c r="H45" s="251">
        <v>1</v>
      </c>
      <c r="I45" s="142">
        <v>0</v>
      </c>
      <c r="J45" s="320"/>
      <c r="K45" s="319"/>
      <c r="L45" s="319"/>
      <c r="M45" s="150">
        <v>0</v>
      </c>
      <c r="N45" s="317" t="s">
        <v>444</v>
      </c>
      <c r="O45" s="151" t="s">
        <v>443</v>
      </c>
      <c r="P45" s="139" t="s">
        <v>33</v>
      </c>
    </row>
    <row r="46" spans="1:16" s="26" customFormat="1" ht="22.5">
      <c r="A46" s="143">
        <v>13</v>
      </c>
      <c r="B46" s="144">
        <v>219</v>
      </c>
      <c r="C46" s="136" t="s">
        <v>30</v>
      </c>
      <c r="D46" s="137" t="s">
        <v>140</v>
      </c>
      <c r="E46" s="146" t="s">
        <v>240</v>
      </c>
      <c r="F46" s="148">
        <v>1</v>
      </c>
      <c r="G46" s="142">
        <v>2</v>
      </c>
      <c r="H46" s="251">
        <v>1</v>
      </c>
      <c r="I46" s="142">
        <v>0</v>
      </c>
      <c r="J46" s="320"/>
      <c r="K46" s="319"/>
      <c r="L46" s="319"/>
      <c r="M46" s="150">
        <v>0</v>
      </c>
      <c r="N46" s="317" t="s">
        <v>588</v>
      </c>
      <c r="O46" s="151" t="s">
        <v>395</v>
      </c>
      <c r="P46" s="139" t="s">
        <v>33</v>
      </c>
    </row>
    <row r="47" spans="1:16" s="26" customFormat="1" ht="22.5">
      <c r="A47" s="143">
        <v>13</v>
      </c>
      <c r="B47" s="144">
        <v>220</v>
      </c>
      <c r="C47" s="136" t="s">
        <v>30</v>
      </c>
      <c r="D47" s="137" t="s">
        <v>141</v>
      </c>
      <c r="E47" s="146" t="s">
        <v>445</v>
      </c>
      <c r="F47" s="148">
        <v>1</v>
      </c>
      <c r="G47" s="142">
        <v>2</v>
      </c>
      <c r="H47" s="251">
        <v>1</v>
      </c>
      <c r="I47" s="142">
        <v>1</v>
      </c>
      <c r="J47" s="146" t="s">
        <v>142</v>
      </c>
      <c r="K47" s="149">
        <v>38442</v>
      </c>
      <c r="L47" s="149">
        <v>38442</v>
      </c>
      <c r="M47" s="150" t="s">
        <v>33</v>
      </c>
      <c r="N47" s="317" t="s">
        <v>199</v>
      </c>
      <c r="O47" s="151" t="s">
        <v>396</v>
      </c>
      <c r="P47" s="139" t="s">
        <v>33</v>
      </c>
    </row>
    <row r="48" spans="1:16" s="26" customFormat="1" ht="13.5" customHeight="1">
      <c r="A48" s="143">
        <v>13</v>
      </c>
      <c r="B48" s="144">
        <v>221</v>
      </c>
      <c r="C48" s="136" t="s">
        <v>30</v>
      </c>
      <c r="D48" s="137" t="s">
        <v>144</v>
      </c>
      <c r="E48" s="332" t="s">
        <v>236</v>
      </c>
      <c r="F48" s="148">
        <v>1</v>
      </c>
      <c r="G48" s="142">
        <v>1</v>
      </c>
      <c r="H48" s="251">
        <v>1</v>
      </c>
      <c r="I48" s="142">
        <v>1</v>
      </c>
      <c r="J48" s="146" t="s">
        <v>200</v>
      </c>
      <c r="K48" s="149">
        <v>38897</v>
      </c>
      <c r="L48" s="149">
        <v>38899</v>
      </c>
      <c r="M48" s="150"/>
      <c r="N48" s="317" t="s">
        <v>145</v>
      </c>
      <c r="O48" s="151" t="s">
        <v>397</v>
      </c>
      <c r="P48" s="139" t="s">
        <v>33</v>
      </c>
    </row>
    <row r="49" spans="1:16" s="26" customFormat="1" ht="22.5">
      <c r="A49" s="143">
        <v>13</v>
      </c>
      <c r="B49" s="144">
        <v>222</v>
      </c>
      <c r="C49" s="136" t="s">
        <v>30</v>
      </c>
      <c r="D49" s="137" t="s">
        <v>147</v>
      </c>
      <c r="E49" s="146" t="s">
        <v>148</v>
      </c>
      <c r="F49" s="148">
        <v>1</v>
      </c>
      <c r="G49" s="142">
        <v>2</v>
      </c>
      <c r="H49" s="251">
        <v>1</v>
      </c>
      <c r="I49" s="142">
        <v>1</v>
      </c>
      <c r="J49" s="320"/>
      <c r="K49" s="319"/>
      <c r="L49" s="319"/>
      <c r="M49" s="150">
        <v>2</v>
      </c>
      <c r="N49" s="330" t="s">
        <v>201</v>
      </c>
      <c r="O49" s="151" t="s">
        <v>567</v>
      </c>
      <c r="P49" s="139" t="s">
        <v>33</v>
      </c>
    </row>
    <row r="50" spans="1:16" s="26" customFormat="1" ht="22.5">
      <c r="A50" s="143">
        <v>13</v>
      </c>
      <c r="B50" s="144">
        <v>223</v>
      </c>
      <c r="C50" s="136" t="s">
        <v>30</v>
      </c>
      <c r="D50" s="137" t="s">
        <v>150</v>
      </c>
      <c r="E50" s="146" t="s">
        <v>238</v>
      </c>
      <c r="F50" s="148">
        <v>1</v>
      </c>
      <c r="G50" s="142">
        <v>2</v>
      </c>
      <c r="H50" s="251">
        <v>0</v>
      </c>
      <c r="I50" s="142">
        <v>1</v>
      </c>
      <c r="J50" s="320"/>
      <c r="K50" s="319"/>
      <c r="L50" s="319"/>
      <c r="M50" s="150">
        <v>0</v>
      </c>
      <c r="N50" s="317" t="s">
        <v>572</v>
      </c>
      <c r="O50" s="151" t="s">
        <v>571</v>
      </c>
      <c r="P50" s="139" t="s">
        <v>33</v>
      </c>
    </row>
    <row r="51" spans="1:16" s="26" customFormat="1" ht="33.75">
      <c r="A51" s="143">
        <v>13</v>
      </c>
      <c r="B51" s="144">
        <v>224</v>
      </c>
      <c r="C51" s="136" t="s">
        <v>30</v>
      </c>
      <c r="D51" s="137" t="s">
        <v>151</v>
      </c>
      <c r="E51" s="146" t="s">
        <v>562</v>
      </c>
      <c r="F51" s="148">
        <v>1</v>
      </c>
      <c r="G51" s="142">
        <v>1</v>
      </c>
      <c r="H51" s="251">
        <v>1</v>
      </c>
      <c r="I51" s="142">
        <v>1</v>
      </c>
      <c r="J51" s="320"/>
      <c r="K51" s="319"/>
      <c r="L51" s="319"/>
      <c r="M51" s="150">
        <v>3</v>
      </c>
      <c r="N51" s="317" t="s">
        <v>573</v>
      </c>
      <c r="O51" s="151" t="s">
        <v>383</v>
      </c>
      <c r="P51" s="139" t="s">
        <v>33</v>
      </c>
    </row>
    <row r="52" spans="1:16" s="26" customFormat="1" ht="22.5">
      <c r="A52" s="143">
        <v>13</v>
      </c>
      <c r="B52" s="144">
        <v>225</v>
      </c>
      <c r="C52" s="136" t="s">
        <v>30</v>
      </c>
      <c r="D52" s="137" t="s">
        <v>152</v>
      </c>
      <c r="E52" s="146" t="s">
        <v>278</v>
      </c>
      <c r="F52" s="148">
        <v>1</v>
      </c>
      <c r="G52" s="142">
        <v>2</v>
      </c>
      <c r="H52" s="251">
        <v>1</v>
      </c>
      <c r="I52" s="142">
        <v>1</v>
      </c>
      <c r="J52" s="320"/>
      <c r="K52" s="319"/>
      <c r="L52" s="319"/>
      <c r="M52" s="150">
        <v>0</v>
      </c>
      <c r="N52" s="317" t="s">
        <v>574</v>
      </c>
      <c r="O52" s="151" t="s">
        <v>394</v>
      </c>
      <c r="P52" s="139" t="s">
        <v>33</v>
      </c>
    </row>
    <row r="53" spans="1:16" s="26" customFormat="1" ht="22.5">
      <c r="A53" s="143">
        <v>13</v>
      </c>
      <c r="B53" s="144">
        <v>227</v>
      </c>
      <c r="C53" s="136" t="s">
        <v>30</v>
      </c>
      <c r="D53" s="137" t="s">
        <v>154</v>
      </c>
      <c r="E53" s="146" t="s">
        <v>202</v>
      </c>
      <c r="F53" s="148">
        <v>1</v>
      </c>
      <c r="G53" s="142">
        <v>2</v>
      </c>
      <c r="H53" s="251">
        <v>1</v>
      </c>
      <c r="I53" s="142">
        <v>1</v>
      </c>
      <c r="J53" s="146" t="s">
        <v>203</v>
      </c>
      <c r="K53" s="149">
        <v>39167</v>
      </c>
      <c r="L53" s="149">
        <v>39173</v>
      </c>
      <c r="M53" s="150"/>
      <c r="N53" s="317" t="s">
        <v>575</v>
      </c>
      <c r="O53" s="151" t="s">
        <v>378</v>
      </c>
      <c r="P53" s="139" t="s">
        <v>33</v>
      </c>
    </row>
    <row r="54" spans="1:16" s="26" customFormat="1" ht="22.5">
      <c r="A54" s="143">
        <v>13</v>
      </c>
      <c r="B54" s="144">
        <v>228</v>
      </c>
      <c r="C54" s="136" t="s">
        <v>30</v>
      </c>
      <c r="D54" s="137" t="s">
        <v>156</v>
      </c>
      <c r="E54" s="146" t="s">
        <v>257</v>
      </c>
      <c r="F54" s="148">
        <v>1</v>
      </c>
      <c r="G54" s="142">
        <v>2</v>
      </c>
      <c r="H54" s="251">
        <v>1</v>
      </c>
      <c r="I54" s="142">
        <v>1</v>
      </c>
      <c r="J54" s="320"/>
      <c r="K54" s="319"/>
      <c r="L54" s="319"/>
      <c r="M54" s="150">
        <v>0</v>
      </c>
      <c r="N54" s="317" t="s">
        <v>576</v>
      </c>
      <c r="O54" s="151" t="s">
        <v>384</v>
      </c>
      <c r="P54" s="139" t="s">
        <v>33</v>
      </c>
    </row>
    <row r="55" spans="1:16" s="26" customFormat="1" ht="22.5">
      <c r="A55" s="143">
        <v>13</v>
      </c>
      <c r="B55" s="144">
        <v>229</v>
      </c>
      <c r="C55" s="136" t="s">
        <v>30</v>
      </c>
      <c r="D55" s="137" t="s">
        <v>157</v>
      </c>
      <c r="E55" s="136" t="s">
        <v>158</v>
      </c>
      <c r="F55" s="148">
        <v>1</v>
      </c>
      <c r="G55" s="142">
        <v>2</v>
      </c>
      <c r="H55" s="251">
        <v>1</v>
      </c>
      <c r="I55" s="142">
        <v>1</v>
      </c>
      <c r="J55" s="320"/>
      <c r="K55" s="319"/>
      <c r="L55" s="319"/>
      <c r="M55" s="150">
        <v>0</v>
      </c>
      <c r="N55" s="317" t="s">
        <v>159</v>
      </c>
      <c r="O55" s="151" t="s">
        <v>579</v>
      </c>
      <c r="P55" s="139" t="s">
        <v>33</v>
      </c>
    </row>
    <row r="56" spans="1:16" s="26" customFormat="1" ht="22.5">
      <c r="A56" s="143">
        <v>13</v>
      </c>
      <c r="B56" s="144">
        <v>303</v>
      </c>
      <c r="C56" s="136" t="s">
        <v>30</v>
      </c>
      <c r="D56" s="137" t="s">
        <v>160</v>
      </c>
      <c r="E56" s="136" t="s">
        <v>210</v>
      </c>
      <c r="F56" s="148">
        <v>1</v>
      </c>
      <c r="G56" s="142">
        <v>2</v>
      </c>
      <c r="H56" s="251">
        <v>1</v>
      </c>
      <c r="I56" s="142">
        <v>1</v>
      </c>
      <c r="J56" s="320"/>
      <c r="K56" s="319"/>
      <c r="L56" s="319"/>
      <c r="M56" s="150">
        <v>0</v>
      </c>
      <c r="N56" s="317" t="s">
        <v>577</v>
      </c>
      <c r="O56" s="151" t="s">
        <v>380</v>
      </c>
      <c r="P56" s="139" t="s">
        <v>33</v>
      </c>
    </row>
    <row r="57" spans="1:16" s="26" customFormat="1" ht="22.5">
      <c r="A57" s="143">
        <v>13</v>
      </c>
      <c r="B57" s="144">
        <v>305</v>
      </c>
      <c r="C57" s="136" t="s">
        <v>30</v>
      </c>
      <c r="D57" s="137" t="s">
        <v>161</v>
      </c>
      <c r="E57" s="136" t="s">
        <v>279</v>
      </c>
      <c r="F57" s="148">
        <v>2</v>
      </c>
      <c r="G57" s="142">
        <v>2</v>
      </c>
      <c r="H57" s="251">
        <v>1</v>
      </c>
      <c r="I57" s="142">
        <v>0</v>
      </c>
      <c r="J57" s="320"/>
      <c r="K57" s="319"/>
      <c r="L57" s="319"/>
      <c r="M57" s="150">
        <v>3</v>
      </c>
      <c r="N57" s="317" t="s">
        <v>578</v>
      </c>
      <c r="O57" s="151" t="s">
        <v>590</v>
      </c>
      <c r="P57" s="139" t="s">
        <v>33</v>
      </c>
    </row>
    <row r="58" spans="1:16" s="26" customFormat="1" ht="13.5" customHeight="1">
      <c r="A58" s="143">
        <v>13</v>
      </c>
      <c r="B58" s="144">
        <v>307</v>
      </c>
      <c r="C58" s="136" t="s">
        <v>30</v>
      </c>
      <c r="D58" s="137" t="s">
        <v>162</v>
      </c>
      <c r="E58" s="136" t="s">
        <v>211</v>
      </c>
      <c r="F58" s="148">
        <v>1</v>
      </c>
      <c r="G58" s="142">
        <v>2</v>
      </c>
      <c r="H58" s="251">
        <v>1</v>
      </c>
      <c r="I58" s="142">
        <v>1</v>
      </c>
      <c r="J58" s="320"/>
      <c r="K58" s="319"/>
      <c r="L58" s="319"/>
      <c r="M58" s="150">
        <v>0</v>
      </c>
      <c r="N58" s="317" t="s">
        <v>212</v>
      </c>
      <c r="O58" s="151" t="s">
        <v>398</v>
      </c>
      <c r="P58" s="139"/>
    </row>
    <row r="59" spans="1:16" s="26" customFormat="1" ht="13.5" customHeight="1">
      <c r="A59" s="143">
        <v>13</v>
      </c>
      <c r="B59" s="144">
        <v>308</v>
      </c>
      <c r="C59" s="136" t="s">
        <v>30</v>
      </c>
      <c r="D59" s="137" t="s">
        <v>163</v>
      </c>
      <c r="E59" s="136" t="s">
        <v>164</v>
      </c>
      <c r="F59" s="148">
        <v>1</v>
      </c>
      <c r="G59" s="142">
        <v>2</v>
      </c>
      <c r="H59" s="251">
        <v>0</v>
      </c>
      <c r="I59" s="142">
        <v>0</v>
      </c>
      <c r="J59" s="320"/>
      <c r="K59" s="319"/>
      <c r="L59" s="319"/>
      <c r="M59" s="150">
        <v>3</v>
      </c>
      <c r="N59" s="331"/>
      <c r="O59" s="131"/>
      <c r="P59" s="139">
        <v>0</v>
      </c>
    </row>
    <row r="60" spans="1:16" s="26" customFormat="1" ht="13.5" customHeight="1">
      <c r="A60" s="143">
        <v>13</v>
      </c>
      <c r="B60" s="144">
        <v>361</v>
      </c>
      <c r="C60" s="136" t="s">
        <v>30</v>
      </c>
      <c r="D60" s="137" t="s">
        <v>165</v>
      </c>
      <c r="E60" s="136" t="s">
        <v>166</v>
      </c>
      <c r="F60" s="148">
        <v>1</v>
      </c>
      <c r="G60" s="142">
        <v>2</v>
      </c>
      <c r="H60" s="251">
        <v>0</v>
      </c>
      <c r="I60" s="142">
        <v>0</v>
      </c>
      <c r="J60" s="320"/>
      <c r="K60" s="319"/>
      <c r="L60" s="319"/>
      <c r="M60" s="150">
        <v>0</v>
      </c>
      <c r="N60" s="331"/>
      <c r="O60" s="131"/>
      <c r="P60" s="139">
        <v>0</v>
      </c>
    </row>
    <row r="61" spans="1:16" s="26" customFormat="1" ht="13.5" customHeight="1">
      <c r="A61" s="143">
        <v>13</v>
      </c>
      <c r="B61" s="144">
        <v>362</v>
      </c>
      <c r="C61" s="136" t="s">
        <v>30</v>
      </c>
      <c r="D61" s="137" t="s">
        <v>167</v>
      </c>
      <c r="E61" s="136" t="s">
        <v>168</v>
      </c>
      <c r="F61" s="148">
        <v>1</v>
      </c>
      <c r="G61" s="142">
        <v>2</v>
      </c>
      <c r="H61" s="251">
        <v>0</v>
      </c>
      <c r="I61" s="142">
        <v>0</v>
      </c>
      <c r="J61" s="320"/>
      <c r="K61" s="319"/>
      <c r="L61" s="319"/>
      <c r="M61" s="150">
        <v>0</v>
      </c>
      <c r="N61" s="331"/>
      <c r="O61" s="131"/>
      <c r="P61" s="139">
        <v>0</v>
      </c>
    </row>
    <row r="62" spans="1:16" s="26" customFormat="1" ht="13.5" customHeight="1">
      <c r="A62" s="143">
        <v>13</v>
      </c>
      <c r="B62" s="144">
        <v>363</v>
      </c>
      <c r="C62" s="136" t="s">
        <v>30</v>
      </c>
      <c r="D62" s="137" t="s">
        <v>169</v>
      </c>
      <c r="E62" s="136" t="s">
        <v>204</v>
      </c>
      <c r="F62" s="148">
        <v>1</v>
      </c>
      <c r="G62" s="142">
        <v>2</v>
      </c>
      <c r="H62" s="251">
        <v>0</v>
      </c>
      <c r="I62" s="142">
        <v>0</v>
      </c>
      <c r="J62" s="320"/>
      <c r="K62" s="319"/>
      <c r="L62" s="319"/>
      <c r="M62" s="150">
        <v>0</v>
      </c>
      <c r="N62" s="331"/>
      <c r="O62" s="131"/>
      <c r="P62" s="139">
        <v>0</v>
      </c>
    </row>
    <row r="63" spans="1:16" s="26" customFormat="1" ht="13.5" customHeight="1">
      <c r="A63" s="143">
        <v>13</v>
      </c>
      <c r="B63" s="144">
        <v>364</v>
      </c>
      <c r="C63" s="136" t="s">
        <v>30</v>
      </c>
      <c r="D63" s="137" t="s">
        <v>170</v>
      </c>
      <c r="E63" s="136" t="s">
        <v>168</v>
      </c>
      <c r="F63" s="148">
        <v>1</v>
      </c>
      <c r="G63" s="142">
        <v>2</v>
      </c>
      <c r="H63" s="251">
        <v>0</v>
      </c>
      <c r="I63" s="142">
        <v>0</v>
      </c>
      <c r="J63" s="320"/>
      <c r="K63" s="319"/>
      <c r="L63" s="319"/>
      <c r="M63" s="150">
        <v>0</v>
      </c>
      <c r="N63" s="331"/>
      <c r="O63" s="131"/>
      <c r="P63" s="139">
        <v>0</v>
      </c>
    </row>
    <row r="64" spans="1:16" s="26" customFormat="1" ht="13.5" customHeight="1">
      <c r="A64" s="143">
        <v>13</v>
      </c>
      <c r="B64" s="144">
        <v>381</v>
      </c>
      <c r="C64" s="136" t="s">
        <v>30</v>
      </c>
      <c r="D64" s="137" t="s">
        <v>171</v>
      </c>
      <c r="E64" s="136" t="s">
        <v>168</v>
      </c>
      <c r="F64" s="148">
        <v>1</v>
      </c>
      <c r="G64" s="142">
        <v>2</v>
      </c>
      <c r="H64" s="251">
        <v>0</v>
      </c>
      <c r="I64" s="142">
        <v>0</v>
      </c>
      <c r="J64" s="320"/>
      <c r="K64" s="319"/>
      <c r="L64" s="319"/>
      <c r="M64" s="150">
        <v>0</v>
      </c>
      <c r="N64" s="331"/>
      <c r="O64" s="131"/>
      <c r="P64" s="139">
        <v>0</v>
      </c>
    </row>
    <row r="65" spans="1:16" s="26" customFormat="1" ht="13.5" customHeight="1">
      <c r="A65" s="143">
        <v>13</v>
      </c>
      <c r="B65" s="144">
        <v>382</v>
      </c>
      <c r="C65" s="136" t="s">
        <v>30</v>
      </c>
      <c r="D65" s="137" t="s">
        <v>172</v>
      </c>
      <c r="E65" s="136" t="s">
        <v>168</v>
      </c>
      <c r="F65" s="148">
        <v>1</v>
      </c>
      <c r="G65" s="142">
        <v>2</v>
      </c>
      <c r="H65" s="251">
        <v>0</v>
      </c>
      <c r="I65" s="142">
        <v>0</v>
      </c>
      <c r="J65" s="320"/>
      <c r="K65" s="319"/>
      <c r="L65" s="319"/>
      <c r="M65" s="150">
        <v>3</v>
      </c>
      <c r="N65" s="331"/>
      <c r="O65" s="131"/>
      <c r="P65" s="139">
        <v>0</v>
      </c>
    </row>
    <row r="66" spans="1:16" s="26" customFormat="1" ht="13.5" customHeight="1">
      <c r="A66" s="143">
        <v>13</v>
      </c>
      <c r="B66" s="144">
        <v>401</v>
      </c>
      <c r="C66" s="136" t="s">
        <v>30</v>
      </c>
      <c r="D66" s="137" t="s">
        <v>173</v>
      </c>
      <c r="E66" s="136" t="s">
        <v>174</v>
      </c>
      <c r="F66" s="148">
        <v>1</v>
      </c>
      <c r="G66" s="142">
        <v>2</v>
      </c>
      <c r="H66" s="251">
        <v>0</v>
      </c>
      <c r="I66" s="142">
        <v>0</v>
      </c>
      <c r="J66" s="320"/>
      <c r="K66" s="319"/>
      <c r="L66" s="319"/>
      <c r="M66" s="150">
        <v>0</v>
      </c>
      <c r="N66" s="331"/>
      <c r="O66" s="131"/>
      <c r="P66" s="139">
        <v>0</v>
      </c>
    </row>
    <row r="67" spans="1:16" s="26" customFormat="1" ht="14.25" customHeight="1">
      <c r="A67" s="143">
        <v>13</v>
      </c>
      <c r="B67" s="144">
        <v>402</v>
      </c>
      <c r="C67" s="136" t="s">
        <v>30</v>
      </c>
      <c r="D67" s="137" t="s">
        <v>175</v>
      </c>
      <c r="E67" s="136" t="s">
        <v>280</v>
      </c>
      <c r="F67" s="148">
        <v>1</v>
      </c>
      <c r="G67" s="142">
        <v>2</v>
      </c>
      <c r="H67" s="251">
        <v>0</v>
      </c>
      <c r="I67" s="142">
        <v>0</v>
      </c>
      <c r="J67" s="320"/>
      <c r="K67" s="319"/>
      <c r="L67" s="319"/>
      <c r="M67" s="150">
        <v>0</v>
      </c>
      <c r="N67" s="331"/>
      <c r="O67" s="131"/>
      <c r="P67" s="139">
        <v>0</v>
      </c>
    </row>
    <row r="68" spans="1:16" s="26" customFormat="1" ht="14.25" customHeight="1" thickBot="1">
      <c r="A68" s="143">
        <v>13</v>
      </c>
      <c r="B68" s="144">
        <v>421</v>
      </c>
      <c r="C68" s="136" t="s">
        <v>30</v>
      </c>
      <c r="D68" s="137" t="s">
        <v>176</v>
      </c>
      <c r="E68" s="136" t="s">
        <v>280</v>
      </c>
      <c r="F68" s="138">
        <v>1</v>
      </c>
      <c r="G68" s="139">
        <v>2</v>
      </c>
      <c r="H68" s="250">
        <v>0</v>
      </c>
      <c r="I68" s="139">
        <v>0</v>
      </c>
      <c r="J68" s="316"/>
      <c r="K68" s="140"/>
      <c r="L68" s="140"/>
      <c r="M68" s="141">
        <v>0</v>
      </c>
      <c r="N68" s="318"/>
      <c r="O68" s="130"/>
      <c r="P68" s="139">
        <v>0</v>
      </c>
    </row>
    <row r="69" spans="1:16" ht="12.75" customHeight="1" hidden="1" thickBot="1">
      <c r="A69" s="188"/>
      <c r="B69" s="342"/>
      <c r="C69" s="187"/>
      <c r="D69" s="343"/>
      <c r="E69" s="344"/>
      <c r="F69" s="345"/>
      <c r="G69" s="80"/>
      <c r="H69" s="346"/>
      <c r="I69" s="80"/>
      <c r="J69" s="347"/>
      <c r="K69" s="79"/>
      <c r="L69" s="79"/>
      <c r="M69" s="80"/>
      <c r="N69" s="348" t="s">
        <v>338</v>
      </c>
      <c r="O69" s="79"/>
      <c r="P69" s="80"/>
    </row>
    <row r="70" spans="1:16" ht="16.5" customHeight="1" thickBot="1">
      <c r="A70" s="349"/>
      <c r="B70" s="350">
        <v>1000</v>
      </c>
      <c r="C70" s="369" t="s">
        <v>9</v>
      </c>
      <c r="D70" s="370"/>
      <c r="E70" s="351"/>
      <c r="F70" s="352"/>
      <c r="G70" s="353"/>
      <c r="H70" s="354">
        <f>SUM(H7:H69)</f>
        <v>50</v>
      </c>
      <c r="I70" s="355">
        <f>SUM(I7:I69)</f>
        <v>43</v>
      </c>
      <c r="J70" s="356"/>
      <c r="K70" s="81"/>
      <c r="L70" s="81"/>
      <c r="M70" s="82"/>
      <c r="N70" s="357"/>
      <c r="O70" s="81"/>
      <c r="P70" s="82"/>
    </row>
  </sheetData>
  <mergeCells count="14">
    <mergeCell ref="N5:O5"/>
    <mergeCell ref="E4:E6"/>
    <mergeCell ref="G4:G6"/>
    <mergeCell ref="H4:H6"/>
    <mergeCell ref="J5:L5"/>
    <mergeCell ref="F4:F6"/>
    <mergeCell ref="I4:I6"/>
    <mergeCell ref="J4:M4"/>
    <mergeCell ref="N4:P4"/>
    <mergeCell ref="C70:D70"/>
    <mergeCell ref="A4:A6"/>
    <mergeCell ref="C4:C6"/>
    <mergeCell ref="D4:D6"/>
    <mergeCell ref="B4:B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3"/>
  <headerFooter alignWithMargins="0">
    <oddHeader>&amp;R（東京都）
</oddHeader>
  </headerFooter>
  <colBreaks count="1" manualBreakCount="1">
    <brk id="15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89"/>
  <sheetViews>
    <sheetView zoomScaleSheetLayoutView="100" workbookViewId="0" topLeftCell="A1">
      <pane xSplit="4" ySplit="7" topLeftCell="F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4.125" style="24" customWidth="1"/>
    <col min="2" max="2" width="5.125" style="24" customWidth="1"/>
    <col min="3" max="3" width="7.625" style="24" customWidth="1"/>
    <col min="4" max="4" width="9.375" style="24" customWidth="1"/>
    <col min="5" max="5" width="20.625" style="24" customWidth="1"/>
    <col min="6" max="6" width="11.00390625" style="31" customWidth="1"/>
    <col min="7" max="7" width="8.625" style="30" customWidth="1"/>
    <col min="8" max="8" width="25.625" style="32" customWidth="1"/>
    <col min="9" max="9" width="12.625" style="30" customWidth="1"/>
    <col min="10" max="10" width="20.625" style="32" customWidth="1"/>
    <col min="11" max="14" width="4.125" style="31" customWidth="1"/>
    <col min="15" max="19" width="4.125" style="30" customWidth="1"/>
    <col min="20" max="20" width="7.125" style="30" customWidth="1"/>
    <col min="21" max="16384" width="9.00390625" style="24" customWidth="1"/>
  </cols>
  <sheetData>
    <row r="1" ht="12">
      <c r="A1" s="24" t="s">
        <v>20</v>
      </c>
    </row>
    <row r="2" spans="1:88" ht="22.5" customHeight="1">
      <c r="A2" s="22" t="s">
        <v>342</v>
      </c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</row>
    <row r="3" spans="20:88" ht="12.75" thickBot="1">
      <c r="T3" s="83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</row>
    <row r="4" spans="1:20" s="1" customFormat="1" ht="19.5" customHeight="1">
      <c r="A4" s="420" t="s">
        <v>361</v>
      </c>
      <c r="B4" s="423" t="s">
        <v>550</v>
      </c>
      <c r="C4" s="426" t="s">
        <v>407</v>
      </c>
      <c r="D4" s="429" t="s">
        <v>408</v>
      </c>
      <c r="E4" s="410" t="s">
        <v>409</v>
      </c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2"/>
      <c r="T4" s="407" t="s">
        <v>24</v>
      </c>
    </row>
    <row r="5" spans="1:20" s="1" customFormat="1" ht="19.5" customHeight="1">
      <c r="A5" s="421"/>
      <c r="B5" s="424"/>
      <c r="C5" s="427"/>
      <c r="D5" s="430"/>
      <c r="E5" s="157"/>
      <c r="F5" s="158"/>
      <c r="G5" s="159"/>
      <c r="H5" s="159"/>
      <c r="I5" s="159"/>
      <c r="J5" s="159"/>
      <c r="K5" s="415" t="s">
        <v>410</v>
      </c>
      <c r="L5" s="416"/>
      <c r="M5" s="416"/>
      <c r="N5" s="416"/>
      <c r="O5" s="416"/>
      <c r="P5" s="416"/>
      <c r="Q5" s="416"/>
      <c r="R5" s="416"/>
      <c r="S5" s="417"/>
      <c r="T5" s="408"/>
    </row>
    <row r="6" spans="1:20" s="1" customFormat="1" ht="19.5" customHeight="1">
      <c r="A6" s="421"/>
      <c r="B6" s="424"/>
      <c r="C6" s="427"/>
      <c r="D6" s="430"/>
      <c r="E6" s="413" t="s">
        <v>551</v>
      </c>
      <c r="F6" s="160"/>
      <c r="G6" s="418" t="s">
        <v>214</v>
      </c>
      <c r="H6" s="418"/>
      <c r="I6" s="418"/>
      <c r="J6" s="402"/>
      <c r="K6" s="419" t="s">
        <v>215</v>
      </c>
      <c r="L6" s="403"/>
      <c r="M6" s="404"/>
      <c r="N6" s="402" t="s">
        <v>216</v>
      </c>
      <c r="O6" s="403"/>
      <c r="P6" s="404"/>
      <c r="Q6" s="402" t="s">
        <v>552</v>
      </c>
      <c r="R6" s="403"/>
      <c r="S6" s="405"/>
      <c r="T6" s="408"/>
    </row>
    <row r="7" spans="1:20" s="2" customFormat="1" ht="49.5" customHeight="1">
      <c r="A7" s="422"/>
      <c r="B7" s="425"/>
      <c r="C7" s="428"/>
      <c r="D7" s="431"/>
      <c r="E7" s="414"/>
      <c r="F7" s="161" t="s">
        <v>217</v>
      </c>
      <c r="G7" s="29" t="s">
        <v>218</v>
      </c>
      <c r="H7" s="29" t="s">
        <v>219</v>
      </c>
      <c r="I7" s="29" t="s">
        <v>220</v>
      </c>
      <c r="J7" s="162" t="s">
        <v>221</v>
      </c>
      <c r="K7" s="313" t="s">
        <v>553</v>
      </c>
      <c r="L7" s="307" t="s">
        <v>554</v>
      </c>
      <c r="M7" s="314" t="s">
        <v>222</v>
      </c>
      <c r="N7" s="308" t="s">
        <v>553</v>
      </c>
      <c r="O7" s="307" t="s">
        <v>554</v>
      </c>
      <c r="P7" s="309" t="s">
        <v>222</v>
      </c>
      <c r="Q7" s="314" t="s">
        <v>553</v>
      </c>
      <c r="R7" s="307" t="s">
        <v>554</v>
      </c>
      <c r="S7" s="315" t="s">
        <v>222</v>
      </c>
      <c r="T7" s="409"/>
    </row>
    <row r="8" spans="1:88" s="33" customFormat="1" ht="25.5" customHeight="1">
      <c r="A8" s="126">
        <v>13</v>
      </c>
      <c r="B8" s="127">
        <v>101</v>
      </c>
      <c r="C8" s="126" t="s">
        <v>30</v>
      </c>
      <c r="D8" s="128" t="s">
        <v>31</v>
      </c>
      <c r="E8" s="292" t="s">
        <v>458</v>
      </c>
      <c r="F8" s="179" t="s">
        <v>459</v>
      </c>
      <c r="G8" s="178" t="s">
        <v>460</v>
      </c>
      <c r="H8" s="179" t="s">
        <v>593</v>
      </c>
      <c r="I8" s="178" t="s">
        <v>461</v>
      </c>
      <c r="J8" s="180" t="s">
        <v>281</v>
      </c>
      <c r="K8" s="310"/>
      <c r="L8" s="311"/>
      <c r="M8" s="311" t="s">
        <v>462</v>
      </c>
      <c r="N8" s="311"/>
      <c r="O8" s="311"/>
      <c r="P8" s="311" t="s">
        <v>462</v>
      </c>
      <c r="Q8" s="311"/>
      <c r="R8" s="311"/>
      <c r="S8" s="312"/>
      <c r="T8" s="293">
        <v>0</v>
      </c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</row>
    <row r="9" spans="1:88" s="27" customFormat="1" ht="17.25" customHeight="1">
      <c r="A9" s="143">
        <v>13</v>
      </c>
      <c r="B9" s="144">
        <v>102</v>
      </c>
      <c r="C9" s="143" t="s">
        <v>30</v>
      </c>
      <c r="D9" s="144" t="s">
        <v>34</v>
      </c>
      <c r="E9" s="134" t="s">
        <v>345</v>
      </c>
      <c r="F9" s="180" t="s">
        <v>463</v>
      </c>
      <c r="G9" s="148" t="s">
        <v>464</v>
      </c>
      <c r="H9" s="179" t="s">
        <v>248</v>
      </c>
      <c r="I9" s="148" t="s">
        <v>282</v>
      </c>
      <c r="J9" s="180" t="s">
        <v>283</v>
      </c>
      <c r="K9" s="299" t="s">
        <v>462</v>
      </c>
      <c r="L9" s="300" t="s">
        <v>33</v>
      </c>
      <c r="M9" s="301"/>
      <c r="N9" s="234" t="s">
        <v>462</v>
      </c>
      <c r="O9" s="301"/>
      <c r="P9" s="234" t="s">
        <v>33</v>
      </c>
      <c r="Q9" s="234"/>
      <c r="R9" s="234"/>
      <c r="S9" s="302"/>
      <c r="T9" s="294">
        <v>0</v>
      </c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</row>
    <row r="10" spans="1:88" s="33" customFormat="1" ht="25.5" customHeight="1">
      <c r="A10" s="126">
        <v>13</v>
      </c>
      <c r="B10" s="127">
        <v>103</v>
      </c>
      <c r="C10" s="126" t="s">
        <v>30</v>
      </c>
      <c r="D10" s="128" t="s">
        <v>36</v>
      </c>
      <c r="E10" s="292" t="s">
        <v>465</v>
      </c>
      <c r="F10" s="179" t="s">
        <v>466</v>
      </c>
      <c r="G10" s="178" t="s">
        <v>467</v>
      </c>
      <c r="H10" s="179" t="s">
        <v>223</v>
      </c>
      <c r="I10" s="178" t="s">
        <v>284</v>
      </c>
      <c r="J10" s="180" t="s">
        <v>285</v>
      </c>
      <c r="K10" s="303"/>
      <c r="L10" s="234" t="s">
        <v>468</v>
      </c>
      <c r="M10" s="234"/>
      <c r="N10" s="234"/>
      <c r="O10" s="234" t="s">
        <v>468</v>
      </c>
      <c r="P10" s="234"/>
      <c r="Q10" s="234"/>
      <c r="R10" s="234"/>
      <c r="S10" s="302"/>
      <c r="T10" s="293">
        <v>1</v>
      </c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</row>
    <row r="11" spans="1:88" s="33" customFormat="1" ht="36.75" customHeight="1">
      <c r="A11" s="126">
        <v>13</v>
      </c>
      <c r="B11" s="127">
        <v>104</v>
      </c>
      <c r="C11" s="126" t="s">
        <v>30</v>
      </c>
      <c r="D11" s="128" t="s">
        <v>40</v>
      </c>
      <c r="E11" s="292" t="s">
        <v>42</v>
      </c>
      <c r="F11" s="179" t="s">
        <v>243</v>
      </c>
      <c r="G11" s="178" t="s">
        <v>286</v>
      </c>
      <c r="H11" s="179" t="s">
        <v>244</v>
      </c>
      <c r="I11" s="178" t="s">
        <v>287</v>
      </c>
      <c r="J11" s="180" t="s">
        <v>288</v>
      </c>
      <c r="K11" s="303" t="s">
        <v>469</v>
      </c>
      <c r="L11" s="234"/>
      <c r="M11" s="234"/>
      <c r="N11" s="234" t="s">
        <v>469</v>
      </c>
      <c r="O11" s="234"/>
      <c r="P11" s="234"/>
      <c r="Q11" s="234"/>
      <c r="R11" s="234"/>
      <c r="S11" s="302"/>
      <c r="T11" s="295">
        <v>0</v>
      </c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</row>
    <row r="12" spans="1:88" s="27" customFormat="1" ht="25.5" customHeight="1">
      <c r="A12" s="143">
        <v>13</v>
      </c>
      <c r="B12" s="144">
        <v>105</v>
      </c>
      <c r="C12" s="143" t="s">
        <v>30</v>
      </c>
      <c r="D12" s="144" t="s">
        <v>43</v>
      </c>
      <c r="E12" s="134" t="s">
        <v>265</v>
      </c>
      <c r="F12" s="180"/>
      <c r="G12" s="255" t="s">
        <v>289</v>
      </c>
      <c r="H12" s="296" t="s">
        <v>264</v>
      </c>
      <c r="I12" s="255" t="s">
        <v>290</v>
      </c>
      <c r="J12" s="180" t="s">
        <v>291</v>
      </c>
      <c r="K12" s="299"/>
      <c r="L12" s="300" t="s">
        <v>470</v>
      </c>
      <c r="M12" s="301"/>
      <c r="N12" s="234"/>
      <c r="O12" s="234" t="s">
        <v>470</v>
      </c>
      <c r="P12" s="234"/>
      <c r="Q12" s="234"/>
      <c r="R12" s="234"/>
      <c r="S12" s="302"/>
      <c r="T12" s="294">
        <v>0</v>
      </c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</row>
    <row r="13" spans="1:88" s="33" customFormat="1" ht="48">
      <c r="A13" s="126">
        <v>13</v>
      </c>
      <c r="B13" s="127">
        <v>106</v>
      </c>
      <c r="C13" s="126" t="s">
        <v>30</v>
      </c>
      <c r="D13" s="128" t="s">
        <v>45</v>
      </c>
      <c r="E13" s="292" t="s">
        <v>471</v>
      </c>
      <c r="F13" s="179" t="s">
        <v>472</v>
      </c>
      <c r="G13" s="178" t="s">
        <v>473</v>
      </c>
      <c r="H13" s="179" t="s">
        <v>594</v>
      </c>
      <c r="I13" s="179" t="s">
        <v>474</v>
      </c>
      <c r="J13" s="180" t="s">
        <v>475</v>
      </c>
      <c r="K13" s="303" t="s">
        <v>476</v>
      </c>
      <c r="L13" s="234"/>
      <c r="M13" s="234"/>
      <c r="N13" s="300" t="s">
        <v>476</v>
      </c>
      <c r="O13" s="234"/>
      <c r="P13" s="234"/>
      <c r="Q13" s="234"/>
      <c r="R13" s="234"/>
      <c r="S13" s="302"/>
      <c r="T13" s="293">
        <v>0</v>
      </c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</row>
    <row r="14" spans="1:88" s="33" customFormat="1" ht="27" customHeight="1">
      <c r="A14" s="126">
        <v>13</v>
      </c>
      <c r="B14" s="127">
        <v>107</v>
      </c>
      <c r="C14" s="126" t="s">
        <v>30</v>
      </c>
      <c r="D14" s="128" t="s">
        <v>47</v>
      </c>
      <c r="E14" s="292" t="s">
        <v>50</v>
      </c>
      <c r="F14" s="179"/>
      <c r="G14" s="177" t="s">
        <v>477</v>
      </c>
      <c r="H14" s="179" t="s">
        <v>232</v>
      </c>
      <c r="I14" s="178" t="s">
        <v>292</v>
      </c>
      <c r="J14" s="180" t="s">
        <v>293</v>
      </c>
      <c r="K14" s="303" t="s">
        <v>478</v>
      </c>
      <c r="L14" s="234"/>
      <c r="M14" s="234"/>
      <c r="N14" s="300" t="s">
        <v>478</v>
      </c>
      <c r="O14" s="234"/>
      <c r="P14" s="234"/>
      <c r="Q14" s="234" t="s">
        <v>478</v>
      </c>
      <c r="R14" s="234"/>
      <c r="S14" s="302"/>
      <c r="T14" s="293">
        <v>1</v>
      </c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</row>
    <row r="15" spans="1:88" s="33" customFormat="1" ht="24">
      <c r="A15" s="126">
        <v>13</v>
      </c>
      <c r="B15" s="127">
        <v>108</v>
      </c>
      <c r="C15" s="126" t="s">
        <v>30</v>
      </c>
      <c r="D15" s="128" t="s">
        <v>51</v>
      </c>
      <c r="E15" s="292" t="s">
        <v>55</v>
      </c>
      <c r="F15" s="179"/>
      <c r="G15" s="178" t="s">
        <v>479</v>
      </c>
      <c r="H15" s="179" t="s">
        <v>255</v>
      </c>
      <c r="I15" s="178" t="s">
        <v>294</v>
      </c>
      <c r="J15" s="180" t="s">
        <v>295</v>
      </c>
      <c r="K15" s="303"/>
      <c r="L15" s="234" t="s">
        <v>480</v>
      </c>
      <c r="M15" s="234"/>
      <c r="N15" s="234"/>
      <c r="O15" s="234" t="s">
        <v>480</v>
      </c>
      <c r="P15" s="234"/>
      <c r="Q15" s="234"/>
      <c r="R15" s="234"/>
      <c r="S15" s="302"/>
      <c r="T15" s="293">
        <v>1</v>
      </c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</row>
    <row r="16" spans="1:88" s="33" customFormat="1" ht="25.5" customHeight="1">
      <c r="A16" s="126">
        <v>13</v>
      </c>
      <c r="B16" s="127">
        <v>109</v>
      </c>
      <c r="C16" s="126" t="s">
        <v>30</v>
      </c>
      <c r="D16" s="128" t="s">
        <v>56</v>
      </c>
      <c r="E16" s="292" t="s">
        <v>58</v>
      </c>
      <c r="F16" s="179"/>
      <c r="G16" s="178" t="s">
        <v>481</v>
      </c>
      <c r="H16" s="179" t="s">
        <v>233</v>
      </c>
      <c r="I16" s="178" t="s">
        <v>296</v>
      </c>
      <c r="J16" s="180" t="s">
        <v>297</v>
      </c>
      <c r="K16" s="303" t="s">
        <v>469</v>
      </c>
      <c r="L16" s="234"/>
      <c r="M16" s="234"/>
      <c r="N16" s="234" t="s">
        <v>469</v>
      </c>
      <c r="O16" s="234"/>
      <c r="P16" s="234"/>
      <c r="Q16" s="234"/>
      <c r="R16" s="234"/>
      <c r="S16" s="302"/>
      <c r="T16" s="293">
        <v>0</v>
      </c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</row>
    <row r="17" spans="1:88" s="33" customFormat="1" ht="36.75" customHeight="1">
      <c r="A17" s="126">
        <v>13</v>
      </c>
      <c r="B17" s="127">
        <v>110</v>
      </c>
      <c r="C17" s="126" t="s">
        <v>30</v>
      </c>
      <c r="D17" s="128" t="s">
        <v>59</v>
      </c>
      <c r="E17" s="292" t="s">
        <v>63</v>
      </c>
      <c r="F17" s="179"/>
      <c r="G17" s="178" t="s">
        <v>482</v>
      </c>
      <c r="H17" s="179" t="s">
        <v>267</v>
      </c>
      <c r="I17" s="178" t="s">
        <v>483</v>
      </c>
      <c r="J17" s="180" t="s">
        <v>484</v>
      </c>
      <c r="K17" s="303" t="s">
        <v>485</v>
      </c>
      <c r="L17" s="234"/>
      <c r="M17" s="234"/>
      <c r="N17" s="234"/>
      <c r="O17" s="234"/>
      <c r="P17" s="234"/>
      <c r="Q17" s="234"/>
      <c r="R17" s="234"/>
      <c r="S17" s="302"/>
      <c r="T17" s="293">
        <v>1</v>
      </c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</row>
    <row r="18" spans="1:88" s="33" customFormat="1" ht="24">
      <c r="A18" s="126">
        <v>13</v>
      </c>
      <c r="B18" s="127">
        <v>111</v>
      </c>
      <c r="C18" s="126" t="s">
        <v>30</v>
      </c>
      <c r="D18" s="128" t="s">
        <v>64</v>
      </c>
      <c r="E18" s="292" t="s">
        <v>486</v>
      </c>
      <c r="F18" s="179" t="s">
        <v>487</v>
      </c>
      <c r="G18" s="178" t="s">
        <v>488</v>
      </c>
      <c r="H18" s="179" t="s">
        <v>230</v>
      </c>
      <c r="I18" s="178" t="s">
        <v>298</v>
      </c>
      <c r="J18" s="180" t="s">
        <v>415</v>
      </c>
      <c r="K18" s="303"/>
      <c r="L18" s="234" t="s">
        <v>489</v>
      </c>
      <c r="M18" s="234"/>
      <c r="N18" s="234"/>
      <c r="O18" s="234"/>
      <c r="P18" s="234" t="s">
        <v>489</v>
      </c>
      <c r="Q18" s="234"/>
      <c r="R18" s="234"/>
      <c r="S18" s="302"/>
      <c r="T18" s="293">
        <v>0</v>
      </c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</row>
    <row r="19" spans="1:88" s="33" customFormat="1" ht="24">
      <c r="A19" s="126">
        <v>13</v>
      </c>
      <c r="B19" s="127">
        <v>112</v>
      </c>
      <c r="C19" s="126" t="s">
        <v>30</v>
      </c>
      <c r="D19" s="128" t="s">
        <v>67</v>
      </c>
      <c r="E19" s="292" t="s">
        <v>490</v>
      </c>
      <c r="F19" s="179" t="s">
        <v>491</v>
      </c>
      <c r="G19" s="178" t="s">
        <v>492</v>
      </c>
      <c r="H19" s="179" t="s">
        <v>263</v>
      </c>
      <c r="I19" s="178" t="s">
        <v>299</v>
      </c>
      <c r="J19" s="180"/>
      <c r="K19" s="303"/>
      <c r="L19" s="234"/>
      <c r="M19" s="234" t="s">
        <v>493</v>
      </c>
      <c r="N19" s="234"/>
      <c r="O19" s="234"/>
      <c r="P19" s="234" t="s">
        <v>493</v>
      </c>
      <c r="Q19" s="234"/>
      <c r="R19" s="234"/>
      <c r="S19" s="302"/>
      <c r="T19" s="293">
        <v>0</v>
      </c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</row>
    <row r="20" spans="1:88" s="33" customFormat="1" ht="25.5" customHeight="1">
      <c r="A20" s="126">
        <v>13</v>
      </c>
      <c r="B20" s="127">
        <v>113</v>
      </c>
      <c r="C20" s="126" t="s">
        <v>30</v>
      </c>
      <c r="D20" s="128" t="s">
        <v>69</v>
      </c>
      <c r="E20" s="297" t="s">
        <v>494</v>
      </c>
      <c r="F20" s="179" t="s">
        <v>495</v>
      </c>
      <c r="G20" s="178" t="s">
        <v>496</v>
      </c>
      <c r="H20" s="179" t="s">
        <v>595</v>
      </c>
      <c r="I20" s="178" t="s">
        <v>300</v>
      </c>
      <c r="J20" s="180" t="s">
        <v>416</v>
      </c>
      <c r="K20" s="303" t="s">
        <v>469</v>
      </c>
      <c r="L20" s="234"/>
      <c r="M20" s="234"/>
      <c r="N20" s="234" t="s">
        <v>469</v>
      </c>
      <c r="O20" s="234"/>
      <c r="P20" s="234"/>
      <c r="Q20" s="234"/>
      <c r="R20" s="234"/>
      <c r="S20" s="302"/>
      <c r="T20" s="293">
        <v>0</v>
      </c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</row>
    <row r="21" spans="1:88" s="33" customFormat="1" ht="25.5" customHeight="1">
      <c r="A21" s="126">
        <v>13</v>
      </c>
      <c r="B21" s="127">
        <v>114</v>
      </c>
      <c r="C21" s="126" t="s">
        <v>30</v>
      </c>
      <c r="D21" s="128" t="s">
        <v>71</v>
      </c>
      <c r="E21" s="292" t="s">
        <v>497</v>
      </c>
      <c r="F21" s="179" t="s">
        <v>600</v>
      </c>
      <c r="G21" s="178" t="s">
        <v>498</v>
      </c>
      <c r="H21" s="179" t="s">
        <v>247</v>
      </c>
      <c r="I21" s="178" t="s">
        <v>301</v>
      </c>
      <c r="J21" s="180" t="s">
        <v>302</v>
      </c>
      <c r="K21" s="303" t="s">
        <v>499</v>
      </c>
      <c r="L21" s="234"/>
      <c r="M21" s="234"/>
      <c r="N21" s="234" t="s">
        <v>499</v>
      </c>
      <c r="O21" s="234"/>
      <c r="P21" s="234"/>
      <c r="Q21" s="234"/>
      <c r="R21" s="234"/>
      <c r="S21" s="302"/>
      <c r="T21" s="293">
        <v>1</v>
      </c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</row>
    <row r="22" spans="1:88" s="33" customFormat="1" ht="25.5" customHeight="1">
      <c r="A22" s="126">
        <v>13</v>
      </c>
      <c r="B22" s="127">
        <v>115</v>
      </c>
      <c r="C22" s="126" t="s">
        <v>30</v>
      </c>
      <c r="D22" s="128" t="s">
        <v>73</v>
      </c>
      <c r="E22" s="292" t="s">
        <v>205</v>
      </c>
      <c r="F22" s="179" t="s">
        <v>224</v>
      </c>
      <c r="G22" s="178" t="s">
        <v>303</v>
      </c>
      <c r="H22" s="179" t="s">
        <v>225</v>
      </c>
      <c r="I22" s="178" t="s">
        <v>417</v>
      </c>
      <c r="J22" s="180" t="s">
        <v>304</v>
      </c>
      <c r="K22" s="303"/>
      <c r="L22" s="234"/>
      <c r="M22" s="234" t="s">
        <v>478</v>
      </c>
      <c r="N22" s="234" t="s">
        <v>478</v>
      </c>
      <c r="O22" s="234"/>
      <c r="P22" s="234"/>
      <c r="Q22" s="234"/>
      <c r="R22" s="234"/>
      <c r="S22" s="302" t="s">
        <v>478</v>
      </c>
      <c r="T22" s="293">
        <v>1</v>
      </c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</row>
    <row r="23" spans="1:88" s="33" customFormat="1" ht="25.5" customHeight="1">
      <c r="A23" s="126">
        <v>13</v>
      </c>
      <c r="B23" s="127">
        <v>116</v>
      </c>
      <c r="C23" s="126" t="s">
        <v>30</v>
      </c>
      <c r="D23" s="128" t="s">
        <v>77</v>
      </c>
      <c r="E23" s="292" t="s">
        <v>500</v>
      </c>
      <c r="F23" s="179" t="s">
        <v>501</v>
      </c>
      <c r="G23" s="178" t="s">
        <v>502</v>
      </c>
      <c r="H23" s="179" t="s">
        <v>351</v>
      </c>
      <c r="I23" s="178" t="s">
        <v>305</v>
      </c>
      <c r="J23" s="180" t="s">
        <v>306</v>
      </c>
      <c r="K23" s="303" t="s">
        <v>503</v>
      </c>
      <c r="L23" s="234"/>
      <c r="M23" s="234"/>
      <c r="N23" s="234" t="s">
        <v>503</v>
      </c>
      <c r="O23" s="234"/>
      <c r="P23" s="234"/>
      <c r="Q23" s="234"/>
      <c r="R23" s="234"/>
      <c r="S23" s="302"/>
      <c r="T23" s="298">
        <v>1</v>
      </c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</row>
    <row r="24" spans="1:88" s="33" customFormat="1" ht="36">
      <c r="A24" s="126">
        <v>13</v>
      </c>
      <c r="B24" s="127">
        <v>117</v>
      </c>
      <c r="C24" s="126" t="s">
        <v>30</v>
      </c>
      <c r="D24" s="128" t="s">
        <v>80</v>
      </c>
      <c r="E24" s="292" t="s">
        <v>504</v>
      </c>
      <c r="F24" s="179" t="s">
        <v>505</v>
      </c>
      <c r="G24" s="178" t="s">
        <v>506</v>
      </c>
      <c r="H24" s="179" t="s">
        <v>596</v>
      </c>
      <c r="I24" s="178" t="s">
        <v>307</v>
      </c>
      <c r="J24" s="180" t="s">
        <v>418</v>
      </c>
      <c r="K24" s="303" t="s">
        <v>507</v>
      </c>
      <c r="L24" s="234"/>
      <c r="M24" s="234"/>
      <c r="N24" s="234" t="s">
        <v>507</v>
      </c>
      <c r="O24" s="234"/>
      <c r="P24" s="234"/>
      <c r="Q24" s="234"/>
      <c r="R24" s="234"/>
      <c r="S24" s="302"/>
      <c r="T24" s="293">
        <v>1</v>
      </c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</row>
    <row r="25" spans="1:88" s="33" customFormat="1" ht="25.5" customHeight="1">
      <c r="A25" s="126">
        <v>13</v>
      </c>
      <c r="B25" s="127">
        <v>118</v>
      </c>
      <c r="C25" s="126" t="s">
        <v>30</v>
      </c>
      <c r="D25" s="128" t="s">
        <v>81</v>
      </c>
      <c r="E25" s="292" t="s">
        <v>84</v>
      </c>
      <c r="F25" s="179" t="s">
        <v>508</v>
      </c>
      <c r="G25" s="178" t="s">
        <v>509</v>
      </c>
      <c r="H25" s="179" t="s">
        <v>261</v>
      </c>
      <c r="I25" s="178" t="s">
        <v>308</v>
      </c>
      <c r="J25" s="180" t="s">
        <v>419</v>
      </c>
      <c r="K25" s="303" t="s">
        <v>510</v>
      </c>
      <c r="L25" s="234"/>
      <c r="M25" s="234"/>
      <c r="N25" s="234" t="s">
        <v>510</v>
      </c>
      <c r="O25" s="234"/>
      <c r="P25" s="234"/>
      <c r="Q25" s="234"/>
      <c r="R25" s="234"/>
      <c r="S25" s="302"/>
      <c r="T25" s="293">
        <v>0</v>
      </c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</row>
    <row r="26" spans="1:88" s="33" customFormat="1" ht="36">
      <c r="A26" s="126">
        <v>13</v>
      </c>
      <c r="B26" s="127">
        <v>119</v>
      </c>
      <c r="C26" s="126" t="s">
        <v>30</v>
      </c>
      <c r="D26" s="128" t="s">
        <v>85</v>
      </c>
      <c r="E26" s="292" t="s">
        <v>206</v>
      </c>
      <c r="F26" s="359"/>
      <c r="G26" s="178" t="s">
        <v>511</v>
      </c>
      <c r="H26" s="179" t="s">
        <v>256</v>
      </c>
      <c r="I26" s="178" t="s">
        <v>309</v>
      </c>
      <c r="J26" s="180" t="s">
        <v>420</v>
      </c>
      <c r="K26" s="303" t="s">
        <v>512</v>
      </c>
      <c r="L26" s="234"/>
      <c r="M26" s="234"/>
      <c r="N26" s="234" t="s">
        <v>512</v>
      </c>
      <c r="O26" s="234"/>
      <c r="P26" s="234"/>
      <c r="Q26" s="234"/>
      <c r="R26" s="234"/>
      <c r="S26" s="302"/>
      <c r="T26" s="293">
        <v>1</v>
      </c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</row>
    <row r="27" spans="1:88" s="33" customFormat="1" ht="25.5" customHeight="1">
      <c r="A27" s="126">
        <v>13</v>
      </c>
      <c r="B27" s="127">
        <v>120</v>
      </c>
      <c r="C27" s="126" t="s">
        <v>30</v>
      </c>
      <c r="D27" s="128" t="s">
        <v>87</v>
      </c>
      <c r="E27" s="292" t="s">
        <v>89</v>
      </c>
      <c r="F27" s="179" t="s">
        <v>513</v>
      </c>
      <c r="G27" s="178" t="s">
        <v>514</v>
      </c>
      <c r="H27" s="179" t="s">
        <v>259</v>
      </c>
      <c r="I27" s="178" t="s">
        <v>421</v>
      </c>
      <c r="J27" s="180" t="s">
        <v>515</v>
      </c>
      <c r="K27" s="303"/>
      <c r="L27" s="234" t="s">
        <v>516</v>
      </c>
      <c r="M27" s="234"/>
      <c r="N27" s="234" t="s">
        <v>516</v>
      </c>
      <c r="O27" s="234"/>
      <c r="P27" s="234"/>
      <c r="Q27" s="234"/>
      <c r="R27" s="234"/>
      <c r="S27" s="302"/>
      <c r="T27" s="293">
        <v>0</v>
      </c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</row>
    <row r="28" spans="1:88" s="33" customFormat="1" ht="25.5" customHeight="1">
      <c r="A28" s="126">
        <v>13</v>
      </c>
      <c r="B28" s="127">
        <v>121</v>
      </c>
      <c r="C28" s="126" t="s">
        <v>30</v>
      </c>
      <c r="D28" s="128" t="s">
        <v>90</v>
      </c>
      <c r="E28" s="292" t="s">
        <v>207</v>
      </c>
      <c r="F28" s="179"/>
      <c r="G28" s="178" t="s">
        <v>310</v>
      </c>
      <c r="H28" s="179" t="s">
        <v>258</v>
      </c>
      <c r="I28" s="178" t="s">
        <v>311</v>
      </c>
      <c r="J28" s="180" t="s">
        <v>312</v>
      </c>
      <c r="K28" s="303"/>
      <c r="L28" s="234" t="s">
        <v>510</v>
      </c>
      <c r="M28" s="234"/>
      <c r="N28" s="234" t="s">
        <v>510</v>
      </c>
      <c r="O28" s="234"/>
      <c r="P28" s="234"/>
      <c r="Q28" s="234"/>
      <c r="R28" s="234"/>
      <c r="S28" s="302"/>
      <c r="T28" s="293">
        <v>1</v>
      </c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</row>
    <row r="29" spans="1:88" s="33" customFormat="1" ht="25.5" customHeight="1">
      <c r="A29" s="126">
        <v>13</v>
      </c>
      <c r="B29" s="127">
        <v>122</v>
      </c>
      <c r="C29" s="126" t="s">
        <v>30</v>
      </c>
      <c r="D29" s="128" t="s">
        <v>93</v>
      </c>
      <c r="E29" s="292" t="s">
        <v>95</v>
      </c>
      <c r="F29" s="179" t="s">
        <v>517</v>
      </c>
      <c r="G29" s="178" t="s">
        <v>518</v>
      </c>
      <c r="H29" s="179" t="s">
        <v>340</v>
      </c>
      <c r="I29" s="178" t="s">
        <v>422</v>
      </c>
      <c r="J29" s="180" t="s">
        <v>423</v>
      </c>
      <c r="K29" s="303" t="s">
        <v>519</v>
      </c>
      <c r="L29" s="234"/>
      <c r="M29" s="234"/>
      <c r="N29" s="234" t="s">
        <v>519</v>
      </c>
      <c r="O29" s="234"/>
      <c r="P29" s="234"/>
      <c r="Q29" s="234"/>
      <c r="R29" s="234"/>
      <c r="S29" s="302"/>
      <c r="T29" s="293">
        <v>1</v>
      </c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</row>
    <row r="30" spans="1:88" s="33" customFormat="1" ht="37.5" customHeight="1">
      <c r="A30" s="126">
        <v>13</v>
      </c>
      <c r="B30" s="127">
        <v>123</v>
      </c>
      <c r="C30" s="126" t="s">
        <v>30</v>
      </c>
      <c r="D30" s="128" t="s">
        <v>96</v>
      </c>
      <c r="E30" s="292" t="s">
        <v>97</v>
      </c>
      <c r="F30" s="179"/>
      <c r="G30" s="178" t="s">
        <v>520</v>
      </c>
      <c r="H30" s="179" t="s">
        <v>597</v>
      </c>
      <c r="I30" s="178" t="s">
        <v>313</v>
      </c>
      <c r="J30" s="180" t="s">
        <v>424</v>
      </c>
      <c r="K30" s="303" t="s">
        <v>521</v>
      </c>
      <c r="L30" s="234"/>
      <c r="M30" s="234"/>
      <c r="N30" s="234" t="s">
        <v>521</v>
      </c>
      <c r="O30" s="234"/>
      <c r="P30" s="234"/>
      <c r="Q30" s="234"/>
      <c r="R30" s="234"/>
      <c r="S30" s="302"/>
      <c r="T30" s="293">
        <v>1</v>
      </c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</row>
    <row r="31" spans="1:88" s="33" customFormat="1" ht="37.5" customHeight="1">
      <c r="A31" s="126">
        <v>13</v>
      </c>
      <c r="B31" s="127">
        <v>201</v>
      </c>
      <c r="C31" s="126" t="s">
        <v>30</v>
      </c>
      <c r="D31" s="128" t="s">
        <v>98</v>
      </c>
      <c r="E31" s="292" t="s">
        <v>101</v>
      </c>
      <c r="F31" s="179"/>
      <c r="G31" s="178" t="s">
        <v>522</v>
      </c>
      <c r="H31" s="179" t="s">
        <v>254</v>
      </c>
      <c r="I31" s="178" t="s">
        <v>314</v>
      </c>
      <c r="J31" s="180" t="s">
        <v>425</v>
      </c>
      <c r="K31" s="303" t="s">
        <v>523</v>
      </c>
      <c r="L31" s="234"/>
      <c r="M31" s="234"/>
      <c r="N31" s="234" t="s">
        <v>523</v>
      </c>
      <c r="O31" s="234"/>
      <c r="P31" s="234"/>
      <c r="Q31" s="234"/>
      <c r="R31" s="234"/>
      <c r="S31" s="302"/>
      <c r="T31" s="293">
        <v>0</v>
      </c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</row>
    <row r="32" spans="1:88" ht="25.5" customHeight="1">
      <c r="A32" s="126">
        <v>13</v>
      </c>
      <c r="B32" s="127">
        <v>202</v>
      </c>
      <c r="C32" s="126" t="s">
        <v>30</v>
      </c>
      <c r="D32" s="128" t="s">
        <v>103</v>
      </c>
      <c r="E32" s="292" t="s">
        <v>524</v>
      </c>
      <c r="F32" s="179" t="s">
        <v>525</v>
      </c>
      <c r="G32" s="178" t="s">
        <v>526</v>
      </c>
      <c r="H32" s="179" t="s">
        <v>227</v>
      </c>
      <c r="I32" s="178" t="s">
        <v>315</v>
      </c>
      <c r="J32" s="180" t="s">
        <v>426</v>
      </c>
      <c r="K32" s="303" t="s">
        <v>503</v>
      </c>
      <c r="L32" s="234"/>
      <c r="M32" s="234"/>
      <c r="N32" s="234" t="s">
        <v>503</v>
      </c>
      <c r="O32" s="234"/>
      <c r="P32" s="234"/>
      <c r="Q32" s="234"/>
      <c r="R32" s="234"/>
      <c r="S32" s="302"/>
      <c r="T32" s="293">
        <v>1</v>
      </c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</row>
    <row r="33" spans="1:88" s="33" customFormat="1" ht="24">
      <c r="A33" s="126">
        <v>13</v>
      </c>
      <c r="B33" s="127">
        <v>203</v>
      </c>
      <c r="C33" s="126" t="s">
        <v>30</v>
      </c>
      <c r="D33" s="128" t="s">
        <v>106</v>
      </c>
      <c r="E33" s="292" t="s">
        <v>316</v>
      </c>
      <c r="F33" s="179"/>
      <c r="G33" s="178" t="s">
        <v>317</v>
      </c>
      <c r="H33" s="179" t="s">
        <v>229</v>
      </c>
      <c r="I33" s="178" t="s">
        <v>318</v>
      </c>
      <c r="J33" s="180" t="s">
        <v>319</v>
      </c>
      <c r="K33" s="303"/>
      <c r="L33" s="234"/>
      <c r="M33" s="234" t="s">
        <v>527</v>
      </c>
      <c r="N33" s="234"/>
      <c r="O33" s="234"/>
      <c r="P33" s="234" t="s">
        <v>527</v>
      </c>
      <c r="Q33" s="234"/>
      <c r="R33" s="234"/>
      <c r="S33" s="302"/>
      <c r="T33" s="294">
        <v>0</v>
      </c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</row>
    <row r="34" spans="1:88" s="33" customFormat="1" ht="24">
      <c r="A34" s="126">
        <v>13</v>
      </c>
      <c r="B34" s="127">
        <v>204</v>
      </c>
      <c r="C34" s="126" t="s">
        <v>30</v>
      </c>
      <c r="D34" s="128" t="s">
        <v>108</v>
      </c>
      <c r="E34" s="292" t="s">
        <v>111</v>
      </c>
      <c r="F34" s="179"/>
      <c r="G34" s="178" t="s">
        <v>528</v>
      </c>
      <c r="H34" s="179" t="s">
        <v>556</v>
      </c>
      <c r="I34" s="178"/>
      <c r="J34" s="180"/>
      <c r="K34" s="303"/>
      <c r="L34" s="234" t="s">
        <v>468</v>
      </c>
      <c r="M34" s="234"/>
      <c r="N34" s="234" t="s">
        <v>468</v>
      </c>
      <c r="O34" s="234"/>
      <c r="P34" s="234"/>
      <c r="Q34" s="234"/>
      <c r="R34" s="234"/>
      <c r="S34" s="302"/>
      <c r="T34" s="293">
        <v>1</v>
      </c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</row>
    <row r="35" spans="1:88" s="33" customFormat="1" ht="13.5" customHeight="1">
      <c r="A35" s="126">
        <v>13</v>
      </c>
      <c r="B35" s="127">
        <v>205</v>
      </c>
      <c r="C35" s="126" t="s">
        <v>30</v>
      </c>
      <c r="D35" s="128" t="s">
        <v>113</v>
      </c>
      <c r="E35" s="292"/>
      <c r="F35" s="179"/>
      <c r="G35" s="178"/>
      <c r="H35" s="179"/>
      <c r="I35" s="178"/>
      <c r="J35" s="180"/>
      <c r="K35" s="303"/>
      <c r="L35" s="234"/>
      <c r="M35" s="234"/>
      <c r="N35" s="234"/>
      <c r="O35" s="234"/>
      <c r="P35" s="234"/>
      <c r="Q35" s="234"/>
      <c r="R35" s="234"/>
      <c r="S35" s="302"/>
      <c r="T35" s="293">
        <v>0</v>
      </c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</row>
    <row r="36" spans="1:88" s="27" customFormat="1" ht="25.5" customHeight="1">
      <c r="A36" s="143">
        <v>13</v>
      </c>
      <c r="B36" s="144">
        <v>206</v>
      </c>
      <c r="C36" s="143" t="s">
        <v>30</v>
      </c>
      <c r="D36" s="144" t="s">
        <v>346</v>
      </c>
      <c r="E36" s="134" t="s">
        <v>347</v>
      </c>
      <c r="F36" s="180"/>
      <c r="G36" s="148" t="s">
        <v>320</v>
      </c>
      <c r="H36" s="179" t="s">
        <v>557</v>
      </c>
      <c r="I36" s="148" t="s">
        <v>321</v>
      </c>
      <c r="J36" s="180" t="s">
        <v>322</v>
      </c>
      <c r="K36" s="303" t="s">
        <v>529</v>
      </c>
      <c r="L36" s="300" t="s">
        <v>33</v>
      </c>
      <c r="M36" s="301"/>
      <c r="N36" s="234" t="s">
        <v>529</v>
      </c>
      <c r="O36" s="301"/>
      <c r="P36" s="234" t="s">
        <v>33</v>
      </c>
      <c r="Q36" s="234"/>
      <c r="R36" s="234"/>
      <c r="S36" s="302"/>
      <c r="T36" s="294">
        <v>0</v>
      </c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</row>
    <row r="37" spans="1:88" s="33" customFormat="1" ht="13.5" customHeight="1">
      <c r="A37" s="126">
        <v>13</v>
      </c>
      <c r="B37" s="127">
        <v>207</v>
      </c>
      <c r="C37" s="126" t="s">
        <v>30</v>
      </c>
      <c r="D37" s="128" t="s">
        <v>115</v>
      </c>
      <c r="E37" s="292"/>
      <c r="F37" s="179"/>
      <c r="G37" s="178"/>
      <c r="H37" s="179"/>
      <c r="I37" s="178"/>
      <c r="J37" s="180"/>
      <c r="K37" s="303"/>
      <c r="L37" s="234"/>
      <c r="M37" s="234"/>
      <c r="N37" s="234"/>
      <c r="O37" s="234"/>
      <c r="P37" s="234"/>
      <c r="Q37" s="234"/>
      <c r="R37" s="234"/>
      <c r="S37" s="302"/>
      <c r="T37" s="293">
        <v>0</v>
      </c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</row>
    <row r="38" spans="1:88" s="33" customFormat="1" ht="35.25" customHeight="1">
      <c r="A38" s="126">
        <v>13</v>
      </c>
      <c r="B38" s="127">
        <v>208</v>
      </c>
      <c r="C38" s="126" t="s">
        <v>30</v>
      </c>
      <c r="D38" s="128" t="s">
        <v>118</v>
      </c>
      <c r="E38" s="292" t="s">
        <v>208</v>
      </c>
      <c r="F38" s="179"/>
      <c r="G38" s="178" t="s">
        <v>323</v>
      </c>
      <c r="H38" s="179" t="s">
        <v>555</v>
      </c>
      <c r="I38" s="178" t="s">
        <v>324</v>
      </c>
      <c r="J38" s="180" t="s">
        <v>427</v>
      </c>
      <c r="K38" s="303"/>
      <c r="L38" s="234" t="s">
        <v>462</v>
      </c>
      <c r="M38" s="234"/>
      <c r="N38" s="234" t="s">
        <v>462</v>
      </c>
      <c r="O38" s="234"/>
      <c r="P38" s="234"/>
      <c r="Q38" s="234"/>
      <c r="R38" s="234"/>
      <c r="S38" s="302"/>
      <c r="T38" s="293">
        <v>0</v>
      </c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</row>
    <row r="39" spans="1:88" s="33" customFormat="1" ht="26.25" customHeight="1">
      <c r="A39" s="126">
        <v>13</v>
      </c>
      <c r="B39" s="127">
        <v>209</v>
      </c>
      <c r="C39" s="126" t="s">
        <v>30</v>
      </c>
      <c r="D39" s="128" t="s">
        <v>119</v>
      </c>
      <c r="E39" s="292" t="s">
        <v>121</v>
      </c>
      <c r="F39" s="179"/>
      <c r="G39" s="178" t="s">
        <v>530</v>
      </c>
      <c r="H39" s="179" t="s">
        <v>252</v>
      </c>
      <c r="I39" s="178" t="s">
        <v>325</v>
      </c>
      <c r="J39" s="180" t="s">
        <v>326</v>
      </c>
      <c r="K39" s="303" t="s">
        <v>531</v>
      </c>
      <c r="L39" s="234"/>
      <c r="M39" s="234"/>
      <c r="N39" s="234" t="s">
        <v>531</v>
      </c>
      <c r="O39" s="234"/>
      <c r="P39" s="234"/>
      <c r="Q39" s="234"/>
      <c r="R39" s="234"/>
      <c r="S39" s="302"/>
      <c r="T39" s="293">
        <v>0</v>
      </c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</row>
    <row r="40" spans="1:88" s="33" customFormat="1" ht="14.25" customHeight="1">
      <c r="A40" s="126">
        <v>13</v>
      </c>
      <c r="B40" s="127">
        <v>210</v>
      </c>
      <c r="C40" s="126" t="s">
        <v>30</v>
      </c>
      <c r="D40" s="128" t="s">
        <v>123</v>
      </c>
      <c r="E40" s="292"/>
      <c r="F40" s="179"/>
      <c r="G40" s="178"/>
      <c r="H40" s="179"/>
      <c r="I40" s="178"/>
      <c r="J40" s="180"/>
      <c r="K40" s="303"/>
      <c r="L40" s="234"/>
      <c r="M40" s="234"/>
      <c r="N40" s="234"/>
      <c r="O40" s="234"/>
      <c r="P40" s="234"/>
      <c r="Q40" s="234"/>
      <c r="R40" s="234"/>
      <c r="S40" s="302"/>
      <c r="T40" s="294">
        <v>1</v>
      </c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</row>
    <row r="41" spans="1:88" s="33" customFormat="1" ht="25.5" customHeight="1">
      <c r="A41" s="126">
        <v>13</v>
      </c>
      <c r="B41" s="127">
        <v>211</v>
      </c>
      <c r="C41" s="126" t="s">
        <v>30</v>
      </c>
      <c r="D41" s="128" t="s">
        <v>125</v>
      </c>
      <c r="E41" s="292" t="s">
        <v>532</v>
      </c>
      <c r="F41" s="179" t="s">
        <v>533</v>
      </c>
      <c r="G41" s="178" t="s">
        <v>534</v>
      </c>
      <c r="H41" s="179" t="s">
        <v>260</v>
      </c>
      <c r="I41" s="178" t="s">
        <v>429</v>
      </c>
      <c r="J41" s="180"/>
      <c r="K41" s="303" t="s">
        <v>480</v>
      </c>
      <c r="L41" s="234"/>
      <c r="M41" s="234"/>
      <c r="N41" s="234" t="s">
        <v>480</v>
      </c>
      <c r="O41" s="234"/>
      <c r="P41" s="234"/>
      <c r="Q41" s="234"/>
      <c r="R41" s="234"/>
      <c r="S41" s="302"/>
      <c r="T41" s="293">
        <v>0</v>
      </c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</row>
    <row r="42" spans="1:88" s="33" customFormat="1" ht="25.5" customHeight="1">
      <c r="A42" s="126">
        <v>13</v>
      </c>
      <c r="B42" s="127">
        <v>212</v>
      </c>
      <c r="C42" s="126" t="s">
        <v>30</v>
      </c>
      <c r="D42" s="128" t="s">
        <v>127</v>
      </c>
      <c r="E42" s="292" t="s">
        <v>130</v>
      </c>
      <c r="F42" s="179" t="s">
        <v>535</v>
      </c>
      <c r="G42" s="178" t="s">
        <v>536</v>
      </c>
      <c r="H42" s="179" t="s">
        <v>245</v>
      </c>
      <c r="I42" s="178" t="s">
        <v>327</v>
      </c>
      <c r="J42" s="180" t="s">
        <v>537</v>
      </c>
      <c r="K42" s="303" t="s">
        <v>538</v>
      </c>
      <c r="L42" s="234"/>
      <c r="M42" s="234"/>
      <c r="N42" s="234" t="s">
        <v>538</v>
      </c>
      <c r="O42" s="234"/>
      <c r="P42" s="234"/>
      <c r="Q42" s="234"/>
      <c r="R42" s="234"/>
      <c r="S42" s="302"/>
      <c r="T42" s="293">
        <v>1</v>
      </c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</row>
    <row r="43" spans="1:88" s="33" customFormat="1" ht="13.5" customHeight="1">
      <c r="A43" s="126">
        <v>13</v>
      </c>
      <c r="B43" s="127">
        <v>213</v>
      </c>
      <c r="C43" s="126" t="s">
        <v>30</v>
      </c>
      <c r="D43" s="128" t="s">
        <v>132</v>
      </c>
      <c r="E43" s="292"/>
      <c r="F43" s="179"/>
      <c r="G43" s="178"/>
      <c r="H43" s="179"/>
      <c r="I43" s="178"/>
      <c r="J43" s="180"/>
      <c r="K43" s="303"/>
      <c r="L43" s="234"/>
      <c r="M43" s="234"/>
      <c r="N43" s="234"/>
      <c r="O43" s="234"/>
      <c r="P43" s="234"/>
      <c r="Q43" s="234"/>
      <c r="R43" s="234"/>
      <c r="S43" s="302"/>
      <c r="T43" s="293">
        <v>1</v>
      </c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</row>
    <row r="44" spans="1:88" s="33" customFormat="1" ht="37.5" customHeight="1">
      <c r="A44" s="126">
        <v>13</v>
      </c>
      <c r="B44" s="127">
        <v>214</v>
      </c>
      <c r="C44" s="126" t="s">
        <v>30</v>
      </c>
      <c r="D44" s="128" t="s">
        <v>135</v>
      </c>
      <c r="E44" s="292" t="s">
        <v>348</v>
      </c>
      <c r="F44" s="179" t="s">
        <v>539</v>
      </c>
      <c r="G44" s="178" t="s">
        <v>328</v>
      </c>
      <c r="H44" s="179" t="s">
        <v>266</v>
      </c>
      <c r="I44" s="178" t="s">
        <v>430</v>
      </c>
      <c r="J44" s="180" t="s">
        <v>431</v>
      </c>
      <c r="K44" s="303" t="s">
        <v>480</v>
      </c>
      <c r="L44" s="234"/>
      <c r="M44" s="234"/>
      <c r="N44" s="234" t="s">
        <v>480</v>
      </c>
      <c r="O44" s="234"/>
      <c r="P44" s="234"/>
      <c r="Q44" s="234"/>
      <c r="R44" s="234"/>
      <c r="S44" s="302"/>
      <c r="T44" s="293">
        <v>0</v>
      </c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</row>
    <row r="45" spans="1:88" s="33" customFormat="1" ht="13.5" customHeight="1">
      <c r="A45" s="126">
        <v>13</v>
      </c>
      <c r="B45" s="127">
        <v>215</v>
      </c>
      <c r="C45" s="126" t="s">
        <v>30</v>
      </c>
      <c r="D45" s="128" t="s">
        <v>136</v>
      </c>
      <c r="E45" s="292"/>
      <c r="F45" s="179"/>
      <c r="G45" s="178"/>
      <c r="H45" s="179"/>
      <c r="I45" s="178"/>
      <c r="J45" s="180"/>
      <c r="K45" s="303"/>
      <c r="L45" s="234"/>
      <c r="M45" s="234"/>
      <c r="N45" s="234"/>
      <c r="O45" s="234"/>
      <c r="P45" s="234"/>
      <c r="Q45" s="234"/>
      <c r="R45" s="234"/>
      <c r="S45" s="302"/>
      <c r="T45" s="293">
        <v>0</v>
      </c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</row>
    <row r="46" spans="1:88" s="33" customFormat="1" ht="13.5" customHeight="1">
      <c r="A46" s="126">
        <v>13</v>
      </c>
      <c r="B46" s="127">
        <v>218</v>
      </c>
      <c r="C46" s="126" t="s">
        <v>30</v>
      </c>
      <c r="D46" s="128" t="s">
        <v>139</v>
      </c>
      <c r="E46" s="292"/>
      <c r="F46" s="179"/>
      <c r="G46" s="178"/>
      <c r="H46" s="179"/>
      <c r="I46" s="178"/>
      <c r="J46" s="180"/>
      <c r="K46" s="303"/>
      <c r="L46" s="234"/>
      <c r="M46" s="234"/>
      <c r="N46" s="234"/>
      <c r="O46" s="234"/>
      <c r="P46" s="234"/>
      <c r="Q46" s="234"/>
      <c r="R46" s="234"/>
      <c r="S46" s="302"/>
      <c r="T46" s="293">
        <v>0</v>
      </c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</row>
    <row r="47" spans="1:88" s="33" customFormat="1" ht="13.5" customHeight="1">
      <c r="A47" s="126">
        <v>13</v>
      </c>
      <c r="B47" s="127">
        <v>219</v>
      </c>
      <c r="C47" s="126" t="s">
        <v>30</v>
      </c>
      <c r="D47" s="128" t="s">
        <v>140</v>
      </c>
      <c r="E47" s="292"/>
      <c r="F47" s="179"/>
      <c r="G47" s="178"/>
      <c r="H47" s="179"/>
      <c r="I47" s="178"/>
      <c r="J47" s="180"/>
      <c r="K47" s="303"/>
      <c r="L47" s="234"/>
      <c r="M47" s="234"/>
      <c r="N47" s="234"/>
      <c r="O47" s="234"/>
      <c r="P47" s="234"/>
      <c r="Q47" s="234"/>
      <c r="R47" s="234"/>
      <c r="S47" s="302"/>
      <c r="T47" s="293">
        <v>0</v>
      </c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</row>
    <row r="48" spans="1:88" s="33" customFormat="1" ht="13.5" customHeight="1">
      <c r="A48" s="126">
        <v>13</v>
      </c>
      <c r="B48" s="127">
        <v>220</v>
      </c>
      <c r="C48" s="126" t="s">
        <v>30</v>
      </c>
      <c r="D48" s="128" t="s">
        <v>141</v>
      </c>
      <c r="E48" s="292"/>
      <c r="F48" s="179"/>
      <c r="G48" s="178"/>
      <c r="H48" s="179"/>
      <c r="I48" s="178"/>
      <c r="J48" s="180"/>
      <c r="K48" s="303"/>
      <c r="L48" s="234"/>
      <c r="M48" s="234"/>
      <c r="N48" s="234"/>
      <c r="O48" s="234"/>
      <c r="P48" s="234"/>
      <c r="Q48" s="234"/>
      <c r="R48" s="234"/>
      <c r="S48" s="302"/>
      <c r="T48" s="293">
        <v>1</v>
      </c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</row>
    <row r="49" spans="1:88" s="33" customFormat="1" ht="25.5" customHeight="1">
      <c r="A49" s="126">
        <v>13</v>
      </c>
      <c r="B49" s="127">
        <v>221</v>
      </c>
      <c r="C49" s="126" t="s">
        <v>30</v>
      </c>
      <c r="D49" s="128" t="s">
        <v>144</v>
      </c>
      <c r="E49" s="292" t="s">
        <v>146</v>
      </c>
      <c r="F49" s="179" t="s">
        <v>540</v>
      </c>
      <c r="G49" s="178" t="s">
        <v>541</v>
      </c>
      <c r="H49" s="179" t="s">
        <v>237</v>
      </c>
      <c r="I49" s="178" t="s">
        <v>432</v>
      </c>
      <c r="J49" s="180" t="s">
        <v>329</v>
      </c>
      <c r="K49" s="303"/>
      <c r="L49" s="234"/>
      <c r="M49" s="234" t="s">
        <v>507</v>
      </c>
      <c r="N49" s="234" t="s">
        <v>507</v>
      </c>
      <c r="O49" s="234"/>
      <c r="P49" s="234"/>
      <c r="Q49" s="234"/>
      <c r="R49" s="234"/>
      <c r="S49" s="302"/>
      <c r="T49" s="293">
        <v>1</v>
      </c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</row>
    <row r="50" spans="1:88" s="33" customFormat="1" ht="25.5" customHeight="1">
      <c r="A50" s="126">
        <v>13</v>
      </c>
      <c r="B50" s="127">
        <v>222</v>
      </c>
      <c r="C50" s="126" t="s">
        <v>30</v>
      </c>
      <c r="D50" s="128" t="s">
        <v>147</v>
      </c>
      <c r="E50" s="292" t="s">
        <v>249</v>
      </c>
      <c r="F50" s="179" t="s">
        <v>542</v>
      </c>
      <c r="G50" s="178" t="s">
        <v>543</v>
      </c>
      <c r="H50" s="179" t="s">
        <v>601</v>
      </c>
      <c r="I50" s="178" t="s">
        <v>433</v>
      </c>
      <c r="J50" s="180"/>
      <c r="K50" s="303" t="s">
        <v>538</v>
      </c>
      <c r="L50" s="234"/>
      <c r="M50" s="234"/>
      <c r="N50" s="234" t="s">
        <v>538</v>
      </c>
      <c r="O50" s="234"/>
      <c r="P50" s="234"/>
      <c r="Q50" s="234"/>
      <c r="R50" s="234"/>
      <c r="S50" s="302"/>
      <c r="T50" s="293">
        <v>0</v>
      </c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</row>
    <row r="51" spans="1:88" s="33" customFormat="1" ht="13.5" customHeight="1">
      <c r="A51" s="126">
        <v>13</v>
      </c>
      <c r="B51" s="127">
        <v>223</v>
      </c>
      <c r="C51" s="126" t="s">
        <v>30</v>
      </c>
      <c r="D51" s="128" t="s">
        <v>150</v>
      </c>
      <c r="E51" s="292" t="s">
        <v>209</v>
      </c>
      <c r="F51" s="179"/>
      <c r="G51" s="178" t="s">
        <v>330</v>
      </c>
      <c r="H51" s="179" t="s">
        <v>602</v>
      </c>
      <c r="I51" s="178" t="s">
        <v>434</v>
      </c>
      <c r="J51" s="180"/>
      <c r="K51" s="303"/>
      <c r="L51" s="234" t="s">
        <v>527</v>
      </c>
      <c r="M51" s="234"/>
      <c r="N51" s="234"/>
      <c r="O51" s="234" t="s">
        <v>527</v>
      </c>
      <c r="P51" s="234"/>
      <c r="Q51" s="234"/>
      <c r="R51" s="234"/>
      <c r="S51" s="302"/>
      <c r="T51" s="293">
        <v>0</v>
      </c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</row>
    <row r="52" spans="1:88" s="33" customFormat="1" ht="25.5" customHeight="1">
      <c r="A52" s="126">
        <v>13</v>
      </c>
      <c r="B52" s="127">
        <v>224</v>
      </c>
      <c r="C52" s="126" t="s">
        <v>30</v>
      </c>
      <c r="D52" s="128" t="s">
        <v>151</v>
      </c>
      <c r="E52" s="292" t="s">
        <v>437</v>
      </c>
      <c r="F52" s="179"/>
      <c r="G52" s="178" t="s">
        <v>544</v>
      </c>
      <c r="H52" s="179" t="s">
        <v>598</v>
      </c>
      <c r="I52" s="178" t="s">
        <v>331</v>
      </c>
      <c r="J52" s="180" t="s">
        <v>545</v>
      </c>
      <c r="K52" s="303" t="s">
        <v>476</v>
      </c>
      <c r="L52" s="234"/>
      <c r="M52" s="234"/>
      <c r="N52" s="234" t="s">
        <v>476</v>
      </c>
      <c r="O52" s="234"/>
      <c r="P52" s="234"/>
      <c r="Q52" s="234" t="s">
        <v>476</v>
      </c>
      <c r="R52" s="234"/>
      <c r="S52" s="302"/>
      <c r="T52" s="293">
        <v>0</v>
      </c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</row>
    <row r="53" spans="1:88" s="33" customFormat="1" ht="25.5" customHeight="1">
      <c r="A53" s="126">
        <v>13</v>
      </c>
      <c r="B53" s="127">
        <v>225</v>
      </c>
      <c r="C53" s="126" t="s">
        <v>30</v>
      </c>
      <c r="D53" s="128" t="s">
        <v>152</v>
      </c>
      <c r="E53" s="292" t="s">
        <v>153</v>
      </c>
      <c r="F53" s="179"/>
      <c r="G53" s="178" t="s">
        <v>546</v>
      </c>
      <c r="H53" s="179" t="s">
        <v>603</v>
      </c>
      <c r="I53" s="178" t="s">
        <v>435</v>
      </c>
      <c r="J53" s="180" t="s">
        <v>547</v>
      </c>
      <c r="K53" s="303" t="s">
        <v>512</v>
      </c>
      <c r="L53" s="234"/>
      <c r="M53" s="234"/>
      <c r="N53" s="234" t="s">
        <v>512</v>
      </c>
      <c r="O53" s="234"/>
      <c r="P53" s="234"/>
      <c r="Q53" s="234"/>
      <c r="R53" s="234"/>
      <c r="S53" s="302"/>
      <c r="T53" s="293">
        <v>0</v>
      </c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</row>
    <row r="54" spans="1:88" s="33" customFormat="1" ht="14.25" customHeight="1">
      <c r="A54" s="126">
        <v>13</v>
      </c>
      <c r="B54" s="127">
        <v>227</v>
      </c>
      <c r="C54" s="126" t="s">
        <v>30</v>
      </c>
      <c r="D54" s="128" t="s">
        <v>154</v>
      </c>
      <c r="E54" s="292"/>
      <c r="F54" s="179"/>
      <c r="G54" s="178"/>
      <c r="H54" s="179"/>
      <c r="I54" s="178"/>
      <c r="J54" s="180"/>
      <c r="K54" s="303"/>
      <c r="L54" s="234"/>
      <c r="M54" s="234"/>
      <c r="N54" s="234"/>
      <c r="O54" s="234"/>
      <c r="P54" s="234"/>
      <c r="Q54" s="234"/>
      <c r="R54" s="234"/>
      <c r="S54" s="302"/>
      <c r="T54" s="293">
        <v>1</v>
      </c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</row>
    <row r="55" spans="1:88" s="33" customFormat="1" ht="14.25" customHeight="1">
      <c r="A55" s="126">
        <v>13</v>
      </c>
      <c r="B55" s="127">
        <v>228</v>
      </c>
      <c r="C55" s="126" t="s">
        <v>30</v>
      </c>
      <c r="D55" s="128" t="s">
        <v>156</v>
      </c>
      <c r="E55" s="292"/>
      <c r="F55" s="179"/>
      <c r="G55" s="178"/>
      <c r="H55" s="179"/>
      <c r="I55" s="178"/>
      <c r="J55" s="180"/>
      <c r="K55" s="303"/>
      <c r="L55" s="234"/>
      <c r="M55" s="234"/>
      <c r="N55" s="234"/>
      <c r="O55" s="234"/>
      <c r="P55" s="234"/>
      <c r="Q55" s="234"/>
      <c r="R55" s="234"/>
      <c r="S55" s="302"/>
      <c r="T55" s="293">
        <v>0</v>
      </c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</row>
    <row r="56" spans="1:88" s="33" customFormat="1" ht="26.25" customHeight="1">
      <c r="A56" s="126">
        <v>13</v>
      </c>
      <c r="B56" s="127">
        <v>229</v>
      </c>
      <c r="C56" s="126" t="s">
        <v>30</v>
      </c>
      <c r="D56" s="128" t="s">
        <v>157</v>
      </c>
      <c r="E56" s="292" t="s">
        <v>239</v>
      </c>
      <c r="F56" s="179" t="s">
        <v>332</v>
      </c>
      <c r="G56" s="178" t="s">
        <v>333</v>
      </c>
      <c r="H56" s="179" t="s">
        <v>599</v>
      </c>
      <c r="I56" s="178" t="s">
        <v>436</v>
      </c>
      <c r="J56" s="180" t="s">
        <v>334</v>
      </c>
      <c r="K56" s="303" t="s">
        <v>548</v>
      </c>
      <c r="L56" s="234"/>
      <c r="M56" s="234"/>
      <c r="N56" s="234" t="s">
        <v>548</v>
      </c>
      <c r="O56" s="234"/>
      <c r="P56" s="234"/>
      <c r="Q56" s="234"/>
      <c r="R56" s="234"/>
      <c r="S56" s="302"/>
      <c r="T56" s="293">
        <v>0</v>
      </c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</row>
    <row r="57" spans="1:88" s="33" customFormat="1" ht="13.5" customHeight="1">
      <c r="A57" s="126">
        <v>13</v>
      </c>
      <c r="B57" s="127">
        <v>303</v>
      </c>
      <c r="C57" s="126" t="s">
        <v>30</v>
      </c>
      <c r="D57" s="128" t="s">
        <v>160</v>
      </c>
      <c r="E57" s="292"/>
      <c r="F57" s="179"/>
      <c r="G57" s="178"/>
      <c r="H57" s="179"/>
      <c r="I57" s="178"/>
      <c r="J57" s="180"/>
      <c r="K57" s="303"/>
      <c r="L57" s="234"/>
      <c r="M57" s="234"/>
      <c r="N57" s="234"/>
      <c r="O57" s="234"/>
      <c r="P57" s="234"/>
      <c r="Q57" s="234"/>
      <c r="R57" s="234"/>
      <c r="S57" s="302"/>
      <c r="T57" s="293">
        <v>0</v>
      </c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</row>
    <row r="58" spans="1:88" ht="13.5" customHeight="1">
      <c r="A58" s="126">
        <v>13</v>
      </c>
      <c r="B58" s="127">
        <v>305</v>
      </c>
      <c r="C58" s="126" t="s">
        <v>30</v>
      </c>
      <c r="D58" s="128" t="s">
        <v>161</v>
      </c>
      <c r="E58" s="292"/>
      <c r="F58" s="179"/>
      <c r="G58" s="178"/>
      <c r="H58" s="179"/>
      <c r="I58" s="178"/>
      <c r="J58" s="180"/>
      <c r="K58" s="303"/>
      <c r="L58" s="234"/>
      <c r="M58" s="234"/>
      <c r="N58" s="234"/>
      <c r="O58" s="234"/>
      <c r="P58" s="234"/>
      <c r="Q58" s="234"/>
      <c r="R58" s="234"/>
      <c r="S58" s="302"/>
      <c r="T58" s="293">
        <v>0</v>
      </c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</row>
    <row r="59" spans="1:88" s="33" customFormat="1" ht="13.5" customHeight="1">
      <c r="A59" s="126">
        <v>13</v>
      </c>
      <c r="B59" s="127">
        <v>307</v>
      </c>
      <c r="C59" s="126" t="s">
        <v>30</v>
      </c>
      <c r="D59" s="128" t="s">
        <v>162</v>
      </c>
      <c r="E59" s="292"/>
      <c r="F59" s="179"/>
      <c r="G59" s="178"/>
      <c r="H59" s="179"/>
      <c r="I59" s="178"/>
      <c r="J59" s="180"/>
      <c r="K59" s="303"/>
      <c r="L59" s="234"/>
      <c r="M59" s="234"/>
      <c r="N59" s="234"/>
      <c r="O59" s="234"/>
      <c r="P59" s="234"/>
      <c r="Q59" s="234"/>
      <c r="R59" s="234"/>
      <c r="S59" s="302"/>
      <c r="T59" s="293">
        <v>0</v>
      </c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</row>
    <row r="60" spans="1:88" s="33" customFormat="1" ht="13.5" customHeight="1">
      <c r="A60" s="126">
        <v>13</v>
      </c>
      <c r="B60" s="127">
        <v>308</v>
      </c>
      <c r="C60" s="126" t="s">
        <v>30</v>
      </c>
      <c r="D60" s="128" t="s">
        <v>163</v>
      </c>
      <c r="E60" s="292"/>
      <c r="F60" s="179"/>
      <c r="G60" s="178"/>
      <c r="H60" s="179"/>
      <c r="I60" s="178"/>
      <c r="J60" s="180"/>
      <c r="K60" s="303"/>
      <c r="L60" s="234"/>
      <c r="M60" s="234"/>
      <c r="N60" s="234"/>
      <c r="O60" s="234"/>
      <c r="P60" s="234"/>
      <c r="Q60" s="234"/>
      <c r="R60" s="234"/>
      <c r="S60" s="302"/>
      <c r="T60" s="293">
        <v>0</v>
      </c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</row>
    <row r="61" spans="1:88" s="33" customFormat="1" ht="13.5" customHeight="1">
      <c r="A61" s="126">
        <v>13</v>
      </c>
      <c r="B61" s="127">
        <v>361</v>
      </c>
      <c r="C61" s="126" t="s">
        <v>30</v>
      </c>
      <c r="D61" s="128" t="s">
        <v>165</v>
      </c>
      <c r="E61" s="292"/>
      <c r="F61" s="179"/>
      <c r="G61" s="178"/>
      <c r="H61" s="179"/>
      <c r="I61" s="178"/>
      <c r="J61" s="180"/>
      <c r="K61" s="303"/>
      <c r="L61" s="234"/>
      <c r="M61" s="234"/>
      <c r="N61" s="234"/>
      <c r="O61" s="234"/>
      <c r="P61" s="234"/>
      <c r="Q61" s="234"/>
      <c r="R61" s="234"/>
      <c r="S61" s="302"/>
      <c r="T61" s="293">
        <v>0</v>
      </c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</row>
    <row r="62" spans="1:88" s="33" customFormat="1" ht="13.5" customHeight="1">
      <c r="A62" s="126">
        <v>13</v>
      </c>
      <c r="B62" s="127">
        <v>362</v>
      </c>
      <c r="C62" s="126" t="s">
        <v>30</v>
      </c>
      <c r="D62" s="128" t="s">
        <v>167</v>
      </c>
      <c r="E62" s="292"/>
      <c r="F62" s="179"/>
      <c r="G62" s="178"/>
      <c r="H62" s="179"/>
      <c r="I62" s="178"/>
      <c r="J62" s="180"/>
      <c r="K62" s="303"/>
      <c r="L62" s="234"/>
      <c r="M62" s="234"/>
      <c r="N62" s="234"/>
      <c r="O62" s="234"/>
      <c r="P62" s="234"/>
      <c r="Q62" s="234"/>
      <c r="R62" s="234"/>
      <c r="S62" s="302"/>
      <c r="T62" s="293">
        <v>0</v>
      </c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</row>
    <row r="63" spans="1:88" s="33" customFormat="1" ht="13.5" customHeight="1">
      <c r="A63" s="126">
        <v>13</v>
      </c>
      <c r="B63" s="127">
        <v>363</v>
      </c>
      <c r="C63" s="126" t="s">
        <v>30</v>
      </c>
      <c r="D63" s="128" t="s">
        <v>169</v>
      </c>
      <c r="E63" s="292"/>
      <c r="F63" s="179"/>
      <c r="G63" s="178"/>
      <c r="H63" s="179"/>
      <c r="I63" s="178"/>
      <c r="J63" s="180"/>
      <c r="K63" s="303"/>
      <c r="L63" s="234"/>
      <c r="M63" s="234"/>
      <c r="N63" s="234"/>
      <c r="O63" s="234"/>
      <c r="P63" s="234"/>
      <c r="Q63" s="234"/>
      <c r="R63" s="234"/>
      <c r="S63" s="302"/>
      <c r="T63" s="294">
        <v>0</v>
      </c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</row>
    <row r="64" spans="1:88" s="33" customFormat="1" ht="13.5" customHeight="1">
      <c r="A64" s="126">
        <v>13</v>
      </c>
      <c r="B64" s="127">
        <v>364</v>
      </c>
      <c r="C64" s="126" t="s">
        <v>30</v>
      </c>
      <c r="D64" s="128" t="s">
        <v>170</v>
      </c>
      <c r="E64" s="292"/>
      <c r="F64" s="179"/>
      <c r="G64" s="178"/>
      <c r="H64" s="179"/>
      <c r="I64" s="178"/>
      <c r="J64" s="180"/>
      <c r="K64" s="303"/>
      <c r="L64" s="234"/>
      <c r="M64" s="234"/>
      <c r="N64" s="234"/>
      <c r="O64" s="234"/>
      <c r="P64" s="234"/>
      <c r="Q64" s="234"/>
      <c r="R64" s="234"/>
      <c r="S64" s="302"/>
      <c r="T64" s="293">
        <v>0</v>
      </c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</row>
    <row r="65" spans="1:88" s="33" customFormat="1" ht="13.5" customHeight="1">
      <c r="A65" s="126">
        <v>13</v>
      </c>
      <c r="B65" s="127">
        <v>381</v>
      </c>
      <c r="C65" s="126" t="s">
        <v>30</v>
      </c>
      <c r="D65" s="128" t="s">
        <v>171</v>
      </c>
      <c r="E65" s="292"/>
      <c r="F65" s="179"/>
      <c r="G65" s="178"/>
      <c r="H65" s="179"/>
      <c r="I65" s="178"/>
      <c r="J65" s="180"/>
      <c r="K65" s="303"/>
      <c r="L65" s="234"/>
      <c r="M65" s="234"/>
      <c r="N65" s="234"/>
      <c r="O65" s="234"/>
      <c r="P65" s="234"/>
      <c r="Q65" s="234"/>
      <c r="R65" s="234"/>
      <c r="S65" s="302"/>
      <c r="T65" s="293">
        <v>0</v>
      </c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</row>
    <row r="66" spans="1:88" s="33" customFormat="1" ht="13.5" customHeight="1">
      <c r="A66" s="126">
        <v>13</v>
      </c>
      <c r="B66" s="127">
        <v>382</v>
      </c>
      <c r="C66" s="126" t="s">
        <v>30</v>
      </c>
      <c r="D66" s="128" t="s">
        <v>172</v>
      </c>
      <c r="E66" s="292"/>
      <c r="F66" s="179"/>
      <c r="G66" s="178"/>
      <c r="H66" s="179"/>
      <c r="I66" s="178"/>
      <c r="J66" s="180"/>
      <c r="K66" s="303"/>
      <c r="L66" s="234"/>
      <c r="M66" s="234"/>
      <c r="N66" s="234"/>
      <c r="O66" s="234"/>
      <c r="P66" s="234"/>
      <c r="Q66" s="234"/>
      <c r="R66" s="234"/>
      <c r="S66" s="302"/>
      <c r="T66" s="293">
        <v>0</v>
      </c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</row>
    <row r="67" spans="1:88" s="33" customFormat="1" ht="13.5" customHeight="1">
      <c r="A67" s="126">
        <v>13</v>
      </c>
      <c r="B67" s="127">
        <v>401</v>
      </c>
      <c r="C67" s="126" t="s">
        <v>30</v>
      </c>
      <c r="D67" s="128" t="s">
        <v>173</v>
      </c>
      <c r="E67" s="292"/>
      <c r="F67" s="179"/>
      <c r="G67" s="178"/>
      <c r="H67" s="179"/>
      <c r="I67" s="178"/>
      <c r="J67" s="180"/>
      <c r="K67" s="303"/>
      <c r="L67" s="234"/>
      <c r="M67" s="234"/>
      <c r="N67" s="234"/>
      <c r="O67" s="234"/>
      <c r="P67" s="234"/>
      <c r="Q67" s="234"/>
      <c r="R67" s="234"/>
      <c r="S67" s="302"/>
      <c r="T67" s="293">
        <v>0</v>
      </c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</row>
    <row r="68" spans="1:88" s="33" customFormat="1" ht="13.5" customHeight="1">
      <c r="A68" s="126">
        <v>13</v>
      </c>
      <c r="B68" s="127">
        <v>402</v>
      </c>
      <c r="C68" s="126" t="s">
        <v>30</v>
      </c>
      <c r="D68" s="128" t="s">
        <v>175</v>
      </c>
      <c r="E68" s="292"/>
      <c r="F68" s="179"/>
      <c r="G68" s="178"/>
      <c r="H68" s="179"/>
      <c r="I68" s="178"/>
      <c r="J68" s="180"/>
      <c r="K68" s="303"/>
      <c r="L68" s="234"/>
      <c r="M68" s="234"/>
      <c r="N68" s="234"/>
      <c r="O68" s="234"/>
      <c r="P68" s="234"/>
      <c r="Q68" s="234"/>
      <c r="R68" s="234"/>
      <c r="S68" s="302"/>
      <c r="T68" s="293">
        <v>0</v>
      </c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</row>
    <row r="69" spans="1:88" s="33" customFormat="1" ht="25.5" customHeight="1" thickBot="1">
      <c r="A69" s="173">
        <v>13</v>
      </c>
      <c r="B69" s="174">
        <v>421</v>
      </c>
      <c r="C69" s="173" t="s">
        <v>30</v>
      </c>
      <c r="D69" s="175" t="s">
        <v>176</v>
      </c>
      <c r="E69" s="360" t="s">
        <v>177</v>
      </c>
      <c r="F69" s="361"/>
      <c r="G69" s="259" t="s">
        <v>549</v>
      </c>
      <c r="H69" s="361" t="s">
        <v>268</v>
      </c>
      <c r="I69" s="259" t="s">
        <v>335</v>
      </c>
      <c r="J69" s="362"/>
      <c r="K69" s="363" t="s">
        <v>489</v>
      </c>
      <c r="L69" s="364"/>
      <c r="M69" s="364"/>
      <c r="N69" s="364"/>
      <c r="O69" s="364"/>
      <c r="P69" s="364"/>
      <c r="Q69" s="364"/>
      <c r="R69" s="364"/>
      <c r="S69" s="365"/>
      <c r="T69" s="366">
        <v>0</v>
      </c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</row>
    <row r="70" spans="1:88" ht="16.5" customHeight="1" thickBot="1">
      <c r="A70" s="34"/>
      <c r="B70" s="35">
        <v>1000</v>
      </c>
      <c r="C70" s="406" t="s">
        <v>9</v>
      </c>
      <c r="D70" s="406"/>
      <c r="E70" s="36">
        <f>COUNTA(#REF!)</f>
        <v>1</v>
      </c>
      <c r="F70" s="103"/>
      <c r="G70" s="84"/>
      <c r="H70" s="85"/>
      <c r="I70" s="84"/>
      <c r="J70" s="86"/>
      <c r="K70" s="304">
        <f>COUNTA(K8:K69)</f>
        <v>26</v>
      </c>
      <c r="L70" s="305">
        <f aca="true" t="shared" si="0" ref="L70:S70">COUNTA(L8:L69)</f>
        <v>11</v>
      </c>
      <c r="M70" s="305">
        <f t="shared" si="0"/>
        <v>5</v>
      </c>
      <c r="N70" s="305">
        <f t="shared" si="0"/>
        <v>30</v>
      </c>
      <c r="O70" s="305">
        <f t="shared" si="0"/>
        <v>4</v>
      </c>
      <c r="P70" s="305">
        <f t="shared" si="0"/>
        <v>6</v>
      </c>
      <c r="Q70" s="305">
        <f t="shared" si="0"/>
        <v>2</v>
      </c>
      <c r="R70" s="305">
        <f t="shared" si="0"/>
        <v>0</v>
      </c>
      <c r="S70" s="306">
        <f t="shared" si="0"/>
        <v>1</v>
      </c>
      <c r="T70" s="64">
        <v>1</v>
      </c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</row>
    <row r="71" spans="21:88" ht="12"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</row>
    <row r="72" spans="21:88" ht="12"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</row>
    <row r="73" spans="21:88" ht="12"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</row>
    <row r="74" spans="21:88" ht="12"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</row>
    <row r="75" spans="21:88" ht="12"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</row>
    <row r="76" spans="21:88" ht="12"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</row>
    <row r="77" spans="21:88" ht="12"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</row>
    <row r="78" spans="21:88" ht="12"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</row>
    <row r="79" spans="21:88" ht="12"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</row>
    <row r="80" spans="21:88" ht="12"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</row>
    <row r="81" spans="21:88" ht="12"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</row>
    <row r="82" spans="21:88" ht="12"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</row>
    <row r="83" spans="21:88" ht="12"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</row>
    <row r="84" spans="21:88" ht="12"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</row>
    <row r="85" spans="21:88" ht="12"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</row>
    <row r="86" spans="21:88" ht="12"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</row>
    <row r="87" spans="21:88" ht="12"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</row>
    <row r="88" spans="21:88" ht="12"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</row>
    <row r="89" spans="21:88" ht="12"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</row>
  </sheetData>
  <mergeCells count="13">
    <mergeCell ref="A4:A7"/>
    <mergeCell ref="B4:B7"/>
    <mergeCell ref="C4:C7"/>
    <mergeCell ref="D4:D7"/>
    <mergeCell ref="N6:P6"/>
    <mergeCell ref="Q6:S6"/>
    <mergeCell ref="C70:D70"/>
    <mergeCell ref="T4:T7"/>
    <mergeCell ref="E4:S4"/>
    <mergeCell ref="E6:E7"/>
    <mergeCell ref="K5:S5"/>
    <mergeCell ref="G6:J6"/>
    <mergeCell ref="K6:M6"/>
  </mergeCells>
  <printOptions/>
  <pageMargins left="0.5905511811023623" right="0.5905511811023623" top="0.7874015748031497" bottom="0.5905511811023623" header="0.5118110236220472" footer="0.31496062992125984"/>
  <pageSetup cellComments="atEnd" fitToHeight="0" horizontalDpi="600" verticalDpi="600" orientation="landscape" paperSize="9" scale="80" r:id="rId1"/>
  <headerFooter alignWithMargins="0">
    <oddHeader>&amp;R（東京都）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X78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0.375" style="2" customWidth="1"/>
    <col min="5" max="5" width="13.375" style="37" customWidth="1"/>
    <col min="6" max="6" width="32.625" style="37" customWidth="1"/>
    <col min="7" max="8" width="6.625" style="37" customWidth="1"/>
    <col min="9" max="9" width="6.625" style="30" customWidth="1"/>
    <col min="10" max="11" width="6.625" style="37" customWidth="1"/>
    <col min="12" max="12" width="6.125" style="2" customWidth="1"/>
    <col min="13" max="13" width="5.875" style="2" customWidth="1"/>
    <col min="14" max="16" width="6.625" style="2" customWidth="1"/>
    <col min="17" max="19" width="7.625" style="2" customWidth="1"/>
    <col min="20" max="16384" width="9.00390625" style="2" customWidth="1"/>
  </cols>
  <sheetData>
    <row r="1" ht="12">
      <c r="A1" s="2" t="s">
        <v>28</v>
      </c>
    </row>
    <row r="2" spans="1:21" ht="22.5" customHeight="1">
      <c r="A2" s="16" t="s">
        <v>343</v>
      </c>
      <c r="E2" s="38"/>
      <c r="T2" s="17"/>
      <c r="U2" s="17"/>
    </row>
    <row r="3" spans="20:21" ht="12.75" thickBot="1">
      <c r="T3" s="17"/>
      <c r="U3" s="17"/>
    </row>
    <row r="4" spans="1:19" s="1" customFormat="1" ht="19.5" customHeight="1">
      <c r="A4" s="450" t="s">
        <v>361</v>
      </c>
      <c r="B4" s="423" t="s">
        <v>580</v>
      </c>
      <c r="C4" s="454" t="s">
        <v>400</v>
      </c>
      <c r="D4" s="457" t="s">
        <v>22</v>
      </c>
      <c r="E4" s="446" t="s">
        <v>372</v>
      </c>
      <c r="F4" s="447"/>
      <c r="G4" s="447"/>
      <c r="H4" s="133"/>
      <c r="I4" s="459" t="s">
        <v>373</v>
      </c>
      <c r="J4" s="447"/>
      <c r="K4" s="447"/>
      <c r="L4" s="447"/>
      <c r="M4" s="447"/>
      <c r="N4" s="447"/>
      <c r="O4" s="447"/>
      <c r="P4" s="447"/>
      <c r="Q4" s="447"/>
      <c r="R4" s="447"/>
      <c r="S4" s="460"/>
    </row>
    <row r="5" spans="1:19" s="1" customFormat="1" ht="19.5" customHeight="1">
      <c r="A5" s="451"/>
      <c r="B5" s="452"/>
      <c r="C5" s="455"/>
      <c r="D5" s="458"/>
      <c r="E5" s="444" t="s">
        <v>452</v>
      </c>
      <c r="F5" s="418" t="s">
        <v>453</v>
      </c>
      <c r="G5" s="448" t="s">
        <v>10</v>
      </c>
      <c r="H5" s="442" t="s">
        <v>11</v>
      </c>
      <c r="I5" s="469" t="s">
        <v>454</v>
      </c>
      <c r="J5" s="471" t="s">
        <v>374</v>
      </c>
      <c r="K5" s="437" t="s">
        <v>455</v>
      </c>
      <c r="L5" s="461" t="s">
        <v>456</v>
      </c>
      <c r="M5" s="475" t="s">
        <v>457</v>
      </c>
      <c r="N5" s="463" t="s">
        <v>375</v>
      </c>
      <c r="O5" s="437" t="s">
        <v>376</v>
      </c>
      <c r="P5" s="439" t="s">
        <v>456</v>
      </c>
      <c r="Q5" s="473" t="s">
        <v>29</v>
      </c>
      <c r="R5" s="465" t="s">
        <v>377</v>
      </c>
      <c r="S5" s="467" t="s">
        <v>456</v>
      </c>
    </row>
    <row r="6" spans="1:19" ht="49.5" customHeight="1">
      <c r="A6" s="451"/>
      <c r="B6" s="453"/>
      <c r="C6" s="456"/>
      <c r="D6" s="458"/>
      <c r="E6" s="445"/>
      <c r="F6" s="418"/>
      <c r="G6" s="449"/>
      <c r="H6" s="443"/>
      <c r="I6" s="470"/>
      <c r="J6" s="472"/>
      <c r="K6" s="438"/>
      <c r="L6" s="462"/>
      <c r="M6" s="449"/>
      <c r="N6" s="464"/>
      <c r="O6" s="438"/>
      <c r="P6" s="440"/>
      <c r="Q6" s="474"/>
      <c r="R6" s="466"/>
      <c r="S6" s="468"/>
    </row>
    <row r="7" spans="1:76" ht="13.5" customHeight="1">
      <c r="A7" s="126">
        <v>13</v>
      </c>
      <c r="B7" s="127">
        <v>101</v>
      </c>
      <c r="C7" s="126" t="s">
        <v>30</v>
      </c>
      <c r="D7" s="128" t="s">
        <v>31</v>
      </c>
      <c r="E7" s="129"/>
      <c r="F7" s="255"/>
      <c r="G7" s="280" t="s">
        <v>33</v>
      </c>
      <c r="H7" s="281">
        <v>0</v>
      </c>
      <c r="I7" s="282">
        <v>1</v>
      </c>
      <c r="J7" s="270">
        <v>1</v>
      </c>
      <c r="K7" s="263">
        <v>0</v>
      </c>
      <c r="L7" s="252">
        <f>IF(J7=""," ",ROUND(K7/J7*100,1))</f>
        <v>0</v>
      </c>
      <c r="M7" s="268"/>
      <c r="N7" s="229"/>
      <c r="O7" s="269"/>
      <c r="P7" s="253" t="str">
        <f>IF(O7=""," ",ROUND(O7/N7*100,1))</f>
        <v> </v>
      </c>
      <c r="Q7" s="268">
        <v>108</v>
      </c>
      <c r="R7" s="269">
        <v>1</v>
      </c>
      <c r="S7" s="254">
        <f>IF(Q7=""," ",ROUND(R7/Q7*100,1))</f>
        <v>0.9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</row>
    <row r="8" spans="1:76" s="28" customFormat="1" ht="13.5" customHeight="1">
      <c r="A8" s="126">
        <v>13</v>
      </c>
      <c r="B8" s="127">
        <v>102</v>
      </c>
      <c r="C8" s="126" t="s">
        <v>30</v>
      </c>
      <c r="D8" s="128" t="s">
        <v>34</v>
      </c>
      <c r="E8" s="129"/>
      <c r="F8" s="255"/>
      <c r="G8" s="280" t="s">
        <v>33</v>
      </c>
      <c r="H8" s="281">
        <v>0</v>
      </c>
      <c r="I8" s="282">
        <v>1</v>
      </c>
      <c r="J8" s="270">
        <v>2</v>
      </c>
      <c r="K8" s="263">
        <v>0</v>
      </c>
      <c r="L8" s="252">
        <f>IF(J8=""," ",ROUND(K8/J8*100,1))</f>
        <v>0</v>
      </c>
      <c r="M8" s="268"/>
      <c r="N8" s="229"/>
      <c r="O8" s="269"/>
      <c r="P8" s="253" t="str">
        <f>IF(O8=""," ",ROUND(O8/N8*100,1))</f>
        <v> </v>
      </c>
      <c r="Q8" s="268">
        <v>171</v>
      </c>
      <c r="R8" s="269">
        <v>9</v>
      </c>
      <c r="S8" s="254">
        <f>IF(Q8=""," ",ROUND(R8/Q8*100,1))</f>
        <v>5.3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</row>
    <row r="9" spans="1:76" s="28" customFormat="1" ht="13.5" customHeight="1">
      <c r="A9" s="126">
        <v>13</v>
      </c>
      <c r="B9" s="127">
        <v>103</v>
      </c>
      <c r="C9" s="126" t="s">
        <v>30</v>
      </c>
      <c r="D9" s="128" t="s">
        <v>36</v>
      </c>
      <c r="E9" s="129"/>
      <c r="F9" s="255"/>
      <c r="G9" s="280" t="s">
        <v>33</v>
      </c>
      <c r="H9" s="281">
        <v>0</v>
      </c>
      <c r="I9" s="282">
        <v>1</v>
      </c>
      <c r="J9" s="270">
        <v>2</v>
      </c>
      <c r="K9" s="263">
        <v>0</v>
      </c>
      <c r="L9" s="252">
        <f aca="true" t="shared" si="0" ref="L9:L40">IF(J9=""," ",ROUND(K9/J9*100,1))</f>
        <v>0</v>
      </c>
      <c r="M9" s="268"/>
      <c r="N9" s="229"/>
      <c r="O9" s="269"/>
      <c r="P9" s="253" t="str">
        <f aca="true" t="shared" si="1" ref="P9:P40">IF(O9=""," ",ROUND(O9/N9*100,1))</f>
        <v> </v>
      </c>
      <c r="Q9" s="268">
        <v>231</v>
      </c>
      <c r="R9" s="269">
        <v>7</v>
      </c>
      <c r="S9" s="254">
        <f aca="true" t="shared" si="2" ref="S9:S40">IF(Q9=""," ",ROUND(R9/Q9*100,1))</f>
        <v>3</v>
      </c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</row>
    <row r="10" spans="1:76" s="28" customFormat="1" ht="13.5" customHeight="1">
      <c r="A10" s="126">
        <v>13</v>
      </c>
      <c r="B10" s="127">
        <v>104</v>
      </c>
      <c r="C10" s="126" t="s">
        <v>30</v>
      </c>
      <c r="D10" s="128" t="s">
        <v>40</v>
      </c>
      <c r="E10" s="129"/>
      <c r="F10" s="255"/>
      <c r="G10" s="280" t="s">
        <v>33</v>
      </c>
      <c r="H10" s="281">
        <v>0</v>
      </c>
      <c r="I10" s="282">
        <v>2</v>
      </c>
      <c r="J10" s="270">
        <v>1</v>
      </c>
      <c r="K10" s="263">
        <v>0</v>
      </c>
      <c r="L10" s="252">
        <f t="shared" si="0"/>
        <v>0</v>
      </c>
      <c r="M10" s="268"/>
      <c r="N10" s="229"/>
      <c r="O10" s="269"/>
      <c r="P10" s="253" t="str">
        <f t="shared" si="1"/>
        <v> </v>
      </c>
      <c r="Q10" s="268">
        <v>199</v>
      </c>
      <c r="R10" s="269">
        <v>8</v>
      </c>
      <c r="S10" s="254">
        <f t="shared" si="2"/>
        <v>4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</row>
    <row r="11" spans="1:76" s="28" customFormat="1" ht="13.5" customHeight="1">
      <c r="A11" s="126">
        <v>13</v>
      </c>
      <c r="B11" s="127">
        <v>105</v>
      </c>
      <c r="C11" s="126" t="s">
        <v>30</v>
      </c>
      <c r="D11" s="128" t="s">
        <v>43</v>
      </c>
      <c r="E11" s="129"/>
      <c r="F11" s="255"/>
      <c r="G11" s="280" t="s">
        <v>33</v>
      </c>
      <c r="H11" s="281">
        <v>0</v>
      </c>
      <c r="I11" s="282">
        <v>1</v>
      </c>
      <c r="J11" s="270">
        <v>1</v>
      </c>
      <c r="K11" s="263">
        <v>0</v>
      </c>
      <c r="L11" s="252">
        <f t="shared" si="0"/>
        <v>0</v>
      </c>
      <c r="M11" s="268"/>
      <c r="N11" s="229"/>
      <c r="O11" s="269"/>
      <c r="P11" s="253" t="str">
        <f t="shared" si="1"/>
        <v> </v>
      </c>
      <c r="Q11" s="268">
        <v>156</v>
      </c>
      <c r="R11" s="269">
        <v>5</v>
      </c>
      <c r="S11" s="254">
        <f t="shared" si="2"/>
        <v>3.2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</row>
    <row r="12" spans="1:76" s="28" customFormat="1" ht="13.5" customHeight="1">
      <c r="A12" s="126">
        <v>13</v>
      </c>
      <c r="B12" s="127">
        <v>106</v>
      </c>
      <c r="C12" s="126" t="s">
        <v>30</v>
      </c>
      <c r="D12" s="128" t="s">
        <v>45</v>
      </c>
      <c r="E12" s="129"/>
      <c r="F12" s="255"/>
      <c r="G12" s="280" t="s">
        <v>33</v>
      </c>
      <c r="H12" s="281">
        <v>0</v>
      </c>
      <c r="I12" s="282">
        <v>1</v>
      </c>
      <c r="J12" s="270">
        <v>2</v>
      </c>
      <c r="K12" s="263">
        <v>0</v>
      </c>
      <c r="L12" s="252">
        <f t="shared" si="0"/>
        <v>0</v>
      </c>
      <c r="M12" s="268"/>
      <c r="N12" s="229"/>
      <c r="O12" s="269"/>
      <c r="P12" s="253" t="str">
        <f t="shared" si="1"/>
        <v> </v>
      </c>
      <c r="Q12" s="268">
        <v>199</v>
      </c>
      <c r="R12" s="269">
        <v>3</v>
      </c>
      <c r="S12" s="254">
        <f t="shared" si="2"/>
        <v>1.5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</row>
    <row r="13" spans="1:76" ht="13.5" customHeight="1">
      <c r="A13" s="126">
        <v>13</v>
      </c>
      <c r="B13" s="127">
        <v>107</v>
      </c>
      <c r="C13" s="126" t="s">
        <v>30</v>
      </c>
      <c r="D13" s="128" t="s">
        <v>47</v>
      </c>
      <c r="E13" s="129"/>
      <c r="F13" s="255"/>
      <c r="G13" s="280" t="s">
        <v>33</v>
      </c>
      <c r="H13" s="281">
        <v>0</v>
      </c>
      <c r="I13" s="282">
        <v>1</v>
      </c>
      <c r="J13" s="270">
        <v>1</v>
      </c>
      <c r="K13" s="263">
        <v>0</v>
      </c>
      <c r="L13" s="252">
        <f t="shared" si="0"/>
        <v>0</v>
      </c>
      <c r="M13" s="268"/>
      <c r="N13" s="229"/>
      <c r="O13" s="269"/>
      <c r="P13" s="253" t="str">
        <f t="shared" si="1"/>
        <v> </v>
      </c>
      <c r="Q13" s="268">
        <v>166</v>
      </c>
      <c r="R13" s="269">
        <v>2</v>
      </c>
      <c r="S13" s="254">
        <f t="shared" si="2"/>
        <v>1.2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</row>
    <row r="14" spans="1:76" s="28" customFormat="1" ht="13.5" customHeight="1">
      <c r="A14" s="126">
        <v>13</v>
      </c>
      <c r="B14" s="127">
        <v>108</v>
      </c>
      <c r="C14" s="126" t="s">
        <v>30</v>
      </c>
      <c r="D14" s="128" t="s">
        <v>51</v>
      </c>
      <c r="E14" s="129"/>
      <c r="F14" s="255"/>
      <c r="G14" s="280" t="s">
        <v>33</v>
      </c>
      <c r="H14" s="281">
        <v>0</v>
      </c>
      <c r="I14" s="282">
        <v>1</v>
      </c>
      <c r="J14" s="270">
        <v>2</v>
      </c>
      <c r="K14" s="263">
        <v>0</v>
      </c>
      <c r="L14" s="252">
        <f t="shared" si="0"/>
        <v>0</v>
      </c>
      <c r="M14" s="268"/>
      <c r="N14" s="229"/>
      <c r="O14" s="269"/>
      <c r="P14" s="253" t="str">
        <f t="shared" si="1"/>
        <v> </v>
      </c>
      <c r="Q14" s="268">
        <v>269</v>
      </c>
      <c r="R14" s="269">
        <v>14</v>
      </c>
      <c r="S14" s="254">
        <f t="shared" si="2"/>
        <v>5.2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</row>
    <row r="15" spans="1:76" s="28" customFormat="1" ht="13.5" customHeight="1">
      <c r="A15" s="126">
        <v>13</v>
      </c>
      <c r="B15" s="127">
        <v>109</v>
      </c>
      <c r="C15" s="126" t="s">
        <v>30</v>
      </c>
      <c r="D15" s="128" t="s">
        <v>56</v>
      </c>
      <c r="E15" s="129"/>
      <c r="F15" s="255"/>
      <c r="G15" s="280" t="s">
        <v>33</v>
      </c>
      <c r="H15" s="281">
        <v>0</v>
      </c>
      <c r="I15" s="282">
        <v>1</v>
      </c>
      <c r="J15" s="270">
        <v>2</v>
      </c>
      <c r="K15" s="263">
        <v>1</v>
      </c>
      <c r="L15" s="252">
        <f t="shared" si="0"/>
        <v>50</v>
      </c>
      <c r="M15" s="268"/>
      <c r="N15" s="229"/>
      <c r="O15" s="269"/>
      <c r="P15" s="253" t="str">
        <f t="shared" si="1"/>
        <v> </v>
      </c>
      <c r="Q15" s="268">
        <v>203</v>
      </c>
      <c r="R15" s="269">
        <v>16</v>
      </c>
      <c r="S15" s="254">
        <f t="shared" si="2"/>
        <v>7.9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</row>
    <row r="16" spans="1:76" s="28" customFormat="1" ht="13.5" customHeight="1">
      <c r="A16" s="126">
        <v>13</v>
      </c>
      <c r="B16" s="127">
        <v>110</v>
      </c>
      <c r="C16" s="126" t="s">
        <v>30</v>
      </c>
      <c r="D16" s="128" t="s">
        <v>59</v>
      </c>
      <c r="E16" s="129"/>
      <c r="F16" s="255"/>
      <c r="G16" s="280" t="s">
        <v>33</v>
      </c>
      <c r="H16" s="281">
        <v>0</v>
      </c>
      <c r="I16" s="282">
        <v>1</v>
      </c>
      <c r="J16" s="270">
        <v>1</v>
      </c>
      <c r="K16" s="263">
        <v>0</v>
      </c>
      <c r="L16" s="252">
        <f t="shared" si="0"/>
        <v>0</v>
      </c>
      <c r="M16" s="268"/>
      <c r="N16" s="229"/>
      <c r="O16" s="269"/>
      <c r="P16" s="253" t="str">
        <f t="shared" si="1"/>
        <v> </v>
      </c>
      <c r="Q16" s="268">
        <v>82</v>
      </c>
      <c r="R16" s="269">
        <v>7</v>
      </c>
      <c r="S16" s="254">
        <f t="shared" si="2"/>
        <v>8.5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</row>
    <row r="17" spans="1:76" s="28" customFormat="1" ht="13.5" customHeight="1">
      <c r="A17" s="126">
        <v>13</v>
      </c>
      <c r="B17" s="127">
        <v>111</v>
      </c>
      <c r="C17" s="126" t="s">
        <v>30</v>
      </c>
      <c r="D17" s="128" t="s">
        <v>64</v>
      </c>
      <c r="E17" s="129"/>
      <c r="F17" s="255"/>
      <c r="G17" s="280" t="s">
        <v>33</v>
      </c>
      <c r="H17" s="281">
        <v>0</v>
      </c>
      <c r="I17" s="282">
        <v>1</v>
      </c>
      <c r="J17" s="270">
        <v>2</v>
      </c>
      <c r="K17" s="263">
        <v>0</v>
      </c>
      <c r="L17" s="252">
        <f t="shared" si="0"/>
        <v>0</v>
      </c>
      <c r="M17" s="268"/>
      <c r="N17" s="229"/>
      <c r="O17" s="269"/>
      <c r="P17" s="253" t="str">
        <f t="shared" si="1"/>
        <v> </v>
      </c>
      <c r="Q17" s="268">
        <v>216</v>
      </c>
      <c r="R17" s="269">
        <v>12</v>
      </c>
      <c r="S17" s="254">
        <f t="shared" si="2"/>
        <v>5.6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</row>
    <row r="18" spans="1:76" s="28" customFormat="1" ht="13.5" customHeight="1">
      <c r="A18" s="126">
        <v>13</v>
      </c>
      <c r="B18" s="127">
        <v>112</v>
      </c>
      <c r="C18" s="126" t="s">
        <v>30</v>
      </c>
      <c r="D18" s="128" t="s">
        <v>67</v>
      </c>
      <c r="E18" s="129"/>
      <c r="F18" s="255"/>
      <c r="G18" s="280" t="s">
        <v>33</v>
      </c>
      <c r="H18" s="281">
        <v>0</v>
      </c>
      <c r="I18" s="282">
        <v>1</v>
      </c>
      <c r="J18" s="270">
        <v>2</v>
      </c>
      <c r="K18" s="263">
        <v>0</v>
      </c>
      <c r="L18" s="252">
        <f t="shared" si="0"/>
        <v>0</v>
      </c>
      <c r="M18" s="268"/>
      <c r="N18" s="229"/>
      <c r="O18" s="269"/>
      <c r="P18" s="253" t="str">
        <f t="shared" si="1"/>
        <v> </v>
      </c>
      <c r="Q18" s="268">
        <v>196</v>
      </c>
      <c r="R18" s="269">
        <v>20</v>
      </c>
      <c r="S18" s="254">
        <f t="shared" si="2"/>
        <v>10.2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</row>
    <row r="19" spans="1:76" s="28" customFormat="1" ht="13.5" customHeight="1">
      <c r="A19" s="126">
        <v>13</v>
      </c>
      <c r="B19" s="127">
        <v>113</v>
      </c>
      <c r="C19" s="126" t="s">
        <v>30</v>
      </c>
      <c r="D19" s="128" t="s">
        <v>69</v>
      </c>
      <c r="E19" s="129"/>
      <c r="F19" s="255"/>
      <c r="G19" s="280" t="s">
        <v>33</v>
      </c>
      <c r="H19" s="281">
        <v>0</v>
      </c>
      <c r="I19" s="282">
        <v>1</v>
      </c>
      <c r="J19" s="283">
        <v>2</v>
      </c>
      <c r="K19" s="263">
        <v>0</v>
      </c>
      <c r="L19" s="252">
        <f t="shared" si="0"/>
        <v>0</v>
      </c>
      <c r="M19" s="268"/>
      <c r="N19" s="229"/>
      <c r="O19" s="269"/>
      <c r="P19" s="253" t="str">
        <f t="shared" si="1"/>
        <v> </v>
      </c>
      <c r="Q19" s="268">
        <v>105</v>
      </c>
      <c r="R19" s="277">
        <v>6</v>
      </c>
      <c r="S19" s="256">
        <f t="shared" si="2"/>
        <v>5.7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</row>
    <row r="20" spans="1:76" s="28" customFormat="1" ht="13.5" customHeight="1">
      <c r="A20" s="126">
        <v>13</v>
      </c>
      <c r="B20" s="127">
        <v>114</v>
      </c>
      <c r="C20" s="126" t="s">
        <v>30</v>
      </c>
      <c r="D20" s="128" t="s">
        <v>71</v>
      </c>
      <c r="E20" s="129"/>
      <c r="F20" s="255"/>
      <c r="G20" s="280" t="s">
        <v>33</v>
      </c>
      <c r="H20" s="281">
        <v>0</v>
      </c>
      <c r="I20" s="282">
        <v>1</v>
      </c>
      <c r="J20" s="270">
        <v>3</v>
      </c>
      <c r="K20" s="263">
        <v>0</v>
      </c>
      <c r="L20" s="252">
        <f t="shared" si="0"/>
        <v>0</v>
      </c>
      <c r="M20" s="268"/>
      <c r="N20" s="229"/>
      <c r="O20" s="269"/>
      <c r="P20" s="253" t="str">
        <f t="shared" si="1"/>
        <v> </v>
      </c>
      <c r="Q20" s="268">
        <v>108</v>
      </c>
      <c r="R20" s="269">
        <v>14</v>
      </c>
      <c r="S20" s="254">
        <f t="shared" si="2"/>
        <v>13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</row>
    <row r="21" spans="1:76" s="28" customFormat="1" ht="13.5" customHeight="1">
      <c r="A21" s="126">
        <v>13</v>
      </c>
      <c r="B21" s="127">
        <v>115</v>
      </c>
      <c r="C21" s="126" t="s">
        <v>30</v>
      </c>
      <c r="D21" s="128" t="s">
        <v>73</v>
      </c>
      <c r="E21" s="129">
        <v>35765</v>
      </c>
      <c r="F21" s="179" t="s">
        <v>76</v>
      </c>
      <c r="G21" s="280">
        <v>4</v>
      </c>
      <c r="H21" s="281">
        <v>1</v>
      </c>
      <c r="I21" s="282">
        <v>1</v>
      </c>
      <c r="J21" s="270">
        <v>2</v>
      </c>
      <c r="K21" s="263">
        <v>0</v>
      </c>
      <c r="L21" s="252">
        <f t="shared" si="0"/>
        <v>0</v>
      </c>
      <c r="M21" s="268"/>
      <c r="N21" s="229"/>
      <c r="O21" s="269"/>
      <c r="P21" s="253" t="str">
        <f t="shared" si="1"/>
        <v> </v>
      </c>
      <c r="Q21" s="268">
        <v>161</v>
      </c>
      <c r="R21" s="269">
        <v>25</v>
      </c>
      <c r="S21" s="254">
        <f t="shared" si="2"/>
        <v>15.5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</row>
    <row r="22" spans="1:76" s="28" customFormat="1" ht="13.5" customHeight="1">
      <c r="A22" s="126">
        <v>13</v>
      </c>
      <c r="B22" s="127">
        <v>116</v>
      </c>
      <c r="C22" s="126" t="s">
        <v>30</v>
      </c>
      <c r="D22" s="128" t="s">
        <v>77</v>
      </c>
      <c r="E22" s="129">
        <v>37302</v>
      </c>
      <c r="F22" s="179" t="s">
        <v>79</v>
      </c>
      <c r="G22" s="280">
        <v>2</v>
      </c>
      <c r="H22" s="281">
        <v>1</v>
      </c>
      <c r="I22" s="282">
        <v>1</v>
      </c>
      <c r="J22" s="270">
        <v>1</v>
      </c>
      <c r="K22" s="263">
        <v>0</v>
      </c>
      <c r="L22" s="252">
        <f t="shared" si="0"/>
        <v>0</v>
      </c>
      <c r="M22" s="268"/>
      <c r="N22" s="229"/>
      <c r="O22" s="269"/>
      <c r="P22" s="253" t="str">
        <f t="shared" si="1"/>
        <v> </v>
      </c>
      <c r="Q22" s="268">
        <v>130</v>
      </c>
      <c r="R22" s="269">
        <v>3</v>
      </c>
      <c r="S22" s="254">
        <f t="shared" si="2"/>
        <v>2.3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</row>
    <row r="23" spans="1:76" s="28" customFormat="1" ht="13.5" customHeight="1">
      <c r="A23" s="126">
        <v>13</v>
      </c>
      <c r="B23" s="127">
        <v>117</v>
      </c>
      <c r="C23" s="126" t="s">
        <v>30</v>
      </c>
      <c r="D23" s="128" t="s">
        <v>80</v>
      </c>
      <c r="E23" s="129"/>
      <c r="F23" s="255"/>
      <c r="G23" s="280" t="s">
        <v>33</v>
      </c>
      <c r="H23" s="281">
        <v>0</v>
      </c>
      <c r="I23" s="282">
        <v>1</v>
      </c>
      <c r="J23" s="270">
        <v>1</v>
      </c>
      <c r="K23" s="263">
        <v>0</v>
      </c>
      <c r="L23" s="252">
        <f t="shared" si="0"/>
        <v>0</v>
      </c>
      <c r="M23" s="268"/>
      <c r="N23" s="229"/>
      <c r="O23" s="269"/>
      <c r="P23" s="253" t="str">
        <f t="shared" si="1"/>
        <v> </v>
      </c>
      <c r="Q23" s="268">
        <v>178</v>
      </c>
      <c r="R23" s="269">
        <v>12</v>
      </c>
      <c r="S23" s="254">
        <f t="shared" si="2"/>
        <v>6.7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</row>
    <row r="24" spans="1:76" s="28" customFormat="1" ht="13.5" customHeight="1">
      <c r="A24" s="126">
        <v>13</v>
      </c>
      <c r="B24" s="127">
        <v>118</v>
      </c>
      <c r="C24" s="126" t="s">
        <v>30</v>
      </c>
      <c r="D24" s="128" t="s">
        <v>81</v>
      </c>
      <c r="E24" s="129"/>
      <c r="F24" s="255"/>
      <c r="G24" s="280" t="s">
        <v>33</v>
      </c>
      <c r="H24" s="281">
        <v>0</v>
      </c>
      <c r="I24" s="282">
        <v>1</v>
      </c>
      <c r="J24" s="270">
        <v>2</v>
      </c>
      <c r="K24" s="263">
        <v>0</v>
      </c>
      <c r="L24" s="252">
        <f t="shared" si="0"/>
        <v>0</v>
      </c>
      <c r="M24" s="268"/>
      <c r="N24" s="229"/>
      <c r="O24" s="269"/>
      <c r="P24" s="253" t="str">
        <f t="shared" si="1"/>
        <v> </v>
      </c>
      <c r="Q24" s="268">
        <v>118</v>
      </c>
      <c r="R24" s="269">
        <v>3</v>
      </c>
      <c r="S24" s="254">
        <f t="shared" si="2"/>
        <v>2.5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</row>
    <row r="25" spans="1:76" s="28" customFormat="1" ht="13.5" customHeight="1">
      <c r="A25" s="126">
        <v>13</v>
      </c>
      <c r="B25" s="127">
        <v>119</v>
      </c>
      <c r="C25" s="126" t="s">
        <v>30</v>
      </c>
      <c r="D25" s="128" t="s">
        <v>85</v>
      </c>
      <c r="E25" s="129"/>
      <c r="F25" s="255"/>
      <c r="G25" s="280" t="s">
        <v>33</v>
      </c>
      <c r="H25" s="281">
        <v>0</v>
      </c>
      <c r="I25" s="282">
        <v>1</v>
      </c>
      <c r="J25" s="270">
        <v>1</v>
      </c>
      <c r="K25" s="263">
        <v>0</v>
      </c>
      <c r="L25" s="252">
        <f t="shared" si="0"/>
        <v>0</v>
      </c>
      <c r="M25" s="268"/>
      <c r="N25" s="229"/>
      <c r="O25" s="269"/>
      <c r="P25" s="253" t="str">
        <f t="shared" si="1"/>
        <v> </v>
      </c>
      <c r="Q25" s="268">
        <v>218</v>
      </c>
      <c r="R25" s="269">
        <v>18</v>
      </c>
      <c r="S25" s="254">
        <f t="shared" si="2"/>
        <v>8.3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</row>
    <row r="26" spans="1:76" s="28" customFormat="1" ht="13.5" customHeight="1">
      <c r="A26" s="126">
        <v>13</v>
      </c>
      <c r="B26" s="127">
        <v>120</v>
      </c>
      <c r="C26" s="126" t="s">
        <v>30</v>
      </c>
      <c r="D26" s="128" t="s">
        <v>87</v>
      </c>
      <c r="E26" s="129"/>
      <c r="F26" s="255"/>
      <c r="G26" s="280" t="s">
        <v>33</v>
      </c>
      <c r="H26" s="281">
        <v>0</v>
      </c>
      <c r="I26" s="282">
        <v>1</v>
      </c>
      <c r="J26" s="270">
        <v>1</v>
      </c>
      <c r="K26" s="263">
        <v>0</v>
      </c>
      <c r="L26" s="252">
        <f t="shared" si="0"/>
        <v>0</v>
      </c>
      <c r="M26" s="268"/>
      <c r="N26" s="229"/>
      <c r="O26" s="269"/>
      <c r="P26" s="253" t="str">
        <f t="shared" si="1"/>
        <v> </v>
      </c>
      <c r="Q26" s="268">
        <v>256</v>
      </c>
      <c r="R26" s="269">
        <v>43</v>
      </c>
      <c r="S26" s="254">
        <f t="shared" si="2"/>
        <v>16.8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</row>
    <row r="27" spans="1:76" s="28" customFormat="1" ht="13.5" customHeight="1">
      <c r="A27" s="126">
        <v>13</v>
      </c>
      <c r="B27" s="127">
        <v>121</v>
      </c>
      <c r="C27" s="126" t="s">
        <v>30</v>
      </c>
      <c r="D27" s="128" t="s">
        <v>90</v>
      </c>
      <c r="E27" s="129"/>
      <c r="F27" s="255"/>
      <c r="G27" s="280" t="s">
        <v>33</v>
      </c>
      <c r="H27" s="281">
        <v>0</v>
      </c>
      <c r="I27" s="282">
        <v>1</v>
      </c>
      <c r="J27" s="270">
        <v>1</v>
      </c>
      <c r="K27" s="263">
        <v>0</v>
      </c>
      <c r="L27" s="252">
        <f t="shared" si="0"/>
        <v>0</v>
      </c>
      <c r="M27" s="268"/>
      <c r="N27" s="229"/>
      <c r="O27" s="269"/>
      <c r="P27" s="253" t="str">
        <f t="shared" si="1"/>
        <v> </v>
      </c>
      <c r="Q27" s="268">
        <v>432</v>
      </c>
      <c r="R27" s="269">
        <v>33</v>
      </c>
      <c r="S27" s="254">
        <f t="shared" si="2"/>
        <v>7.6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</row>
    <row r="28" spans="1:76" s="28" customFormat="1" ht="13.5" customHeight="1">
      <c r="A28" s="126">
        <v>13</v>
      </c>
      <c r="B28" s="127">
        <v>122</v>
      </c>
      <c r="C28" s="126" t="s">
        <v>30</v>
      </c>
      <c r="D28" s="128" t="s">
        <v>93</v>
      </c>
      <c r="E28" s="132"/>
      <c r="F28" s="255"/>
      <c r="G28" s="280" t="s">
        <v>33</v>
      </c>
      <c r="H28" s="281">
        <v>0</v>
      </c>
      <c r="I28" s="282">
        <v>1</v>
      </c>
      <c r="J28" s="270">
        <v>1</v>
      </c>
      <c r="K28" s="263">
        <v>0</v>
      </c>
      <c r="L28" s="252">
        <f>IF(J28=""," ",ROUND(K28/J28*100,1))</f>
        <v>0</v>
      </c>
      <c r="M28" s="268"/>
      <c r="N28" s="229"/>
      <c r="O28" s="269"/>
      <c r="P28" s="253" t="str">
        <f t="shared" si="1"/>
        <v> </v>
      </c>
      <c r="Q28" s="268">
        <v>241</v>
      </c>
      <c r="R28" s="432" t="s">
        <v>190</v>
      </c>
      <c r="S28" s="433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</row>
    <row r="29" spans="1:76" s="28" customFormat="1" ht="13.5" customHeight="1">
      <c r="A29" s="126">
        <v>13</v>
      </c>
      <c r="B29" s="127">
        <v>123</v>
      </c>
      <c r="C29" s="126" t="s">
        <v>30</v>
      </c>
      <c r="D29" s="128" t="s">
        <v>96</v>
      </c>
      <c r="E29" s="129"/>
      <c r="F29" s="255"/>
      <c r="G29" s="280" t="s">
        <v>33</v>
      </c>
      <c r="H29" s="281">
        <v>0</v>
      </c>
      <c r="I29" s="282">
        <v>1</v>
      </c>
      <c r="J29" s="270">
        <v>1</v>
      </c>
      <c r="K29" s="263">
        <v>0</v>
      </c>
      <c r="L29" s="252">
        <f t="shared" si="0"/>
        <v>0</v>
      </c>
      <c r="M29" s="268"/>
      <c r="N29" s="229"/>
      <c r="O29" s="269"/>
      <c r="P29" s="253" t="str">
        <f t="shared" si="1"/>
        <v> </v>
      </c>
      <c r="Q29" s="278">
        <v>285</v>
      </c>
      <c r="R29" s="277">
        <v>29</v>
      </c>
      <c r="S29" s="256">
        <f t="shared" si="2"/>
        <v>10.2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</row>
    <row r="30" spans="1:76" s="28" customFormat="1" ht="13.5" customHeight="1">
      <c r="A30" s="126">
        <v>13</v>
      </c>
      <c r="B30" s="127">
        <v>201</v>
      </c>
      <c r="C30" s="126" t="s">
        <v>30</v>
      </c>
      <c r="D30" s="128" t="s">
        <v>98</v>
      </c>
      <c r="E30" s="129">
        <v>36500</v>
      </c>
      <c r="F30" s="179" t="s">
        <v>102</v>
      </c>
      <c r="G30" s="280">
        <v>4</v>
      </c>
      <c r="H30" s="281">
        <v>0</v>
      </c>
      <c r="I30" s="282">
        <v>1</v>
      </c>
      <c r="J30" s="270">
        <v>2</v>
      </c>
      <c r="K30" s="263">
        <v>0</v>
      </c>
      <c r="L30" s="252">
        <f t="shared" si="0"/>
        <v>0</v>
      </c>
      <c r="M30" s="268"/>
      <c r="N30" s="229"/>
      <c r="O30" s="269"/>
      <c r="P30" s="253" t="str">
        <f t="shared" si="1"/>
        <v> </v>
      </c>
      <c r="Q30" s="268">
        <v>556</v>
      </c>
      <c r="R30" s="269">
        <v>51</v>
      </c>
      <c r="S30" s="254">
        <f t="shared" si="2"/>
        <v>9.2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</row>
    <row r="31" spans="1:76" ht="13.5" customHeight="1">
      <c r="A31" s="126">
        <v>13</v>
      </c>
      <c r="B31" s="127">
        <v>202</v>
      </c>
      <c r="C31" s="126" t="s">
        <v>30</v>
      </c>
      <c r="D31" s="128" t="s">
        <v>103</v>
      </c>
      <c r="E31" s="129">
        <v>35340</v>
      </c>
      <c r="F31" s="179" t="s">
        <v>105</v>
      </c>
      <c r="G31" s="280">
        <v>2</v>
      </c>
      <c r="H31" s="281">
        <v>1</v>
      </c>
      <c r="I31" s="282">
        <v>1</v>
      </c>
      <c r="J31" s="270">
        <v>2</v>
      </c>
      <c r="K31" s="263">
        <v>0</v>
      </c>
      <c r="L31" s="252">
        <f t="shared" si="0"/>
        <v>0</v>
      </c>
      <c r="M31" s="268"/>
      <c r="N31" s="229"/>
      <c r="O31" s="269"/>
      <c r="P31" s="253" t="str">
        <f t="shared" si="1"/>
        <v> </v>
      </c>
      <c r="Q31" s="268">
        <v>176</v>
      </c>
      <c r="R31" s="269">
        <v>16</v>
      </c>
      <c r="S31" s="254">
        <f t="shared" si="2"/>
        <v>9.1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</row>
    <row r="32" spans="1:76" s="28" customFormat="1" ht="13.5" customHeight="1">
      <c r="A32" s="126">
        <v>13</v>
      </c>
      <c r="B32" s="127">
        <v>203</v>
      </c>
      <c r="C32" s="126" t="s">
        <v>30</v>
      </c>
      <c r="D32" s="128" t="s">
        <v>106</v>
      </c>
      <c r="E32" s="129"/>
      <c r="F32" s="255"/>
      <c r="G32" s="280" t="s">
        <v>33</v>
      </c>
      <c r="H32" s="281">
        <v>0</v>
      </c>
      <c r="I32" s="282">
        <v>1</v>
      </c>
      <c r="J32" s="270">
        <v>1</v>
      </c>
      <c r="K32" s="263">
        <v>0</v>
      </c>
      <c r="L32" s="252">
        <f t="shared" si="0"/>
        <v>0</v>
      </c>
      <c r="M32" s="268"/>
      <c r="N32" s="229"/>
      <c r="O32" s="269"/>
      <c r="P32" s="253" t="str">
        <f t="shared" si="1"/>
        <v> </v>
      </c>
      <c r="Q32" s="279">
        <v>0</v>
      </c>
      <c r="R32" s="269">
        <v>0</v>
      </c>
      <c r="S32" s="254">
        <v>0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</row>
    <row r="33" spans="1:76" s="28" customFormat="1" ht="13.5" customHeight="1">
      <c r="A33" s="126">
        <v>13</v>
      </c>
      <c r="B33" s="127">
        <v>204</v>
      </c>
      <c r="C33" s="126" t="s">
        <v>30</v>
      </c>
      <c r="D33" s="128" t="s">
        <v>108</v>
      </c>
      <c r="E33" s="129">
        <v>32143</v>
      </c>
      <c r="F33" s="179" t="s">
        <v>112</v>
      </c>
      <c r="G33" s="280">
        <v>4</v>
      </c>
      <c r="H33" s="281">
        <v>0</v>
      </c>
      <c r="I33" s="282">
        <v>2</v>
      </c>
      <c r="J33" s="270">
        <v>2</v>
      </c>
      <c r="K33" s="263">
        <v>0</v>
      </c>
      <c r="L33" s="252">
        <f t="shared" si="0"/>
        <v>0</v>
      </c>
      <c r="M33" s="268"/>
      <c r="N33" s="229"/>
      <c r="O33" s="269"/>
      <c r="P33" s="253" t="str">
        <f t="shared" si="1"/>
        <v> </v>
      </c>
      <c r="Q33" s="268">
        <v>104</v>
      </c>
      <c r="R33" s="269">
        <v>17</v>
      </c>
      <c r="S33" s="254">
        <f t="shared" si="2"/>
        <v>16.3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</row>
    <row r="34" spans="1:76" s="28" customFormat="1" ht="13.5" customHeight="1">
      <c r="A34" s="126">
        <v>13</v>
      </c>
      <c r="B34" s="127">
        <v>205</v>
      </c>
      <c r="C34" s="126" t="s">
        <v>30</v>
      </c>
      <c r="D34" s="128" t="s">
        <v>113</v>
      </c>
      <c r="E34" s="129"/>
      <c r="F34" s="255"/>
      <c r="G34" s="280" t="s">
        <v>33</v>
      </c>
      <c r="H34" s="281">
        <v>0</v>
      </c>
      <c r="I34" s="282">
        <v>1</v>
      </c>
      <c r="J34" s="270">
        <v>1</v>
      </c>
      <c r="K34" s="263">
        <v>0</v>
      </c>
      <c r="L34" s="252">
        <f t="shared" si="0"/>
        <v>0</v>
      </c>
      <c r="M34" s="268"/>
      <c r="N34" s="229"/>
      <c r="O34" s="269"/>
      <c r="P34" s="253" t="str">
        <f t="shared" si="1"/>
        <v> </v>
      </c>
      <c r="Q34" s="268">
        <v>178</v>
      </c>
      <c r="R34" s="269">
        <v>2</v>
      </c>
      <c r="S34" s="254">
        <f t="shared" si="2"/>
        <v>1.1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</row>
    <row r="35" spans="1:76" s="28" customFormat="1" ht="13.5" customHeight="1">
      <c r="A35" s="126">
        <v>13</v>
      </c>
      <c r="B35" s="127">
        <v>206</v>
      </c>
      <c r="C35" s="126" t="s">
        <v>30</v>
      </c>
      <c r="D35" s="128" t="s">
        <v>114</v>
      </c>
      <c r="E35" s="129">
        <v>36467</v>
      </c>
      <c r="F35" s="179" t="s">
        <v>450</v>
      </c>
      <c r="G35" s="280">
        <v>2</v>
      </c>
      <c r="H35" s="281">
        <v>1</v>
      </c>
      <c r="I35" s="282">
        <v>1</v>
      </c>
      <c r="J35" s="270">
        <v>2</v>
      </c>
      <c r="K35" s="263">
        <v>0</v>
      </c>
      <c r="L35" s="252">
        <f t="shared" si="0"/>
        <v>0</v>
      </c>
      <c r="M35" s="268"/>
      <c r="N35" s="229"/>
      <c r="O35" s="269"/>
      <c r="P35" s="253" t="str">
        <f t="shared" si="1"/>
        <v> </v>
      </c>
      <c r="Q35" s="268">
        <v>396</v>
      </c>
      <c r="R35" s="269">
        <v>71</v>
      </c>
      <c r="S35" s="254">
        <f t="shared" si="2"/>
        <v>17.9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</row>
    <row r="36" spans="1:76" ht="13.5" customHeight="1">
      <c r="A36" s="126">
        <v>13</v>
      </c>
      <c r="B36" s="127">
        <v>207</v>
      </c>
      <c r="C36" s="126" t="s">
        <v>30</v>
      </c>
      <c r="D36" s="128" t="s">
        <v>115</v>
      </c>
      <c r="E36" s="129">
        <v>37622</v>
      </c>
      <c r="F36" s="179" t="s">
        <v>117</v>
      </c>
      <c r="G36" s="280">
        <v>4</v>
      </c>
      <c r="H36" s="281">
        <v>0</v>
      </c>
      <c r="I36" s="282">
        <v>1</v>
      </c>
      <c r="J36" s="270">
        <v>2</v>
      </c>
      <c r="K36" s="263">
        <v>0</v>
      </c>
      <c r="L36" s="252">
        <f t="shared" si="0"/>
        <v>0</v>
      </c>
      <c r="M36" s="268"/>
      <c r="N36" s="229"/>
      <c r="O36" s="269"/>
      <c r="P36" s="253" t="str">
        <f t="shared" si="1"/>
        <v> </v>
      </c>
      <c r="Q36" s="268">
        <v>97</v>
      </c>
      <c r="R36" s="269">
        <v>2</v>
      </c>
      <c r="S36" s="254">
        <f t="shared" si="2"/>
        <v>2.1</v>
      </c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</row>
    <row r="37" spans="1:76" s="28" customFormat="1" ht="13.5" customHeight="1">
      <c r="A37" s="126">
        <v>13</v>
      </c>
      <c r="B37" s="127">
        <v>208</v>
      </c>
      <c r="C37" s="126" t="s">
        <v>30</v>
      </c>
      <c r="D37" s="128" t="s">
        <v>118</v>
      </c>
      <c r="E37" s="129"/>
      <c r="F37" s="255"/>
      <c r="G37" s="280" t="s">
        <v>33</v>
      </c>
      <c r="H37" s="281">
        <v>0</v>
      </c>
      <c r="I37" s="282">
        <v>1</v>
      </c>
      <c r="J37" s="270">
        <v>2</v>
      </c>
      <c r="K37" s="263">
        <v>0</v>
      </c>
      <c r="L37" s="252">
        <f t="shared" si="0"/>
        <v>0</v>
      </c>
      <c r="M37" s="268"/>
      <c r="N37" s="229"/>
      <c r="O37" s="269"/>
      <c r="P37" s="253" t="str">
        <f t="shared" si="1"/>
        <v> </v>
      </c>
      <c r="Q37" s="268">
        <v>392</v>
      </c>
      <c r="R37" s="269">
        <v>99</v>
      </c>
      <c r="S37" s="254">
        <f t="shared" si="2"/>
        <v>25.3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</row>
    <row r="38" spans="1:76" s="28" customFormat="1" ht="13.5" customHeight="1">
      <c r="A38" s="126">
        <v>13</v>
      </c>
      <c r="B38" s="127">
        <v>209</v>
      </c>
      <c r="C38" s="126" t="s">
        <v>30</v>
      </c>
      <c r="D38" s="128" t="s">
        <v>119</v>
      </c>
      <c r="E38" s="129">
        <v>36923</v>
      </c>
      <c r="F38" s="179" t="s">
        <v>122</v>
      </c>
      <c r="G38" s="280">
        <v>2</v>
      </c>
      <c r="H38" s="281">
        <v>0</v>
      </c>
      <c r="I38" s="282">
        <v>1</v>
      </c>
      <c r="J38" s="270">
        <v>2</v>
      </c>
      <c r="K38" s="263">
        <v>0</v>
      </c>
      <c r="L38" s="252">
        <f t="shared" si="0"/>
        <v>0</v>
      </c>
      <c r="M38" s="268"/>
      <c r="N38" s="229"/>
      <c r="O38" s="269"/>
      <c r="P38" s="253" t="str">
        <f t="shared" si="1"/>
        <v> </v>
      </c>
      <c r="Q38" s="268">
        <v>297</v>
      </c>
      <c r="R38" s="269">
        <v>31</v>
      </c>
      <c r="S38" s="254">
        <f t="shared" si="2"/>
        <v>10.4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</row>
    <row r="39" spans="1:76" s="28" customFormat="1" ht="13.5" customHeight="1">
      <c r="A39" s="126">
        <v>13</v>
      </c>
      <c r="B39" s="127">
        <v>210</v>
      </c>
      <c r="C39" s="126" t="s">
        <v>30</v>
      </c>
      <c r="D39" s="128" t="s">
        <v>123</v>
      </c>
      <c r="E39" s="129">
        <v>35402</v>
      </c>
      <c r="F39" s="179" t="s">
        <v>451</v>
      </c>
      <c r="G39" s="280">
        <v>2</v>
      </c>
      <c r="H39" s="281">
        <v>0</v>
      </c>
      <c r="I39" s="282">
        <v>1</v>
      </c>
      <c r="J39" s="270">
        <v>1</v>
      </c>
      <c r="K39" s="263">
        <v>0</v>
      </c>
      <c r="L39" s="252">
        <f t="shared" si="0"/>
        <v>0</v>
      </c>
      <c r="M39" s="268"/>
      <c r="N39" s="229"/>
      <c r="O39" s="269"/>
      <c r="P39" s="253" t="str">
        <f t="shared" si="1"/>
        <v> </v>
      </c>
      <c r="Q39" s="268">
        <v>74</v>
      </c>
      <c r="R39" s="269">
        <v>12</v>
      </c>
      <c r="S39" s="254">
        <f t="shared" si="2"/>
        <v>16.2</v>
      </c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</row>
    <row r="40" spans="1:76" s="28" customFormat="1" ht="13.5" customHeight="1">
      <c r="A40" s="126">
        <v>13</v>
      </c>
      <c r="B40" s="127">
        <v>211</v>
      </c>
      <c r="C40" s="126" t="s">
        <v>30</v>
      </c>
      <c r="D40" s="128" t="s">
        <v>125</v>
      </c>
      <c r="E40" s="129"/>
      <c r="F40" s="255"/>
      <c r="G40" s="280" t="s">
        <v>33</v>
      </c>
      <c r="H40" s="281">
        <v>0</v>
      </c>
      <c r="I40" s="282">
        <v>1</v>
      </c>
      <c r="J40" s="270">
        <v>2</v>
      </c>
      <c r="K40" s="263">
        <v>0</v>
      </c>
      <c r="L40" s="252">
        <f t="shared" si="0"/>
        <v>0</v>
      </c>
      <c r="M40" s="268"/>
      <c r="N40" s="229"/>
      <c r="O40" s="269"/>
      <c r="P40" s="253" t="str">
        <f t="shared" si="1"/>
        <v> </v>
      </c>
      <c r="Q40" s="278">
        <v>372</v>
      </c>
      <c r="R40" s="277">
        <v>67</v>
      </c>
      <c r="S40" s="256">
        <f t="shared" si="2"/>
        <v>18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</row>
    <row r="41" spans="1:76" s="28" customFormat="1" ht="13.5" customHeight="1">
      <c r="A41" s="126">
        <v>13</v>
      </c>
      <c r="B41" s="127">
        <v>212</v>
      </c>
      <c r="C41" s="126" t="s">
        <v>30</v>
      </c>
      <c r="D41" s="128" t="s">
        <v>127</v>
      </c>
      <c r="E41" s="129">
        <v>36066</v>
      </c>
      <c r="F41" s="179" t="s">
        <v>131</v>
      </c>
      <c r="G41" s="280">
        <v>2</v>
      </c>
      <c r="H41" s="281">
        <v>1</v>
      </c>
      <c r="I41" s="282">
        <v>1</v>
      </c>
      <c r="J41" s="270">
        <v>1</v>
      </c>
      <c r="K41" s="263">
        <v>0</v>
      </c>
      <c r="L41" s="252">
        <f aca="true" t="shared" si="3" ref="L41:L70">IF(J41=""," ",ROUND(K41/J41*100,1))</f>
        <v>0</v>
      </c>
      <c r="M41" s="268"/>
      <c r="N41" s="229"/>
      <c r="O41" s="269"/>
      <c r="P41" s="253" t="str">
        <f aca="true" t="shared" si="4" ref="P41:P69">IF(O41=""," ",ROUND(O41/N41*100,1))</f>
        <v> </v>
      </c>
      <c r="Q41" s="268">
        <v>249</v>
      </c>
      <c r="R41" s="269">
        <v>28</v>
      </c>
      <c r="S41" s="254">
        <f aca="true" t="shared" si="5" ref="S41:S70">IF(Q41=""," ",ROUND(R41/Q41*100,1))</f>
        <v>11.2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</row>
    <row r="42" spans="1:76" s="33" customFormat="1" ht="13.5" customHeight="1">
      <c r="A42" s="126">
        <v>13</v>
      </c>
      <c r="B42" s="127">
        <v>213</v>
      </c>
      <c r="C42" s="126" t="s">
        <v>30</v>
      </c>
      <c r="D42" s="128" t="s">
        <v>132</v>
      </c>
      <c r="E42" s="129"/>
      <c r="F42" s="255"/>
      <c r="G42" s="280" t="s">
        <v>33</v>
      </c>
      <c r="H42" s="281">
        <v>0</v>
      </c>
      <c r="I42" s="282">
        <v>1</v>
      </c>
      <c r="J42" s="270">
        <v>1</v>
      </c>
      <c r="K42" s="263">
        <v>0</v>
      </c>
      <c r="L42" s="252">
        <f t="shared" si="3"/>
        <v>0</v>
      </c>
      <c r="M42" s="268"/>
      <c r="N42" s="229"/>
      <c r="O42" s="269"/>
      <c r="P42" s="253" t="str">
        <f t="shared" si="4"/>
        <v> </v>
      </c>
      <c r="Q42" s="268">
        <v>307</v>
      </c>
      <c r="R42" s="432" t="s">
        <v>190</v>
      </c>
      <c r="S42" s="433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</row>
    <row r="43" spans="1:76" s="28" customFormat="1" ht="13.5" customHeight="1">
      <c r="A43" s="126">
        <v>13</v>
      </c>
      <c r="B43" s="127">
        <v>214</v>
      </c>
      <c r="C43" s="126" t="s">
        <v>30</v>
      </c>
      <c r="D43" s="128" t="s">
        <v>135</v>
      </c>
      <c r="E43" s="129"/>
      <c r="F43" s="255"/>
      <c r="G43" s="280" t="s">
        <v>33</v>
      </c>
      <c r="H43" s="281">
        <v>0</v>
      </c>
      <c r="I43" s="282">
        <v>1</v>
      </c>
      <c r="J43" s="270">
        <v>1</v>
      </c>
      <c r="K43" s="263">
        <v>0</v>
      </c>
      <c r="L43" s="252">
        <f t="shared" si="3"/>
        <v>0</v>
      </c>
      <c r="M43" s="268"/>
      <c r="N43" s="229"/>
      <c r="O43" s="269"/>
      <c r="P43" s="253" t="str">
        <f t="shared" si="4"/>
        <v> </v>
      </c>
      <c r="Q43" s="268">
        <v>124</v>
      </c>
      <c r="R43" s="269">
        <v>19</v>
      </c>
      <c r="S43" s="254">
        <f>IF(Q43=""," ",ROUND(R43/Q43*100,1))</f>
        <v>15.3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</row>
    <row r="44" spans="1:76" s="28" customFormat="1" ht="13.5" customHeight="1">
      <c r="A44" s="126">
        <v>13</v>
      </c>
      <c r="B44" s="127">
        <v>215</v>
      </c>
      <c r="C44" s="126" t="s">
        <v>30</v>
      </c>
      <c r="D44" s="128" t="s">
        <v>136</v>
      </c>
      <c r="E44" s="129"/>
      <c r="F44" s="255"/>
      <c r="G44" s="280" t="s">
        <v>33</v>
      </c>
      <c r="H44" s="281">
        <v>0</v>
      </c>
      <c r="I44" s="282">
        <v>1</v>
      </c>
      <c r="J44" s="270">
        <v>1</v>
      </c>
      <c r="K44" s="263">
        <v>0</v>
      </c>
      <c r="L44" s="252">
        <f t="shared" si="3"/>
        <v>0</v>
      </c>
      <c r="M44" s="268"/>
      <c r="N44" s="229"/>
      <c r="O44" s="269"/>
      <c r="P44" s="253" t="str">
        <f t="shared" si="4"/>
        <v> </v>
      </c>
      <c r="Q44" s="268">
        <v>70</v>
      </c>
      <c r="R44" s="269">
        <v>11</v>
      </c>
      <c r="S44" s="254">
        <f t="shared" si="5"/>
        <v>15.7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</row>
    <row r="45" spans="1:76" s="28" customFormat="1" ht="13.5" customHeight="1">
      <c r="A45" s="126">
        <v>13</v>
      </c>
      <c r="B45" s="127">
        <v>218</v>
      </c>
      <c r="C45" s="126" t="s">
        <v>30</v>
      </c>
      <c r="D45" s="128" t="s">
        <v>139</v>
      </c>
      <c r="E45" s="129"/>
      <c r="F45" s="255"/>
      <c r="G45" s="280" t="s">
        <v>33</v>
      </c>
      <c r="H45" s="281">
        <v>0</v>
      </c>
      <c r="I45" s="282">
        <v>1</v>
      </c>
      <c r="J45" s="270">
        <v>1</v>
      </c>
      <c r="K45" s="263">
        <v>0</v>
      </c>
      <c r="L45" s="252">
        <f t="shared" si="3"/>
        <v>0</v>
      </c>
      <c r="M45" s="268"/>
      <c r="N45" s="229"/>
      <c r="O45" s="269"/>
      <c r="P45" s="253" t="str">
        <f t="shared" si="4"/>
        <v> </v>
      </c>
      <c r="Q45" s="268">
        <v>34</v>
      </c>
      <c r="R45" s="269">
        <v>1</v>
      </c>
      <c r="S45" s="254">
        <f t="shared" si="5"/>
        <v>2.9</v>
      </c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</row>
    <row r="46" spans="1:76" s="28" customFormat="1" ht="13.5" customHeight="1">
      <c r="A46" s="126">
        <v>13</v>
      </c>
      <c r="B46" s="127">
        <v>219</v>
      </c>
      <c r="C46" s="126" t="s">
        <v>30</v>
      </c>
      <c r="D46" s="128" t="s">
        <v>140</v>
      </c>
      <c r="E46" s="129"/>
      <c r="F46" s="255"/>
      <c r="G46" s="280" t="s">
        <v>33</v>
      </c>
      <c r="H46" s="281">
        <v>0</v>
      </c>
      <c r="I46" s="282">
        <v>1</v>
      </c>
      <c r="J46" s="270">
        <v>1</v>
      </c>
      <c r="K46" s="263">
        <v>0</v>
      </c>
      <c r="L46" s="252">
        <f t="shared" si="3"/>
        <v>0</v>
      </c>
      <c r="M46" s="268"/>
      <c r="N46" s="229"/>
      <c r="O46" s="269"/>
      <c r="P46" s="253" t="str">
        <f t="shared" si="4"/>
        <v> </v>
      </c>
      <c r="Q46" s="268">
        <v>25</v>
      </c>
      <c r="R46" s="269">
        <v>3</v>
      </c>
      <c r="S46" s="254">
        <f t="shared" si="5"/>
        <v>12</v>
      </c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</row>
    <row r="47" spans="1:76" s="28" customFormat="1" ht="13.5" customHeight="1">
      <c r="A47" s="126">
        <v>13</v>
      </c>
      <c r="B47" s="127">
        <v>220</v>
      </c>
      <c r="C47" s="126" t="s">
        <v>30</v>
      </c>
      <c r="D47" s="128" t="s">
        <v>141</v>
      </c>
      <c r="E47" s="129">
        <v>36940</v>
      </c>
      <c r="F47" s="179" t="s">
        <v>143</v>
      </c>
      <c r="G47" s="280">
        <v>2</v>
      </c>
      <c r="H47" s="281">
        <v>0</v>
      </c>
      <c r="I47" s="282">
        <v>1</v>
      </c>
      <c r="J47" s="270">
        <v>1</v>
      </c>
      <c r="K47" s="263">
        <v>0</v>
      </c>
      <c r="L47" s="252">
        <f t="shared" si="3"/>
        <v>0</v>
      </c>
      <c r="M47" s="268"/>
      <c r="N47" s="229"/>
      <c r="O47" s="269"/>
      <c r="P47" s="253" t="str">
        <f t="shared" si="4"/>
        <v> </v>
      </c>
      <c r="Q47" s="268">
        <v>78</v>
      </c>
      <c r="R47" s="269">
        <v>9</v>
      </c>
      <c r="S47" s="254">
        <f t="shared" si="5"/>
        <v>11.5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</row>
    <row r="48" spans="1:76" s="28" customFormat="1" ht="13.5" customHeight="1">
      <c r="A48" s="126">
        <v>13</v>
      </c>
      <c r="B48" s="127">
        <v>221</v>
      </c>
      <c r="C48" s="126" t="s">
        <v>30</v>
      </c>
      <c r="D48" s="128" t="s">
        <v>144</v>
      </c>
      <c r="E48" s="129"/>
      <c r="F48" s="255"/>
      <c r="G48" s="280" t="s">
        <v>33</v>
      </c>
      <c r="H48" s="281">
        <v>0</v>
      </c>
      <c r="I48" s="282">
        <v>1</v>
      </c>
      <c r="J48" s="270">
        <v>1</v>
      </c>
      <c r="K48" s="263">
        <v>0</v>
      </c>
      <c r="L48" s="252">
        <f t="shared" si="3"/>
        <v>0</v>
      </c>
      <c r="M48" s="268"/>
      <c r="N48" s="229"/>
      <c r="O48" s="269"/>
      <c r="P48" s="253" t="str">
        <f t="shared" si="4"/>
        <v> </v>
      </c>
      <c r="Q48" s="268">
        <v>192</v>
      </c>
      <c r="R48" s="269">
        <v>53</v>
      </c>
      <c r="S48" s="254">
        <f t="shared" si="5"/>
        <v>27.6</v>
      </c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</row>
    <row r="49" spans="1:76" s="33" customFormat="1" ht="13.5" customHeight="1">
      <c r="A49" s="126">
        <v>13</v>
      </c>
      <c r="B49" s="127">
        <v>222</v>
      </c>
      <c r="C49" s="126" t="s">
        <v>30</v>
      </c>
      <c r="D49" s="128" t="s">
        <v>147</v>
      </c>
      <c r="E49" s="129">
        <v>36800</v>
      </c>
      <c r="F49" s="179" t="s">
        <v>149</v>
      </c>
      <c r="G49" s="280">
        <v>4</v>
      </c>
      <c r="H49" s="281">
        <v>0</v>
      </c>
      <c r="I49" s="282">
        <v>1</v>
      </c>
      <c r="J49" s="270">
        <v>1</v>
      </c>
      <c r="K49" s="263">
        <v>0</v>
      </c>
      <c r="L49" s="252">
        <f t="shared" si="3"/>
        <v>0</v>
      </c>
      <c r="M49" s="268"/>
      <c r="N49" s="229"/>
      <c r="O49" s="269"/>
      <c r="P49" s="253" t="str">
        <f t="shared" si="4"/>
        <v> </v>
      </c>
      <c r="Q49" s="268">
        <v>148</v>
      </c>
      <c r="R49" s="432" t="s">
        <v>190</v>
      </c>
      <c r="S49" s="433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</row>
    <row r="50" spans="1:76" s="28" customFormat="1" ht="13.5" customHeight="1">
      <c r="A50" s="126">
        <v>13</v>
      </c>
      <c r="B50" s="127">
        <v>223</v>
      </c>
      <c r="C50" s="126" t="s">
        <v>30</v>
      </c>
      <c r="D50" s="128" t="s">
        <v>150</v>
      </c>
      <c r="E50" s="129"/>
      <c r="F50" s="255"/>
      <c r="G50" s="280" t="s">
        <v>33</v>
      </c>
      <c r="H50" s="281">
        <v>0</v>
      </c>
      <c r="I50" s="282">
        <v>1</v>
      </c>
      <c r="J50" s="270">
        <v>1</v>
      </c>
      <c r="K50" s="263">
        <v>0</v>
      </c>
      <c r="L50" s="252">
        <f t="shared" si="3"/>
        <v>0</v>
      </c>
      <c r="M50" s="268"/>
      <c r="N50" s="229"/>
      <c r="O50" s="269"/>
      <c r="P50" s="253" t="str">
        <f t="shared" si="4"/>
        <v> </v>
      </c>
      <c r="Q50" s="268">
        <v>56</v>
      </c>
      <c r="R50" s="269">
        <v>4</v>
      </c>
      <c r="S50" s="254">
        <f t="shared" si="5"/>
        <v>7.1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</row>
    <row r="51" spans="1:76" s="28" customFormat="1" ht="13.5" customHeight="1">
      <c r="A51" s="126">
        <v>13</v>
      </c>
      <c r="B51" s="127">
        <v>224</v>
      </c>
      <c r="C51" s="126" t="s">
        <v>30</v>
      </c>
      <c r="D51" s="128" t="s">
        <v>151</v>
      </c>
      <c r="E51" s="129"/>
      <c r="F51" s="255"/>
      <c r="G51" s="280" t="s">
        <v>33</v>
      </c>
      <c r="H51" s="281">
        <v>0</v>
      </c>
      <c r="I51" s="282">
        <v>2</v>
      </c>
      <c r="J51" s="270">
        <v>1</v>
      </c>
      <c r="K51" s="263">
        <v>0</v>
      </c>
      <c r="L51" s="252">
        <f t="shared" si="3"/>
        <v>0</v>
      </c>
      <c r="M51" s="268"/>
      <c r="N51" s="229"/>
      <c r="O51" s="269"/>
      <c r="P51" s="253" t="str">
        <f t="shared" si="4"/>
        <v> </v>
      </c>
      <c r="Q51" s="268">
        <v>96</v>
      </c>
      <c r="R51" s="269">
        <v>17</v>
      </c>
      <c r="S51" s="254">
        <f t="shared" si="5"/>
        <v>17.7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</row>
    <row r="52" spans="1:76" s="28" customFormat="1" ht="13.5" customHeight="1">
      <c r="A52" s="126">
        <v>13</v>
      </c>
      <c r="B52" s="127">
        <v>225</v>
      </c>
      <c r="C52" s="126" t="s">
        <v>30</v>
      </c>
      <c r="D52" s="128" t="s">
        <v>152</v>
      </c>
      <c r="E52" s="129"/>
      <c r="F52" s="255"/>
      <c r="G52" s="280" t="s">
        <v>33</v>
      </c>
      <c r="H52" s="281">
        <v>0</v>
      </c>
      <c r="I52" s="282">
        <v>1</v>
      </c>
      <c r="J52" s="270">
        <v>1</v>
      </c>
      <c r="K52" s="263">
        <v>0</v>
      </c>
      <c r="L52" s="252">
        <f t="shared" si="3"/>
        <v>0</v>
      </c>
      <c r="M52" s="268"/>
      <c r="N52" s="229"/>
      <c r="O52" s="269"/>
      <c r="P52" s="253" t="str">
        <f t="shared" si="4"/>
        <v> </v>
      </c>
      <c r="Q52" s="268">
        <v>30</v>
      </c>
      <c r="R52" s="269">
        <v>5</v>
      </c>
      <c r="S52" s="254">
        <f t="shared" si="5"/>
        <v>16.7</v>
      </c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</row>
    <row r="53" spans="1:76" s="28" customFormat="1" ht="13.5" customHeight="1">
      <c r="A53" s="126">
        <v>13</v>
      </c>
      <c r="B53" s="127">
        <v>227</v>
      </c>
      <c r="C53" s="126" t="s">
        <v>30</v>
      </c>
      <c r="D53" s="128" t="s">
        <v>154</v>
      </c>
      <c r="E53" s="129">
        <v>35735</v>
      </c>
      <c r="F53" s="179" t="s">
        <v>155</v>
      </c>
      <c r="G53" s="280">
        <v>2</v>
      </c>
      <c r="H53" s="281">
        <v>1</v>
      </c>
      <c r="I53" s="282">
        <v>1</v>
      </c>
      <c r="J53" s="270">
        <v>1</v>
      </c>
      <c r="K53" s="263">
        <v>0</v>
      </c>
      <c r="L53" s="252">
        <f t="shared" si="3"/>
        <v>0</v>
      </c>
      <c r="M53" s="268"/>
      <c r="N53" s="229"/>
      <c r="O53" s="269"/>
      <c r="P53" s="253" t="str">
        <f t="shared" si="4"/>
        <v> </v>
      </c>
      <c r="Q53" s="268">
        <v>39</v>
      </c>
      <c r="R53" s="269">
        <v>0</v>
      </c>
      <c r="S53" s="254">
        <f t="shared" si="5"/>
        <v>0</v>
      </c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</row>
    <row r="54" spans="1:76" s="28" customFormat="1" ht="13.5" customHeight="1">
      <c r="A54" s="126">
        <v>13</v>
      </c>
      <c r="B54" s="127">
        <v>228</v>
      </c>
      <c r="C54" s="126" t="s">
        <v>30</v>
      </c>
      <c r="D54" s="128" t="s">
        <v>156</v>
      </c>
      <c r="E54" s="129"/>
      <c r="F54" s="255"/>
      <c r="G54" s="280" t="s">
        <v>33</v>
      </c>
      <c r="H54" s="281">
        <v>0</v>
      </c>
      <c r="I54" s="282">
        <v>1</v>
      </c>
      <c r="J54" s="270">
        <v>1</v>
      </c>
      <c r="K54" s="263">
        <v>0</v>
      </c>
      <c r="L54" s="252">
        <f t="shared" si="3"/>
        <v>0</v>
      </c>
      <c r="M54" s="268"/>
      <c r="N54" s="229"/>
      <c r="O54" s="269"/>
      <c r="P54" s="253" t="str">
        <f t="shared" si="4"/>
        <v> </v>
      </c>
      <c r="Q54" s="268">
        <v>83</v>
      </c>
      <c r="R54" s="269">
        <v>3</v>
      </c>
      <c r="S54" s="254">
        <f t="shared" si="5"/>
        <v>3.6</v>
      </c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</row>
    <row r="55" spans="1:76" s="33" customFormat="1" ht="13.5" customHeight="1">
      <c r="A55" s="126">
        <v>13</v>
      </c>
      <c r="B55" s="127">
        <v>229</v>
      </c>
      <c r="C55" s="126" t="s">
        <v>30</v>
      </c>
      <c r="D55" s="128" t="s">
        <v>157</v>
      </c>
      <c r="E55" s="129"/>
      <c r="F55" s="255"/>
      <c r="G55" s="280" t="s">
        <v>33</v>
      </c>
      <c r="H55" s="281">
        <v>0</v>
      </c>
      <c r="I55" s="282">
        <v>1</v>
      </c>
      <c r="J55" s="270">
        <v>1</v>
      </c>
      <c r="K55" s="263">
        <v>0</v>
      </c>
      <c r="L55" s="252">
        <f t="shared" si="3"/>
        <v>0</v>
      </c>
      <c r="M55" s="268"/>
      <c r="N55" s="229"/>
      <c r="O55" s="269"/>
      <c r="P55" s="257"/>
      <c r="Q55" s="434" t="s">
        <v>604</v>
      </c>
      <c r="R55" s="435"/>
      <c r="S55" s="436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</row>
    <row r="56" spans="1:76" s="28" customFormat="1" ht="13.5" customHeight="1">
      <c r="A56" s="126">
        <v>13</v>
      </c>
      <c r="B56" s="127">
        <v>303</v>
      </c>
      <c r="C56" s="126" t="s">
        <v>30</v>
      </c>
      <c r="D56" s="128" t="s">
        <v>160</v>
      </c>
      <c r="E56" s="129"/>
      <c r="F56" s="255"/>
      <c r="G56" s="280" t="s">
        <v>33</v>
      </c>
      <c r="H56" s="281">
        <v>0</v>
      </c>
      <c r="I56" s="282"/>
      <c r="J56" s="270"/>
      <c r="K56" s="263"/>
      <c r="L56" s="252" t="str">
        <f t="shared" si="3"/>
        <v> </v>
      </c>
      <c r="M56" s="268">
        <v>1</v>
      </c>
      <c r="N56" s="229">
        <v>1</v>
      </c>
      <c r="O56" s="269">
        <v>0</v>
      </c>
      <c r="P56" s="253">
        <f t="shared" si="4"/>
        <v>0</v>
      </c>
      <c r="Q56" s="268">
        <v>40</v>
      </c>
      <c r="R56" s="269">
        <v>0</v>
      </c>
      <c r="S56" s="254">
        <f t="shared" si="5"/>
        <v>0</v>
      </c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</row>
    <row r="57" spans="1:76" ht="13.5" customHeight="1">
      <c r="A57" s="126">
        <v>13</v>
      </c>
      <c r="B57" s="127">
        <v>305</v>
      </c>
      <c r="C57" s="126" t="s">
        <v>30</v>
      </c>
      <c r="D57" s="128" t="s">
        <v>161</v>
      </c>
      <c r="E57" s="129"/>
      <c r="F57" s="255"/>
      <c r="G57" s="280" t="s">
        <v>33</v>
      </c>
      <c r="H57" s="281">
        <v>0</v>
      </c>
      <c r="I57" s="282"/>
      <c r="J57" s="270"/>
      <c r="K57" s="263"/>
      <c r="L57" s="252" t="str">
        <f t="shared" si="3"/>
        <v> </v>
      </c>
      <c r="M57" s="268">
        <v>1</v>
      </c>
      <c r="N57" s="229">
        <v>1</v>
      </c>
      <c r="O57" s="269">
        <v>0</v>
      </c>
      <c r="P57" s="253">
        <f t="shared" si="4"/>
        <v>0</v>
      </c>
      <c r="Q57" s="268">
        <v>27</v>
      </c>
      <c r="R57" s="269">
        <v>0</v>
      </c>
      <c r="S57" s="254">
        <f t="shared" si="5"/>
        <v>0</v>
      </c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</row>
    <row r="58" spans="1:76" s="28" customFormat="1" ht="13.5" customHeight="1">
      <c r="A58" s="126">
        <v>13</v>
      </c>
      <c r="B58" s="127">
        <v>307</v>
      </c>
      <c r="C58" s="126" t="s">
        <v>30</v>
      </c>
      <c r="D58" s="128" t="s">
        <v>162</v>
      </c>
      <c r="E58" s="129"/>
      <c r="F58" s="255"/>
      <c r="G58" s="280" t="s">
        <v>33</v>
      </c>
      <c r="H58" s="281">
        <v>0</v>
      </c>
      <c r="I58" s="282"/>
      <c r="J58" s="270"/>
      <c r="K58" s="263"/>
      <c r="L58" s="252" t="str">
        <f t="shared" si="3"/>
        <v> </v>
      </c>
      <c r="M58" s="268">
        <v>1</v>
      </c>
      <c r="N58" s="229">
        <v>1</v>
      </c>
      <c r="O58" s="269">
        <v>0</v>
      </c>
      <c r="P58" s="253">
        <f t="shared" si="4"/>
        <v>0</v>
      </c>
      <c r="Q58" s="268">
        <v>26</v>
      </c>
      <c r="R58" s="269">
        <v>0</v>
      </c>
      <c r="S58" s="254">
        <f t="shared" si="5"/>
        <v>0</v>
      </c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</row>
    <row r="59" spans="1:76" s="28" customFormat="1" ht="13.5" customHeight="1">
      <c r="A59" s="126">
        <v>13</v>
      </c>
      <c r="B59" s="127">
        <v>308</v>
      </c>
      <c r="C59" s="126" t="s">
        <v>30</v>
      </c>
      <c r="D59" s="128" t="s">
        <v>163</v>
      </c>
      <c r="E59" s="129"/>
      <c r="F59" s="255"/>
      <c r="G59" s="280" t="s">
        <v>33</v>
      </c>
      <c r="H59" s="281">
        <v>0</v>
      </c>
      <c r="I59" s="282"/>
      <c r="J59" s="270"/>
      <c r="K59" s="263"/>
      <c r="L59" s="252" t="str">
        <f t="shared" si="3"/>
        <v> </v>
      </c>
      <c r="M59" s="268">
        <v>1</v>
      </c>
      <c r="N59" s="229">
        <v>1</v>
      </c>
      <c r="O59" s="269">
        <v>0</v>
      </c>
      <c r="P59" s="253">
        <f t="shared" si="4"/>
        <v>0</v>
      </c>
      <c r="Q59" s="268">
        <v>21</v>
      </c>
      <c r="R59" s="269">
        <v>0</v>
      </c>
      <c r="S59" s="254">
        <f t="shared" si="5"/>
        <v>0</v>
      </c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</row>
    <row r="60" spans="1:76" s="28" customFormat="1" ht="13.5" customHeight="1">
      <c r="A60" s="126">
        <v>13</v>
      </c>
      <c r="B60" s="127">
        <v>361</v>
      </c>
      <c r="C60" s="126" t="s">
        <v>30</v>
      </c>
      <c r="D60" s="128" t="s">
        <v>165</v>
      </c>
      <c r="E60" s="129"/>
      <c r="F60" s="255"/>
      <c r="G60" s="280" t="s">
        <v>33</v>
      </c>
      <c r="H60" s="281">
        <v>0</v>
      </c>
      <c r="I60" s="282"/>
      <c r="J60" s="270"/>
      <c r="K60" s="263"/>
      <c r="L60" s="252" t="str">
        <f t="shared" si="3"/>
        <v> </v>
      </c>
      <c r="M60" s="268">
        <v>1</v>
      </c>
      <c r="N60" s="229">
        <v>1</v>
      </c>
      <c r="O60" s="269">
        <v>0</v>
      </c>
      <c r="P60" s="257">
        <f t="shared" si="4"/>
        <v>0</v>
      </c>
      <c r="Q60" s="229">
        <v>0</v>
      </c>
      <c r="R60" s="269">
        <v>0</v>
      </c>
      <c r="S60" s="254">
        <v>0</v>
      </c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</row>
    <row r="61" spans="1:76" s="28" customFormat="1" ht="13.5" customHeight="1">
      <c r="A61" s="126">
        <v>13</v>
      </c>
      <c r="B61" s="127">
        <v>362</v>
      </c>
      <c r="C61" s="126" t="s">
        <v>30</v>
      </c>
      <c r="D61" s="128" t="s">
        <v>167</v>
      </c>
      <c r="E61" s="129"/>
      <c r="F61" s="255"/>
      <c r="G61" s="280" t="s">
        <v>33</v>
      </c>
      <c r="H61" s="281">
        <v>0</v>
      </c>
      <c r="I61" s="282"/>
      <c r="J61" s="270"/>
      <c r="K61" s="263"/>
      <c r="L61" s="252" t="str">
        <f t="shared" si="3"/>
        <v> </v>
      </c>
      <c r="M61" s="268">
        <v>1</v>
      </c>
      <c r="N61" s="229">
        <v>0</v>
      </c>
      <c r="O61" s="269">
        <v>0</v>
      </c>
      <c r="P61" s="257">
        <v>0</v>
      </c>
      <c r="Q61" s="229">
        <v>0</v>
      </c>
      <c r="R61" s="269">
        <v>0</v>
      </c>
      <c r="S61" s="254">
        <v>0</v>
      </c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</row>
    <row r="62" spans="1:76" s="28" customFormat="1" ht="13.5" customHeight="1">
      <c r="A62" s="126">
        <v>13</v>
      </c>
      <c r="B62" s="127">
        <v>363</v>
      </c>
      <c r="C62" s="126" t="s">
        <v>30</v>
      </c>
      <c r="D62" s="128" t="s">
        <v>169</v>
      </c>
      <c r="E62" s="129"/>
      <c r="F62" s="255"/>
      <c r="G62" s="280" t="s">
        <v>33</v>
      </c>
      <c r="H62" s="281">
        <v>0</v>
      </c>
      <c r="I62" s="282"/>
      <c r="J62" s="270"/>
      <c r="K62" s="263"/>
      <c r="L62" s="258" t="str">
        <f t="shared" si="3"/>
        <v> </v>
      </c>
      <c r="M62" s="229">
        <v>1</v>
      </c>
      <c r="N62" s="229">
        <v>1</v>
      </c>
      <c r="O62" s="269">
        <v>0</v>
      </c>
      <c r="P62" s="257">
        <f t="shared" si="4"/>
        <v>0</v>
      </c>
      <c r="Q62" s="229">
        <v>1</v>
      </c>
      <c r="R62" s="269">
        <v>0</v>
      </c>
      <c r="S62" s="254">
        <f t="shared" si="5"/>
        <v>0</v>
      </c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</row>
    <row r="63" spans="1:76" s="28" customFormat="1" ht="13.5" customHeight="1">
      <c r="A63" s="126">
        <v>13</v>
      </c>
      <c r="B63" s="127">
        <v>364</v>
      </c>
      <c r="C63" s="126" t="s">
        <v>30</v>
      </c>
      <c r="D63" s="128" t="s">
        <v>170</v>
      </c>
      <c r="E63" s="129"/>
      <c r="F63" s="255"/>
      <c r="G63" s="280" t="s">
        <v>33</v>
      </c>
      <c r="H63" s="281">
        <v>0</v>
      </c>
      <c r="I63" s="282"/>
      <c r="J63" s="270"/>
      <c r="K63" s="263"/>
      <c r="L63" s="258" t="str">
        <f t="shared" si="3"/>
        <v> </v>
      </c>
      <c r="M63" s="229">
        <v>1</v>
      </c>
      <c r="N63" s="229">
        <v>1</v>
      </c>
      <c r="O63" s="269">
        <v>0</v>
      </c>
      <c r="P63" s="257">
        <f t="shared" si="4"/>
        <v>0</v>
      </c>
      <c r="Q63" s="229">
        <v>1</v>
      </c>
      <c r="R63" s="269">
        <v>0</v>
      </c>
      <c r="S63" s="254">
        <f t="shared" si="5"/>
        <v>0</v>
      </c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</row>
    <row r="64" spans="1:76" ht="13.5" customHeight="1">
      <c r="A64" s="126">
        <v>13</v>
      </c>
      <c r="B64" s="127">
        <v>381</v>
      </c>
      <c r="C64" s="126" t="s">
        <v>30</v>
      </c>
      <c r="D64" s="128" t="s">
        <v>171</v>
      </c>
      <c r="E64" s="129"/>
      <c r="F64" s="255"/>
      <c r="G64" s="280"/>
      <c r="H64" s="281">
        <v>0</v>
      </c>
      <c r="I64" s="282"/>
      <c r="J64" s="270"/>
      <c r="K64" s="263"/>
      <c r="L64" s="258"/>
      <c r="M64" s="229">
        <v>1</v>
      </c>
      <c r="N64" s="270">
        <v>1</v>
      </c>
      <c r="O64" s="270">
        <v>0</v>
      </c>
      <c r="P64" s="253">
        <f>IF(N64=""," ",ROUND(O64/N64*100,1))</f>
        <v>0</v>
      </c>
      <c r="Q64" s="229">
        <v>5</v>
      </c>
      <c r="R64" s="269">
        <v>0</v>
      </c>
      <c r="S64" s="254">
        <f t="shared" si="5"/>
        <v>0</v>
      </c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</row>
    <row r="65" spans="1:76" s="28" customFormat="1" ht="13.5" customHeight="1">
      <c r="A65" s="126">
        <v>13</v>
      </c>
      <c r="B65" s="127">
        <v>382</v>
      </c>
      <c r="C65" s="126" t="s">
        <v>30</v>
      </c>
      <c r="D65" s="128" t="s">
        <v>172</v>
      </c>
      <c r="E65" s="129"/>
      <c r="F65" s="255"/>
      <c r="G65" s="280" t="s">
        <v>33</v>
      </c>
      <c r="H65" s="281">
        <v>0</v>
      </c>
      <c r="I65" s="282"/>
      <c r="J65" s="270"/>
      <c r="K65" s="263"/>
      <c r="L65" s="258" t="str">
        <f t="shared" si="3"/>
        <v> </v>
      </c>
      <c r="M65" s="229">
        <v>1</v>
      </c>
      <c r="N65" s="229">
        <v>0</v>
      </c>
      <c r="O65" s="269">
        <v>0</v>
      </c>
      <c r="P65" s="257">
        <v>0</v>
      </c>
      <c r="Q65" s="229">
        <v>0</v>
      </c>
      <c r="R65" s="269">
        <v>0</v>
      </c>
      <c r="S65" s="254">
        <v>0</v>
      </c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</row>
    <row r="66" spans="1:76" s="28" customFormat="1" ht="13.5" customHeight="1">
      <c r="A66" s="126">
        <v>13</v>
      </c>
      <c r="B66" s="127">
        <v>401</v>
      </c>
      <c r="C66" s="126" t="s">
        <v>30</v>
      </c>
      <c r="D66" s="128" t="s">
        <v>173</v>
      </c>
      <c r="E66" s="129"/>
      <c r="F66" s="255"/>
      <c r="G66" s="280" t="s">
        <v>33</v>
      </c>
      <c r="H66" s="281">
        <v>0</v>
      </c>
      <c r="I66" s="282"/>
      <c r="J66" s="270"/>
      <c r="K66" s="263"/>
      <c r="L66" s="258" t="str">
        <f t="shared" si="3"/>
        <v> </v>
      </c>
      <c r="M66" s="229">
        <v>1</v>
      </c>
      <c r="N66" s="229">
        <v>1</v>
      </c>
      <c r="O66" s="269">
        <v>0</v>
      </c>
      <c r="P66" s="253">
        <f t="shared" si="4"/>
        <v>0</v>
      </c>
      <c r="Q66" s="268">
        <v>3</v>
      </c>
      <c r="R66" s="269">
        <v>0</v>
      </c>
      <c r="S66" s="254">
        <f t="shared" si="5"/>
        <v>0</v>
      </c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</row>
    <row r="67" spans="1:76" s="28" customFormat="1" ht="13.5" customHeight="1">
      <c r="A67" s="126">
        <v>13</v>
      </c>
      <c r="B67" s="127">
        <v>402</v>
      </c>
      <c r="C67" s="126" t="s">
        <v>30</v>
      </c>
      <c r="D67" s="128" t="s">
        <v>175</v>
      </c>
      <c r="E67" s="129"/>
      <c r="F67" s="255"/>
      <c r="G67" s="280" t="s">
        <v>33</v>
      </c>
      <c r="H67" s="281">
        <v>0</v>
      </c>
      <c r="I67" s="282"/>
      <c r="J67" s="270"/>
      <c r="K67" s="263"/>
      <c r="L67" s="258" t="str">
        <f t="shared" si="3"/>
        <v> </v>
      </c>
      <c r="M67" s="229">
        <v>1</v>
      </c>
      <c r="N67" s="229">
        <v>1</v>
      </c>
      <c r="O67" s="269">
        <v>0</v>
      </c>
      <c r="P67" s="253">
        <f t="shared" si="4"/>
        <v>0</v>
      </c>
      <c r="Q67" s="268">
        <v>0</v>
      </c>
      <c r="R67" s="269">
        <v>0</v>
      </c>
      <c r="S67" s="254">
        <v>0</v>
      </c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</row>
    <row r="68" spans="1:76" s="28" customFormat="1" ht="13.5" customHeight="1" thickBot="1">
      <c r="A68" s="173">
        <v>13</v>
      </c>
      <c r="B68" s="174">
        <v>421</v>
      </c>
      <c r="C68" s="173" t="s">
        <v>30</v>
      </c>
      <c r="D68" s="175" t="s">
        <v>176</v>
      </c>
      <c r="E68" s="176"/>
      <c r="F68" s="259"/>
      <c r="G68" s="284"/>
      <c r="H68" s="285">
        <v>0</v>
      </c>
      <c r="I68" s="286"/>
      <c r="J68" s="287"/>
      <c r="K68" s="264"/>
      <c r="L68" s="260" t="str">
        <f>IF(J68=""," ",ROUND(K68/J68*100,1))</f>
        <v> </v>
      </c>
      <c r="M68" s="271">
        <v>1</v>
      </c>
      <c r="N68" s="272">
        <v>0</v>
      </c>
      <c r="O68" s="273">
        <v>0</v>
      </c>
      <c r="P68" s="261">
        <v>0</v>
      </c>
      <c r="Q68" s="271">
        <v>3</v>
      </c>
      <c r="R68" s="273">
        <v>0</v>
      </c>
      <c r="S68" s="262">
        <f>IF(Q68=""," ",ROUND(R68/Q68*100,1))</f>
        <v>0</v>
      </c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</row>
    <row r="69" spans="1:76" ht="12.75" customHeight="1" hidden="1" thickBot="1">
      <c r="A69" s="163"/>
      <c r="B69" s="164"/>
      <c r="C69" s="165"/>
      <c r="D69" s="166"/>
      <c r="E69" s="167"/>
      <c r="F69" s="168"/>
      <c r="G69" s="288"/>
      <c r="H69" s="289"/>
      <c r="I69" s="290"/>
      <c r="J69" s="291"/>
      <c r="K69" s="169"/>
      <c r="L69" s="170" t="str">
        <f t="shared" si="3"/>
        <v> </v>
      </c>
      <c r="M69" s="274"/>
      <c r="N69" s="275"/>
      <c r="O69" s="276"/>
      <c r="P69" s="171" t="str">
        <f t="shared" si="4"/>
        <v> </v>
      </c>
      <c r="Q69" s="274"/>
      <c r="R69" s="276"/>
      <c r="S69" s="172" t="str">
        <f t="shared" si="5"/>
        <v> </v>
      </c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</row>
    <row r="70" spans="1:76" s="77" customFormat="1" ht="16.5" customHeight="1" thickBot="1">
      <c r="A70" s="70"/>
      <c r="B70" s="71">
        <v>1000</v>
      </c>
      <c r="C70" s="441" t="s">
        <v>9</v>
      </c>
      <c r="D70" s="441"/>
      <c r="E70" s="72"/>
      <c r="F70" s="73"/>
      <c r="G70" s="265"/>
      <c r="H70" s="266">
        <f>SUM(H7:H69)</f>
        <v>6</v>
      </c>
      <c r="I70" s="267">
        <f>SUM(I7:I69)</f>
        <v>52</v>
      </c>
      <c r="J70" s="74">
        <f>SUM(J7:J69)</f>
        <v>69</v>
      </c>
      <c r="K70" s="74">
        <f>SUM(K7:K69)</f>
        <v>1</v>
      </c>
      <c r="L70" s="183">
        <f t="shared" si="3"/>
        <v>1.4</v>
      </c>
      <c r="M70" s="75">
        <f>SUM(M7:M69)</f>
        <v>13</v>
      </c>
      <c r="N70" s="74">
        <f>SUM(N7:N69)</f>
        <v>10</v>
      </c>
      <c r="O70" s="74">
        <f>SUM(O7:O69)</f>
        <v>0</v>
      </c>
      <c r="P70" s="182">
        <f>IF(N70=""," ",ROUND(O70/N70*100,1))</f>
        <v>0</v>
      </c>
      <c r="Q70" s="76">
        <f>SUM(Q7:Q69)</f>
        <v>8728</v>
      </c>
      <c r="R70" s="74">
        <f>SUM(R7:R69)</f>
        <v>811</v>
      </c>
      <c r="S70" s="181">
        <f t="shared" si="5"/>
        <v>9.3</v>
      </c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</row>
    <row r="71" spans="16:76" ht="12">
      <c r="P71" s="78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</row>
    <row r="72" spans="22:76" ht="12"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</row>
    <row r="73" spans="22:76" ht="12"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</row>
    <row r="74" spans="22:76" ht="12"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</row>
    <row r="75" spans="22:76" ht="12"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</row>
    <row r="76" spans="22:76" ht="12"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</row>
    <row r="77" spans="22:76" ht="12"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</row>
    <row r="78" spans="22:76" ht="12"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</row>
  </sheetData>
  <mergeCells count="26">
    <mergeCell ref="I4:S4"/>
    <mergeCell ref="K5:K6"/>
    <mergeCell ref="L5:L6"/>
    <mergeCell ref="N5:N6"/>
    <mergeCell ref="R5:R6"/>
    <mergeCell ref="S5:S6"/>
    <mergeCell ref="I5:I6"/>
    <mergeCell ref="J5:J6"/>
    <mergeCell ref="Q5:Q6"/>
    <mergeCell ref="M5:M6"/>
    <mergeCell ref="E4:G4"/>
    <mergeCell ref="G5:G6"/>
    <mergeCell ref="A4:A6"/>
    <mergeCell ref="B4:B6"/>
    <mergeCell ref="C4:C6"/>
    <mergeCell ref="D4:D6"/>
    <mergeCell ref="O5:O6"/>
    <mergeCell ref="P5:P6"/>
    <mergeCell ref="C70:D70"/>
    <mergeCell ref="H5:H6"/>
    <mergeCell ref="E5:E6"/>
    <mergeCell ref="F5:F6"/>
    <mergeCell ref="R28:S28"/>
    <mergeCell ref="R42:S42"/>
    <mergeCell ref="R49:S49"/>
    <mergeCell ref="Q55:S55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&amp;R（東京都）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18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8.625" style="2" customWidth="1"/>
    <col min="5" max="5" width="7.625" style="37" customWidth="1"/>
    <col min="6" max="6" width="12.875" style="37" customWidth="1"/>
    <col min="7" max="8" width="5.125" style="2" customWidth="1"/>
    <col min="9" max="9" width="6.125" style="69" customWidth="1"/>
    <col min="10" max="10" width="5.75390625" style="2" customWidth="1"/>
    <col min="11" max="11" width="5.625" style="2" customWidth="1"/>
    <col min="12" max="13" width="5.375" style="2" customWidth="1"/>
    <col min="14" max="15" width="5.875" style="2" customWidth="1"/>
    <col min="16" max="16" width="5.625" style="2" customWidth="1"/>
    <col min="17" max="18" width="4.875" style="2" customWidth="1"/>
    <col min="19" max="19" width="5.125" style="2" customWidth="1"/>
    <col min="20" max="20" width="5.375" style="2" customWidth="1"/>
    <col min="21" max="27" width="5.625" style="2" customWidth="1"/>
    <col min="28" max="16384" width="9.00390625" style="2" customWidth="1"/>
  </cols>
  <sheetData>
    <row r="1" spans="1:27" s="17" customFormat="1" ht="12">
      <c r="A1" s="2" t="s">
        <v>349</v>
      </c>
      <c r="B1" s="2"/>
      <c r="C1" s="2"/>
      <c r="D1" s="2"/>
      <c r="E1" s="37"/>
      <c r="F1" s="37"/>
      <c r="G1" s="2"/>
      <c r="H1" s="2"/>
      <c r="I1" s="69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7" customFormat="1" ht="22.5" customHeight="1">
      <c r="A2" s="16" t="s">
        <v>21</v>
      </c>
      <c r="B2" s="3"/>
      <c r="C2" s="2"/>
      <c r="D2" s="2"/>
      <c r="E2" s="37"/>
      <c r="F2" s="37"/>
      <c r="G2" s="2"/>
      <c r="H2" s="2"/>
      <c r="I2" s="6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9" ht="15" thickBot="1">
      <c r="A3" s="16"/>
      <c r="B3" s="25" t="s">
        <v>27</v>
      </c>
      <c r="E3" s="2"/>
      <c r="F3" s="2"/>
      <c r="I3" s="2"/>
    </row>
    <row r="4" spans="1:27" s="23" customFormat="1" ht="19.5" customHeight="1" thickBot="1">
      <c r="A4" s="22"/>
      <c r="B4" s="39">
        <v>1</v>
      </c>
      <c r="C4" s="478">
        <v>39539</v>
      </c>
      <c r="D4" s="479"/>
      <c r="E4" s="117">
        <v>2</v>
      </c>
      <c r="F4" s="478">
        <v>39569</v>
      </c>
      <c r="G4" s="479"/>
      <c r="H4" s="480"/>
      <c r="I4" s="118">
        <v>3</v>
      </c>
      <c r="J4" s="478" t="s">
        <v>359</v>
      </c>
      <c r="K4" s="479"/>
      <c r="L4" s="479"/>
      <c r="M4" s="480"/>
      <c r="AA4" s="24"/>
    </row>
    <row r="5" spans="1:27" ht="9.75" customHeight="1" thickBot="1">
      <c r="A5"/>
      <c r="B5" s="18"/>
      <c r="C5" s="18"/>
      <c r="D5" s="18"/>
      <c r="E5" s="18"/>
      <c r="F5" s="18"/>
      <c r="G5" s="18"/>
      <c r="H5" s="18"/>
      <c r="I5" s="19"/>
      <c r="J5" s="20"/>
      <c r="K5" s="20"/>
      <c r="L5" s="18"/>
      <c r="M5" s="18"/>
      <c r="N5" s="18"/>
      <c r="O5" s="18"/>
      <c r="P5" s="18"/>
      <c r="Q5" s="18"/>
      <c r="R5" s="18"/>
      <c r="S5" s="19"/>
      <c r="T5" s="20"/>
      <c r="U5" s="20"/>
      <c r="V5" s="18"/>
      <c r="W5" s="18"/>
      <c r="X5" s="20"/>
      <c r="Y5" s="20"/>
      <c r="Z5" s="20"/>
      <c r="AA5"/>
    </row>
    <row r="6" spans="1:27" ht="13.5" customHeight="1" thickBot="1">
      <c r="A6"/>
      <c r="B6" s="18"/>
      <c r="C6" s="18"/>
      <c r="D6" s="18"/>
      <c r="E6" s="476" t="s">
        <v>360</v>
      </c>
      <c r="F6" s="477"/>
      <c r="G6" s="249">
        <v>1</v>
      </c>
      <c r="H6" s="21"/>
      <c r="I6" s="21"/>
      <c r="J6" s="21"/>
      <c r="K6" s="21"/>
      <c r="L6" s="476" t="s">
        <v>25</v>
      </c>
      <c r="M6" s="481"/>
      <c r="N6" s="481"/>
      <c r="O6" s="249">
        <v>1</v>
      </c>
      <c r="P6" s="18"/>
      <c r="Q6" s="476" t="s">
        <v>25</v>
      </c>
      <c r="R6" s="481"/>
      <c r="S6" s="481"/>
      <c r="T6" s="249">
        <v>1</v>
      </c>
      <c r="U6" s="20"/>
      <c r="V6" s="476" t="s">
        <v>25</v>
      </c>
      <c r="W6" s="481"/>
      <c r="X6" s="481"/>
      <c r="Y6" s="249">
        <v>1</v>
      </c>
      <c r="Z6" s="20"/>
      <c r="AA6"/>
    </row>
    <row r="7" spans="1:27" ht="31.5" customHeight="1">
      <c r="A7" s="420" t="s">
        <v>361</v>
      </c>
      <c r="B7" s="497" t="s">
        <v>362</v>
      </c>
      <c r="C7" s="454" t="s">
        <v>0</v>
      </c>
      <c r="D7" s="429" t="s">
        <v>22</v>
      </c>
      <c r="E7" s="484" t="s">
        <v>363</v>
      </c>
      <c r="F7" s="485"/>
      <c r="G7" s="485"/>
      <c r="H7" s="485"/>
      <c r="I7" s="485"/>
      <c r="J7" s="485"/>
      <c r="K7" s="486"/>
      <c r="L7" s="484" t="s">
        <v>5</v>
      </c>
      <c r="M7" s="485"/>
      <c r="N7" s="485"/>
      <c r="O7" s="485"/>
      <c r="P7" s="486"/>
      <c r="Q7" s="484" t="s">
        <v>3</v>
      </c>
      <c r="R7" s="485"/>
      <c r="S7" s="485"/>
      <c r="T7" s="485"/>
      <c r="U7" s="486"/>
      <c r="V7" s="505" t="s">
        <v>364</v>
      </c>
      <c r="W7" s="506"/>
      <c r="X7" s="506"/>
      <c r="Y7" s="506"/>
      <c r="Z7" s="506"/>
      <c r="AA7" s="507"/>
    </row>
    <row r="8" spans="1:27" ht="15" customHeight="1">
      <c r="A8" s="421"/>
      <c r="B8" s="498"/>
      <c r="C8" s="455"/>
      <c r="D8" s="430"/>
      <c r="E8" s="491" t="s">
        <v>365</v>
      </c>
      <c r="F8" s="495" t="s">
        <v>366</v>
      </c>
      <c r="G8" s="493" t="s">
        <v>2</v>
      </c>
      <c r="H8" s="119"/>
      <c r="I8" s="487" t="s">
        <v>1</v>
      </c>
      <c r="J8" s="119"/>
      <c r="K8" s="489" t="s">
        <v>367</v>
      </c>
      <c r="L8" s="493" t="s">
        <v>2</v>
      </c>
      <c r="M8" s="119"/>
      <c r="N8" s="487" t="s">
        <v>1</v>
      </c>
      <c r="O8" s="119"/>
      <c r="P8" s="489" t="s">
        <v>367</v>
      </c>
      <c r="Q8" s="493" t="s">
        <v>2</v>
      </c>
      <c r="R8" s="119"/>
      <c r="S8" s="487" t="s">
        <v>1</v>
      </c>
      <c r="T8" s="119"/>
      <c r="U8" s="489" t="s">
        <v>367</v>
      </c>
      <c r="V8" s="503" t="s">
        <v>15</v>
      </c>
      <c r="W8" s="119"/>
      <c r="X8" s="489" t="s">
        <v>367</v>
      </c>
      <c r="Y8" s="500" t="s">
        <v>16</v>
      </c>
      <c r="Z8" s="501"/>
      <c r="AA8" s="502"/>
    </row>
    <row r="9" spans="1:27" ht="61.5" customHeight="1">
      <c r="A9" s="422"/>
      <c r="B9" s="499"/>
      <c r="C9" s="456"/>
      <c r="D9" s="431"/>
      <c r="E9" s="492"/>
      <c r="F9" s="496"/>
      <c r="G9" s="494"/>
      <c r="H9" s="120" t="s">
        <v>368</v>
      </c>
      <c r="I9" s="488"/>
      <c r="J9" s="121" t="s">
        <v>369</v>
      </c>
      <c r="K9" s="490"/>
      <c r="L9" s="494"/>
      <c r="M9" s="120" t="s">
        <v>368</v>
      </c>
      <c r="N9" s="488"/>
      <c r="O9" s="122" t="s">
        <v>369</v>
      </c>
      <c r="P9" s="490"/>
      <c r="Q9" s="494"/>
      <c r="R9" s="120" t="s">
        <v>368</v>
      </c>
      <c r="S9" s="488"/>
      <c r="T9" s="121" t="s">
        <v>369</v>
      </c>
      <c r="U9" s="490"/>
      <c r="V9" s="504"/>
      <c r="W9" s="121" t="s">
        <v>370</v>
      </c>
      <c r="X9" s="490"/>
      <c r="Y9" s="123" t="s">
        <v>371</v>
      </c>
      <c r="Z9" s="120" t="s">
        <v>370</v>
      </c>
      <c r="AA9" s="124" t="s">
        <v>367</v>
      </c>
    </row>
    <row r="10" spans="1:27" s="17" customFormat="1" ht="15" customHeight="1">
      <c r="A10" s="91">
        <v>13</v>
      </c>
      <c r="B10" s="90">
        <v>101</v>
      </c>
      <c r="C10" s="107" t="s">
        <v>30</v>
      </c>
      <c r="D10" s="108" t="s">
        <v>31</v>
      </c>
      <c r="E10" s="92">
        <v>40</v>
      </c>
      <c r="F10" s="233" t="s">
        <v>438</v>
      </c>
      <c r="G10" s="226">
        <v>55</v>
      </c>
      <c r="H10" s="226">
        <v>50</v>
      </c>
      <c r="I10" s="226">
        <v>847</v>
      </c>
      <c r="J10" s="226">
        <v>248</v>
      </c>
      <c r="K10" s="190">
        <f>J10/I10*100</f>
        <v>29.279811097992912</v>
      </c>
      <c r="L10" s="242">
        <v>30</v>
      </c>
      <c r="M10" s="243">
        <v>26</v>
      </c>
      <c r="N10" s="243">
        <v>521</v>
      </c>
      <c r="O10" s="243">
        <v>114</v>
      </c>
      <c r="P10" s="190">
        <f>O10/N10*100</f>
        <v>21.8809980806142</v>
      </c>
      <c r="Q10" s="242">
        <v>3</v>
      </c>
      <c r="R10" s="243">
        <v>2</v>
      </c>
      <c r="S10" s="243">
        <v>12</v>
      </c>
      <c r="T10" s="243">
        <v>2</v>
      </c>
      <c r="U10" s="190">
        <f>T10/S10*100</f>
        <v>16.666666666666664</v>
      </c>
      <c r="V10" s="242">
        <v>60</v>
      </c>
      <c r="W10" s="243">
        <v>11</v>
      </c>
      <c r="X10" s="232">
        <f>W10/V10*100</f>
        <v>18.333333333333332</v>
      </c>
      <c r="Y10" s="243">
        <v>57</v>
      </c>
      <c r="Z10" s="243">
        <v>9</v>
      </c>
      <c r="AA10" s="184">
        <f>Z10/Y10*100</f>
        <v>15.789473684210526</v>
      </c>
    </row>
    <row r="11" spans="1:27" s="17" customFormat="1" ht="15" customHeight="1">
      <c r="A11" s="91">
        <v>13</v>
      </c>
      <c r="B11" s="90">
        <v>102</v>
      </c>
      <c r="C11" s="107" t="s">
        <v>30</v>
      </c>
      <c r="D11" s="108" t="s">
        <v>34</v>
      </c>
      <c r="E11" s="92">
        <v>50</v>
      </c>
      <c r="F11" s="234" t="s">
        <v>428</v>
      </c>
      <c r="G11" s="226">
        <v>39</v>
      </c>
      <c r="H11" s="226">
        <v>35</v>
      </c>
      <c r="I11" s="226">
        <v>787</v>
      </c>
      <c r="J11" s="226">
        <v>172</v>
      </c>
      <c r="K11" s="190">
        <f aca="true" t="shared" si="0" ref="K11:K62">J11/I11*100</f>
        <v>21.855146124523507</v>
      </c>
      <c r="L11" s="242">
        <v>19</v>
      </c>
      <c r="M11" s="243">
        <v>16</v>
      </c>
      <c r="N11" s="243">
        <v>409</v>
      </c>
      <c r="O11" s="243">
        <v>81</v>
      </c>
      <c r="P11" s="190">
        <f aca="true" t="shared" si="1" ref="P11:P71">O11/N11*100</f>
        <v>19.80440097799511</v>
      </c>
      <c r="Q11" s="242">
        <v>3</v>
      </c>
      <c r="R11" s="243">
        <v>1</v>
      </c>
      <c r="S11" s="243">
        <v>12</v>
      </c>
      <c r="T11" s="243">
        <v>2</v>
      </c>
      <c r="U11" s="190">
        <f aca="true" t="shared" si="2" ref="U11:U71">T11/S11*100</f>
        <v>16.666666666666664</v>
      </c>
      <c r="V11" s="242">
        <v>62</v>
      </c>
      <c r="W11" s="243">
        <v>7</v>
      </c>
      <c r="X11" s="232">
        <f aca="true" t="shared" si="3" ref="X11:X71">W11/V11*100</f>
        <v>11.29032258064516</v>
      </c>
      <c r="Y11" s="243">
        <v>58</v>
      </c>
      <c r="Z11" s="243">
        <v>5</v>
      </c>
      <c r="AA11" s="184">
        <f aca="true" t="shared" si="4" ref="AA11:AA71">Z11/Y11*100</f>
        <v>8.620689655172415</v>
      </c>
    </row>
    <row r="12" spans="1:27" s="17" customFormat="1" ht="15" customHeight="1">
      <c r="A12" s="91">
        <v>13</v>
      </c>
      <c r="B12" s="90">
        <v>103</v>
      </c>
      <c r="C12" s="107" t="s">
        <v>30</v>
      </c>
      <c r="D12" s="108" t="s">
        <v>36</v>
      </c>
      <c r="E12" s="92">
        <v>50</v>
      </c>
      <c r="F12" s="233" t="s">
        <v>179</v>
      </c>
      <c r="G12" s="226">
        <v>64</v>
      </c>
      <c r="H12" s="226">
        <v>58</v>
      </c>
      <c r="I12" s="226">
        <v>1218</v>
      </c>
      <c r="J12" s="226">
        <v>473</v>
      </c>
      <c r="K12" s="190">
        <f t="shared" si="0"/>
        <v>38.83415435139573</v>
      </c>
      <c r="L12" s="242">
        <v>31</v>
      </c>
      <c r="M12" s="243">
        <v>28</v>
      </c>
      <c r="N12" s="243">
        <v>647</v>
      </c>
      <c r="O12" s="243">
        <v>218</v>
      </c>
      <c r="P12" s="190">
        <f t="shared" si="1"/>
        <v>33.69397217928903</v>
      </c>
      <c r="Q12" s="242">
        <v>3</v>
      </c>
      <c r="R12" s="243">
        <v>1</v>
      </c>
      <c r="S12" s="243">
        <v>12</v>
      </c>
      <c r="T12" s="243">
        <v>1</v>
      </c>
      <c r="U12" s="190">
        <f t="shared" si="2"/>
        <v>8.333333333333332</v>
      </c>
      <c r="V12" s="242">
        <v>87</v>
      </c>
      <c r="W12" s="243">
        <v>8</v>
      </c>
      <c r="X12" s="232">
        <f t="shared" si="3"/>
        <v>9.195402298850574</v>
      </c>
      <c r="Y12" s="243">
        <v>66</v>
      </c>
      <c r="Z12" s="243">
        <v>6</v>
      </c>
      <c r="AA12" s="184">
        <f t="shared" si="4"/>
        <v>9.090909090909092</v>
      </c>
    </row>
    <row r="13" spans="1:27" s="17" customFormat="1" ht="15" customHeight="1">
      <c r="A13" s="91">
        <v>13</v>
      </c>
      <c r="B13" s="90">
        <v>104</v>
      </c>
      <c r="C13" s="107" t="s">
        <v>30</v>
      </c>
      <c r="D13" s="108" t="s">
        <v>40</v>
      </c>
      <c r="E13" s="92">
        <v>40</v>
      </c>
      <c r="F13" s="233" t="s">
        <v>439</v>
      </c>
      <c r="G13" s="226">
        <v>68</v>
      </c>
      <c r="H13" s="226">
        <v>59</v>
      </c>
      <c r="I13" s="226">
        <v>1352</v>
      </c>
      <c r="J13" s="226">
        <v>495</v>
      </c>
      <c r="K13" s="190">
        <f t="shared" si="0"/>
        <v>36.612426035502956</v>
      </c>
      <c r="L13" s="242">
        <v>32</v>
      </c>
      <c r="M13" s="243">
        <v>28</v>
      </c>
      <c r="N13" s="243">
        <v>591</v>
      </c>
      <c r="O13" s="243">
        <v>183</v>
      </c>
      <c r="P13" s="190">
        <f t="shared" si="1"/>
        <v>30.96446700507614</v>
      </c>
      <c r="Q13" s="242">
        <v>3</v>
      </c>
      <c r="R13" s="243">
        <v>2</v>
      </c>
      <c r="S13" s="243">
        <v>13</v>
      </c>
      <c r="T13" s="243">
        <v>3</v>
      </c>
      <c r="U13" s="190">
        <f t="shared" si="2"/>
        <v>23.076923076923077</v>
      </c>
      <c r="V13" s="242">
        <v>95</v>
      </c>
      <c r="W13" s="243">
        <v>15</v>
      </c>
      <c r="X13" s="232">
        <f t="shared" si="3"/>
        <v>15.789473684210526</v>
      </c>
      <c r="Y13" s="243">
        <v>89</v>
      </c>
      <c r="Z13" s="243">
        <v>12</v>
      </c>
      <c r="AA13" s="184">
        <f t="shared" si="4"/>
        <v>13.48314606741573</v>
      </c>
    </row>
    <row r="14" spans="1:27" s="17" customFormat="1" ht="15" customHeight="1">
      <c r="A14" s="91">
        <v>13</v>
      </c>
      <c r="B14" s="90">
        <v>105</v>
      </c>
      <c r="C14" s="107" t="s">
        <v>30</v>
      </c>
      <c r="D14" s="108" t="s">
        <v>43</v>
      </c>
      <c r="E14" s="92">
        <v>40</v>
      </c>
      <c r="F14" s="234" t="s">
        <v>428</v>
      </c>
      <c r="G14" s="226">
        <v>49</v>
      </c>
      <c r="H14" s="226">
        <v>43</v>
      </c>
      <c r="I14" s="226">
        <v>881</v>
      </c>
      <c r="J14" s="248">
        <v>263</v>
      </c>
      <c r="K14" s="190">
        <f t="shared" si="0"/>
        <v>29.852440408626563</v>
      </c>
      <c r="L14" s="242">
        <v>26</v>
      </c>
      <c r="M14" s="243">
        <v>23</v>
      </c>
      <c r="N14" s="243">
        <v>461</v>
      </c>
      <c r="O14" s="243">
        <v>102</v>
      </c>
      <c r="P14" s="190">
        <f t="shared" si="1"/>
        <v>22.125813449023862</v>
      </c>
      <c r="Q14" s="242">
        <v>3</v>
      </c>
      <c r="R14" s="243">
        <v>2</v>
      </c>
      <c r="S14" s="243">
        <v>12</v>
      </c>
      <c r="T14" s="243">
        <v>2</v>
      </c>
      <c r="U14" s="190">
        <f t="shared" si="2"/>
        <v>16.666666666666664</v>
      </c>
      <c r="V14" s="242">
        <v>73</v>
      </c>
      <c r="W14" s="243">
        <v>13</v>
      </c>
      <c r="X14" s="232">
        <f t="shared" si="3"/>
        <v>17.80821917808219</v>
      </c>
      <c r="Y14" s="243">
        <v>55</v>
      </c>
      <c r="Z14" s="243">
        <v>8</v>
      </c>
      <c r="AA14" s="184">
        <f t="shared" si="4"/>
        <v>14.545454545454545</v>
      </c>
    </row>
    <row r="15" spans="1:27" s="17" customFormat="1" ht="15" customHeight="1">
      <c r="A15" s="91">
        <v>13</v>
      </c>
      <c r="B15" s="90">
        <v>106</v>
      </c>
      <c r="C15" s="107" t="s">
        <v>30</v>
      </c>
      <c r="D15" s="108" t="s">
        <v>45</v>
      </c>
      <c r="E15" s="92" t="s">
        <v>180</v>
      </c>
      <c r="F15" s="235" t="s">
        <v>181</v>
      </c>
      <c r="G15" s="226">
        <v>70</v>
      </c>
      <c r="H15" s="226">
        <v>58</v>
      </c>
      <c r="I15" s="226">
        <v>1399</v>
      </c>
      <c r="J15" s="226">
        <v>297</v>
      </c>
      <c r="K15" s="190">
        <f t="shared" si="0"/>
        <v>21.229449606862044</v>
      </c>
      <c r="L15" s="242">
        <v>25</v>
      </c>
      <c r="M15" s="243">
        <v>18</v>
      </c>
      <c r="N15" s="243">
        <v>440</v>
      </c>
      <c r="O15" s="243">
        <v>72</v>
      </c>
      <c r="P15" s="190">
        <f t="shared" si="1"/>
        <v>16.363636363636363</v>
      </c>
      <c r="Q15" s="242">
        <v>3</v>
      </c>
      <c r="R15" s="243">
        <v>1</v>
      </c>
      <c r="S15" s="243">
        <v>12</v>
      </c>
      <c r="T15" s="243">
        <v>1</v>
      </c>
      <c r="U15" s="190">
        <f t="shared" si="2"/>
        <v>8.333333333333332</v>
      </c>
      <c r="V15" s="242">
        <v>81</v>
      </c>
      <c r="W15" s="243">
        <v>6</v>
      </c>
      <c r="X15" s="232">
        <f t="shared" si="3"/>
        <v>7.4074074074074066</v>
      </c>
      <c r="Y15" s="243">
        <v>76</v>
      </c>
      <c r="Z15" s="243">
        <v>3</v>
      </c>
      <c r="AA15" s="184">
        <f t="shared" si="4"/>
        <v>3.9473684210526314</v>
      </c>
    </row>
    <row r="16" spans="1:27" s="17" customFormat="1" ht="15" customHeight="1">
      <c r="A16" s="91">
        <v>13</v>
      </c>
      <c r="B16" s="90">
        <v>107</v>
      </c>
      <c r="C16" s="107" t="s">
        <v>30</v>
      </c>
      <c r="D16" s="108" t="s">
        <v>47</v>
      </c>
      <c r="E16" s="92">
        <v>50</v>
      </c>
      <c r="F16" s="233" t="s">
        <v>440</v>
      </c>
      <c r="G16" s="226">
        <v>57</v>
      </c>
      <c r="H16" s="226">
        <v>53</v>
      </c>
      <c r="I16" s="226">
        <v>1045</v>
      </c>
      <c r="J16" s="226">
        <v>263</v>
      </c>
      <c r="K16" s="190">
        <f t="shared" si="0"/>
        <v>25.167464114832537</v>
      </c>
      <c r="L16" s="242">
        <v>31</v>
      </c>
      <c r="M16" s="243">
        <v>29</v>
      </c>
      <c r="N16" s="243">
        <v>625</v>
      </c>
      <c r="O16" s="243">
        <v>142</v>
      </c>
      <c r="P16" s="190">
        <f t="shared" si="1"/>
        <v>22.720000000000002</v>
      </c>
      <c r="Q16" s="242">
        <v>3</v>
      </c>
      <c r="R16" s="243">
        <v>1</v>
      </c>
      <c r="S16" s="243">
        <v>12</v>
      </c>
      <c r="T16" s="243">
        <v>1</v>
      </c>
      <c r="U16" s="190">
        <f t="shared" si="2"/>
        <v>8.333333333333332</v>
      </c>
      <c r="V16" s="242">
        <v>76</v>
      </c>
      <c r="W16" s="243">
        <v>13</v>
      </c>
      <c r="X16" s="232">
        <f t="shared" si="3"/>
        <v>17.105263157894736</v>
      </c>
      <c r="Y16" s="243">
        <v>53</v>
      </c>
      <c r="Z16" s="243">
        <v>6</v>
      </c>
      <c r="AA16" s="184">
        <f t="shared" si="4"/>
        <v>11.320754716981133</v>
      </c>
    </row>
    <row r="17" spans="1:27" s="17" customFormat="1" ht="15" customHeight="1">
      <c r="A17" s="91">
        <v>13</v>
      </c>
      <c r="B17" s="90">
        <v>108</v>
      </c>
      <c r="C17" s="107" t="s">
        <v>30</v>
      </c>
      <c r="D17" s="108" t="s">
        <v>51</v>
      </c>
      <c r="E17" s="92">
        <v>40</v>
      </c>
      <c r="F17" s="233" t="s">
        <v>411</v>
      </c>
      <c r="G17" s="226">
        <v>51</v>
      </c>
      <c r="H17" s="226">
        <v>49</v>
      </c>
      <c r="I17" s="226">
        <v>1164</v>
      </c>
      <c r="J17" s="226">
        <v>337</v>
      </c>
      <c r="K17" s="190">
        <f t="shared" si="0"/>
        <v>28.951890034364265</v>
      </c>
      <c r="L17" s="242">
        <v>27</v>
      </c>
      <c r="M17" s="243">
        <v>27</v>
      </c>
      <c r="N17" s="243">
        <v>574</v>
      </c>
      <c r="O17" s="243">
        <v>127</v>
      </c>
      <c r="P17" s="190">
        <f t="shared" si="1"/>
        <v>22.125435540069684</v>
      </c>
      <c r="Q17" s="242">
        <v>3</v>
      </c>
      <c r="R17" s="243">
        <v>1</v>
      </c>
      <c r="S17" s="243">
        <v>13</v>
      </c>
      <c r="T17" s="243">
        <v>1</v>
      </c>
      <c r="U17" s="190">
        <f t="shared" si="2"/>
        <v>7.6923076923076925</v>
      </c>
      <c r="V17" s="242">
        <v>79</v>
      </c>
      <c r="W17" s="243">
        <v>8</v>
      </c>
      <c r="X17" s="232">
        <f t="shared" si="3"/>
        <v>10.126582278481013</v>
      </c>
      <c r="Y17" s="243">
        <v>79</v>
      </c>
      <c r="Z17" s="243">
        <v>8</v>
      </c>
      <c r="AA17" s="184">
        <f t="shared" si="4"/>
        <v>10.126582278481013</v>
      </c>
    </row>
    <row r="18" spans="1:27" s="17" customFormat="1" ht="15" customHeight="1">
      <c r="A18" s="91">
        <v>13</v>
      </c>
      <c r="B18" s="90">
        <v>109</v>
      </c>
      <c r="C18" s="107" t="s">
        <v>30</v>
      </c>
      <c r="D18" s="108" t="s">
        <v>56</v>
      </c>
      <c r="E18" s="92">
        <v>40</v>
      </c>
      <c r="F18" s="233" t="s">
        <v>178</v>
      </c>
      <c r="G18" s="226">
        <v>45</v>
      </c>
      <c r="H18" s="226">
        <v>36</v>
      </c>
      <c r="I18" s="226">
        <v>1003</v>
      </c>
      <c r="J18" s="226">
        <v>353</v>
      </c>
      <c r="K18" s="190">
        <f t="shared" si="0"/>
        <v>35.194416749750744</v>
      </c>
      <c r="L18" s="242">
        <v>25</v>
      </c>
      <c r="M18" s="243">
        <v>19</v>
      </c>
      <c r="N18" s="243">
        <v>469</v>
      </c>
      <c r="O18" s="243">
        <v>99</v>
      </c>
      <c r="P18" s="190">
        <f t="shared" si="1"/>
        <v>21.108742004264393</v>
      </c>
      <c r="Q18" s="242">
        <v>3</v>
      </c>
      <c r="R18" s="243">
        <v>1</v>
      </c>
      <c r="S18" s="243">
        <v>13</v>
      </c>
      <c r="T18" s="243">
        <v>2</v>
      </c>
      <c r="U18" s="190">
        <f t="shared" si="2"/>
        <v>15.384615384615385</v>
      </c>
      <c r="V18" s="242">
        <v>73</v>
      </c>
      <c r="W18" s="243">
        <v>14</v>
      </c>
      <c r="X18" s="232">
        <f t="shared" si="3"/>
        <v>19.17808219178082</v>
      </c>
      <c r="Y18" s="243">
        <v>58</v>
      </c>
      <c r="Z18" s="243">
        <v>10</v>
      </c>
      <c r="AA18" s="184">
        <f t="shared" si="4"/>
        <v>17.24137931034483</v>
      </c>
    </row>
    <row r="19" spans="1:27" s="17" customFormat="1" ht="15" customHeight="1">
      <c r="A19" s="91">
        <v>13</v>
      </c>
      <c r="B19" s="90">
        <v>110</v>
      </c>
      <c r="C19" s="109" t="s">
        <v>30</v>
      </c>
      <c r="D19" s="110" t="s">
        <v>59</v>
      </c>
      <c r="E19" s="92">
        <v>50</v>
      </c>
      <c r="F19" s="233" t="s">
        <v>178</v>
      </c>
      <c r="G19" s="226">
        <v>39</v>
      </c>
      <c r="H19" s="226">
        <v>37</v>
      </c>
      <c r="I19" s="226">
        <v>557</v>
      </c>
      <c r="J19" s="226">
        <v>185</v>
      </c>
      <c r="K19" s="190">
        <f t="shared" si="0"/>
        <v>33.21364452423698</v>
      </c>
      <c r="L19" s="242">
        <v>29</v>
      </c>
      <c r="M19" s="243">
        <v>28</v>
      </c>
      <c r="N19" s="243">
        <v>434</v>
      </c>
      <c r="O19" s="243">
        <v>150</v>
      </c>
      <c r="P19" s="190">
        <f t="shared" si="1"/>
        <v>34.56221198156682</v>
      </c>
      <c r="Q19" s="242">
        <v>3</v>
      </c>
      <c r="R19" s="243">
        <v>2</v>
      </c>
      <c r="S19" s="243">
        <v>13</v>
      </c>
      <c r="T19" s="243">
        <v>3</v>
      </c>
      <c r="U19" s="190">
        <f t="shared" si="2"/>
        <v>23.076923076923077</v>
      </c>
      <c r="V19" s="242">
        <v>81</v>
      </c>
      <c r="W19" s="243">
        <v>8</v>
      </c>
      <c r="X19" s="232">
        <f t="shared" si="3"/>
        <v>9.876543209876543</v>
      </c>
      <c r="Y19" s="243">
        <v>78</v>
      </c>
      <c r="Z19" s="243">
        <v>6</v>
      </c>
      <c r="AA19" s="184">
        <f t="shared" si="4"/>
        <v>7.6923076923076925</v>
      </c>
    </row>
    <row r="20" spans="1:27" s="17" customFormat="1" ht="15" customHeight="1">
      <c r="A20" s="91">
        <v>13</v>
      </c>
      <c r="B20" s="90">
        <v>111</v>
      </c>
      <c r="C20" s="107" t="s">
        <v>30</v>
      </c>
      <c r="D20" s="108" t="s">
        <v>64</v>
      </c>
      <c r="E20" s="236" t="s">
        <v>441</v>
      </c>
      <c r="F20" s="234" t="s">
        <v>441</v>
      </c>
      <c r="G20" s="226">
        <v>0</v>
      </c>
      <c r="H20" s="226">
        <v>0</v>
      </c>
      <c r="I20" s="226">
        <v>0</v>
      </c>
      <c r="J20" s="226">
        <v>0</v>
      </c>
      <c r="K20" s="227" t="s">
        <v>446</v>
      </c>
      <c r="L20" s="242">
        <v>27</v>
      </c>
      <c r="M20" s="243">
        <v>21</v>
      </c>
      <c r="N20" s="243">
        <v>652</v>
      </c>
      <c r="O20" s="243">
        <v>140</v>
      </c>
      <c r="P20" s="190">
        <f t="shared" si="1"/>
        <v>21.472392638036812</v>
      </c>
      <c r="Q20" s="242">
        <v>3</v>
      </c>
      <c r="R20" s="243">
        <v>2</v>
      </c>
      <c r="S20" s="243">
        <v>13</v>
      </c>
      <c r="T20" s="243">
        <v>1</v>
      </c>
      <c r="U20" s="190">
        <f t="shared" si="2"/>
        <v>7.6923076923076925</v>
      </c>
      <c r="V20" s="242">
        <v>133</v>
      </c>
      <c r="W20" s="243">
        <v>16</v>
      </c>
      <c r="X20" s="232">
        <f t="shared" si="3"/>
        <v>12.030075187969924</v>
      </c>
      <c r="Y20" s="243">
        <v>100</v>
      </c>
      <c r="Z20" s="243">
        <v>9</v>
      </c>
      <c r="AA20" s="184">
        <f t="shared" si="4"/>
        <v>9</v>
      </c>
    </row>
    <row r="21" spans="1:27" s="105" customFormat="1" ht="15" customHeight="1">
      <c r="A21" s="91">
        <v>13</v>
      </c>
      <c r="B21" s="90">
        <v>112</v>
      </c>
      <c r="C21" s="107" t="s">
        <v>30</v>
      </c>
      <c r="D21" s="108" t="s">
        <v>67</v>
      </c>
      <c r="E21" s="92">
        <v>40</v>
      </c>
      <c r="F21" s="233" t="s">
        <v>262</v>
      </c>
      <c r="G21" s="226">
        <v>57</v>
      </c>
      <c r="H21" s="226">
        <v>48</v>
      </c>
      <c r="I21" s="226">
        <v>1077</v>
      </c>
      <c r="J21" s="226">
        <v>309</v>
      </c>
      <c r="K21" s="190">
        <f t="shared" si="0"/>
        <v>28.690807799442897</v>
      </c>
      <c r="L21" s="242">
        <v>36</v>
      </c>
      <c r="M21" s="243">
        <v>31</v>
      </c>
      <c r="N21" s="243">
        <v>797</v>
      </c>
      <c r="O21" s="243">
        <v>244</v>
      </c>
      <c r="P21" s="190">
        <f t="shared" si="1"/>
        <v>30.61480552070264</v>
      </c>
      <c r="Q21" s="242">
        <v>4</v>
      </c>
      <c r="R21" s="243">
        <v>2</v>
      </c>
      <c r="S21" s="243">
        <v>33</v>
      </c>
      <c r="T21" s="243">
        <v>3</v>
      </c>
      <c r="U21" s="190">
        <f t="shared" si="2"/>
        <v>9.090909090909092</v>
      </c>
      <c r="V21" s="242">
        <v>180</v>
      </c>
      <c r="W21" s="243">
        <v>28</v>
      </c>
      <c r="X21" s="232">
        <f t="shared" si="3"/>
        <v>15.555555555555555</v>
      </c>
      <c r="Y21" s="243">
        <v>173</v>
      </c>
      <c r="Z21" s="243">
        <v>21</v>
      </c>
      <c r="AA21" s="184">
        <f t="shared" si="4"/>
        <v>12.138728323699421</v>
      </c>
    </row>
    <row r="22" spans="1:27" s="17" customFormat="1" ht="15" customHeight="1">
      <c r="A22" s="91">
        <v>13</v>
      </c>
      <c r="B22" s="90">
        <v>113</v>
      </c>
      <c r="C22" s="107" t="s">
        <v>30</v>
      </c>
      <c r="D22" s="108" t="s">
        <v>69</v>
      </c>
      <c r="E22" s="92">
        <v>30</v>
      </c>
      <c r="F22" s="237" t="s">
        <v>188</v>
      </c>
      <c r="G22" s="226">
        <v>45</v>
      </c>
      <c r="H22" s="228">
        <v>35</v>
      </c>
      <c r="I22" s="228">
        <v>723</v>
      </c>
      <c r="J22" s="228">
        <v>193</v>
      </c>
      <c r="K22" s="190">
        <f t="shared" si="0"/>
        <v>26.69432918395574</v>
      </c>
      <c r="L22" s="242">
        <v>33</v>
      </c>
      <c r="M22" s="244">
        <v>23</v>
      </c>
      <c r="N22" s="244">
        <v>585</v>
      </c>
      <c r="O22" s="244">
        <v>135</v>
      </c>
      <c r="P22" s="190">
        <f t="shared" si="1"/>
        <v>23.076923076923077</v>
      </c>
      <c r="Q22" s="242">
        <v>3</v>
      </c>
      <c r="R22" s="244">
        <v>3</v>
      </c>
      <c r="S22" s="243">
        <v>12</v>
      </c>
      <c r="T22" s="243">
        <v>4</v>
      </c>
      <c r="U22" s="190">
        <f t="shared" si="2"/>
        <v>33.33333333333333</v>
      </c>
      <c r="V22" s="247">
        <v>72</v>
      </c>
      <c r="W22" s="244">
        <v>9</v>
      </c>
      <c r="X22" s="232">
        <f t="shared" si="3"/>
        <v>12.5</v>
      </c>
      <c r="Y22" s="244">
        <v>68</v>
      </c>
      <c r="Z22" s="244">
        <v>3</v>
      </c>
      <c r="AA22" s="184">
        <f t="shared" si="4"/>
        <v>4.411764705882353</v>
      </c>
    </row>
    <row r="23" spans="1:27" s="17" customFormat="1" ht="21.75" customHeight="1">
      <c r="A23" s="91">
        <v>13</v>
      </c>
      <c r="B23" s="114">
        <v>114</v>
      </c>
      <c r="C23" s="115" t="s">
        <v>30</v>
      </c>
      <c r="D23" s="116" t="s">
        <v>71</v>
      </c>
      <c r="E23" s="238">
        <v>40</v>
      </c>
      <c r="F23" s="239" t="s">
        <v>246</v>
      </c>
      <c r="G23" s="229">
        <v>26</v>
      </c>
      <c r="H23" s="229">
        <v>26</v>
      </c>
      <c r="I23" s="229">
        <v>483</v>
      </c>
      <c r="J23" s="229">
        <v>155</v>
      </c>
      <c r="K23" s="230">
        <f t="shared" si="0"/>
        <v>32.091097308488614</v>
      </c>
      <c r="L23" s="245">
        <v>26</v>
      </c>
      <c r="M23" s="246">
        <v>26</v>
      </c>
      <c r="N23" s="246">
        <v>483</v>
      </c>
      <c r="O23" s="246">
        <v>155</v>
      </c>
      <c r="P23" s="230">
        <f t="shared" si="1"/>
        <v>32.091097308488614</v>
      </c>
      <c r="Q23" s="245">
        <v>3</v>
      </c>
      <c r="R23" s="246">
        <v>1</v>
      </c>
      <c r="S23" s="246">
        <v>13</v>
      </c>
      <c r="T23" s="246">
        <v>1</v>
      </c>
      <c r="U23" s="230">
        <f t="shared" si="2"/>
        <v>7.6923076923076925</v>
      </c>
      <c r="V23" s="245">
        <v>72</v>
      </c>
      <c r="W23" s="246">
        <v>14</v>
      </c>
      <c r="X23" s="232">
        <f t="shared" si="3"/>
        <v>19.444444444444446</v>
      </c>
      <c r="Y23" s="246">
        <v>57</v>
      </c>
      <c r="Z23" s="246">
        <v>9</v>
      </c>
      <c r="AA23" s="184">
        <f t="shared" si="4"/>
        <v>15.789473684210526</v>
      </c>
    </row>
    <row r="24" spans="1:27" s="17" customFormat="1" ht="15" customHeight="1">
      <c r="A24" s="91">
        <v>13</v>
      </c>
      <c r="B24" s="90">
        <v>115</v>
      </c>
      <c r="C24" s="107" t="s">
        <v>30</v>
      </c>
      <c r="D24" s="108" t="s">
        <v>73</v>
      </c>
      <c r="E24" s="92">
        <v>40</v>
      </c>
      <c r="F24" s="233" t="s">
        <v>182</v>
      </c>
      <c r="G24" s="226">
        <v>80</v>
      </c>
      <c r="H24" s="226">
        <v>69</v>
      </c>
      <c r="I24" s="226">
        <v>1491</v>
      </c>
      <c r="J24" s="226">
        <v>553</v>
      </c>
      <c r="K24" s="190">
        <f t="shared" si="0"/>
        <v>37.08920187793427</v>
      </c>
      <c r="L24" s="242">
        <v>31</v>
      </c>
      <c r="M24" s="243">
        <v>27</v>
      </c>
      <c r="N24" s="243">
        <v>635</v>
      </c>
      <c r="O24" s="243">
        <v>212</v>
      </c>
      <c r="P24" s="190">
        <f t="shared" si="1"/>
        <v>33.38582677165354</v>
      </c>
      <c r="Q24" s="242">
        <v>4</v>
      </c>
      <c r="R24" s="243">
        <v>3</v>
      </c>
      <c r="S24" s="243">
        <v>27</v>
      </c>
      <c r="T24" s="243">
        <v>4</v>
      </c>
      <c r="U24" s="190">
        <f t="shared" si="2"/>
        <v>14.814814814814813</v>
      </c>
      <c r="V24" s="242">
        <v>117</v>
      </c>
      <c r="W24" s="243">
        <v>12</v>
      </c>
      <c r="X24" s="232">
        <f t="shared" si="3"/>
        <v>10.256410256410255</v>
      </c>
      <c r="Y24" s="243">
        <v>87</v>
      </c>
      <c r="Z24" s="243">
        <v>5</v>
      </c>
      <c r="AA24" s="184">
        <f t="shared" si="4"/>
        <v>5.747126436781609</v>
      </c>
    </row>
    <row r="25" spans="1:27" s="17" customFormat="1" ht="15" customHeight="1">
      <c r="A25" s="91">
        <v>13</v>
      </c>
      <c r="B25" s="90">
        <v>116</v>
      </c>
      <c r="C25" s="107" t="s">
        <v>30</v>
      </c>
      <c r="D25" s="108" t="s">
        <v>77</v>
      </c>
      <c r="E25" s="92">
        <v>40</v>
      </c>
      <c r="F25" s="233" t="s">
        <v>339</v>
      </c>
      <c r="G25" s="226">
        <v>94</v>
      </c>
      <c r="H25" s="226">
        <v>72</v>
      </c>
      <c r="I25" s="226">
        <v>1997</v>
      </c>
      <c r="J25" s="226">
        <v>501</v>
      </c>
      <c r="K25" s="190">
        <f t="shared" si="0"/>
        <v>25.087631447170754</v>
      </c>
      <c r="L25" s="242">
        <v>33</v>
      </c>
      <c r="M25" s="243">
        <v>28</v>
      </c>
      <c r="N25" s="243">
        <v>640</v>
      </c>
      <c r="O25" s="243">
        <v>169</v>
      </c>
      <c r="P25" s="190">
        <f t="shared" si="1"/>
        <v>26.406249999999996</v>
      </c>
      <c r="Q25" s="242">
        <v>3</v>
      </c>
      <c r="R25" s="243">
        <v>1</v>
      </c>
      <c r="S25" s="243">
        <v>13</v>
      </c>
      <c r="T25" s="243">
        <v>1</v>
      </c>
      <c r="U25" s="190">
        <f t="shared" si="2"/>
        <v>7.6923076923076925</v>
      </c>
      <c r="V25" s="242">
        <v>88</v>
      </c>
      <c r="W25" s="243">
        <v>12</v>
      </c>
      <c r="X25" s="232">
        <f t="shared" si="3"/>
        <v>13.636363636363635</v>
      </c>
      <c r="Y25" s="243">
        <v>80</v>
      </c>
      <c r="Z25" s="243">
        <v>7</v>
      </c>
      <c r="AA25" s="184">
        <f t="shared" si="4"/>
        <v>8.75</v>
      </c>
    </row>
    <row r="26" spans="1:27" s="17" customFormat="1" ht="15" customHeight="1">
      <c r="A26" s="91">
        <v>13</v>
      </c>
      <c r="B26" s="90">
        <v>117</v>
      </c>
      <c r="C26" s="107" t="s">
        <v>30</v>
      </c>
      <c r="D26" s="108" t="s">
        <v>80</v>
      </c>
      <c r="E26" s="92">
        <v>40</v>
      </c>
      <c r="F26" s="233" t="s">
        <v>412</v>
      </c>
      <c r="G26" s="226">
        <v>54</v>
      </c>
      <c r="H26" s="226">
        <v>46</v>
      </c>
      <c r="I26" s="226">
        <v>1704</v>
      </c>
      <c r="J26" s="226">
        <v>458</v>
      </c>
      <c r="K26" s="190">
        <f t="shared" si="0"/>
        <v>26.877934272300468</v>
      </c>
      <c r="L26" s="242">
        <v>32</v>
      </c>
      <c r="M26" s="243">
        <v>26</v>
      </c>
      <c r="N26" s="243">
        <v>484</v>
      </c>
      <c r="O26" s="243">
        <v>89</v>
      </c>
      <c r="P26" s="190">
        <f t="shared" si="1"/>
        <v>18.388429752066116</v>
      </c>
      <c r="Q26" s="242">
        <v>3</v>
      </c>
      <c r="R26" s="243">
        <v>2</v>
      </c>
      <c r="S26" s="243">
        <v>13</v>
      </c>
      <c r="T26" s="243">
        <v>3</v>
      </c>
      <c r="U26" s="190">
        <f t="shared" si="2"/>
        <v>23.076923076923077</v>
      </c>
      <c r="V26" s="242">
        <v>81</v>
      </c>
      <c r="W26" s="243">
        <v>9</v>
      </c>
      <c r="X26" s="232">
        <f t="shared" si="3"/>
        <v>11.11111111111111</v>
      </c>
      <c r="Y26" s="243">
        <v>65</v>
      </c>
      <c r="Z26" s="243">
        <v>7</v>
      </c>
      <c r="AA26" s="184">
        <f t="shared" si="4"/>
        <v>10.76923076923077</v>
      </c>
    </row>
    <row r="27" spans="1:27" s="17" customFormat="1" ht="15" customHeight="1">
      <c r="A27" s="91">
        <v>13</v>
      </c>
      <c r="B27" s="90">
        <v>118</v>
      </c>
      <c r="C27" s="107" t="s">
        <v>30</v>
      </c>
      <c r="D27" s="108" t="s">
        <v>81</v>
      </c>
      <c r="E27" s="92">
        <v>30</v>
      </c>
      <c r="F27" s="233" t="s">
        <v>336</v>
      </c>
      <c r="G27" s="226">
        <v>31</v>
      </c>
      <c r="H27" s="226">
        <v>27</v>
      </c>
      <c r="I27" s="226">
        <v>876</v>
      </c>
      <c r="J27" s="226">
        <v>379</v>
      </c>
      <c r="K27" s="190">
        <f t="shared" si="0"/>
        <v>43.2648401826484</v>
      </c>
      <c r="L27" s="242">
        <v>21</v>
      </c>
      <c r="M27" s="243">
        <v>17</v>
      </c>
      <c r="N27" s="243">
        <v>359</v>
      </c>
      <c r="O27" s="243">
        <v>61</v>
      </c>
      <c r="P27" s="190">
        <f t="shared" si="1"/>
        <v>16.991643454038996</v>
      </c>
      <c r="Q27" s="242">
        <v>3</v>
      </c>
      <c r="R27" s="243">
        <v>2</v>
      </c>
      <c r="S27" s="243">
        <v>12</v>
      </c>
      <c r="T27" s="243">
        <v>2</v>
      </c>
      <c r="U27" s="190">
        <f t="shared" si="2"/>
        <v>16.666666666666664</v>
      </c>
      <c r="V27" s="242">
        <v>71</v>
      </c>
      <c r="W27" s="243">
        <v>12</v>
      </c>
      <c r="X27" s="232">
        <f t="shared" si="3"/>
        <v>16.901408450704224</v>
      </c>
      <c r="Y27" s="243">
        <v>53</v>
      </c>
      <c r="Z27" s="243">
        <v>9</v>
      </c>
      <c r="AA27" s="184">
        <f t="shared" si="4"/>
        <v>16.9811320754717</v>
      </c>
    </row>
    <row r="28" spans="1:27" s="17" customFormat="1" ht="15" customHeight="1">
      <c r="A28" s="91">
        <v>13</v>
      </c>
      <c r="B28" s="90">
        <v>119</v>
      </c>
      <c r="C28" s="107" t="s">
        <v>30</v>
      </c>
      <c r="D28" s="108" t="s">
        <v>85</v>
      </c>
      <c r="E28" s="92" t="s">
        <v>447</v>
      </c>
      <c r="F28" s="233" t="s">
        <v>182</v>
      </c>
      <c r="G28" s="226">
        <v>69</v>
      </c>
      <c r="H28" s="226">
        <v>64</v>
      </c>
      <c r="I28" s="226">
        <v>1317</v>
      </c>
      <c r="J28" s="226">
        <v>415</v>
      </c>
      <c r="K28" s="190">
        <f t="shared" si="0"/>
        <v>31.511009870918755</v>
      </c>
      <c r="L28" s="242">
        <v>28</v>
      </c>
      <c r="M28" s="243">
        <v>28</v>
      </c>
      <c r="N28" s="243">
        <v>555</v>
      </c>
      <c r="O28" s="243">
        <v>156</v>
      </c>
      <c r="P28" s="190">
        <f t="shared" si="1"/>
        <v>28.10810810810811</v>
      </c>
      <c r="Q28" s="242">
        <v>4</v>
      </c>
      <c r="R28" s="243">
        <v>2</v>
      </c>
      <c r="S28" s="243">
        <v>23</v>
      </c>
      <c r="T28" s="243">
        <v>3</v>
      </c>
      <c r="U28" s="190">
        <f t="shared" si="2"/>
        <v>13.043478260869565</v>
      </c>
      <c r="V28" s="242">
        <v>82</v>
      </c>
      <c r="W28" s="243">
        <v>11</v>
      </c>
      <c r="X28" s="232">
        <f t="shared" si="3"/>
        <v>13.414634146341465</v>
      </c>
      <c r="Y28" s="243">
        <v>77</v>
      </c>
      <c r="Z28" s="243">
        <v>7</v>
      </c>
      <c r="AA28" s="184">
        <f t="shared" si="4"/>
        <v>9.090909090909092</v>
      </c>
    </row>
    <row r="29" spans="1:27" s="101" customFormat="1" ht="46.5" customHeight="1">
      <c r="A29" s="113">
        <v>13</v>
      </c>
      <c r="B29" s="114">
        <v>120</v>
      </c>
      <c r="C29" s="115" t="s">
        <v>30</v>
      </c>
      <c r="D29" s="116" t="s">
        <v>87</v>
      </c>
      <c r="E29" s="238">
        <v>50</v>
      </c>
      <c r="F29" s="241" t="s">
        <v>605</v>
      </c>
      <c r="G29" s="229">
        <v>52</v>
      </c>
      <c r="H29" s="229">
        <v>46</v>
      </c>
      <c r="I29" s="229">
        <v>1089</v>
      </c>
      <c r="J29" s="229">
        <v>384</v>
      </c>
      <c r="K29" s="230">
        <f t="shared" si="0"/>
        <v>35.26170798898072</v>
      </c>
      <c r="L29" s="245">
        <v>31</v>
      </c>
      <c r="M29" s="246">
        <v>30</v>
      </c>
      <c r="N29" s="246">
        <v>860</v>
      </c>
      <c r="O29" s="246">
        <v>214</v>
      </c>
      <c r="P29" s="230">
        <f t="shared" si="1"/>
        <v>24.88372093023256</v>
      </c>
      <c r="Q29" s="245">
        <v>4</v>
      </c>
      <c r="R29" s="246">
        <v>3</v>
      </c>
      <c r="S29" s="246">
        <v>33</v>
      </c>
      <c r="T29" s="246">
        <v>5</v>
      </c>
      <c r="U29" s="230">
        <f t="shared" si="2"/>
        <v>15.151515151515152</v>
      </c>
      <c r="V29" s="245">
        <v>109</v>
      </c>
      <c r="W29" s="246">
        <v>13</v>
      </c>
      <c r="X29" s="232">
        <f t="shared" si="3"/>
        <v>11.926605504587156</v>
      </c>
      <c r="Y29" s="246">
        <v>101</v>
      </c>
      <c r="Z29" s="246">
        <v>8</v>
      </c>
      <c r="AA29" s="184">
        <f t="shared" si="4"/>
        <v>7.920792079207921</v>
      </c>
    </row>
    <row r="30" spans="1:27" s="17" customFormat="1" ht="15" customHeight="1">
      <c r="A30" s="91">
        <v>13</v>
      </c>
      <c r="B30" s="90">
        <v>121</v>
      </c>
      <c r="C30" s="107" t="s">
        <v>30</v>
      </c>
      <c r="D30" s="108" t="s">
        <v>90</v>
      </c>
      <c r="E30" s="92">
        <v>30</v>
      </c>
      <c r="F30" s="233" t="s">
        <v>413</v>
      </c>
      <c r="G30" s="226">
        <v>39</v>
      </c>
      <c r="H30" s="226">
        <v>30</v>
      </c>
      <c r="I30" s="226">
        <v>804</v>
      </c>
      <c r="J30" s="226">
        <v>208</v>
      </c>
      <c r="K30" s="190">
        <f t="shared" si="0"/>
        <v>25.870646766169152</v>
      </c>
      <c r="L30" s="242">
        <v>39</v>
      </c>
      <c r="M30" s="243">
        <v>30</v>
      </c>
      <c r="N30" s="243">
        <v>804</v>
      </c>
      <c r="O30" s="243">
        <v>208</v>
      </c>
      <c r="P30" s="190">
        <f t="shared" si="1"/>
        <v>25.870646766169152</v>
      </c>
      <c r="Q30" s="242">
        <v>4</v>
      </c>
      <c r="R30" s="243">
        <v>1</v>
      </c>
      <c r="S30" s="243">
        <v>24</v>
      </c>
      <c r="T30" s="243">
        <v>1</v>
      </c>
      <c r="U30" s="190">
        <f t="shared" si="2"/>
        <v>4.166666666666666</v>
      </c>
      <c r="V30" s="242">
        <v>141</v>
      </c>
      <c r="W30" s="243">
        <v>19</v>
      </c>
      <c r="X30" s="232">
        <f t="shared" si="3"/>
        <v>13.47517730496454</v>
      </c>
      <c r="Y30" s="243">
        <v>96</v>
      </c>
      <c r="Z30" s="243">
        <v>10</v>
      </c>
      <c r="AA30" s="184">
        <f t="shared" si="4"/>
        <v>10.416666666666668</v>
      </c>
    </row>
    <row r="31" spans="1:27" s="17" customFormat="1" ht="15" customHeight="1">
      <c r="A31" s="91">
        <v>13</v>
      </c>
      <c r="B31" s="90">
        <v>122</v>
      </c>
      <c r="C31" s="109" t="s">
        <v>30</v>
      </c>
      <c r="D31" s="110" t="s">
        <v>93</v>
      </c>
      <c r="E31" s="92">
        <v>30</v>
      </c>
      <c r="F31" s="233" t="s">
        <v>352</v>
      </c>
      <c r="G31" s="226">
        <v>44</v>
      </c>
      <c r="H31" s="226">
        <v>38</v>
      </c>
      <c r="I31" s="226">
        <v>830</v>
      </c>
      <c r="J31" s="226">
        <v>189</v>
      </c>
      <c r="K31" s="190">
        <f t="shared" si="0"/>
        <v>22.771084337349397</v>
      </c>
      <c r="L31" s="242">
        <v>31</v>
      </c>
      <c r="M31" s="243">
        <v>28</v>
      </c>
      <c r="N31" s="243">
        <v>605</v>
      </c>
      <c r="O31" s="243">
        <v>152</v>
      </c>
      <c r="P31" s="190">
        <f t="shared" si="1"/>
        <v>25.123966942148762</v>
      </c>
      <c r="Q31" s="242">
        <v>4</v>
      </c>
      <c r="R31" s="243">
        <v>1</v>
      </c>
      <c r="S31" s="243">
        <v>25</v>
      </c>
      <c r="T31" s="243">
        <v>2</v>
      </c>
      <c r="U31" s="190">
        <f t="shared" si="2"/>
        <v>8</v>
      </c>
      <c r="V31" s="242">
        <v>88</v>
      </c>
      <c r="W31" s="243">
        <v>10</v>
      </c>
      <c r="X31" s="232">
        <f t="shared" si="3"/>
        <v>11.363636363636363</v>
      </c>
      <c r="Y31" s="243">
        <v>65</v>
      </c>
      <c r="Z31" s="243">
        <v>4</v>
      </c>
      <c r="AA31" s="184">
        <f t="shared" si="4"/>
        <v>6.153846153846154</v>
      </c>
    </row>
    <row r="32" spans="1:27" s="17" customFormat="1" ht="15" customHeight="1">
      <c r="A32" s="91">
        <v>13</v>
      </c>
      <c r="B32" s="90">
        <v>123</v>
      </c>
      <c r="C32" s="107" t="s">
        <v>30</v>
      </c>
      <c r="D32" s="108" t="s">
        <v>96</v>
      </c>
      <c r="E32" s="92" t="s">
        <v>353</v>
      </c>
      <c r="F32" s="233" t="s">
        <v>353</v>
      </c>
      <c r="G32" s="226">
        <v>0</v>
      </c>
      <c r="H32" s="226">
        <v>0</v>
      </c>
      <c r="I32" s="226">
        <v>0</v>
      </c>
      <c r="J32" s="226">
        <v>0</v>
      </c>
      <c r="K32" s="227" t="s">
        <v>448</v>
      </c>
      <c r="L32" s="247">
        <v>27</v>
      </c>
      <c r="M32" s="244">
        <v>16</v>
      </c>
      <c r="N32" s="244">
        <v>708</v>
      </c>
      <c r="O32" s="244">
        <v>125</v>
      </c>
      <c r="P32" s="190">
        <f t="shared" si="1"/>
        <v>17.65536723163842</v>
      </c>
      <c r="Q32" s="247">
        <v>4</v>
      </c>
      <c r="R32" s="244">
        <v>2</v>
      </c>
      <c r="S32" s="244">
        <v>28</v>
      </c>
      <c r="T32" s="244">
        <v>3</v>
      </c>
      <c r="U32" s="190">
        <f t="shared" si="2"/>
        <v>10.714285714285714</v>
      </c>
      <c r="V32" s="247">
        <v>79</v>
      </c>
      <c r="W32" s="244">
        <v>8</v>
      </c>
      <c r="X32" s="232">
        <f t="shared" si="3"/>
        <v>10.126582278481013</v>
      </c>
      <c r="Y32" s="244">
        <v>73</v>
      </c>
      <c r="Z32" s="244">
        <v>6</v>
      </c>
      <c r="AA32" s="184">
        <f t="shared" si="4"/>
        <v>8.21917808219178</v>
      </c>
    </row>
    <row r="33" spans="1:27" s="17" customFormat="1" ht="15" customHeight="1">
      <c r="A33" s="91">
        <v>13</v>
      </c>
      <c r="B33" s="90">
        <v>201</v>
      </c>
      <c r="C33" s="107" t="s">
        <v>30</v>
      </c>
      <c r="D33" s="108" t="s">
        <v>98</v>
      </c>
      <c r="E33" s="92">
        <v>42</v>
      </c>
      <c r="F33" s="233" t="s">
        <v>354</v>
      </c>
      <c r="G33" s="226">
        <v>0</v>
      </c>
      <c r="H33" s="226">
        <v>0</v>
      </c>
      <c r="I33" s="226">
        <v>0</v>
      </c>
      <c r="J33" s="226">
        <v>0</v>
      </c>
      <c r="K33" s="227" t="s">
        <v>448</v>
      </c>
      <c r="L33" s="242">
        <v>41</v>
      </c>
      <c r="M33" s="243">
        <v>37</v>
      </c>
      <c r="N33" s="243">
        <v>870</v>
      </c>
      <c r="O33" s="243">
        <v>226</v>
      </c>
      <c r="P33" s="190">
        <f t="shared" si="1"/>
        <v>25.97701149425287</v>
      </c>
      <c r="Q33" s="242">
        <v>6</v>
      </c>
      <c r="R33" s="243">
        <v>4</v>
      </c>
      <c r="S33" s="243">
        <v>43</v>
      </c>
      <c r="T33" s="243">
        <v>7</v>
      </c>
      <c r="U33" s="190">
        <f t="shared" si="2"/>
        <v>16.27906976744186</v>
      </c>
      <c r="V33" s="242">
        <v>164</v>
      </c>
      <c r="W33" s="243">
        <v>12</v>
      </c>
      <c r="X33" s="232">
        <f t="shared" si="3"/>
        <v>7.317073170731707</v>
      </c>
      <c r="Y33" s="243">
        <v>162</v>
      </c>
      <c r="Z33" s="243">
        <v>11</v>
      </c>
      <c r="AA33" s="184">
        <f t="shared" si="4"/>
        <v>6.790123456790123</v>
      </c>
    </row>
    <row r="34" spans="1:27" s="17" customFormat="1" ht="15" customHeight="1">
      <c r="A34" s="91">
        <v>13</v>
      </c>
      <c r="B34" s="90">
        <v>202</v>
      </c>
      <c r="C34" s="107" t="s">
        <v>30</v>
      </c>
      <c r="D34" s="108" t="s">
        <v>103</v>
      </c>
      <c r="E34" s="92">
        <v>35</v>
      </c>
      <c r="F34" s="233" t="s">
        <v>188</v>
      </c>
      <c r="G34" s="226">
        <v>54</v>
      </c>
      <c r="H34" s="226">
        <v>44</v>
      </c>
      <c r="I34" s="226">
        <v>750</v>
      </c>
      <c r="J34" s="226">
        <v>201</v>
      </c>
      <c r="K34" s="190">
        <f t="shared" si="0"/>
        <v>26.8</v>
      </c>
      <c r="L34" s="242">
        <v>30</v>
      </c>
      <c r="M34" s="243">
        <v>27</v>
      </c>
      <c r="N34" s="243">
        <v>442</v>
      </c>
      <c r="O34" s="243">
        <v>114</v>
      </c>
      <c r="P34" s="190">
        <f t="shared" si="1"/>
        <v>25.791855203619914</v>
      </c>
      <c r="Q34" s="242">
        <v>6</v>
      </c>
      <c r="R34" s="243">
        <v>3</v>
      </c>
      <c r="S34" s="243">
        <v>38</v>
      </c>
      <c r="T34" s="243">
        <v>3</v>
      </c>
      <c r="U34" s="190">
        <f t="shared" si="2"/>
        <v>7.894736842105263</v>
      </c>
      <c r="V34" s="242">
        <v>78</v>
      </c>
      <c r="W34" s="243">
        <v>6</v>
      </c>
      <c r="X34" s="232">
        <f t="shared" si="3"/>
        <v>7.6923076923076925</v>
      </c>
      <c r="Y34" s="243">
        <v>61</v>
      </c>
      <c r="Z34" s="243">
        <v>4</v>
      </c>
      <c r="AA34" s="184">
        <f t="shared" si="4"/>
        <v>6.557377049180328</v>
      </c>
    </row>
    <row r="35" spans="1:27" s="17" customFormat="1" ht="15" customHeight="1">
      <c r="A35" s="91">
        <v>13</v>
      </c>
      <c r="B35" s="90">
        <v>203</v>
      </c>
      <c r="C35" s="107" t="s">
        <v>30</v>
      </c>
      <c r="D35" s="108" t="s">
        <v>106</v>
      </c>
      <c r="E35" s="92" t="s">
        <v>355</v>
      </c>
      <c r="F35" s="233" t="s">
        <v>355</v>
      </c>
      <c r="G35" s="226">
        <v>0</v>
      </c>
      <c r="H35" s="226">
        <v>0</v>
      </c>
      <c r="I35" s="226">
        <v>0</v>
      </c>
      <c r="J35" s="226">
        <v>0</v>
      </c>
      <c r="K35" s="227" t="s">
        <v>449</v>
      </c>
      <c r="L35" s="242">
        <v>35</v>
      </c>
      <c r="M35" s="243">
        <v>31</v>
      </c>
      <c r="N35" s="243">
        <v>616</v>
      </c>
      <c r="O35" s="243">
        <v>216</v>
      </c>
      <c r="P35" s="190">
        <f t="shared" si="1"/>
        <v>35.064935064935064</v>
      </c>
      <c r="Q35" s="242">
        <v>6</v>
      </c>
      <c r="R35" s="243">
        <v>4</v>
      </c>
      <c r="S35" s="243">
        <v>35</v>
      </c>
      <c r="T35" s="243">
        <v>6</v>
      </c>
      <c r="U35" s="190">
        <f t="shared" si="2"/>
        <v>17.142857142857142</v>
      </c>
      <c r="V35" s="242">
        <v>89</v>
      </c>
      <c r="W35" s="243">
        <v>4</v>
      </c>
      <c r="X35" s="232">
        <f t="shared" si="3"/>
        <v>4.49438202247191</v>
      </c>
      <c r="Y35" s="243">
        <v>89</v>
      </c>
      <c r="Z35" s="243">
        <v>4</v>
      </c>
      <c r="AA35" s="184">
        <f t="shared" si="4"/>
        <v>4.49438202247191</v>
      </c>
    </row>
    <row r="36" spans="1:27" s="17" customFormat="1" ht="15" customHeight="1">
      <c r="A36" s="91">
        <v>13</v>
      </c>
      <c r="B36" s="90">
        <v>204</v>
      </c>
      <c r="C36" s="107" t="s">
        <v>30</v>
      </c>
      <c r="D36" s="108" t="s">
        <v>108</v>
      </c>
      <c r="E36" s="92">
        <v>50</v>
      </c>
      <c r="F36" s="233" t="s">
        <v>356</v>
      </c>
      <c r="G36" s="226">
        <v>57</v>
      </c>
      <c r="H36" s="226">
        <v>47</v>
      </c>
      <c r="I36" s="226">
        <v>824</v>
      </c>
      <c r="J36" s="226">
        <v>241</v>
      </c>
      <c r="K36" s="190">
        <f t="shared" si="0"/>
        <v>29.247572815533978</v>
      </c>
      <c r="L36" s="242">
        <v>51</v>
      </c>
      <c r="M36" s="243">
        <v>44</v>
      </c>
      <c r="N36" s="243">
        <v>784</v>
      </c>
      <c r="O36" s="243">
        <v>237</v>
      </c>
      <c r="P36" s="190">
        <f t="shared" si="1"/>
        <v>30.22959183673469</v>
      </c>
      <c r="Q36" s="242">
        <v>6</v>
      </c>
      <c r="R36" s="243">
        <v>3</v>
      </c>
      <c r="S36" s="243">
        <v>40</v>
      </c>
      <c r="T36" s="243">
        <v>4</v>
      </c>
      <c r="U36" s="190">
        <f t="shared" si="2"/>
        <v>10</v>
      </c>
      <c r="V36" s="242">
        <v>160</v>
      </c>
      <c r="W36" s="243">
        <v>26</v>
      </c>
      <c r="X36" s="232">
        <f t="shared" si="3"/>
        <v>16.25</v>
      </c>
      <c r="Y36" s="243">
        <v>116</v>
      </c>
      <c r="Z36" s="243">
        <v>9</v>
      </c>
      <c r="AA36" s="184">
        <f t="shared" si="4"/>
        <v>7.758620689655173</v>
      </c>
    </row>
    <row r="37" spans="1:27" s="17" customFormat="1" ht="15" customHeight="1">
      <c r="A37" s="91">
        <v>13</v>
      </c>
      <c r="B37" s="90">
        <v>205</v>
      </c>
      <c r="C37" s="107" t="s">
        <v>30</v>
      </c>
      <c r="D37" s="108" t="s">
        <v>113</v>
      </c>
      <c r="E37" s="92">
        <v>30</v>
      </c>
      <c r="F37" s="233" t="s">
        <v>357</v>
      </c>
      <c r="G37" s="226">
        <v>44</v>
      </c>
      <c r="H37" s="226">
        <v>31</v>
      </c>
      <c r="I37" s="226">
        <v>821</v>
      </c>
      <c r="J37" s="226">
        <v>189</v>
      </c>
      <c r="K37" s="190">
        <f t="shared" si="0"/>
        <v>23.020706455542022</v>
      </c>
      <c r="L37" s="242">
        <v>35</v>
      </c>
      <c r="M37" s="243">
        <v>28</v>
      </c>
      <c r="N37" s="243">
        <v>539</v>
      </c>
      <c r="O37" s="243">
        <v>105</v>
      </c>
      <c r="P37" s="190">
        <f t="shared" si="1"/>
        <v>19.480519480519483</v>
      </c>
      <c r="Q37" s="242">
        <v>6</v>
      </c>
      <c r="R37" s="243">
        <v>2</v>
      </c>
      <c r="S37" s="243">
        <v>36</v>
      </c>
      <c r="T37" s="243">
        <v>2</v>
      </c>
      <c r="U37" s="190">
        <f t="shared" si="2"/>
        <v>5.555555555555555</v>
      </c>
      <c r="V37" s="242">
        <v>161</v>
      </c>
      <c r="W37" s="243">
        <v>26</v>
      </c>
      <c r="X37" s="232">
        <f t="shared" si="3"/>
        <v>16.149068322981368</v>
      </c>
      <c r="Y37" s="243">
        <v>72</v>
      </c>
      <c r="Z37" s="243">
        <v>3</v>
      </c>
      <c r="AA37" s="184">
        <f t="shared" si="4"/>
        <v>4.166666666666666</v>
      </c>
    </row>
    <row r="38" spans="1:27" s="17" customFormat="1" ht="15" customHeight="1">
      <c r="A38" s="91">
        <v>13</v>
      </c>
      <c r="B38" s="90">
        <v>206</v>
      </c>
      <c r="C38" s="107" t="s">
        <v>30</v>
      </c>
      <c r="D38" s="108" t="s">
        <v>114</v>
      </c>
      <c r="E38" s="92">
        <v>40</v>
      </c>
      <c r="F38" s="233" t="s">
        <v>235</v>
      </c>
      <c r="G38" s="226">
        <v>45</v>
      </c>
      <c r="H38" s="226">
        <v>40</v>
      </c>
      <c r="I38" s="226">
        <v>684</v>
      </c>
      <c r="J38" s="226">
        <v>196</v>
      </c>
      <c r="K38" s="190">
        <f t="shared" si="0"/>
        <v>28.654970760233915</v>
      </c>
      <c r="L38" s="242">
        <v>25</v>
      </c>
      <c r="M38" s="243">
        <v>23</v>
      </c>
      <c r="N38" s="243">
        <v>369</v>
      </c>
      <c r="O38" s="243">
        <v>91</v>
      </c>
      <c r="P38" s="190">
        <f t="shared" si="1"/>
        <v>24.661246612466126</v>
      </c>
      <c r="Q38" s="242">
        <v>6</v>
      </c>
      <c r="R38" s="243">
        <v>2</v>
      </c>
      <c r="S38" s="243">
        <v>38</v>
      </c>
      <c r="T38" s="243">
        <v>2</v>
      </c>
      <c r="U38" s="190">
        <f t="shared" si="2"/>
        <v>5.263157894736842</v>
      </c>
      <c r="V38" s="242">
        <v>118</v>
      </c>
      <c r="W38" s="243">
        <v>7</v>
      </c>
      <c r="X38" s="232">
        <f t="shared" si="3"/>
        <v>5.932203389830509</v>
      </c>
      <c r="Y38" s="243">
        <v>101</v>
      </c>
      <c r="Z38" s="243">
        <v>7</v>
      </c>
      <c r="AA38" s="184">
        <f t="shared" si="4"/>
        <v>6.9306930693069315</v>
      </c>
    </row>
    <row r="39" spans="1:27" s="17" customFormat="1" ht="15" customHeight="1">
      <c r="A39" s="91">
        <v>13</v>
      </c>
      <c r="B39" s="90">
        <v>207</v>
      </c>
      <c r="C39" s="107" t="s">
        <v>30</v>
      </c>
      <c r="D39" s="108" t="s">
        <v>115</v>
      </c>
      <c r="E39" s="92">
        <v>30</v>
      </c>
      <c r="F39" s="233" t="s">
        <v>353</v>
      </c>
      <c r="G39" s="226">
        <v>47</v>
      </c>
      <c r="H39" s="226">
        <v>38</v>
      </c>
      <c r="I39" s="226">
        <v>553</v>
      </c>
      <c r="J39" s="226">
        <v>160</v>
      </c>
      <c r="K39" s="190">
        <f t="shared" si="0"/>
        <v>28.933092224231466</v>
      </c>
      <c r="L39" s="242">
        <v>30</v>
      </c>
      <c r="M39" s="243">
        <v>26</v>
      </c>
      <c r="N39" s="243">
        <v>374</v>
      </c>
      <c r="O39" s="243">
        <v>103</v>
      </c>
      <c r="P39" s="190">
        <f t="shared" si="1"/>
        <v>27.540106951871657</v>
      </c>
      <c r="Q39" s="242">
        <v>5</v>
      </c>
      <c r="R39" s="243">
        <v>3</v>
      </c>
      <c r="S39" s="243">
        <v>29</v>
      </c>
      <c r="T39" s="243">
        <v>4</v>
      </c>
      <c r="U39" s="190">
        <f t="shared" si="2"/>
        <v>13.793103448275861</v>
      </c>
      <c r="V39" s="242">
        <v>62</v>
      </c>
      <c r="W39" s="243">
        <v>1</v>
      </c>
      <c r="X39" s="232">
        <f t="shared" si="3"/>
        <v>1.6129032258064515</v>
      </c>
      <c r="Y39" s="243">
        <v>52</v>
      </c>
      <c r="Z39" s="243">
        <v>1</v>
      </c>
      <c r="AA39" s="184">
        <f t="shared" si="4"/>
        <v>1.9230769230769231</v>
      </c>
    </row>
    <row r="40" spans="1:27" s="17" customFormat="1" ht="15" customHeight="1">
      <c r="A40" s="91">
        <v>13</v>
      </c>
      <c r="B40" s="90">
        <v>208</v>
      </c>
      <c r="C40" s="107" t="s">
        <v>30</v>
      </c>
      <c r="D40" s="108" t="s">
        <v>118</v>
      </c>
      <c r="E40" s="92">
        <v>40</v>
      </c>
      <c r="F40" s="233" t="s">
        <v>337</v>
      </c>
      <c r="G40" s="226">
        <v>79</v>
      </c>
      <c r="H40" s="226">
        <v>63</v>
      </c>
      <c r="I40" s="226">
        <v>1111</v>
      </c>
      <c r="J40" s="226">
        <v>345</v>
      </c>
      <c r="K40" s="190">
        <f t="shared" si="0"/>
        <v>31.053105310531055</v>
      </c>
      <c r="L40" s="242">
        <v>34</v>
      </c>
      <c r="M40" s="243">
        <v>32</v>
      </c>
      <c r="N40" s="243">
        <v>525</v>
      </c>
      <c r="O40" s="243">
        <v>164</v>
      </c>
      <c r="P40" s="190">
        <f t="shared" si="1"/>
        <v>31.238095238095237</v>
      </c>
      <c r="Q40" s="242">
        <v>5</v>
      </c>
      <c r="R40" s="243">
        <v>3</v>
      </c>
      <c r="S40" s="243">
        <v>37</v>
      </c>
      <c r="T40" s="243">
        <v>3</v>
      </c>
      <c r="U40" s="190">
        <f t="shared" si="2"/>
        <v>8.108108108108109</v>
      </c>
      <c r="V40" s="242">
        <v>178</v>
      </c>
      <c r="W40" s="243">
        <v>24</v>
      </c>
      <c r="X40" s="232">
        <f t="shared" si="3"/>
        <v>13.48314606741573</v>
      </c>
      <c r="Y40" s="243">
        <v>161</v>
      </c>
      <c r="Z40" s="243">
        <v>16</v>
      </c>
      <c r="AA40" s="184">
        <f t="shared" si="4"/>
        <v>9.937888198757763</v>
      </c>
    </row>
    <row r="41" spans="1:27" s="17" customFormat="1" ht="15" customHeight="1">
      <c r="A41" s="91">
        <v>13</v>
      </c>
      <c r="B41" s="90">
        <v>209</v>
      </c>
      <c r="C41" s="107" t="s">
        <v>30</v>
      </c>
      <c r="D41" s="108" t="s">
        <v>119</v>
      </c>
      <c r="E41" s="92">
        <v>40</v>
      </c>
      <c r="F41" s="233" t="s">
        <v>353</v>
      </c>
      <c r="G41" s="226">
        <v>62</v>
      </c>
      <c r="H41" s="226">
        <v>51</v>
      </c>
      <c r="I41" s="226">
        <v>934</v>
      </c>
      <c r="J41" s="226">
        <v>288</v>
      </c>
      <c r="K41" s="190">
        <f t="shared" si="0"/>
        <v>30.83511777301927</v>
      </c>
      <c r="L41" s="242">
        <v>32</v>
      </c>
      <c r="M41" s="243">
        <v>28</v>
      </c>
      <c r="N41" s="243">
        <v>512</v>
      </c>
      <c r="O41" s="243">
        <v>149</v>
      </c>
      <c r="P41" s="190">
        <f t="shared" si="1"/>
        <v>29.1015625</v>
      </c>
      <c r="Q41" s="242">
        <v>5</v>
      </c>
      <c r="R41" s="243">
        <v>2</v>
      </c>
      <c r="S41" s="243">
        <v>36</v>
      </c>
      <c r="T41" s="243">
        <v>3</v>
      </c>
      <c r="U41" s="190">
        <f t="shared" si="2"/>
        <v>8.333333333333332</v>
      </c>
      <c r="V41" s="242">
        <v>282</v>
      </c>
      <c r="W41" s="243">
        <v>39</v>
      </c>
      <c r="X41" s="232">
        <f t="shared" si="3"/>
        <v>13.829787234042554</v>
      </c>
      <c r="Y41" s="243">
        <v>192</v>
      </c>
      <c r="Z41" s="243">
        <v>6</v>
      </c>
      <c r="AA41" s="184">
        <f t="shared" si="4"/>
        <v>3.125</v>
      </c>
    </row>
    <row r="42" spans="1:27" s="17" customFormat="1" ht="15" customHeight="1">
      <c r="A42" s="91">
        <v>13</v>
      </c>
      <c r="B42" s="90">
        <v>210</v>
      </c>
      <c r="C42" s="107" t="s">
        <v>30</v>
      </c>
      <c r="D42" s="108" t="s">
        <v>123</v>
      </c>
      <c r="E42" s="92" t="s">
        <v>353</v>
      </c>
      <c r="F42" s="233" t="s">
        <v>353</v>
      </c>
      <c r="G42" s="226">
        <v>0</v>
      </c>
      <c r="H42" s="226">
        <v>0</v>
      </c>
      <c r="I42" s="226">
        <v>0</v>
      </c>
      <c r="J42" s="226">
        <v>0</v>
      </c>
      <c r="K42" s="227" t="s">
        <v>448</v>
      </c>
      <c r="L42" s="242">
        <v>44</v>
      </c>
      <c r="M42" s="243">
        <v>39</v>
      </c>
      <c r="N42" s="243">
        <v>576</v>
      </c>
      <c r="O42" s="243">
        <v>179</v>
      </c>
      <c r="P42" s="190">
        <f t="shared" si="1"/>
        <v>31.07638888888889</v>
      </c>
      <c r="Q42" s="242">
        <v>6</v>
      </c>
      <c r="R42" s="243">
        <v>5</v>
      </c>
      <c r="S42" s="243">
        <v>33</v>
      </c>
      <c r="T42" s="243">
        <v>7</v>
      </c>
      <c r="U42" s="190">
        <f t="shared" si="2"/>
        <v>21.21212121212121</v>
      </c>
      <c r="V42" s="242">
        <v>82</v>
      </c>
      <c r="W42" s="243">
        <v>12</v>
      </c>
      <c r="X42" s="232">
        <f t="shared" si="3"/>
        <v>14.634146341463413</v>
      </c>
      <c r="Y42" s="243">
        <v>82</v>
      </c>
      <c r="Z42" s="243">
        <v>12</v>
      </c>
      <c r="AA42" s="184">
        <f t="shared" si="4"/>
        <v>14.634146341463413</v>
      </c>
    </row>
    <row r="43" spans="1:27" s="17" customFormat="1" ht="15" customHeight="1">
      <c r="A43" s="91">
        <v>13</v>
      </c>
      <c r="B43" s="90">
        <v>211</v>
      </c>
      <c r="C43" s="107" t="s">
        <v>30</v>
      </c>
      <c r="D43" s="108" t="s">
        <v>125</v>
      </c>
      <c r="E43" s="92">
        <v>50</v>
      </c>
      <c r="F43" s="233" t="s">
        <v>191</v>
      </c>
      <c r="G43" s="226">
        <v>43</v>
      </c>
      <c r="H43" s="228">
        <v>40</v>
      </c>
      <c r="I43" s="228">
        <v>648</v>
      </c>
      <c r="J43" s="228">
        <v>230</v>
      </c>
      <c r="K43" s="190">
        <f t="shared" si="0"/>
        <v>35.49382716049383</v>
      </c>
      <c r="L43" s="242">
        <v>20</v>
      </c>
      <c r="M43" s="243">
        <v>20</v>
      </c>
      <c r="N43" s="244">
        <v>297</v>
      </c>
      <c r="O43" s="244">
        <v>96</v>
      </c>
      <c r="P43" s="190">
        <f t="shared" si="1"/>
        <v>32.323232323232325</v>
      </c>
      <c r="Q43" s="242">
        <v>5</v>
      </c>
      <c r="R43" s="243">
        <v>3</v>
      </c>
      <c r="S43" s="243">
        <v>30</v>
      </c>
      <c r="T43" s="243">
        <v>4</v>
      </c>
      <c r="U43" s="190">
        <f t="shared" si="2"/>
        <v>13.333333333333334</v>
      </c>
      <c r="V43" s="247">
        <v>120</v>
      </c>
      <c r="W43" s="244">
        <v>19</v>
      </c>
      <c r="X43" s="232">
        <f t="shared" si="3"/>
        <v>15.833333333333332</v>
      </c>
      <c r="Y43" s="244">
        <v>94</v>
      </c>
      <c r="Z43" s="244">
        <v>7</v>
      </c>
      <c r="AA43" s="184">
        <f t="shared" si="4"/>
        <v>7.446808510638298</v>
      </c>
    </row>
    <row r="44" spans="1:27" s="17" customFormat="1" ht="15" customHeight="1">
      <c r="A44" s="91">
        <v>13</v>
      </c>
      <c r="B44" s="90">
        <v>212</v>
      </c>
      <c r="C44" s="107" t="s">
        <v>30</v>
      </c>
      <c r="D44" s="108" t="s">
        <v>127</v>
      </c>
      <c r="E44" s="92" t="s">
        <v>353</v>
      </c>
      <c r="F44" s="233" t="s">
        <v>353</v>
      </c>
      <c r="G44" s="226">
        <v>0</v>
      </c>
      <c r="H44" s="226">
        <v>0</v>
      </c>
      <c r="I44" s="226">
        <v>0</v>
      </c>
      <c r="J44" s="226">
        <v>0</v>
      </c>
      <c r="K44" s="227" t="s">
        <v>448</v>
      </c>
      <c r="L44" s="242">
        <v>38</v>
      </c>
      <c r="M44" s="243">
        <v>34</v>
      </c>
      <c r="N44" s="243">
        <v>646</v>
      </c>
      <c r="O44" s="243">
        <v>211</v>
      </c>
      <c r="P44" s="190">
        <f t="shared" si="1"/>
        <v>32.6625386996904</v>
      </c>
      <c r="Q44" s="242">
        <v>5</v>
      </c>
      <c r="R44" s="243">
        <v>2</v>
      </c>
      <c r="S44" s="243">
        <v>30</v>
      </c>
      <c r="T44" s="243">
        <v>2</v>
      </c>
      <c r="U44" s="190">
        <f t="shared" si="2"/>
        <v>6.666666666666667</v>
      </c>
      <c r="V44" s="242">
        <v>191</v>
      </c>
      <c r="W44" s="243">
        <v>37</v>
      </c>
      <c r="X44" s="232">
        <f t="shared" si="3"/>
        <v>19.3717277486911</v>
      </c>
      <c r="Y44" s="243">
        <v>105</v>
      </c>
      <c r="Z44" s="243">
        <v>11</v>
      </c>
      <c r="AA44" s="184">
        <f t="shared" si="4"/>
        <v>10.476190476190476</v>
      </c>
    </row>
    <row r="45" spans="1:27" s="17" customFormat="1" ht="15" customHeight="1">
      <c r="A45" s="91">
        <v>13</v>
      </c>
      <c r="B45" s="90">
        <v>213</v>
      </c>
      <c r="C45" s="107" t="s">
        <v>30</v>
      </c>
      <c r="D45" s="108" t="s">
        <v>132</v>
      </c>
      <c r="E45" s="92">
        <v>30</v>
      </c>
      <c r="F45" s="233" t="s">
        <v>353</v>
      </c>
      <c r="G45" s="226">
        <v>41</v>
      </c>
      <c r="H45" s="226">
        <v>26</v>
      </c>
      <c r="I45" s="226">
        <v>459</v>
      </c>
      <c r="J45" s="226">
        <v>109</v>
      </c>
      <c r="K45" s="190">
        <f t="shared" si="0"/>
        <v>23.74727668845316</v>
      </c>
      <c r="L45" s="242">
        <v>31</v>
      </c>
      <c r="M45" s="243">
        <v>21</v>
      </c>
      <c r="N45" s="243">
        <v>366</v>
      </c>
      <c r="O45" s="243">
        <v>88</v>
      </c>
      <c r="P45" s="190">
        <f t="shared" si="1"/>
        <v>24.043715846994534</v>
      </c>
      <c r="Q45" s="242">
        <v>5</v>
      </c>
      <c r="R45" s="243">
        <v>1</v>
      </c>
      <c r="S45" s="243">
        <v>31</v>
      </c>
      <c r="T45" s="243">
        <v>1</v>
      </c>
      <c r="U45" s="190">
        <f t="shared" si="2"/>
        <v>3.225806451612903</v>
      </c>
      <c r="V45" s="242">
        <v>75</v>
      </c>
      <c r="W45" s="243">
        <v>2</v>
      </c>
      <c r="X45" s="232">
        <f t="shared" si="3"/>
        <v>2.666666666666667</v>
      </c>
      <c r="Y45" s="243">
        <v>75</v>
      </c>
      <c r="Z45" s="243">
        <v>2</v>
      </c>
      <c r="AA45" s="184">
        <f t="shared" si="4"/>
        <v>2.666666666666667</v>
      </c>
    </row>
    <row r="46" spans="1:27" s="17" customFormat="1" ht="15" customHeight="1">
      <c r="A46" s="91">
        <v>13</v>
      </c>
      <c r="B46" s="90">
        <v>214</v>
      </c>
      <c r="C46" s="107" t="s">
        <v>30</v>
      </c>
      <c r="D46" s="108" t="s">
        <v>135</v>
      </c>
      <c r="E46" s="92">
        <v>40</v>
      </c>
      <c r="F46" s="233" t="s">
        <v>191</v>
      </c>
      <c r="G46" s="226">
        <v>48</v>
      </c>
      <c r="H46" s="226">
        <v>39</v>
      </c>
      <c r="I46" s="226">
        <v>494</v>
      </c>
      <c r="J46" s="248">
        <v>137</v>
      </c>
      <c r="K46" s="190">
        <f t="shared" si="0"/>
        <v>27.732793522267208</v>
      </c>
      <c r="L46" s="242">
        <v>43</v>
      </c>
      <c r="M46" s="243">
        <v>37</v>
      </c>
      <c r="N46" s="243">
        <v>465</v>
      </c>
      <c r="O46" s="243">
        <v>134</v>
      </c>
      <c r="P46" s="190">
        <f t="shared" si="1"/>
        <v>28.817204301075268</v>
      </c>
      <c r="Q46" s="242">
        <v>5</v>
      </c>
      <c r="R46" s="243">
        <v>2</v>
      </c>
      <c r="S46" s="243">
        <v>29</v>
      </c>
      <c r="T46" s="243">
        <v>3</v>
      </c>
      <c r="U46" s="190">
        <f t="shared" si="2"/>
        <v>10.344827586206897</v>
      </c>
      <c r="V46" s="242">
        <v>54</v>
      </c>
      <c r="W46" s="243">
        <v>4</v>
      </c>
      <c r="X46" s="232">
        <f t="shared" si="3"/>
        <v>7.4074074074074066</v>
      </c>
      <c r="Y46" s="243">
        <v>53</v>
      </c>
      <c r="Z46" s="243">
        <v>3</v>
      </c>
      <c r="AA46" s="184">
        <f t="shared" si="4"/>
        <v>5.660377358490567</v>
      </c>
    </row>
    <row r="47" spans="1:27" s="17" customFormat="1" ht="15" customHeight="1">
      <c r="A47" s="91">
        <v>13</v>
      </c>
      <c r="B47" s="90">
        <v>215</v>
      </c>
      <c r="C47" s="107" t="s">
        <v>30</v>
      </c>
      <c r="D47" s="108" t="s">
        <v>136</v>
      </c>
      <c r="E47" s="92" t="s">
        <v>184</v>
      </c>
      <c r="F47" s="240" t="s">
        <v>353</v>
      </c>
      <c r="G47" s="226">
        <v>36</v>
      </c>
      <c r="H47" s="226">
        <v>31</v>
      </c>
      <c r="I47" s="226">
        <v>412</v>
      </c>
      <c r="J47" s="226">
        <v>115</v>
      </c>
      <c r="K47" s="190">
        <f t="shared" si="0"/>
        <v>27.9126213592233</v>
      </c>
      <c r="L47" s="242">
        <v>32</v>
      </c>
      <c r="M47" s="243">
        <v>27</v>
      </c>
      <c r="N47" s="243">
        <v>345</v>
      </c>
      <c r="O47" s="243">
        <v>101</v>
      </c>
      <c r="P47" s="190">
        <f t="shared" si="1"/>
        <v>29.275362318840582</v>
      </c>
      <c r="Q47" s="242">
        <v>5</v>
      </c>
      <c r="R47" s="243">
        <v>2</v>
      </c>
      <c r="S47" s="243">
        <v>25</v>
      </c>
      <c r="T47" s="243">
        <v>5</v>
      </c>
      <c r="U47" s="190">
        <f t="shared" si="2"/>
        <v>20</v>
      </c>
      <c r="V47" s="242">
        <v>50</v>
      </c>
      <c r="W47" s="243">
        <v>5</v>
      </c>
      <c r="X47" s="232">
        <f t="shared" si="3"/>
        <v>10</v>
      </c>
      <c r="Y47" s="243">
        <v>41</v>
      </c>
      <c r="Z47" s="243">
        <v>5</v>
      </c>
      <c r="AA47" s="184">
        <f t="shared" si="4"/>
        <v>12.195121951219512</v>
      </c>
    </row>
    <row r="48" spans="1:27" s="17" customFormat="1" ht="15" customHeight="1">
      <c r="A48" s="91">
        <v>13</v>
      </c>
      <c r="B48" s="90">
        <v>218</v>
      </c>
      <c r="C48" s="107" t="s">
        <v>30</v>
      </c>
      <c r="D48" s="108" t="s">
        <v>139</v>
      </c>
      <c r="E48" s="92">
        <v>30</v>
      </c>
      <c r="F48" s="233" t="s">
        <v>189</v>
      </c>
      <c r="G48" s="226">
        <v>28</v>
      </c>
      <c r="H48" s="226">
        <v>19</v>
      </c>
      <c r="I48" s="226">
        <v>287</v>
      </c>
      <c r="J48" s="226">
        <v>52</v>
      </c>
      <c r="K48" s="190">
        <f t="shared" si="0"/>
        <v>18.118466898954704</v>
      </c>
      <c r="L48" s="242">
        <v>21</v>
      </c>
      <c r="M48" s="243">
        <v>15</v>
      </c>
      <c r="N48" s="243">
        <v>250</v>
      </c>
      <c r="O48" s="243">
        <v>43</v>
      </c>
      <c r="P48" s="190">
        <f t="shared" si="1"/>
        <v>17.2</v>
      </c>
      <c r="Q48" s="242">
        <v>5</v>
      </c>
      <c r="R48" s="243">
        <v>2</v>
      </c>
      <c r="S48" s="243">
        <v>21</v>
      </c>
      <c r="T48" s="243">
        <v>4</v>
      </c>
      <c r="U48" s="190">
        <f t="shared" si="2"/>
        <v>19.047619047619047</v>
      </c>
      <c r="V48" s="242">
        <v>52</v>
      </c>
      <c r="W48" s="243">
        <v>2</v>
      </c>
      <c r="X48" s="232">
        <f t="shared" si="3"/>
        <v>3.8461538461538463</v>
      </c>
      <c r="Y48" s="243">
        <v>52</v>
      </c>
      <c r="Z48" s="243">
        <v>2</v>
      </c>
      <c r="AA48" s="184">
        <f t="shared" si="4"/>
        <v>3.8461538461538463</v>
      </c>
    </row>
    <row r="49" spans="1:27" s="17" customFormat="1" ht="15" customHeight="1">
      <c r="A49" s="91">
        <v>13</v>
      </c>
      <c r="B49" s="90">
        <v>219</v>
      </c>
      <c r="C49" s="107" t="s">
        <v>30</v>
      </c>
      <c r="D49" s="108" t="s">
        <v>140</v>
      </c>
      <c r="E49" s="92">
        <v>40</v>
      </c>
      <c r="F49" s="233" t="s">
        <v>353</v>
      </c>
      <c r="G49" s="226">
        <v>39</v>
      </c>
      <c r="H49" s="226">
        <v>25</v>
      </c>
      <c r="I49" s="226">
        <v>369</v>
      </c>
      <c r="J49" s="226">
        <v>69</v>
      </c>
      <c r="K49" s="190">
        <f t="shared" si="0"/>
        <v>18.69918699186992</v>
      </c>
      <c r="L49" s="242">
        <v>21</v>
      </c>
      <c r="M49" s="243">
        <v>18</v>
      </c>
      <c r="N49" s="243">
        <v>217</v>
      </c>
      <c r="O49" s="243">
        <v>52</v>
      </c>
      <c r="P49" s="190">
        <f t="shared" si="1"/>
        <v>23.963133640552993</v>
      </c>
      <c r="Q49" s="242">
        <v>5</v>
      </c>
      <c r="R49" s="243">
        <v>2</v>
      </c>
      <c r="S49" s="243">
        <v>27</v>
      </c>
      <c r="T49" s="243">
        <v>2</v>
      </c>
      <c r="U49" s="190">
        <f t="shared" si="2"/>
        <v>7.4074074074074066</v>
      </c>
      <c r="V49" s="242">
        <v>70</v>
      </c>
      <c r="W49" s="243">
        <v>8</v>
      </c>
      <c r="X49" s="232">
        <f t="shared" si="3"/>
        <v>11.428571428571429</v>
      </c>
      <c r="Y49" s="243">
        <v>61</v>
      </c>
      <c r="Z49" s="243">
        <v>2</v>
      </c>
      <c r="AA49" s="184">
        <f t="shared" si="4"/>
        <v>3.278688524590164</v>
      </c>
    </row>
    <row r="50" spans="1:27" s="17" customFormat="1" ht="15" customHeight="1">
      <c r="A50" s="8">
        <v>13</v>
      </c>
      <c r="B50" s="5">
        <v>220</v>
      </c>
      <c r="C50" s="111" t="s">
        <v>30</v>
      </c>
      <c r="D50" s="112" t="s">
        <v>141</v>
      </c>
      <c r="E50" s="92" t="s">
        <v>353</v>
      </c>
      <c r="F50" s="233" t="s">
        <v>353</v>
      </c>
      <c r="G50" s="226">
        <v>0</v>
      </c>
      <c r="H50" s="226">
        <v>0</v>
      </c>
      <c r="I50" s="226">
        <v>0</v>
      </c>
      <c r="J50" s="226">
        <v>0</v>
      </c>
      <c r="K50" s="227" t="s">
        <v>448</v>
      </c>
      <c r="L50" s="242">
        <v>27</v>
      </c>
      <c r="M50" s="243">
        <v>21</v>
      </c>
      <c r="N50" s="243">
        <v>384</v>
      </c>
      <c r="O50" s="243">
        <v>90</v>
      </c>
      <c r="P50" s="190">
        <f t="shared" si="1"/>
        <v>23.4375</v>
      </c>
      <c r="Q50" s="242">
        <v>5</v>
      </c>
      <c r="R50" s="243">
        <v>2</v>
      </c>
      <c r="S50" s="243">
        <v>29</v>
      </c>
      <c r="T50" s="243">
        <v>2</v>
      </c>
      <c r="U50" s="190">
        <f t="shared" si="2"/>
        <v>6.896551724137931</v>
      </c>
      <c r="V50" s="242">
        <v>57</v>
      </c>
      <c r="W50" s="243">
        <v>3</v>
      </c>
      <c r="X50" s="232">
        <f t="shared" si="3"/>
        <v>5.263157894736842</v>
      </c>
      <c r="Y50" s="243">
        <v>57</v>
      </c>
      <c r="Z50" s="243">
        <v>3</v>
      </c>
      <c r="AA50" s="184">
        <f t="shared" si="4"/>
        <v>5.263157894736842</v>
      </c>
    </row>
    <row r="51" spans="1:27" s="17" customFormat="1" ht="15" customHeight="1">
      <c r="A51" s="91">
        <v>13</v>
      </c>
      <c r="B51" s="90">
        <v>221</v>
      </c>
      <c r="C51" s="107" t="s">
        <v>30</v>
      </c>
      <c r="D51" s="108" t="s">
        <v>144</v>
      </c>
      <c r="E51" s="92">
        <v>30</v>
      </c>
      <c r="F51" s="233" t="s">
        <v>353</v>
      </c>
      <c r="G51" s="226">
        <v>53</v>
      </c>
      <c r="H51" s="226">
        <v>47</v>
      </c>
      <c r="I51" s="226">
        <v>646</v>
      </c>
      <c r="J51" s="226">
        <v>233</v>
      </c>
      <c r="K51" s="190">
        <f t="shared" si="0"/>
        <v>36.06811145510836</v>
      </c>
      <c r="L51" s="242">
        <v>25</v>
      </c>
      <c r="M51" s="243">
        <v>22</v>
      </c>
      <c r="N51" s="243">
        <v>273</v>
      </c>
      <c r="O51" s="243">
        <v>75</v>
      </c>
      <c r="P51" s="190">
        <f t="shared" si="1"/>
        <v>27.472527472527474</v>
      </c>
      <c r="Q51" s="242">
        <v>5</v>
      </c>
      <c r="R51" s="243">
        <v>2</v>
      </c>
      <c r="S51" s="243">
        <v>28</v>
      </c>
      <c r="T51" s="243">
        <v>3</v>
      </c>
      <c r="U51" s="190">
        <f t="shared" si="2"/>
        <v>10.714285714285714</v>
      </c>
      <c r="V51" s="242">
        <v>41</v>
      </c>
      <c r="W51" s="243">
        <v>2</v>
      </c>
      <c r="X51" s="232">
        <f t="shared" si="3"/>
        <v>4.878048780487805</v>
      </c>
      <c r="Y51" s="243">
        <v>39</v>
      </c>
      <c r="Z51" s="243">
        <v>2</v>
      </c>
      <c r="AA51" s="184">
        <f t="shared" si="4"/>
        <v>5.128205128205128</v>
      </c>
    </row>
    <row r="52" spans="1:27" s="17" customFormat="1" ht="15" customHeight="1">
      <c r="A52" s="91">
        <v>13</v>
      </c>
      <c r="B52" s="90">
        <v>222</v>
      </c>
      <c r="C52" s="107" t="s">
        <v>30</v>
      </c>
      <c r="D52" s="108" t="s">
        <v>147</v>
      </c>
      <c r="E52" s="92">
        <v>50</v>
      </c>
      <c r="F52" s="235" t="s">
        <v>178</v>
      </c>
      <c r="G52" s="226">
        <v>42</v>
      </c>
      <c r="H52" s="226">
        <v>35</v>
      </c>
      <c r="I52" s="226">
        <v>527</v>
      </c>
      <c r="J52" s="226">
        <v>173</v>
      </c>
      <c r="K52" s="190">
        <f t="shared" si="0"/>
        <v>32.82732447817837</v>
      </c>
      <c r="L52" s="242">
        <v>20</v>
      </c>
      <c r="M52" s="243">
        <v>17</v>
      </c>
      <c r="N52" s="243">
        <v>271</v>
      </c>
      <c r="O52" s="243">
        <v>83</v>
      </c>
      <c r="P52" s="190">
        <f t="shared" si="1"/>
        <v>30.627306273062732</v>
      </c>
      <c r="Q52" s="242">
        <v>5</v>
      </c>
      <c r="R52" s="243">
        <v>3</v>
      </c>
      <c r="S52" s="243">
        <v>30</v>
      </c>
      <c r="T52" s="243">
        <v>3</v>
      </c>
      <c r="U52" s="190">
        <f t="shared" si="2"/>
        <v>10</v>
      </c>
      <c r="V52" s="242">
        <v>53</v>
      </c>
      <c r="W52" s="243">
        <v>4</v>
      </c>
      <c r="X52" s="232">
        <f t="shared" si="3"/>
        <v>7.547169811320755</v>
      </c>
      <c r="Y52" s="243">
        <v>44</v>
      </c>
      <c r="Z52" s="243">
        <v>3</v>
      </c>
      <c r="AA52" s="184">
        <f t="shared" si="4"/>
        <v>6.8181818181818175</v>
      </c>
    </row>
    <row r="53" spans="1:27" s="17" customFormat="1" ht="15" customHeight="1">
      <c r="A53" s="91">
        <v>13</v>
      </c>
      <c r="B53" s="90">
        <v>223</v>
      </c>
      <c r="C53" s="107" t="s">
        <v>30</v>
      </c>
      <c r="D53" s="108" t="s">
        <v>150</v>
      </c>
      <c r="E53" s="92">
        <v>40</v>
      </c>
      <c r="F53" s="233" t="s">
        <v>178</v>
      </c>
      <c r="G53" s="226">
        <v>50</v>
      </c>
      <c r="H53" s="226">
        <v>36</v>
      </c>
      <c r="I53" s="226">
        <v>590</v>
      </c>
      <c r="J53" s="226">
        <v>156</v>
      </c>
      <c r="K53" s="190">
        <f t="shared" si="0"/>
        <v>26.440677966101696</v>
      </c>
      <c r="L53" s="242">
        <v>24</v>
      </c>
      <c r="M53" s="243">
        <v>20</v>
      </c>
      <c r="N53" s="243">
        <v>304</v>
      </c>
      <c r="O53" s="243">
        <v>66</v>
      </c>
      <c r="P53" s="190">
        <f t="shared" si="1"/>
        <v>21.710526315789476</v>
      </c>
      <c r="Q53" s="242">
        <v>5</v>
      </c>
      <c r="R53" s="243">
        <v>2</v>
      </c>
      <c r="S53" s="243">
        <v>27</v>
      </c>
      <c r="T53" s="243">
        <v>2</v>
      </c>
      <c r="U53" s="190">
        <f t="shared" si="2"/>
        <v>7.4074074074074066</v>
      </c>
      <c r="V53" s="242">
        <v>51</v>
      </c>
      <c r="W53" s="243">
        <v>1</v>
      </c>
      <c r="X53" s="232">
        <f t="shared" si="3"/>
        <v>1.9607843137254901</v>
      </c>
      <c r="Y53" s="243">
        <v>51</v>
      </c>
      <c r="Z53" s="243">
        <v>1</v>
      </c>
      <c r="AA53" s="184">
        <f t="shared" si="4"/>
        <v>1.9607843137254901</v>
      </c>
    </row>
    <row r="54" spans="1:27" s="17" customFormat="1" ht="15" customHeight="1">
      <c r="A54" s="91">
        <v>13</v>
      </c>
      <c r="B54" s="90">
        <v>224</v>
      </c>
      <c r="C54" s="109" t="s">
        <v>30</v>
      </c>
      <c r="D54" s="110" t="s">
        <v>151</v>
      </c>
      <c r="E54" s="92">
        <v>45</v>
      </c>
      <c r="F54" s="233" t="s">
        <v>178</v>
      </c>
      <c r="G54" s="226">
        <v>50</v>
      </c>
      <c r="H54" s="226">
        <v>44</v>
      </c>
      <c r="I54" s="226">
        <v>684</v>
      </c>
      <c r="J54" s="226">
        <v>286</v>
      </c>
      <c r="K54" s="190">
        <f t="shared" si="0"/>
        <v>41.812865497076025</v>
      </c>
      <c r="L54" s="242">
        <v>34</v>
      </c>
      <c r="M54" s="243">
        <v>32</v>
      </c>
      <c r="N54" s="243">
        <v>529</v>
      </c>
      <c r="O54" s="243">
        <v>224</v>
      </c>
      <c r="P54" s="190">
        <f t="shared" si="1"/>
        <v>42.34404536862004</v>
      </c>
      <c r="Q54" s="242">
        <v>5</v>
      </c>
      <c r="R54" s="243">
        <v>2</v>
      </c>
      <c r="S54" s="243">
        <v>27</v>
      </c>
      <c r="T54" s="243">
        <v>3</v>
      </c>
      <c r="U54" s="190">
        <f t="shared" si="2"/>
        <v>11.11111111111111</v>
      </c>
      <c r="V54" s="242">
        <v>71</v>
      </c>
      <c r="W54" s="243">
        <v>4</v>
      </c>
      <c r="X54" s="232">
        <f t="shared" si="3"/>
        <v>5.633802816901409</v>
      </c>
      <c r="Y54" s="243">
        <v>71</v>
      </c>
      <c r="Z54" s="243">
        <v>4</v>
      </c>
      <c r="AA54" s="184">
        <f t="shared" si="4"/>
        <v>5.633802816901409</v>
      </c>
    </row>
    <row r="55" spans="1:27" s="17" customFormat="1" ht="15" customHeight="1">
      <c r="A55" s="91">
        <v>13</v>
      </c>
      <c r="B55" s="90">
        <v>225</v>
      </c>
      <c r="C55" s="107" t="s">
        <v>30</v>
      </c>
      <c r="D55" s="108" t="s">
        <v>152</v>
      </c>
      <c r="E55" s="92">
        <v>40</v>
      </c>
      <c r="F55" s="233" t="s">
        <v>185</v>
      </c>
      <c r="G55" s="226">
        <v>54</v>
      </c>
      <c r="H55" s="226">
        <v>44</v>
      </c>
      <c r="I55" s="231">
        <v>581</v>
      </c>
      <c r="J55" s="226">
        <v>143</v>
      </c>
      <c r="K55" s="190">
        <f t="shared" si="0"/>
        <v>24.612736660929432</v>
      </c>
      <c r="L55" s="242">
        <v>30</v>
      </c>
      <c r="M55" s="243">
        <v>26</v>
      </c>
      <c r="N55" s="243">
        <v>354</v>
      </c>
      <c r="O55" s="243">
        <v>93</v>
      </c>
      <c r="P55" s="190">
        <f t="shared" si="1"/>
        <v>26.27118644067797</v>
      </c>
      <c r="Q55" s="242">
        <v>5</v>
      </c>
      <c r="R55" s="243">
        <v>3</v>
      </c>
      <c r="S55" s="243">
        <v>27</v>
      </c>
      <c r="T55" s="243">
        <v>5</v>
      </c>
      <c r="U55" s="190">
        <f t="shared" si="2"/>
        <v>18.51851851851852</v>
      </c>
      <c r="V55" s="242">
        <v>82</v>
      </c>
      <c r="W55" s="243">
        <v>6</v>
      </c>
      <c r="X55" s="232">
        <f t="shared" si="3"/>
        <v>7.317073170731707</v>
      </c>
      <c r="Y55" s="243">
        <v>50</v>
      </c>
      <c r="Z55" s="243">
        <v>3</v>
      </c>
      <c r="AA55" s="184">
        <f t="shared" si="4"/>
        <v>6</v>
      </c>
    </row>
    <row r="56" spans="1:27" s="17" customFormat="1" ht="15" customHeight="1">
      <c r="A56" s="91">
        <v>13</v>
      </c>
      <c r="B56" s="90">
        <v>227</v>
      </c>
      <c r="C56" s="107" t="s">
        <v>30</v>
      </c>
      <c r="D56" s="108" t="s">
        <v>154</v>
      </c>
      <c r="E56" s="92">
        <v>35</v>
      </c>
      <c r="F56" s="233" t="s">
        <v>186</v>
      </c>
      <c r="G56" s="226">
        <v>45</v>
      </c>
      <c r="H56" s="226">
        <v>35</v>
      </c>
      <c r="I56" s="226">
        <v>861</v>
      </c>
      <c r="J56" s="226">
        <v>269</v>
      </c>
      <c r="K56" s="190">
        <f t="shared" si="0"/>
        <v>31.24274099883856</v>
      </c>
      <c r="L56" s="242">
        <v>23</v>
      </c>
      <c r="M56" s="243">
        <v>17</v>
      </c>
      <c r="N56" s="243">
        <v>279</v>
      </c>
      <c r="O56" s="243">
        <v>56</v>
      </c>
      <c r="P56" s="190">
        <f t="shared" si="1"/>
        <v>20.07168458781362</v>
      </c>
      <c r="Q56" s="242">
        <v>5</v>
      </c>
      <c r="R56" s="243">
        <v>3</v>
      </c>
      <c r="S56" s="243">
        <v>23</v>
      </c>
      <c r="T56" s="243">
        <v>4</v>
      </c>
      <c r="U56" s="190">
        <f t="shared" si="2"/>
        <v>17.391304347826086</v>
      </c>
      <c r="V56" s="242">
        <v>61</v>
      </c>
      <c r="W56" s="243">
        <v>6</v>
      </c>
      <c r="X56" s="232">
        <f t="shared" si="3"/>
        <v>9.836065573770492</v>
      </c>
      <c r="Y56" s="243">
        <v>61</v>
      </c>
      <c r="Z56" s="243">
        <v>6</v>
      </c>
      <c r="AA56" s="184">
        <f t="shared" si="4"/>
        <v>9.836065573770492</v>
      </c>
    </row>
    <row r="57" spans="1:27" s="17" customFormat="1" ht="15" customHeight="1">
      <c r="A57" s="91">
        <v>13</v>
      </c>
      <c r="B57" s="90">
        <v>228</v>
      </c>
      <c r="C57" s="107" t="s">
        <v>30</v>
      </c>
      <c r="D57" s="108" t="s">
        <v>156</v>
      </c>
      <c r="E57" s="92">
        <v>30</v>
      </c>
      <c r="F57" s="233" t="s">
        <v>183</v>
      </c>
      <c r="G57" s="226">
        <v>42</v>
      </c>
      <c r="H57" s="226">
        <v>28</v>
      </c>
      <c r="I57" s="226">
        <v>646</v>
      </c>
      <c r="J57" s="226">
        <v>189</v>
      </c>
      <c r="K57" s="190">
        <f t="shared" si="0"/>
        <v>29.256965944272444</v>
      </c>
      <c r="L57" s="242">
        <v>22</v>
      </c>
      <c r="M57" s="243">
        <v>12</v>
      </c>
      <c r="N57" s="243">
        <v>293</v>
      </c>
      <c r="O57" s="243">
        <v>32</v>
      </c>
      <c r="P57" s="190">
        <f t="shared" si="1"/>
        <v>10.921501706484642</v>
      </c>
      <c r="Q57" s="242">
        <v>5</v>
      </c>
      <c r="R57" s="243">
        <v>2</v>
      </c>
      <c r="S57" s="243">
        <v>31</v>
      </c>
      <c r="T57" s="243">
        <v>3</v>
      </c>
      <c r="U57" s="190">
        <f t="shared" si="2"/>
        <v>9.67741935483871</v>
      </c>
      <c r="V57" s="242">
        <v>62</v>
      </c>
      <c r="W57" s="243">
        <v>3</v>
      </c>
      <c r="X57" s="232">
        <f t="shared" si="3"/>
        <v>4.838709677419355</v>
      </c>
      <c r="Y57" s="243">
        <v>62</v>
      </c>
      <c r="Z57" s="243">
        <v>3</v>
      </c>
      <c r="AA57" s="184">
        <f t="shared" si="4"/>
        <v>4.838709677419355</v>
      </c>
    </row>
    <row r="58" spans="1:27" s="17" customFormat="1" ht="15" customHeight="1">
      <c r="A58" s="91">
        <v>13</v>
      </c>
      <c r="B58" s="90">
        <v>229</v>
      </c>
      <c r="C58" s="107" t="s">
        <v>30</v>
      </c>
      <c r="D58" s="108" t="s">
        <v>157</v>
      </c>
      <c r="E58" s="92">
        <v>40</v>
      </c>
      <c r="F58" s="233" t="s">
        <v>182</v>
      </c>
      <c r="G58" s="226">
        <v>49</v>
      </c>
      <c r="H58" s="226">
        <v>40</v>
      </c>
      <c r="I58" s="226">
        <v>611</v>
      </c>
      <c r="J58" s="226">
        <v>198</v>
      </c>
      <c r="K58" s="190">
        <f t="shared" si="0"/>
        <v>32.40589198036006</v>
      </c>
      <c r="L58" s="242">
        <v>34</v>
      </c>
      <c r="M58" s="243">
        <v>29</v>
      </c>
      <c r="N58" s="243">
        <v>440</v>
      </c>
      <c r="O58" s="243">
        <v>136</v>
      </c>
      <c r="P58" s="190">
        <f t="shared" si="1"/>
        <v>30.909090909090907</v>
      </c>
      <c r="Q58" s="242">
        <v>6</v>
      </c>
      <c r="R58" s="243">
        <v>3</v>
      </c>
      <c r="S58" s="243">
        <v>38</v>
      </c>
      <c r="T58" s="243">
        <v>5</v>
      </c>
      <c r="U58" s="190">
        <f t="shared" si="2"/>
        <v>13.157894736842104</v>
      </c>
      <c r="V58" s="242">
        <v>86</v>
      </c>
      <c r="W58" s="243">
        <v>11</v>
      </c>
      <c r="X58" s="232">
        <f t="shared" si="3"/>
        <v>12.790697674418606</v>
      </c>
      <c r="Y58" s="243">
        <v>77</v>
      </c>
      <c r="Z58" s="243">
        <v>4</v>
      </c>
      <c r="AA58" s="184">
        <f t="shared" si="4"/>
        <v>5.194805194805195</v>
      </c>
    </row>
    <row r="59" spans="1:27" s="17" customFormat="1" ht="15" customHeight="1">
      <c r="A59" s="91">
        <v>13</v>
      </c>
      <c r="B59" s="90">
        <v>303</v>
      </c>
      <c r="C59" s="107" t="s">
        <v>30</v>
      </c>
      <c r="D59" s="108" t="s">
        <v>160</v>
      </c>
      <c r="E59" s="92">
        <v>30</v>
      </c>
      <c r="F59" s="233" t="s">
        <v>358</v>
      </c>
      <c r="G59" s="226">
        <v>66</v>
      </c>
      <c r="H59" s="226">
        <v>46</v>
      </c>
      <c r="I59" s="226">
        <v>828</v>
      </c>
      <c r="J59" s="226">
        <v>185</v>
      </c>
      <c r="K59" s="190">
        <f t="shared" si="0"/>
        <v>22.342995169082126</v>
      </c>
      <c r="L59" s="242">
        <v>40</v>
      </c>
      <c r="M59" s="243">
        <v>27</v>
      </c>
      <c r="N59" s="243">
        <v>585</v>
      </c>
      <c r="O59" s="243">
        <v>113</v>
      </c>
      <c r="P59" s="190">
        <f t="shared" si="1"/>
        <v>19.31623931623932</v>
      </c>
      <c r="Q59" s="242">
        <v>5</v>
      </c>
      <c r="R59" s="243">
        <v>2</v>
      </c>
      <c r="S59" s="243">
        <v>28</v>
      </c>
      <c r="T59" s="243">
        <v>2</v>
      </c>
      <c r="U59" s="190">
        <f t="shared" si="2"/>
        <v>7.142857142857142</v>
      </c>
      <c r="V59" s="242">
        <v>31</v>
      </c>
      <c r="W59" s="243">
        <v>1</v>
      </c>
      <c r="X59" s="232">
        <f t="shared" si="3"/>
        <v>3.225806451612903</v>
      </c>
      <c r="Y59" s="243">
        <v>31</v>
      </c>
      <c r="Z59" s="243">
        <v>1</v>
      </c>
      <c r="AA59" s="184">
        <f t="shared" si="4"/>
        <v>3.225806451612903</v>
      </c>
    </row>
    <row r="60" spans="1:27" s="17" customFormat="1" ht="15" customHeight="1">
      <c r="A60" s="91">
        <v>13</v>
      </c>
      <c r="B60" s="90">
        <v>305</v>
      </c>
      <c r="C60" s="107" t="s">
        <v>30</v>
      </c>
      <c r="D60" s="108" t="s">
        <v>161</v>
      </c>
      <c r="E60" s="92" t="s">
        <v>353</v>
      </c>
      <c r="F60" s="233" t="s">
        <v>353</v>
      </c>
      <c r="G60" s="226">
        <v>0</v>
      </c>
      <c r="H60" s="226">
        <v>0</v>
      </c>
      <c r="I60" s="226">
        <v>0</v>
      </c>
      <c r="J60" s="226">
        <v>0</v>
      </c>
      <c r="K60" s="227" t="s">
        <v>448</v>
      </c>
      <c r="L60" s="242">
        <v>16</v>
      </c>
      <c r="M60" s="243">
        <v>12</v>
      </c>
      <c r="N60" s="243">
        <v>224</v>
      </c>
      <c r="O60" s="243">
        <v>58</v>
      </c>
      <c r="P60" s="190">
        <f t="shared" si="1"/>
        <v>25.892857142857146</v>
      </c>
      <c r="Q60" s="242">
        <v>5</v>
      </c>
      <c r="R60" s="243">
        <v>1</v>
      </c>
      <c r="S60" s="243">
        <v>30</v>
      </c>
      <c r="T60" s="243">
        <v>1</v>
      </c>
      <c r="U60" s="190">
        <f t="shared" si="2"/>
        <v>3.3333333333333335</v>
      </c>
      <c r="V60" s="242">
        <v>25</v>
      </c>
      <c r="W60" s="243">
        <v>0</v>
      </c>
      <c r="X60" s="232">
        <f t="shared" si="3"/>
        <v>0</v>
      </c>
      <c r="Y60" s="243">
        <v>25</v>
      </c>
      <c r="Z60" s="243">
        <v>0</v>
      </c>
      <c r="AA60" s="184">
        <f t="shared" si="4"/>
        <v>0</v>
      </c>
    </row>
    <row r="61" spans="1:27" s="17" customFormat="1" ht="15" customHeight="1">
      <c r="A61" s="91">
        <v>13</v>
      </c>
      <c r="B61" s="90">
        <v>307</v>
      </c>
      <c r="C61" s="107" t="s">
        <v>30</v>
      </c>
      <c r="D61" s="108" t="s">
        <v>162</v>
      </c>
      <c r="E61" s="92" t="s">
        <v>353</v>
      </c>
      <c r="F61" s="233" t="s">
        <v>353</v>
      </c>
      <c r="G61" s="226">
        <v>0</v>
      </c>
      <c r="H61" s="226">
        <v>0</v>
      </c>
      <c r="I61" s="226">
        <v>0</v>
      </c>
      <c r="J61" s="226">
        <v>0</v>
      </c>
      <c r="K61" s="227" t="s">
        <v>448</v>
      </c>
      <c r="L61" s="242">
        <v>12</v>
      </c>
      <c r="M61" s="243">
        <v>10</v>
      </c>
      <c r="N61" s="243">
        <v>116</v>
      </c>
      <c r="O61" s="243">
        <v>24</v>
      </c>
      <c r="P61" s="190">
        <f t="shared" si="1"/>
        <v>20.689655172413794</v>
      </c>
      <c r="Q61" s="242">
        <v>4</v>
      </c>
      <c r="R61" s="243">
        <v>2</v>
      </c>
      <c r="S61" s="243">
        <v>13</v>
      </c>
      <c r="T61" s="243">
        <v>2</v>
      </c>
      <c r="U61" s="190">
        <f t="shared" si="2"/>
        <v>15.384615384615385</v>
      </c>
      <c r="V61" s="242">
        <v>10</v>
      </c>
      <c r="W61" s="243">
        <v>0</v>
      </c>
      <c r="X61" s="232">
        <f t="shared" si="3"/>
        <v>0</v>
      </c>
      <c r="Y61" s="243">
        <v>8</v>
      </c>
      <c r="Z61" s="243">
        <v>0</v>
      </c>
      <c r="AA61" s="184">
        <f t="shared" si="4"/>
        <v>0</v>
      </c>
    </row>
    <row r="62" spans="1:27" s="17" customFormat="1" ht="15" customHeight="1">
      <c r="A62" s="91">
        <v>13</v>
      </c>
      <c r="B62" s="90">
        <v>308</v>
      </c>
      <c r="C62" s="107" t="s">
        <v>30</v>
      </c>
      <c r="D62" s="108" t="s">
        <v>163</v>
      </c>
      <c r="E62" s="92">
        <v>50</v>
      </c>
      <c r="F62" s="233" t="s">
        <v>187</v>
      </c>
      <c r="G62" s="226">
        <v>29</v>
      </c>
      <c r="H62" s="226">
        <v>21</v>
      </c>
      <c r="I62" s="226">
        <v>394</v>
      </c>
      <c r="J62" s="226">
        <v>146</v>
      </c>
      <c r="K62" s="190">
        <f t="shared" si="0"/>
        <v>37.055837563451774</v>
      </c>
      <c r="L62" s="242">
        <v>17</v>
      </c>
      <c r="M62" s="243">
        <v>12</v>
      </c>
      <c r="N62" s="243">
        <v>251</v>
      </c>
      <c r="O62" s="243">
        <v>76</v>
      </c>
      <c r="P62" s="190">
        <f t="shared" si="1"/>
        <v>30.278884462151396</v>
      </c>
      <c r="Q62" s="242">
        <v>5</v>
      </c>
      <c r="R62" s="243">
        <v>3</v>
      </c>
      <c r="S62" s="243">
        <v>21</v>
      </c>
      <c r="T62" s="243">
        <v>4</v>
      </c>
      <c r="U62" s="190">
        <f t="shared" si="2"/>
        <v>19.047619047619047</v>
      </c>
      <c r="V62" s="242">
        <v>15</v>
      </c>
      <c r="W62" s="243">
        <v>1</v>
      </c>
      <c r="X62" s="232">
        <f t="shared" si="3"/>
        <v>6.666666666666667</v>
      </c>
      <c r="Y62" s="243">
        <v>13</v>
      </c>
      <c r="Z62" s="243">
        <v>0</v>
      </c>
      <c r="AA62" s="184">
        <f t="shared" si="4"/>
        <v>0</v>
      </c>
    </row>
    <row r="63" spans="1:27" s="17" customFormat="1" ht="15" customHeight="1">
      <c r="A63" s="91">
        <v>13</v>
      </c>
      <c r="B63" s="90">
        <v>361</v>
      </c>
      <c r="C63" s="107" t="s">
        <v>30</v>
      </c>
      <c r="D63" s="108" t="s">
        <v>165</v>
      </c>
      <c r="E63" s="92" t="s">
        <v>353</v>
      </c>
      <c r="F63" s="233" t="s">
        <v>353</v>
      </c>
      <c r="G63" s="226">
        <v>0</v>
      </c>
      <c r="H63" s="226">
        <v>0</v>
      </c>
      <c r="I63" s="226">
        <v>0</v>
      </c>
      <c r="J63" s="226">
        <v>0</v>
      </c>
      <c r="K63" s="227" t="s">
        <v>448</v>
      </c>
      <c r="L63" s="242">
        <v>15</v>
      </c>
      <c r="M63" s="243">
        <v>15</v>
      </c>
      <c r="N63" s="243">
        <v>168</v>
      </c>
      <c r="O63" s="243">
        <v>39</v>
      </c>
      <c r="P63" s="190">
        <f t="shared" si="1"/>
        <v>23.214285714285715</v>
      </c>
      <c r="Q63" s="242">
        <v>5</v>
      </c>
      <c r="R63" s="243">
        <v>3</v>
      </c>
      <c r="S63" s="243">
        <v>28</v>
      </c>
      <c r="T63" s="243">
        <v>3</v>
      </c>
      <c r="U63" s="190">
        <f t="shared" si="2"/>
        <v>10.714285714285714</v>
      </c>
      <c r="V63" s="242">
        <v>17</v>
      </c>
      <c r="W63" s="243">
        <v>0</v>
      </c>
      <c r="X63" s="232">
        <f t="shared" si="3"/>
        <v>0</v>
      </c>
      <c r="Y63" s="243">
        <v>16</v>
      </c>
      <c r="Z63" s="243">
        <v>0</v>
      </c>
      <c r="AA63" s="184">
        <f t="shared" si="4"/>
        <v>0</v>
      </c>
    </row>
    <row r="64" spans="1:27" s="17" customFormat="1" ht="15" customHeight="1">
      <c r="A64" s="91">
        <v>13</v>
      </c>
      <c r="B64" s="90">
        <v>362</v>
      </c>
      <c r="C64" s="107" t="s">
        <v>30</v>
      </c>
      <c r="D64" s="108" t="s">
        <v>167</v>
      </c>
      <c r="E64" s="92" t="s">
        <v>353</v>
      </c>
      <c r="F64" s="233" t="s">
        <v>353</v>
      </c>
      <c r="G64" s="226">
        <v>0</v>
      </c>
      <c r="H64" s="226">
        <v>0</v>
      </c>
      <c r="I64" s="226">
        <v>0</v>
      </c>
      <c r="J64" s="226">
        <v>0</v>
      </c>
      <c r="K64" s="227" t="s">
        <v>448</v>
      </c>
      <c r="L64" s="242">
        <v>10</v>
      </c>
      <c r="M64" s="243">
        <v>5</v>
      </c>
      <c r="N64" s="243">
        <v>58</v>
      </c>
      <c r="O64" s="243">
        <v>9</v>
      </c>
      <c r="P64" s="190">
        <f t="shared" si="1"/>
        <v>15.517241379310345</v>
      </c>
      <c r="Q64" s="242">
        <v>5</v>
      </c>
      <c r="R64" s="243">
        <v>0</v>
      </c>
      <c r="S64" s="243">
        <v>18</v>
      </c>
      <c r="T64" s="243">
        <v>0</v>
      </c>
      <c r="U64" s="190">
        <f t="shared" si="2"/>
        <v>0</v>
      </c>
      <c r="V64" s="242">
        <v>4</v>
      </c>
      <c r="W64" s="243">
        <v>0</v>
      </c>
      <c r="X64" s="232">
        <f t="shared" si="3"/>
        <v>0</v>
      </c>
      <c r="Y64" s="243">
        <v>4</v>
      </c>
      <c r="Z64" s="243">
        <v>0</v>
      </c>
      <c r="AA64" s="184">
        <f t="shared" si="4"/>
        <v>0</v>
      </c>
    </row>
    <row r="65" spans="1:27" s="17" customFormat="1" ht="15" customHeight="1">
      <c r="A65" s="91">
        <v>13</v>
      </c>
      <c r="B65" s="90">
        <v>363</v>
      </c>
      <c r="C65" s="107" t="s">
        <v>30</v>
      </c>
      <c r="D65" s="108" t="s">
        <v>169</v>
      </c>
      <c r="E65" s="92" t="s">
        <v>353</v>
      </c>
      <c r="F65" s="233" t="s">
        <v>353</v>
      </c>
      <c r="G65" s="226">
        <v>0</v>
      </c>
      <c r="H65" s="226">
        <v>0</v>
      </c>
      <c r="I65" s="226">
        <v>0</v>
      </c>
      <c r="J65" s="226">
        <v>0</v>
      </c>
      <c r="K65" s="227" t="s">
        <v>448</v>
      </c>
      <c r="L65" s="242">
        <v>15</v>
      </c>
      <c r="M65" s="243">
        <v>5</v>
      </c>
      <c r="N65" s="243">
        <v>149</v>
      </c>
      <c r="O65" s="243">
        <v>6</v>
      </c>
      <c r="P65" s="190">
        <f t="shared" si="1"/>
        <v>4.026845637583892</v>
      </c>
      <c r="Q65" s="242">
        <v>5</v>
      </c>
      <c r="R65" s="243">
        <v>1</v>
      </c>
      <c r="S65" s="243">
        <v>25</v>
      </c>
      <c r="T65" s="243">
        <v>4</v>
      </c>
      <c r="U65" s="190">
        <f t="shared" si="2"/>
        <v>16</v>
      </c>
      <c r="V65" s="242">
        <v>16</v>
      </c>
      <c r="W65" s="243">
        <v>0</v>
      </c>
      <c r="X65" s="232">
        <f t="shared" si="3"/>
        <v>0</v>
      </c>
      <c r="Y65" s="243">
        <v>15</v>
      </c>
      <c r="Z65" s="243">
        <v>0</v>
      </c>
      <c r="AA65" s="184">
        <f t="shared" si="4"/>
        <v>0</v>
      </c>
    </row>
    <row r="66" spans="1:27" s="17" customFormat="1" ht="15" customHeight="1">
      <c r="A66" s="91">
        <v>13</v>
      </c>
      <c r="B66" s="90">
        <v>364</v>
      </c>
      <c r="C66" s="107" t="s">
        <v>30</v>
      </c>
      <c r="D66" s="108" t="s">
        <v>170</v>
      </c>
      <c r="E66" s="92" t="s">
        <v>353</v>
      </c>
      <c r="F66" s="233" t="s">
        <v>353</v>
      </c>
      <c r="G66" s="226">
        <v>0</v>
      </c>
      <c r="H66" s="226">
        <v>0</v>
      </c>
      <c r="I66" s="226">
        <v>0</v>
      </c>
      <c r="J66" s="226">
        <v>0</v>
      </c>
      <c r="K66" s="227" t="s">
        <v>448</v>
      </c>
      <c r="L66" s="242">
        <v>14</v>
      </c>
      <c r="M66" s="243">
        <v>7</v>
      </c>
      <c r="N66" s="243">
        <v>133</v>
      </c>
      <c r="O66" s="243">
        <v>15</v>
      </c>
      <c r="P66" s="190">
        <f t="shared" si="1"/>
        <v>11.278195488721805</v>
      </c>
      <c r="Q66" s="242">
        <v>5</v>
      </c>
      <c r="R66" s="243">
        <v>4</v>
      </c>
      <c r="S66" s="243">
        <v>27</v>
      </c>
      <c r="T66" s="243">
        <v>9</v>
      </c>
      <c r="U66" s="190">
        <f t="shared" si="2"/>
        <v>33.33333333333333</v>
      </c>
      <c r="V66" s="242">
        <v>11</v>
      </c>
      <c r="W66" s="243">
        <v>0</v>
      </c>
      <c r="X66" s="232">
        <f t="shared" si="3"/>
        <v>0</v>
      </c>
      <c r="Y66" s="243">
        <v>10</v>
      </c>
      <c r="Z66" s="243">
        <v>0</v>
      </c>
      <c r="AA66" s="184">
        <f t="shared" si="4"/>
        <v>0</v>
      </c>
    </row>
    <row r="67" spans="1:27" s="17" customFormat="1" ht="15" customHeight="1">
      <c r="A67" s="91">
        <v>13</v>
      </c>
      <c r="B67" s="90">
        <v>381</v>
      </c>
      <c r="C67" s="107" t="s">
        <v>30</v>
      </c>
      <c r="D67" s="108" t="s">
        <v>171</v>
      </c>
      <c r="E67" s="92" t="s">
        <v>353</v>
      </c>
      <c r="F67" s="233" t="s">
        <v>353</v>
      </c>
      <c r="G67" s="226">
        <v>0</v>
      </c>
      <c r="H67" s="226">
        <v>0</v>
      </c>
      <c r="I67" s="226">
        <v>0</v>
      </c>
      <c r="J67" s="226">
        <v>0</v>
      </c>
      <c r="K67" s="227" t="s">
        <v>448</v>
      </c>
      <c r="L67" s="242">
        <v>10</v>
      </c>
      <c r="M67" s="243">
        <v>6</v>
      </c>
      <c r="N67" s="243">
        <v>110</v>
      </c>
      <c r="O67" s="243">
        <v>12</v>
      </c>
      <c r="P67" s="190">
        <f t="shared" si="1"/>
        <v>10.909090909090908</v>
      </c>
      <c r="Q67" s="242">
        <v>5</v>
      </c>
      <c r="R67" s="243">
        <v>1</v>
      </c>
      <c r="S67" s="243">
        <v>20</v>
      </c>
      <c r="T67" s="243">
        <v>1</v>
      </c>
      <c r="U67" s="190">
        <f t="shared" si="2"/>
        <v>5</v>
      </c>
      <c r="V67" s="242">
        <v>12</v>
      </c>
      <c r="W67" s="243">
        <v>1</v>
      </c>
      <c r="X67" s="232">
        <f t="shared" si="3"/>
        <v>8.333333333333332</v>
      </c>
      <c r="Y67" s="243">
        <v>12</v>
      </c>
      <c r="Z67" s="243">
        <v>1</v>
      </c>
      <c r="AA67" s="184">
        <f t="shared" si="4"/>
        <v>8.333333333333332</v>
      </c>
    </row>
    <row r="68" spans="1:27" s="17" customFormat="1" ht="15" customHeight="1">
      <c r="A68" s="91">
        <v>13</v>
      </c>
      <c r="B68" s="90">
        <v>382</v>
      </c>
      <c r="C68" s="107" t="s">
        <v>30</v>
      </c>
      <c r="D68" s="108" t="s">
        <v>172</v>
      </c>
      <c r="E68" s="92" t="s">
        <v>353</v>
      </c>
      <c r="F68" s="233" t="s">
        <v>353</v>
      </c>
      <c r="G68" s="226">
        <v>0</v>
      </c>
      <c r="H68" s="226">
        <v>0</v>
      </c>
      <c r="I68" s="226">
        <v>0</v>
      </c>
      <c r="J68" s="226">
        <v>0</v>
      </c>
      <c r="K68" s="227" t="s">
        <v>448</v>
      </c>
      <c r="L68" s="242">
        <v>4</v>
      </c>
      <c r="M68" s="243">
        <v>1</v>
      </c>
      <c r="N68" s="243">
        <v>30</v>
      </c>
      <c r="O68" s="243">
        <v>2</v>
      </c>
      <c r="P68" s="190">
        <f t="shared" si="1"/>
        <v>6.666666666666667</v>
      </c>
      <c r="Q68" s="242">
        <v>4</v>
      </c>
      <c r="R68" s="243">
        <v>3</v>
      </c>
      <c r="S68" s="243">
        <v>19</v>
      </c>
      <c r="T68" s="243">
        <v>9</v>
      </c>
      <c r="U68" s="190">
        <f t="shared" si="2"/>
        <v>47.368421052631575</v>
      </c>
      <c r="V68" s="242">
        <v>1</v>
      </c>
      <c r="W68" s="243">
        <v>0</v>
      </c>
      <c r="X68" s="232">
        <f t="shared" si="3"/>
        <v>0</v>
      </c>
      <c r="Y68" s="243">
        <v>1</v>
      </c>
      <c r="Z68" s="243">
        <v>0</v>
      </c>
      <c r="AA68" s="184">
        <f t="shared" si="4"/>
        <v>0</v>
      </c>
    </row>
    <row r="69" spans="1:27" s="17" customFormat="1" ht="15" customHeight="1">
      <c r="A69" s="91">
        <v>13</v>
      </c>
      <c r="B69" s="90">
        <v>401</v>
      </c>
      <c r="C69" s="107" t="s">
        <v>30</v>
      </c>
      <c r="D69" s="108" t="s">
        <v>173</v>
      </c>
      <c r="E69" s="92" t="s">
        <v>353</v>
      </c>
      <c r="F69" s="233" t="s">
        <v>353</v>
      </c>
      <c r="G69" s="226">
        <v>0</v>
      </c>
      <c r="H69" s="226">
        <v>0</v>
      </c>
      <c r="I69" s="226">
        <v>0</v>
      </c>
      <c r="J69" s="226">
        <v>0</v>
      </c>
      <c r="K69" s="227" t="s">
        <v>448</v>
      </c>
      <c r="L69" s="242">
        <v>17</v>
      </c>
      <c r="M69" s="243">
        <v>8</v>
      </c>
      <c r="N69" s="243">
        <v>179</v>
      </c>
      <c r="O69" s="243">
        <v>26</v>
      </c>
      <c r="P69" s="190">
        <f t="shared" si="1"/>
        <v>14.52513966480447</v>
      </c>
      <c r="Q69" s="242">
        <v>5</v>
      </c>
      <c r="R69" s="243">
        <v>1</v>
      </c>
      <c r="S69" s="243">
        <v>29</v>
      </c>
      <c r="T69" s="243">
        <v>1</v>
      </c>
      <c r="U69" s="190">
        <f t="shared" si="2"/>
        <v>3.4482758620689653</v>
      </c>
      <c r="V69" s="242">
        <v>16</v>
      </c>
      <c r="W69" s="243">
        <v>0</v>
      </c>
      <c r="X69" s="232">
        <f t="shared" si="3"/>
        <v>0</v>
      </c>
      <c r="Y69" s="243">
        <v>14</v>
      </c>
      <c r="Z69" s="243">
        <v>0</v>
      </c>
      <c r="AA69" s="184">
        <f t="shared" si="4"/>
        <v>0</v>
      </c>
    </row>
    <row r="70" spans="1:27" s="17" customFormat="1" ht="15" customHeight="1">
      <c r="A70" s="91">
        <v>13</v>
      </c>
      <c r="B70" s="90">
        <v>402</v>
      </c>
      <c r="C70" s="107" t="s">
        <v>30</v>
      </c>
      <c r="D70" s="108" t="s">
        <v>175</v>
      </c>
      <c r="E70" s="92" t="s">
        <v>353</v>
      </c>
      <c r="F70" s="233" t="s">
        <v>353</v>
      </c>
      <c r="G70" s="226">
        <v>0</v>
      </c>
      <c r="H70" s="226">
        <v>0</v>
      </c>
      <c r="I70" s="226">
        <v>0</v>
      </c>
      <c r="J70" s="226">
        <v>0</v>
      </c>
      <c r="K70" s="227" t="s">
        <v>448</v>
      </c>
      <c r="L70" s="242">
        <v>3</v>
      </c>
      <c r="M70" s="243">
        <v>0</v>
      </c>
      <c r="N70" s="243">
        <v>20</v>
      </c>
      <c r="O70" s="243">
        <v>0</v>
      </c>
      <c r="P70" s="190">
        <f t="shared" si="1"/>
        <v>0</v>
      </c>
      <c r="Q70" s="242">
        <v>5</v>
      </c>
      <c r="R70" s="243">
        <v>4</v>
      </c>
      <c r="S70" s="243">
        <v>20</v>
      </c>
      <c r="T70" s="243">
        <v>10</v>
      </c>
      <c r="U70" s="190">
        <f t="shared" si="2"/>
        <v>50</v>
      </c>
      <c r="V70" s="242">
        <v>2</v>
      </c>
      <c r="W70" s="243">
        <v>0</v>
      </c>
      <c r="X70" s="232">
        <f t="shared" si="3"/>
        <v>0</v>
      </c>
      <c r="Y70" s="243">
        <v>2</v>
      </c>
      <c r="Z70" s="243">
        <v>0</v>
      </c>
      <c r="AA70" s="184">
        <f t="shared" si="4"/>
        <v>0</v>
      </c>
    </row>
    <row r="71" spans="1:27" s="17" customFormat="1" ht="15" customHeight="1" thickBot="1">
      <c r="A71" s="91">
        <v>13</v>
      </c>
      <c r="B71" s="90">
        <v>421</v>
      </c>
      <c r="C71" s="107" t="s">
        <v>30</v>
      </c>
      <c r="D71" s="108" t="s">
        <v>176</v>
      </c>
      <c r="E71" s="92" t="s">
        <v>353</v>
      </c>
      <c r="F71" s="233" t="s">
        <v>353</v>
      </c>
      <c r="G71" s="226">
        <v>0</v>
      </c>
      <c r="H71" s="226">
        <v>0</v>
      </c>
      <c r="I71" s="226">
        <v>0</v>
      </c>
      <c r="J71" s="226">
        <v>0</v>
      </c>
      <c r="K71" s="227" t="s">
        <v>448</v>
      </c>
      <c r="L71" s="242">
        <v>6</v>
      </c>
      <c r="M71" s="243">
        <v>4</v>
      </c>
      <c r="N71" s="243">
        <v>66</v>
      </c>
      <c r="O71" s="243">
        <v>11</v>
      </c>
      <c r="P71" s="190">
        <f t="shared" si="1"/>
        <v>16.666666666666664</v>
      </c>
      <c r="Q71" s="242">
        <v>5</v>
      </c>
      <c r="R71" s="243">
        <v>2</v>
      </c>
      <c r="S71" s="243">
        <v>22</v>
      </c>
      <c r="T71" s="243">
        <v>2</v>
      </c>
      <c r="U71" s="190">
        <f t="shared" si="2"/>
        <v>9.090909090909092</v>
      </c>
      <c r="V71" s="242">
        <v>15</v>
      </c>
      <c r="W71" s="243">
        <v>1</v>
      </c>
      <c r="X71" s="232">
        <f t="shared" si="3"/>
        <v>6.666666666666667</v>
      </c>
      <c r="Y71" s="243">
        <v>12</v>
      </c>
      <c r="Z71" s="243">
        <v>1</v>
      </c>
      <c r="AA71" s="184">
        <f t="shared" si="4"/>
        <v>8.333333333333332</v>
      </c>
    </row>
    <row r="72" spans="1:27" s="17" customFormat="1" ht="12.75" customHeight="1" hidden="1" thickBot="1">
      <c r="A72" s="9"/>
      <c r="B72" s="6"/>
      <c r="C72" s="43"/>
      <c r="D72" s="44"/>
      <c r="E72" s="42"/>
      <c r="F72" s="45"/>
      <c r="G72" s="89"/>
      <c r="H72" s="87"/>
      <c r="I72" s="185"/>
      <c r="J72" s="88"/>
      <c r="K72" s="186" t="str">
        <f>IF(G72=""," ",ROUND(J72/I72*100,1))</f>
        <v> </v>
      </c>
      <c r="L72" s="187"/>
      <c r="M72" s="88"/>
      <c r="N72" s="79"/>
      <c r="O72" s="88"/>
      <c r="P72" s="186" t="str">
        <f>IF(L72=""," ",ROUND(O72/N72*100,1))</f>
        <v> </v>
      </c>
      <c r="Q72" s="187"/>
      <c r="R72" s="88"/>
      <c r="S72" s="79"/>
      <c r="T72" s="88"/>
      <c r="U72" s="186" t="str">
        <f>IF(Q72=""," ",ROUND(T72/S72*100,1))</f>
        <v> </v>
      </c>
      <c r="V72" s="188"/>
      <c r="W72" s="88"/>
      <c r="X72" s="189" t="str">
        <f>IF(V72=0," ",ROUND(W72/V72*100,1))</f>
        <v> </v>
      </c>
      <c r="Y72" s="88"/>
      <c r="Z72" s="88"/>
      <c r="AA72" s="190" t="str">
        <f>IF(Y72=0," ",ROUND(Z72/Y72*100,1))</f>
        <v> </v>
      </c>
    </row>
    <row r="73" spans="1:27" s="106" customFormat="1" ht="12.75" customHeight="1" thickBot="1">
      <c r="A73" s="93"/>
      <c r="B73" s="95">
        <v>900</v>
      </c>
      <c r="C73" s="68"/>
      <c r="D73" s="67" t="s">
        <v>18</v>
      </c>
      <c r="E73" s="96"/>
      <c r="F73" s="97"/>
      <c r="G73" s="98"/>
      <c r="H73" s="98"/>
      <c r="I73" s="191"/>
      <c r="J73" s="191"/>
      <c r="K73" s="192"/>
      <c r="L73" s="193">
        <f>SUM(L10:L72)</f>
        <v>1651</v>
      </c>
      <c r="M73" s="193">
        <f>SUM(M10:M72)</f>
        <v>1368</v>
      </c>
      <c r="N73" s="193">
        <f>SUM(N10:N72)</f>
        <v>26747</v>
      </c>
      <c r="O73" s="193">
        <f>SUM(O10:O72)</f>
        <v>6903</v>
      </c>
      <c r="P73" s="368">
        <f>IF(L73=" "," ",ROUND(O73/N73*100,1))</f>
        <v>25.8</v>
      </c>
      <c r="Q73" s="193">
        <f>SUM(Q10:Q72)</f>
        <v>277</v>
      </c>
      <c r="R73" s="193">
        <f>SUM(R10:R72)</f>
        <v>133</v>
      </c>
      <c r="S73" s="193">
        <f>SUM(S10:S72)</f>
        <v>1511</v>
      </c>
      <c r="T73" s="193">
        <f>SUM(T10:T72)</f>
        <v>191</v>
      </c>
      <c r="U73" s="368">
        <f>IF(Q73=""," ",ROUND(T73/S73*100,1))</f>
        <v>12.6</v>
      </c>
      <c r="V73" s="194"/>
      <c r="W73" s="191"/>
      <c r="X73" s="195"/>
      <c r="Y73" s="191"/>
      <c r="Z73" s="191"/>
      <c r="AA73" s="192"/>
    </row>
    <row r="74" spans="1:27" s="17" customFormat="1" ht="12.75" customHeight="1">
      <c r="A74" s="12"/>
      <c r="B74" s="13"/>
      <c r="C74" s="51"/>
      <c r="D74" s="52"/>
      <c r="E74" s="53"/>
      <c r="F74" s="54"/>
      <c r="G74" s="55"/>
      <c r="H74" s="55"/>
      <c r="I74" s="196"/>
      <c r="J74" s="197"/>
      <c r="K74" s="198"/>
      <c r="L74" s="7"/>
      <c r="M74" s="104"/>
      <c r="N74" s="4"/>
      <c r="O74" s="104"/>
      <c r="P74" s="199" t="str">
        <f>IF(L74=""," ",ROUND(O74/N74*100,1))</f>
        <v> </v>
      </c>
      <c r="Q74" s="7"/>
      <c r="R74" s="104"/>
      <c r="S74" s="4"/>
      <c r="T74" s="104"/>
      <c r="U74" s="199" t="str">
        <f>IF(Q74=""," ",ROUND(T74/S74*100,1))</f>
        <v> </v>
      </c>
      <c r="V74" s="200"/>
      <c r="W74" s="197"/>
      <c r="X74" s="201"/>
      <c r="Y74" s="197"/>
      <c r="Z74" s="197"/>
      <c r="AA74" s="202"/>
    </row>
    <row r="75" spans="1:27" s="17" customFormat="1" ht="14.25" customHeight="1">
      <c r="A75" s="8"/>
      <c r="B75" s="5"/>
      <c r="C75" s="40"/>
      <c r="D75" s="41"/>
      <c r="E75" s="56"/>
      <c r="F75" s="57"/>
      <c r="G75" s="58"/>
      <c r="H75" s="58"/>
      <c r="I75" s="203"/>
      <c r="J75" s="204"/>
      <c r="K75" s="205"/>
      <c r="L75" s="7"/>
      <c r="M75" s="104"/>
      <c r="N75" s="4"/>
      <c r="O75" s="104"/>
      <c r="P75" s="186" t="str">
        <f>IF(L75=""," ",ROUND(O75/N75*100,1))</f>
        <v> </v>
      </c>
      <c r="Q75" s="7"/>
      <c r="R75" s="104"/>
      <c r="S75" s="4"/>
      <c r="T75" s="104"/>
      <c r="U75" s="186" t="str">
        <f>IF(Q75=""," ",ROUND(T75/S75*100,1))</f>
        <v> </v>
      </c>
      <c r="V75" s="206"/>
      <c r="W75" s="204"/>
      <c r="X75" s="207"/>
      <c r="Y75" s="204"/>
      <c r="Z75" s="204"/>
      <c r="AA75" s="208"/>
    </row>
    <row r="76" spans="1:27" s="17" customFormat="1" ht="16.5" customHeight="1" thickBot="1">
      <c r="A76" s="14"/>
      <c r="B76" s="15"/>
      <c r="C76" s="59"/>
      <c r="D76" s="60"/>
      <c r="E76" s="61"/>
      <c r="F76" s="62"/>
      <c r="G76" s="63"/>
      <c r="H76" s="63"/>
      <c r="I76" s="209"/>
      <c r="J76" s="210"/>
      <c r="K76" s="211"/>
      <c r="L76" s="7"/>
      <c r="M76" s="104"/>
      <c r="N76" s="4"/>
      <c r="O76" s="104"/>
      <c r="P76" s="212" t="str">
        <f>IF(L76=""," ",ROUND(O76/N76*100,1))</f>
        <v> </v>
      </c>
      <c r="Q76" s="7"/>
      <c r="R76" s="104"/>
      <c r="S76" s="4"/>
      <c r="T76" s="104"/>
      <c r="U76" s="212" t="str">
        <f>IF(Q76=""," ",ROUND(T76/S76*100,1))</f>
        <v> </v>
      </c>
      <c r="V76" s="213"/>
      <c r="W76" s="210"/>
      <c r="X76" s="214"/>
      <c r="Y76" s="210"/>
      <c r="Z76" s="210"/>
      <c r="AA76" s="215"/>
    </row>
    <row r="77" spans="1:27" s="17" customFormat="1" ht="12.75" thickBot="1">
      <c r="A77" s="10"/>
      <c r="B77" s="11">
        <v>999</v>
      </c>
      <c r="C77" s="46"/>
      <c r="D77" s="47" t="s">
        <v>17</v>
      </c>
      <c r="E77" s="48"/>
      <c r="F77" s="49"/>
      <c r="G77" s="50"/>
      <c r="H77" s="50"/>
      <c r="I77" s="216"/>
      <c r="J77" s="217"/>
      <c r="K77" s="218"/>
      <c r="L77" s="219"/>
      <c r="M77" s="219"/>
      <c r="N77" s="219"/>
      <c r="O77" s="219"/>
      <c r="P77" s="220"/>
      <c r="Q77" s="219"/>
      <c r="R77" s="219"/>
      <c r="S77" s="219"/>
      <c r="T77" s="219"/>
      <c r="U77" s="219"/>
      <c r="V77" s="221"/>
      <c r="W77" s="217"/>
      <c r="X77" s="222"/>
      <c r="Y77" s="217"/>
      <c r="Z77" s="217"/>
      <c r="AA77" s="223"/>
    </row>
    <row r="78" spans="1:27" s="106" customFormat="1" ht="14.25" thickBot="1">
      <c r="A78" s="93"/>
      <c r="B78" s="94">
        <v>1000</v>
      </c>
      <c r="C78" s="482" t="s">
        <v>8</v>
      </c>
      <c r="D78" s="483"/>
      <c r="E78" s="65"/>
      <c r="F78" s="66"/>
      <c r="G78" s="125">
        <f>SUM(G10:G72)</f>
        <v>2231</v>
      </c>
      <c r="H78" s="125">
        <f>SUM(H10:H72)</f>
        <v>1849</v>
      </c>
      <c r="I78" s="224">
        <f>SUM(I10:I72)</f>
        <v>37358</v>
      </c>
      <c r="J78" s="224">
        <f>SUM(J10:J72)</f>
        <v>11140</v>
      </c>
      <c r="K78" s="368">
        <f>IF(G78=" "," ",ROUND(J78/I78*100,1))</f>
        <v>29.8</v>
      </c>
      <c r="L78" s="193">
        <f>L73+L77</f>
        <v>1651</v>
      </c>
      <c r="M78" s="224">
        <f>M73+M77</f>
        <v>1368</v>
      </c>
      <c r="N78" s="224">
        <f>N73+N77</f>
        <v>26747</v>
      </c>
      <c r="O78" s="224">
        <f>O73+O77</f>
        <v>6903</v>
      </c>
      <c r="P78" s="368">
        <f>IF(L78=""," ",ROUND(O78/N78*100,1))</f>
        <v>25.8</v>
      </c>
      <c r="Q78" s="193">
        <f>Q73+Q77</f>
        <v>277</v>
      </c>
      <c r="R78" s="224">
        <f>R73+R77</f>
        <v>133</v>
      </c>
      <c r="S78" s="224">
        <f>S73+S77</f>
        <v>1511</v>
      </c>
      <c r="T78" s="224">
        <f>T73+T77</f>
        <v>191</v>
      </c>
      <c r="U78" s="368">
        <f>IF(Q78=""," ",ROUND(T78/S78*100,1))</f>
        <v>12.6</v>
      </c>
      <c r="V78" s="225">
        <f>SUM(V10:V72)</f>
        <v>4805</v>
      </c>
      <c r="W78" s="224">
        <f>SUM(W10:W72)</f>
        <v>554</v>
      </c>
      <c r="X78" s="367">
        <f>IF(V78=0," ",ROUND(W78/V78*100,1))</f>
        <v>11.5</v>
      </c>
      <c r="Y78" s="224">
        <f>SUM(Y10:Y72)</f>
        <v>4008</v>
      </c>
      <c r="Z78" s="224">
        <f>SUM(Z10:Z72)</f>
        <v>315</v>
      </c>
      <c r="AA78" s="368">
        <f>IF(Y78=0," ",ROUND(Z78/Y78*100,1))</f>
        <v>7.9</v>
      </c>
    </row>
    <row r="79" spans="1:27" s="17" customFormat="1" ht="12">
      <c r="A79" s="2"/>
      <c r="B79" s="2"/>
      <c r="C79" s="2"/>
      <c r="D79" s="2"/>
      <c r="E79" s="37"/>
      <c r="F79" s="37"/>
      <c r="G79" s="2"/>
      <c r="H79" s="2"/>
      <c r="I79" s="69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s="17" customFormat="1" ht="12">
      <c r="A80" s="2"/>
      <c r="B80" s="2"/>
      <c r="C80" s="2"/>
      <c r="D80" s="2"/>
      <c r="E80" s="37"/>
      <c r="F80" s="37"/>
      <c r="G80" s="2"/>
      <c r="H80" s="2"/>
      <c r="I80" s="69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s="17" customFormat="1" ht="12">
      <c r="A81" s="2"/>
      <c r="B81" s="2"/>
      <c r="C81" s="2"/>
      <c r="D81" s="2"/>
      <c r="E81" s="37"/>
      <c r="F81" s="37"/>
      <c r="G81" s="2"/>
      <c r="H81" s="2"/>
      <c r="I81" s="69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s="17" customFormat="1" ht="12">
      <c r="A82" s="2"/>
      <c r="B82" s="2"/>
      <c r="C82" s="2"/>
      <c r="D82" s="2"/>
      <c r="E82" s="37"/>
      <c r="F82" s="37"/>
      <c r="G82" s="2"/>
      <c r="H82" s="2"/>
      <c r="I82" s="69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s="17" customFormat="1" ht="12">
      <c r="A83" s="2"/>
      <c r="B83" s="2"/>
      <c r="C83" s="2"/>
      <c r="D83" s="2"/>
      <c r="E83" s="37"/>
      <c r="F83" s="37"/>
      <c r="G83" s="2"/>
      <c r="H83" s="2"/>
      <c r="I83" s="69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s="17" customFormat="1" ht="12">
      <c r="A84" s="2"/>
      <c r="B84" s="2"/>
      <c r="C84" s="2"/>
      <c r="D84" s="2"/>
      <c r="E84" s="37"/>
      <c r="F84" s="37"/>
      <c r="G84" s="2"/>
      <c r="H84" s="2"/>
      <c r="I84" s="69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s="17" customFormat="1" ht="12">
      <c r="A85" s="2"/>
      <c r="B85" s="2"/>
      <c r="C85" s="2"/>
      <c r="D85" s="2"/>
      <c r="E85" s="37"/>
      <c r="F85" s="37"/>
      <c r="G85" s="2"/>
      <c r="H85" s="2"/>
      <c r="I85" s="69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s="17" customFormat="1" ht="12">
      <c r="A86" s="2"/>
      <c r="B86" s="2"/>
      <c r="C86" s="2"/>
      <c r="D86" s="2"/>
      <c r="E86" s="37"/>
      <c r="F86" s="37"/>
      <c r="G86" s="2"/>
      <c r="H86" s="2"/>
      <c r="I86" s="69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s="17" customFormat="1" ht="12">
      <c r="A87" s="2"/>
      <c r="B87" s="2"/>
      <c r="C87" s="2"/>
      <c r="D87" s="2"/>
      <c r="E87" s="37"/>
      <c r="F87" s="37"/>
      <c r="G87" s="2"/>
      <c r="H87" s="2"/>
      <c r="I87" s="69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s="17" customFormat="1" ht="12">
      <c r="A88" s="2"/>
      <c r="B88" s="2"/>
      <c r="C88" s="2"/>
      <c r="D88" s="2"/>
      <c r="E88" s="37"/>
      <c r="F88" s="37"/>
      <c r="G88" s="2"/>
      <c r="H88" s="2"/>
      <c r="I88" s="69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s="17" customFormat="1" ht="12">
      <c r="A89" s="2"/>
      <c r="B89" s="2"/>
      <c r="C89" s="2"/>
      <c r="D89" s="2"/>
      <c r="E89" s="37"/>
      <c r="F89" s="37"/>
      <c r="G89" s="2"/>
      <c r="H89" s="2"/>
      <c r="I89" s="69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s="17" customFormat="1" ht="12">
      <c r="A90" s="2"/>
      <c r="B90" s="2"/>
      <c r="C90" s="2"/>
      <c r="D90" s="2"/>
      <c r="E90" s="37"/>
      <c r="F90" s="37"/>
      <c r="G90" s="2"/>
      <c r="H90" s="2"/>
      <c r="I90" s="69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s="17" customFormat="1" ht="12">
      <c r="A91" s="2"/>
      <c r="B91" s="2"/>
      <c r="C91" s="2"/>
      <c r="D91" s="2"/>
      <c r="E91" s="37"/>
      <c r="F91" s="37"/>
      <c r="G91" s="2"/>
      <c r="H91" s="2"/>
      <c r="I91" s="69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s="17" customFormat="1" ht="12">
      <c r="A92" s="2"/>
      <c r="B92" s="2"/>
      <c r="C92" s="2"/>
      <c r="D92" s="2"/>
      <c r="E92" s="37"/>
      <c r="F92" s="37"/>
      <c r="G92" s="2"/>
      <c r="H92" s="2"/>
      <c r="I92" s="69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s="17" customFormat="1" ht="12">
      <c r="A93" s="2"/>
      <c r="B93" s="2"/>
      <c r="C93" s="2"/>
      <c r="D93" s="2"/>
      <c r="E93" s="37"/>
      <c r="F93" s="37"/>
      <c r="G93" s="2"/>
      <c r="H93" s="2"/>
      <c r="I93" s="69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s="17" customFormat="1" ht="12">
      <c r="A94" s="2"/>
      <c r="B94" s="2"/>
      <c r="C94" s="2"/>
      <c r="D94" s="2"/>
      <c r="E94" s="37"/>
      <c r="F94" s="37"/>
      <c r="G94" s="2"/>
      <c r="H94" s="2"/>
      <c r="I94" s="69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s="17" customFormat="1" ht="12">
      <c r="A95" s="2"/>
      <c r="B95" s="2"/>
      <c r="C95" s="2"/>
      <c r="D95" s="2"/>
      <c r="E95" s="37"/>
      <c r="F95" s="37"/>
      <c r="G95" s="2"/>
      <c r="H95" s="2"/>
      <c r="I95" s="69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s="17" customFormat="1" ht="12">
      <c r="A96" s="2"/>
      <c r="B96" s="2"/>
      <c r="C96" s="2"/>
      <c r="D96" s="2"/>
      <c r="E96" s="37"/>
      <c r="F96" s="37"/>
      <c r="G96" s="2"/>
      <c r="H96" s="2"/>
      <c r="I96" s="69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s="17" customFormat="1" ht="12">
      <c r="A97" s="2"/>
      <c r="B97" s="2"/>
      <c r="C97" s="2"/>
      <c r="D97" s="2"/>
      <c r="E97" s="37"/>
      <c r="F97" s="37"/>
      <c r="G97" s="2"/>
      <c r="H97" s="2"/>
      <c r="I97" s="69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s="17" customFormat="1" ht="12">
      <c r="A98" s="2"/>
      <c r="B98" s="2"/>
      <c r="C98" s="2"/>
      <c r="D98" s="2"/>
      <c r="E98" s="37"/>
      <c r="F98" s="37"/>
      <c r="G98" s="2"/>
      <c r="H98" s="2"/>
      <c r="I98" s="69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s="17" customFormat="1" ht="12">
      <c r="A99" s="2"/>
      <c r="B99" s="2"/>
      <c r="C99" s="2"/>
      <c r="D99" s="2"/>
      <c r="E99" s="37"/>
      <c r="F99" s="37"/>
      <c r="G99" s="2"/>
      <c r="H99" s="2"/>
      <c r="I99" s="6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s="17" customFormat="1" ht="12">
      <c r="A100" s="2"/>
      <c r="B100" s="2"/>
      <c r="C100" s="2"/>
      <c r="D100" s="2"/>
      <c r="E100" s="37"/>
      <c r="F100" s="37"/>
      <c r="G100" s="2"/>
      <c r="H100" s="2"/>
      <c r="I100" s="69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s="17" customFormat="1" ht="12">
      <c r="A101" s="2"/>
      <c r="B101" s="2"/>
      <c r="C101" s="2"/>
      <c r="D101" s="2"/>
      <c r="E101" s="37"/>
      <c r="F101" s="37"/>
      <c r="G101" s="2"/>
      <c r="H101" s="2"/>
      <c r="I101" s="69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s="17" customFormat="1" ht="12">
      <c r="A102" s="2"/>
      <c r="B102" s="2"/>
      <c r="C102" s="2"/>
      <c r="D102" s="2"/>
      <c r="E102" s="37"/>
      <c r="F102" s="37"/>
      <c r="G102" s="2"/>
      <c r="H102" s="2"/>
      <c r="I102" s="69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s="17" customFormat="1" ht="12">
      <c r="A103" s="2"/>
      <c r="B103" s="2"/>
      <c r="C103" s="2"/>
      <c r="D103" s="2"/>
      <c r="E103" s="37"/>
      <c r="F103" s="37"/>
      <c r="G103" s="2"/>
      <c r="H103" s="2"/>
      <c r="I103" s="69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s="17" customFormat="1" ht="12">
      <c r="A104" s="2"/>
      <c r="B104" s="2"/>
      <c r="C104" s="2"/>
      <c r="D104" s="2"/>
      <c r="E104" s="37"/>
      <c r="F104" s="37"/>
      <c r="G104" s="2"/>
      <c r="H104" s="2"/>
      <c r="I104" s="69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s="17" customFormat="1" ht="12">
      <c r="A105" s="2"/>
      <c r="B105" s="2"/>
      <c r="C105" s="2"/>
      <c r="D105" s="2"/>
      <c r="E105" s="37"/>
      <c r="F105" s="37"/>
      <c r="G105" s="2"/>
      <c r="H105" s="2"/>
      <c r="I105" s="69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s="17" customFormat="1" ht="12">
      <c r="A106" s="2"/>
      <c r="B106" s="2"/>
      <c r="C106" s="2"/>
      <c r="D106" s="2"/>
      <c r="E106" s="37"/>
      <c r="F106" s="37"/>
      <c r="G106" s="2"/>
      <c r="H106" s="2"/>
      <c r="I106" s="69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s="17" customFormat="1" ht="12">
      <c r="A107" s="2"/>
      <c r="B107" s="2"/>
      <c r="C107" s="2"/>
      <c r="D107" s="2"/>
      <c r="E107" s="37"/>
      <c r="F107" s="37"/>
      <c r="G107" s="2"/>
      <c r="H107" s="2"/>
      <c r="I107" s="69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s="17" customFormat="1" ht="12">
      <c r="A108" s="2"/>
      <c r="B108" s="2"/>
      <c r="C108" s="2"/>
      <c r="D108" s="2"/>
      <c r="E108" s="37"/>
      <c r="F108" s="37"/>
      <c r="G108" s="2"/>
      <c r="H108" s="2"/>
      <c r="I108" s="69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s="17" customFormat="1" ht="12">
      <c r="A109" s="2"/>
      <c r="B109" s="2"/>
      <c r="C109" s="2"/>
      <c r="D109" s="2"/>
      <c r="E109" s="37"/>
      <c r="F109" s="37"/>
      <c r="G109" s="2"/>
      <c r="H109" s="2"/>
      <c r="I109" s="69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s="17" customFormat="1" ht="12">
      <c r="A110" s="2"/>
      <c r="B110" s="2"/>
      <c r="C110" s="2"/>
      <c r="D110" s="2"/>
      <c r="E110" s="37"/>
      <c r="F110" s="37"/>
      <c r="G110" s="2"/>
      <c r="H110" s="2"/>
      <c r="I110" s="69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s="17" customFormat="1" ht="12">
      <c r="A111" s="2"/>
      <c r="B111" s="2"/>
      <c r="C111" s="2"/>
      <c r="D111" s="2"/>
      <c r="E111" s="37"/>
      <c r="F111" s="37"/>
      <c r="G111" s="2"/>
      <c r="H111" s="2"/>
      <c r="I111" s="69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s="17" customFormat="1" ht="12">
      <c r="A112" s="2"/>
      <c r="B112" s="2"/>
      <c r="C112" s="2"/>
      <c r="D112" s="2"/>
      <c r="E112" s="37"/>
      <c r="F112" s="37"/>
      <c r="G112" s="2"/>
      <c r="H112" s="2"/>
      <c r="I112" s="69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s="17" customFormat="1" ht="12">
      <c r="A113" s="2"/>
      <c r="B113" s="2"/>
      <c r="C113" s="2"/>
      <c r="D113" s="2"/>
      <c r="E113" s="37"/>
      <c r="F113" s="37"/>
      <c r="G113" s="2"/>
      <c r="H113" s="2"/>
      <c r="I113" s="69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s="17" customFormat="1" ht="12">
      <c r="A114" s="2"/>
      <c r="B114" s="2"/>
      <c r="C114" s="2"/>
      <c r="D114" s="2"/>
      <c r="E114" s="37"/>
      <c r="F114" s="37"/>
      <c r="G114" s="2"/>
      <c r="H114" s="2"/>
      <c r="I114" s="69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s="17" customFormat="1" ht="12">
      <c r="A115" s="2"/>
      <c r="B115" s="2"/>
      <c r="C115" s="2"/>
      <c r="D115" s="2"/>
      <c r="E115" s="37"/>
      <c r="F115" s="37"/>
      <c r="G115" s="2"/>
      <c r="H115" s="2"/>
      <c r="I115" s="69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s="17" customFormat="1" ht="12">
      <c r="A116" s="2"/>
      <c r="B116" s="2"/>
      <c r="C116" s="2"/>
      <c r="D116" s="2"/>
      <c r="E116" s="37"/>
      <c r="F116" s="37"/>
      <c r="G116" s="2"/>
      <c r="H116" s="2"/>
      <c r="I116" s="69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s="17" customFormat="1" ht="12">
      <c r="A117" s="2"/>
      <c r="B117" s="2"/>
      <c r="C117" s="2"/>
      <c r="D117" s="2"/>
      <c r="E117" s="37"/>
      <c r="F117" s="37"/>
      <c r="G117" s="2"/>
      <c r="H117" s="2"/>
      <c r="I117" s="69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s="17" customFormat="1" ht="12">
      <c r="A118" s="2"/>
      <c r="B118" s="2"/>
      <c r="C118" s="2"/>
      <c r="D118" s="2"/>
      <c r="E118" s="37"/>
      <c r="F118" s="37"/>
      <c r="G118" s="2"/>
      <c r="H118" s="2"/>
      <c r="I118" s="69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s="17" customFormat="1" ht="12">
      <c r="A119" s="2"/>
      <c r="B119" s="2"/>
      <c r="C119" s="2"/>
      <c r="D119" s="2"/>
      <c r="E119" s="37"/>
      <c r="F119" s="37"/>
      <c r="G119" s="2"/>
      <c r="H119" s="2"/>
      <c r="I119" s="69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s="17" customFormat="1" ht="12">
      <c r="A120" s="2"/>
      <c r="B120" s="2"/>
      <c r="C120" s="2"/>
      <c r="D120" s="2"/>
      <c r="E120" s="37"/>
      <c r="F120" s="37"/>
      <c r="G120" s="2"/>
      <c r="H120" s="2"/>
      <c r="I120" s="69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s="17" customFormat="1" ht="12">
      <c r="A121" s="2"/>
      <c r="B121" s="2"/>
      <c r="C121" s="2"/>
      <c r="D121" s="2"/>
      <c r="E121" s="37"/>
      <c r="F121" s="37"/>
      <c r="G121" s="2"/>
      <c r="H121" s="2"/>
      <c r="I121" s="69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s="17" customFormat="1" ht="12">
      <c r="A122" s="2"/>
      <c r="B122" s="2"/>
      <c r="C122" s="2"/>
      <c r="D122" s="2"/>
      <c r="E122" s="37"/>
      <c r="F122" s="37"/>
      <c r="G122" s="2"/>
      <c r="H122" s="2"/>
      <c r="I122" s="69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s="17" customFormat="1" ht="12">
      <c r="A123" s="2"/>
      <c r="B123" s="2"/>
      <c r="C123" s="2"/>
      <c r="D123" s="2"/>
      <c r="E123" s="37"/>
      <c r="F123" s="37"/>
      <c r="G123" s="2"/>
      <c r="H123" s="2"/>
      <c r="I123" s="69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s="17" customFormat="1" ht="12">
      <c r="A124" s="2"/>
      <c r="B124" s="2"/>
      <c r="C124" s="2"/>
      <c r="D124" s="2"/>
      <c r="E124" s="37"/>
      <c r="F124" s="37"/>
      <c r="G124" s="2"/>
      <c r="H124" s="2"/>
      <c r="I124" s="69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s="17" customFormat="1" ht="12">
      <c r="A125" s="2"/>
      <c r="B125" s="2"/>
      <c r="C125" s="2"/>
      <c r="D125" s="2"/>
      <c r="E125" s="37"/>
      <c r="F125" s="37"/>
      <c r="G125" s="2"/>
      <c r="H125" s="2"/>
      <c r="I125" s="69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s="17" customFormat="1" ht="12">
      <c r="A126" s="2"/>
      <c r="B126" s="2"/>
      <c r="C126" s="2"/>
      <c r="D126" s="2"/>
      <c r="E126" s="37"/>
      <c r="F126" s="37"/>
      <c r="G126" s="2"/>
      <c r="H126" s="2"/>
      <c r="I126" s="69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s="17" customFormat="1" ht="12">
      <c r="A127" s="2"/>
      <c r="B127" s="2"/>
      <c r="C127" s="2"/>
      <c r="D127" s="2"/>
      <c r="E127" s="37"/>
      <c r="F127" s="37"/>
      <c r="G127" s="2"/>
      <c r="H127" s="2"/>
      <c r="I127" s="69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s="17" customFormat="1" ht="12">
      <c r="A128" s="2"/>
      <c r="B128" s="2"/>
      <c r="C128" s="2"/>
      <c r="D128" s="2"/>
      <c r="E128" s="37"/>
      <c r="F128" s="37"/>
      <c r="G128" s="2"/>
      <c r="H128" s="2"/>
      <c r="I128" s="69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s="17" customFormat="1" ht="12">
      <c r="A129" s="2"/>
      <c r="B129" s="2"/>
      <c r="C129" s="2"/>
      <c r="D129" s="2"/>
      <c r="E129" s="37"/>
      <c r="F129" s="37"/>
      <c r="G129" s="2"/>
      <c r="H129" s="2"/>
      <c r="I129" s="69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s="17" customFormat="1" ht="12">
      <c r="A130" s="2"/>
      <c r="B130" s="2"/>
      <c r="C130" s="2"/>
      <c r="D130" s="2"/>
      <c r="E130" s="37"/>
      <c r="F130" s="37"/>
      <c r="G130" s="2"/>
      <c r="H130" s="2"/>
      <c r="I130" s="69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s="17" customFormat="1" ht="12">
      <c r="A131" s="2"/>
      <c r="B131" s="2"/>
      <c r="C131" s="2"/>
      <c r="D131" s="2"/>
      <c r="E131" s="37"/>
      <c r="F131" s="37"/>
      <c r="G131" s="2"/>
      <c r="H131" s="2"/>
      <c r="I131" s="69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s="17" customFormat="1" ht="12">
      <c r="A132" s="2"/>
      <c r="B132" s="2"/>
      <c r="C132" s="2"/>
      <c r="D132" s="2"/>
      <c r="E132" s="37"/>
      <c r="F132" s="37"/>
      <c r="G132" s="2"/>
      <c r="H132" s="2"/>
      <c r="I132" s="69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s="17" customFormat="1" ht="12">
      <c r="A133" s="2"/>
      <c r="B133" s="2"/>
      <c r="C133" s="2"/>
      <c r="D133" s="2"/>
      <c r="E133" s="37"/>
      <c r="F133" s="37"/>
      <c r="G133" s="2"/>
      <c r="H133" s="2"/>
      <c r="I133" s="69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s="17" customFormat="1" ht="12">
      <c r="A134" s="2"/>
      <c r="B134" s="2"/>
      <c r="C134" s="2"/>
      <c r="D134" s="2"/>
      <c r="E134" s="37"/>
      <c r="F134" s="37"/>
      <c r="G134" s="2"/>
      <c r="H134" s="2"/>
      <c r="I134" s="69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s="17" customFormat="1" ht="12">
      <c r="A135" s="2"/>
      <c r="B135" s="2"/>
      <c r="C135" s="2"/>
      <c r="D135" s="2"/>
      <c r="E135" s="37"/>
      <c r="F135" s="37"/>
      <c r="G135" s="2"/>
      <c r="H135" s="2"/>
      <c r="I135" s="69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s="17" customFormat="1" ht="12">
      <c r="A136" s="2"/>
      <c r="B136" s="2"/>
      <c r="C136" s="2"/>
      <c r="D136" s="2"/>
      <c r="E136" s="37"/>
      <c r="F136" s="37"/>
      <c r="G136" s="2"/>
      <c r="H136" s="2"/>
      <c r="I136" s="69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s="17" customFormat="1" ht="12">
      <c r="A137" s="2"/>
      <c r="B137" s="2"/>
      <c r="C137" s="2"/>
      <c r="D137" s="2"/>
      <c r="E137" s="37"/>
      <c r="F137" s="37"/>
      <c r="G137" s="2"/>
      <c r="H137" s="2"/>
      <c r="I137" s="69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s="17" customFormat="1" ht="12">
      <c r="A138" s="2"/>
      <c r="B138" s="2"/>
      <c r="C138" s="2"/>
      <c r="D138" s="2"/>
      <c r="E138" s="37"/>
      <c r="F138" s="37"/>
      <c r="G138" s="2"/>
      <c r="H138" s="2"/>
      <c r="I138" s="69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s="17" customFormat="1" ht="12">
      <c r="A139" s="2"/>
      <c r="B139" s="2"/>
      <c r="C139" s="2"/>
      <c r="D139" s="2"/>
      <c r="E139" s="37"/>
      <c r="F139" s="37"/>
      <c r="G139" s="2"/>
      <c r="H139" s="2"/>
      <c r="I139" s="69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s="17" customFormat="1" ht="12">
      <c r="A140" s="2"/>
      <c r="B140" s="2"/>
      <c r="C140" s="2"/>
      <c r="D140" s="2"/>
      <c r="E140" s="37"/>
      <c r="F140" s="37"/>
      <c r="G140" s="2"/>
      <c r="H140" s="2"/>
      <c r="I140" s="69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s="17" customFormat="1" ht="12">
      <c r="A141" s="2"/>
      <c r="B141" s="2"/>
      <c r="C141" s="2"/>
      <c r="D141" s="2"/>
      <c r="E141" s="37"/>
      <c r="F141" s="37"/>
      <c r="G141" s="2"/>
      <c r="H141" s="2"/>
      <c r="I141" s="69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s="17" customFormat="1" ht="12">
      <c r="A142" s="2"/>
      <c r="B142" s="2"/>
      <c r="C142" s="2"/>
      <c r="D142" s="2"/>
      <c r="E142" s="37"/>
      <c r="F142" s="37"/>
      <c r="G142" s="2"/>
      <c r="H142" s="2"/>
      <c r="I142" s="69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s="17" customFormat="1" ht="12">
      <c r="A143" s="2"/>
      <c r="B143" s="2"/>
      <c r="C143" s="2"/>
      <c r="D143" s="2"/>
      <c r="E143" s="37"/>
      <c r="F143" s="37"/>
      <c r="G143" s="2"/>
      <c r="H143" s="2"/>
      <c r="I143" s="69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s="17" customFormat="1" ht="12">
      <c r="A144" s="2"/>
      <c r="B144" s="2"/>
      <c r="C144" s="2"/>
      <c r="D144" s="2"/>
      <c r="E144" s="37"/>
      <c r="F144" s="37"/>
      <c r="G144" s="2"/>
      <c r="H144" s="2"/>
      <c r="I144" s="69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s="17" customFormat="1" ht="12">
      <c r="A145" s="2"/>
      <c r="B145" s="2"/>
      <c r="C145" s="2"/>
      <c r="D145" s="2"/>
      <c r="E145" s="37"/>
      <c r="F145" s="37"/>
      <c r="G145" s="2"/>
      <c r="H145" s="2"/>
      <c r="I145" s="69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s="17" customFormat="1" ht="12">
      <c r="A146" s="2"/>
      <c r="B146" s="2"/>
      <c r="C146" s="2"/>
      <c r="D146" s="2"/>
      <c r="E146" s="37"/>
      <c r="F146" s="37"/>
      <c r="G146" s="2"/>
      <c r="H146" s="2"/>
      <c r="I146" s="69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s="17" customFormat="1" ht="12">
      <c r="A147" s="2"/>
      <c r="B147" s="2"/>
      <c r="C147" s="2"/>
      <c r="D147" s="2"/>
      <c r="E147" s="37"/>
      <c r="F147" s="37"/>
      <c r="G147" s="2"/>
      <c r="H147" s="2"/>
      <c r="I147" s="69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s="17" customFormat="1" ht="12">
      <c r="A148" s="2"/>
      <c r="B148" s="2"/>
      <c r="C148" s="2"/>
      <c r="D148" s="2"/>
      <c r="E148" s="37"/>
      <c r="F148" s="37"/>
      <c r="G148" s="2"/>
      <c r="H148" s="2"/>
      <c r="I148" s="69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s="17" customFormat="1" ht="12">
      <c r="A149" s="2"/>
      <c r="B149" s="2"/>
      <c r="C149" s="2"/>
      <c r="D149" s="2"/>
      <c r="E149" s="37"/>
      <c r="F149" s="37"/>
      <c r="G149" s="2"/>
      <c r="H149" s="2"/>
      <c r="I149" s="69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s="17" customFormat="1" ht="12">
      <c r="A150" s="2"/>
      <c r="B150" s="2"/>
      <c r="C150" s="2"/>
      <c r="D150" s="2"/>
      <c r="E150" s="37"/>
      <c r="F150" s="37"/>
      <c r="G150" s="2"/>
      <c r="H150" s="2"/>
      <c r="I150" s="69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s="17" customFormat="1" ht="12">
      <c r="A151" s="2"/>
      <c r="B151" s="2"/>
      <c r="C151" s="2"/>
      <c r="D151" s="2"/>
      <c r="E151" s="37"/>
      <c r="F151" s="37"/>
      <c r="G151" s="2"/>
      <c r="H151" s="2"/>
      <c r="I151" s="69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s="17" customFormat="1" ht="12">
      <c r="A152" s="2"/>
      <c r="B152" s="2"/>
      <c r="C152" s="2"/>
      <c r="D152" s="2"/>
      <c r="E152" s="37"/>
      <c r="F152" s="37"/>
      <c r="G152" s="2"/>
      <c r="H152" s="2"/>
      <c r="I152" s="69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s="17" customFormat="1" ht="12">
      <c r="A153" s="2"/>
      <c r="B153" s="2"/>
      <c r="C153" s="2"/>
      <c r="D153" s="2"/>
      <c r="E153" s="37"/>
      <c r="F153" s="37"/>
      <c r="G153" s="2"/>
      <c r="H153" s="2"/>
      <c r="I153" s="69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s="17" customFormat="1" ht="12">
      <c r="A154" s="2"/>
      <c r="B154" s="2"/>
      <c r="C154" s="2"/>
      <c r="D154" s="2"/>
      <c r="E154" s="37"/>
      <c r="F154" s="37"/>
      <c r="G154" s="2"/>
      <c r="H154" s="2"/>
      <c r="I154" s="69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s="17" customFormat="1" ht="12">
      <c r="A155" s="2"/>
      <c r="B155" s="2"/>
      <c r="C155" s="2"/>
      <c r="D155" s="2"/>
      <c r="E155" s="37"/>
      <c r="F155" s="37"/>
      <c r="G155" s="2"/>
      <c r="H155" s="2"/>
      <c r="I155" s="69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s="17" customFormat="1" ht="12">
      <c r="A156" s="2"/>
      <c r="B156" s="2"/>
      <c r="C156" s="2"/>
      <c r="D156" s="2"/>
      <c r="E156" s="37"/>
      <c r="F156" s="37"/>
      <c r="G156" s="2"/>
      <c r="H156" s="2"/>
      <c r="I156" s="69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s="17" customFormat="1" ht="12">
      <c r="A157" s="2"/>
      <c r="B157" s="2"/>
      <c r="C157" s="2"/>
      <c r="D157" s="2"/>
      <c r="E157" s="37"/>
      <c r="F157" s="37"/>
      <c r="G157" s="2"/>
      <c r="H157" s="2"/>
      <c r="I157" s="69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s="17" customFormat="1" ht="12">
      <c r="A158" s="2"/>
      <c r="B158" s="2"/>
      <c r="C158" s="2"/>
      <c r="D158" s="2"/>
      <c r="E158" s="37"/>
      <c r="F158" s="37"/>
      <c r="G158" s="2"/>
      <c r="H158" s="2"/>
      <c r="I158" s="69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s="17" customFormat="1" ht="12">
      <c r="A159" s="2"/>
      <c r="B159" s="2"/>
      <c r="C159" s="2"/>
      <c r="D159" s="2"/>
      <c r="E159" s="37"/>
      <c r="F159" s="37"/>
      <c r="G159" s="2"/>
      <c r="H159" s="2"/>
      <c r="I159" s="69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s="17" customFormat="1" ht="12">
      <c r="A160" s="2"/>
      <c r="B160" s="2"/>
      <c r="C160" s="2"/>
      <c r="D160" s="2"/>
      <c r="E160" s="37"/>
      <c r="F160" s="37"/>
      <c r="G160" s="2"/>
      <c r="H160" s="2"/>
      <c r="I160" s="69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s="17" customFormat="1" ht="12">
      <c r="A161" s="2"/>
      <c r="B161" s="2"/>
      <c r="C161" s="2"/>
      <c r="D161" s="2"/>
      <c r="E161" s="37"/>
      <c r="F161" s="37"/>
      <c r="G161" s="2"/>
      <c r="H161" s="2"/>
      <c r="I161" s="69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s="17" customFormat="1" ht="12">
      <c r="A162" s="2"/>
      <c r="B162" s="2"/>
      <c r="C162" s="2"/>
      <c r="D162" s="2"/>
      <c r="E162" s="37"/>
      <c r="F162" s="37"/>
      <c r="G162" s="2"/>
      <c r="H162" s="2"/>
      <c r="I162" s="69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s="17" customFormat="1" ht="12">
      <c r="A163" s="2"/>
      <c r="B163" s="2"/>
      <c r="C163" s="2"/>
      <c r="D163" s="2"/>
      <c r="E163" s="37"/>
      <c r="F163" s="37"/>
      <c r="G163" s="2"/>
      <c r="H163" s="2"/>
      <c r="I163" s="69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s="17" customFormat="1" ht="12">
      <c r="A164" s="2"/>
      <c r="B164" s="2"/>
      <c r="C164" s="2"/>
      <c r="D164" s="2"/>
      <c r="E164" s="37"/>
      <c r="F164" s="37"/>
      <c r="G164" s="2"/>
      <c r="H164" s="2"/>
      <c r="I164" s="69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s="17" customFormat="1" ht="12">
      <c r="A165" s="2"/>
      <c r="B165" s="2"/>
      <c r="C165" s="2"/>
      <c r="D165" s="2"/>
      <c r="E165" s="37"/>
      <c r="F165" s="37"/>
      <c r="G165" s="2"/>
      <c r="H165" s="2"/>
      <c r="I165" s="69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s="17" customFormat="1" ht="12">
      <c r="A166" s="2"/>
      <c r="B166" s="2"/>
      <c r="C166" s="2"/>
      <c r="D166" s="2"/>
      <c r="E166" s="37"/>
      <c r="F166" s="37"/>
      <c r="G166" s="2"/>
      <c r="H166" s="2"/>
      <c r="I166" s="69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s="17" customFormat="1" ht="12">
      <c r="A167" s="2"/>
      <c r="B167" s="2"/>
      <c r="C167" s="2"/>
      <c r="D167" s="2"/>
      <c r="E167" s="37"/>
      <c r="F167" s="37"/>
      <c r="G167" s="2"/>
      <c r="H167" s="2"/>
      <c r="I167" s="69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s="17" customFormat="1" ht="12">
      <c r="A168" s="2"/>
      <c r="B168" s="2"/>
      <c r="C168" s="2"/>
      <c r="D168" s="2"/>
      <c r="E168" s="37"/>
      <c r="F168" s="37"/>
      <c r="G168" s="2"/>
      <c r="H168" s="2"/>
      <c r="I168" s="69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s="17" customFormat="1" ht="12">
      <c r="A169" s="2"/>
      <c r="B169" s="2"/>
      <c r="C169" s="2"/>
      <c r="D169" s="2"/>
      <c r="E169" s="37"/>
      <c r="F169" s="37"/>
      <c r="G169" s="2"/>
      <c r="H169" s="2"/>
      <c r="I169" s="69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s="17" customFormat="1" ht="12">
      <c r="A170" s="2"/>
      <c r="B170" s="2"/>
      <c r="C170" s="2"/>
      <c r="D170" s="2"/>
      <c r="E170" s="37"/>
      <c r="F170" s="37"/>
      <c r="G170" s="2"/>
      <c r="H170" s="2"/>
      <c r="I170" s="69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s="17" customFormat="1" ht="12">
      <c r="A171" s="2"/>
      <c r="B171" s="2"/>
      <c r="C171" s="2"/>
      <c r="D171" s="2"/>
      <c r="E171" s="37"/>
      <c r="F171" s="37"/>
      <c r="G171" s="2"/>
      <c r="H171" s="2"/>
      <c r="I171" s="69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s="17" customFormat="1" ht="12">
      <c r="A172" s="2"/>
      <c r="B172" s="2"/>
      <c r="C172" s="2"/>
      <c r="D172" s="2"/>
      <c r="E172" s="37"/>
      <c r="F172" s="37"/>
      <c r="G172" s="2"/>
      <c r="H172" s="2"/>
      <c r="I172" s="69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s="17" customFormat="1" ht="12">
      <c r="A173" s="2"/>
      <c r="B173" s="2"/>
      <c r="C173" s="2"/>
      <c r="D173" s="2"/>
      <c r="E173" s="37"/>
      <c r="F173" s="37"/>
      <c r="G173" s="2"/>
      <c r="H173" s="2"/>
      <c r="I173" s="69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s="17" customFormat="1" ht="12">
      <c r="A174" s="2"/>
      <c r="B174" s="2"/>
      <c r="C174" s="2"/>
      <c r="D174" s="2"/>
      <c r="E174" s="37"/>
      <c r="F174" s="37"/>
      <c r="G174" s="2"/>
      <c r="H174" s="2"/>
      <c r="I174" s="69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s="17" customFormat="1" ht="12">
      <c r="A175" s="2"/>
      <c r="B175" s="2"/>
      <c r="C175" s="2"/>
      <c r="D175" s="2"/>
      <c r="E175" s="37"/>
      <c r="F175" s="37"/>
      <c r="G175" s="2"/>
      <c r="H175" s="2"/>
      <c r="I175" s="69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s="17" customFormat="1" ht="12">
      <c r="A176" s="2"/>
      <c r="B176" s="2"/>
      <c r="C176" s="2"/>
      <c r="D176" s="2"/>
      <c r="E176" s="37"/>
      <c r="F176" s="37"/>
      <c r="G176" s="2"/>
      <c r="H176" s="2"/>
      <c r="I176" s="69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s="17" customFormat="1" ht="12">
      <c r="A177" s="2"/>
      <c r="B177" s="2"/>
      <c r="C177" s="2"/>
      <c r="D177" s="2"/>
      <c r="E177" s="37"/>
      <c r="F177" s="37"/>
      <c r="G177" s="2"/>
      <c r="H177" s="2"/>
      <c r="I177" s="69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s="17" customFormat="1" ht="12">
      <c r="A178" s="2"/>
      <c r="B178" s="2"/>
      <c r="C178" s="2"/>
      <c r="D178" s="2"/>
      <c r="E178" s="37"/>
      <c r="F178" s="37"/>
      <c r="G178" s="2"/>
      <c r="H178" s="2"/>
      <c r="I178" s="69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s="17" customFormat="1" ht="12">
      <c r="A179" s="2"/>
      <c r="B179" s="2"/>
      <c r="C179" s="2"/>
      <c r="D179" s="2"/>
      <c r="E179" s="37"/>
      <c r="F179" s="37"/>
      <c r="G179" s="2"/>
      <c r="H179" s="2"/>
      <c r="I179" s="69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s="17" customFormat="1" ht="12">
      <c r="A180" s="2"/>
      <c r="B180" s="2"/>
      <c r="C180" s="2"/>
      <c r="D180" s="2"/>
      <c r="E180" s="37"/>
      <c r="F180" s="37"/>
      <c r="G180" s="2"/>
      <c r="H180" s="2"/>
      <c r="I180" s="69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s="17" customFormat="1" ht="12">
      <c r="A181" s="2"/>
      <c r="B181" s="2"/>
      <c r="C181" s="2"/>
      <c r="D181" s="2"/>
      <c r="E181" s="37"/>
      <c r="F181" s="37"/>
      <c r="G181" s="2"/>
      <c r="H181" s="2"/>
      <c r="I181" s="69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s="17" customFormat="1" ht="12">
      <c r="A182" s="2"/>
      <c r="B182" s="2"/>
      <c r="C182" s="2"/>
      <c r="D182" s="2"/>
      <c r="E182" s="37"/>
      <c r="F182" s="37"/>
      <c r="G182" s="2"/>
      <c r="H182" s="2"/>
      <c r="I182" s="69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s="17" customFormat="1" ht="12">
      <c r="A183" s="2"/>
      <c r="B183" s="2"/>
      <c r="C183" s="2"/>
      <c r="D183" s="2"/>
      <c r="E183" s="37"/>
      <c r="F183" s="37"/>
      <c r="G183" s="2"/>
      <c r="H183" s="2"/>
      <c r="I183" s="69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s="17" customFormat="1" ht="12">
      <c r="A184" s="2"/>
      <c r="B184" s="2"/>
      <c r="C184" s="2"/>
      <c r="D184" s="2"/>
      <c r="E184" s="37"/>
      <c r="F184" s="37"/>
      <c r="G184" s="2"/>
      <c r="H184" s="2"/>
      <c r="I184" s="69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</sheetData>
  <sheetProtection/>
  <mergeCells count="30">
    <mergeCell ref="Q7:U7"/>
    <mergeCell ref="V7:AA7"/>
    <mergeCell ref="Q6:S6"/>
    <mergeCell ref="V6:X6"/>
    <mergeCell ref="Y8:AA8"/>
    <mergeCell ref="U8:U9"/>
    <mergeCell ref="X8:X9"/>
    <mergeCell ref="V8:V9"/>
    <mergeCell ref="Q8:Q9"/>
    <mergeCell ref="S8:S9"/>
    <mergeCell ref="A7:A9"/>
    <mergeCell ref="C7:C9"/>
    <mergeCell ref="D7:D9"/>
    <mergeCell ref="B7:B9"/>
    <mergeCell ref="L7:P7"/>
    <mergeCell ref="P8:P9"/>
    <mergeCell ref="N8:N9"/>
    <mergeCell ref="L8:L9"/>
    <mergeCell ref="C78:D78"/>
    <mergeCell ref="E7:K7"/>
    <mergeCell ref="I8:I9"/>
    <mergeCell ref="K8:K9"/>
    <mergeCell ref="E8:E9"/>
    <mergeCell ref="G8:G9"/>
    <mergeCell ref="F8:F9"/>
    <mergeCell ref="E6:F6"/>
    <mergeCell ref="C4:D4"/>
    <mergeCell ref="F4:H4"/>
    <mergeCell ref="J4:M4"/>
    <mergeCell ref="L6:N6"/>
  </mergeCells>
  <conditionalFormatting sqref="T74:T76 R74:R76 O74:O76 M74:M76 H72 Z10:Z72 M10:M72 R10:R72 W10:W72 T10:T72 O10:O72 J10:J72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72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&amp;R（東京都）</oddHeader>
  </headerFooter>
  <ignoredErrors>
    <ignoredError sqref="P73 P78 X7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2008-12-25T01:29:12Z</cp:lastPrinted>
  <dcterms:created xsi:type="dcterms:W3CDTF">2002-01-07T10:53:07Z</dcterms:created>
  <dcterms:modified xsi:type="dcterms:W3CDTF">2008-12-25T01:29:18Z</dcterms:modified>
  <cp:category/>
  <cp:version/>
  <cp:contentType/>
  <cp:contentStatus/>
</cp:coreProperties>
</file>