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<sst xmlns="http://schemas.openxmlformats.org/spreadsheetml/2006/main" count="1117" uniqueCount="478">
  <si>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</si>
  <si>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</si>
  <si>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</si>
  <si>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</si>
  <si>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</si>
  <si>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</si>
  <si>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</si>
  <si>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</si>
  <si>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</si>
  <si>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</si>
  <si>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</si>
  <si>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</si>
  <si>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</si>
  <si>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</si>
  <si>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</si>
  <si>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</si>
  <si>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</si>
  <si>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</si>
  <si>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</si>
  <si>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</si>
  <si>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</si>
  <si>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</si>
  <si>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</si>
  <si>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</si>
  <si>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</si>
  <si>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</si>
  <si>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</si>
  <si>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</si>
  <si>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</si>
  <si>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</si>
  <si>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</si>
  <si>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</si>
  <si>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</si>
  <si>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</si>
  <si>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</si>
  <si>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</si>
  <si>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</si>
  <si>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</si>
  <si>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</si>
  <si>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</si>
  <si>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</si>
  <si>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</si>
  <si>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</si>
  <si>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</si>
  <si>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</si>
  <si>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</si>
  <si>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</si>
  <si>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</si>
  <si>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</si>
  <si>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</si>
  <si>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</si>
  <si>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</si>
  <si>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</si>
  <si>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</si>
  <si>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</si>
  <si>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</si>
  <si>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</si>
  <si>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埼玉県</t>
  </si>
  <si>
    <t>さいたま市</t>
  </si>
  <si>
    <t>男女共生推進課</t>
  </si>
  <si>
    <t>さいたま市男女共同参画のまちづくり条例</t>
  </si>
  <si>
    <t>さいたま市男女共同参画のまちづくりプラン</t>
  </si>
  <si>
    <t>さいたま市男女共同参画推進センター</t>
  </si>
  <si>
    <t>さいたま市大宮区桜木町1-10-18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</si>
  <si>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</si>
  <si>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</si>
  <si>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</si>
  <si>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</si>
  <si>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</si>
  <si>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</si>
  <si>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</si>
  <si>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</si>
  <si>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</si>
  <si>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</si>
  <si>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</si>
  <si>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</si>
  <si>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</si>
  <si>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</si>
  <si>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</si>
  <si>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</si>
  <si>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</si>
  <si>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</si>
  <si>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</si>
  <si>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</si>
  <si>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</si>
  <si>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</si>
  <si>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</si>
  <si>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</si>
  <si>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</si>
  <si>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</si>
  <si>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</si>
  <si>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</si>
  <si>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</si>
  <si>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</si>
  <si>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</si>
  <si>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</si>
  <si>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</si>
  <si>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</si>
  <si>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</si>
  <si>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</si>
  <si>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</si>
  <si>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</si>
  <si>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</si>
  <si>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</si>
  <si>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</si>
  <si>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</si>
  <si>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</si>
  <si>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</si>
  <si>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</si>
  <si>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</si>
  <si>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</si>
  <si>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</si>
  <si>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</si>
  <si>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</si>
  <si>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</si>
  <si>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</si>
  <si>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</si>
  <si>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</si>
  <si>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</si>
  <si>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</si>
  <si>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</si>
  <si>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</si>
  <si>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</si>
  <si>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</si>
  <si>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</si>
  <si>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</si>
  <si>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</si>
  <si>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</si>
  <si>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</si>
  <si>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</si>
  <si>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</si>
  <si>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</si>
  <si>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</si>
  <si>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男女共同参画課</t>
  </si>
  <si>
    <t>川越市男女共同参画推進条例</t>
  </si>
  <si>
    <t>第三次川越男女共同参画基本計画</t>
  </si>
  <si>
    <t>男女共同参画室</t>
  </si>
  <si>
    <t>熊谷市男女共同参画推進条例</t>
  </si>
  <si>
    <t>総合政策課</t>
  </si>
  <si>
    <t>川口市男女共同参画基本計画</t>
  </si>
  <si>
    <t>H13～H22</t>
  </si>
  <si>
    <t>生活課</t>
  </si>
  <si>
    <t>行田市男女共同参画推進条例</t>
  </si>
  <si>
    <t>ぎょうだ男女共同参画プラン</t>
  </si>
  <si>
    <t>市民生活課</t>
  </si>
  <si>
    <t>政策企画課</t>
  </si>
  <si>
    <t>所沢市男女共同参画推進条例</t>
  </si>
  <si>
    <t>第２次所沢市男女共同参画計画</t>
  </si>
  <si>
    <t>市民参加推進課</t>
  </si>
  <si>
    <t>飯能市男女共同参画プラン（第３次）</t>
  </si>
  <si>
    <t>加須市男女共同参画推進条例</t>
  </si>
  <si>
    <t>第２次かぞ男女共同参画プラン</t>
  </si>
  <si>
    <t>人権推進課</t>
  </si>
  <si>
    <t>東松山市男女共同参画推進条例</t>
  </si>
  <si>
    <t>第二次ひがしまつやま共生プラン</t>
  </si>
  <si>
    <t>春日部市男女共同参画基本計画</t>
  </si>
  <si>
    <t>春日部市男女共同参画推進条例</t>
  </si>
  <si>
    <t>自治振興課</t>
  </si>
  <si>
    <t>第２次狭山市男女共同参画プラン</t>
  </si>
  <si>
    <t>やさしさ支援課</t>
  </si>
  <si>
    <t>こうのす男女協働プラン</t>
  </si>
  <si>
    <t>人権政策課</t>
  </si>
  <si>
    <t>深谷市男女共同参画プラン</t>
  </si>
  <si>
    <t>男女共同参加課</t>
  </si>
  <si>
    <t>上尾市男女共同参画推進条例</t>
  </si>
  <si>
    <t>上尾市男女共同参画計画</t>
  </si>
  <si>
    <t>企画課</t>
  </si>
  <si>
    <t>越谷市男女共同参画推進条例</t>
  </si>
  <si>
    <t>こしがや男女共同参画プラン</t>
  </si>
  <si>
    <t>H12～H22</t>
  </si>
  <si>
    <t>市民活動推進室</t>
  </si>
  <si>
    <t>蕨市男女共同参画パートナーシップ条例</t>
  </si>
  <si>
    <t>蕨市男女共同参画パートナーシッププラン</t>
  </si>
  <si>
    <t>コミュニティ推進課</t>
  </si>
  <si>
    <t>第三次戸田市男女共同参画計画</t>
  </si>
  <si>
    <t>防災・自治振興課</t>
  </si>
  <si>
    <t>第２次いるま男女共同参画プラン</t>
  </si>
  <si>
    <t>人権庶務課</t>
  </si>
  <si>
    <t>朝霞市男女平等推進条例</t>
  </si>
  <si>
    <t>朝霞市男女平等推進行動計画</t>
  </si>
  <si>
    <t>人権推進室</t>
  </si>
  <si>
    <t>志木市男女共同参画推進条例</t>
  </si>
  <si>
    <t>志木市男女共同参画基本計画</t>
  </si>
  <si>
    <t>人権文化課</t>
  </si>
  <si>
    <t>和光市男女共同参画推進条例</t>
  </si>
  <si>
    <t>第２次和光市行動計画</t>
  </si>
  <si>
    <t>新座市男女共同参画推進条例</t>
  </si>
  <si>
    <t>にいざ男女共同参画プラン</t>
  </si>
  <si>
    <t>桶川市男女共同参画推進条例</t>
  </si>
  <si>
    <t>桶川市男女共同参画基本計画</t>
  </si>
  <si>
    <t>久喜市男女共同参画を推進する条例</t>
  </si>
  <si>
    <t>第４次男女共同参画行動計画</t>
  </si>
  <si>
    <t>協働推進課</t>
  </si>
  <si>
    <t>北本市男女共同参画推進条例</t>
  </si>
  <si>
    <t>第三次北本市男女行動計画</t>
  </si>
  <si>
    <t>八潮市男女共同参画推進条例</t>
  </si>
  <si>
    <t>第２次八潮市男女共同参画プラン</t>
  </si>
  <si>
    <t>男女共同参画ふじみ２０００年プラン</t>
  </si>
  <si>
    <t>総務課</t>
  </si>
  <si>
    <t>三郷市男女共同参画社会づくり条例</t>
  </si>
  <si>
    <t>みさと男女共同参画プラン</t>
  </si>
  <si>
    <t>はすだ男女共生プラン２０１５</t>
  </si>
  <si>
    <t>男女共生課</t>
  </si>
  <si>
    <t>坂戸市男女共同参画推進条例</t>
  </si>
  <si>
    <t>さかど男女共同参画プラン</t>
  </si>
  <si>
    <t>第２次幸手市男女共同参画プラン</t>
  </si>
  <si>
    <t>秘書政策課</t>
  </si>
  <si>
    <t>つるがしま男女共同参画プラン（第３次）</t>
  </si>
  <si>
    <t>日高市男女共同参画プラン</t>
  </si>
  <si>
    <t>吉川市男女共同参画推進条例</t>
  </si>
  <si>
    <t>吉川市男女共同参画プラン</t>
  </si>
  <si>
    <t>総合政策室</t>
  </si>
  <si>
    <t>ふじみ野男女共同参画プラン</t>
  </si>
  <si>
    <t>伊奈町男女共同参画プラン</t>
  </si>
  <si>
    <t>みよし男女共同参画プラン</t>
  </si>
  <si>
    <t>第二次もろやま男女共生プラン</t>
  </si>
  <si>
    <t>総務課</t>
  </si>
  <si>
    <t>越生町男女共同参画プラン</t>
  </si>
  <si>
    <t>総務政策課</t>
  </si>
  <si>
    <t>滑川町パートナーシップ</t>
  </si>
  <si>
    <t>政策経営課</t>
  </si>
  <si>
    <t>”らんざん”男女が共にいきいきと暮らせるまちづくり条例</t>
  </si>
  <si>
    <t>嵐山町男女共同参画プラン</t>
  </si>
  <si>
    <t>おがわ男女共同参画推進プラン</t>
  </si>
  <si>
    <t>かわじままち男女共生プラン２１</t>
  </si>
  <si>
    <t>政策財政課</t>
  </si>
  <si>
    <t>吉見町男女共同参画プラン</t>
  </si>
  <si>
    <t>鳩山町男女共同参画計画</t>
  </si>
  <si>
    <t>ときがわ町男女共同参画プラン</t>
  </si>
  <si>
    <t>横瀬町男女共同参画プラン</t>
  </si>
  <si>
    <t>東秩父いきいき未来２１</t>
  </si>
  <si>
    <t>人権課</t>
  </si>
  <si>
    <t>神川町男女共同参画プラン</t>
  </si>
  <si>
    <t>人権共生課</t>
  </si>
  <si>
    <t>上里町男女がともに輝く町づくり条例</t>
  </si>
  <si>
    <t>寄居町男女共同参画推進プラン</t>
  </si>
  <si>
    <t>騎西町男女共同参画推進条例</t>
  </si>
  <si>
    <t>第２次きさい男女共同参画プラン</t>
  </si>
  <si>
    <t>北川辺町男女共同参画推進基本計画</t>
  </si>
  <si>
    <t>大利根町男女共同参画プラン</t>
  </si>
  <si>
    <t>町民活動推進課</t>
  </si>
  <si>
    <t>白岡町男女共同参画プラン</t>
  </si>
  <si>
    <t>しょうぶまち男女共同参画プラン</t>
  </si>
  <si>
    <t>政策推進課</t>
  </si>
  <si>
    <t>第２次栗橋町男女共同参画プラン</t>
  </si>
  <si>
    <t>わしみや男女共同参画プラン（第２次）</t>
  </si>
  <si>
    <t>人権・女性政策担当</t>
  </si>
  <si>
    <t>すぎと男女共同参画プラン（第２次）</t>
  </si>
  <si>
    <t>企画財政課</t>
  </si>
  <si>
    <t>松伏町男女共同参画推進条例</t>
  </si>
  <si>
    <t>まつぶしコミュニケーションプラン（改訂版）</t>
  </si>
  <si>
    <t>熊谷市男女共同参画推進センター</t>
  </si>
  <si>
    <t>熊谷市筑波3-202</t>
  </si>
  <si>
    <t>川口市立婦人会館</t>
  </si>
  <si>
    <t>川口市上青木西1-2-19</t>
  </si>
  <si>
    <t>行田市男女共同参画推進センター</t>
  </si>
  <si>
    <t>行田市佐間3-23-6</t>
  </si>
  <si>
    <t>加須市女性センター</t>
  </si>
  <si>
    <t>加須市中央2-4-17</t>
  </si>
  <si>
    <t>春日部市男女共同参画推進センター</t>
  </si>
  <si>
    <t>ハーモニー春日部</t>
  </si>
  <si>
    <t>春日部市緑町3-3-17</t>
  </si>
  <si>
    <t>羽生市女性センター</t>
  </si>
  <si>
    <t>パープル羽生</t>
  </si>
  <si>
    <t>羽生市南5-4-3</t>
  </si>
  <si>
    <t>深谷市勤労者家庭支援施設</t>
  </si>
  <si>
    <t>深谷市上柴町西4-2-6</t>
  </si>
  <si>
    <t>上尾市男女共同参画推進センター</t>
  </si>
  <si>
    <t>上尾市本町1-1-2</t>
  </si>
  <si>
    <t>越谷市男女共同参画支援センター</t>
  </si>
  <si>
    <t>ほっと越谷</t>
  </si>
  <si>
    <t>越谷市大沢3-6-1</t>
  </si>
  <si>
    <t>戸田市男女共同参画センター</t>
  </si>
  <si>
    <t>戸田市上戸田86-1</t>
  </si>
  <si>
    <t>入間市男女共同参画推進センター</t>
  </si>
  <si>
    <t>入間市豊岡4-2-2</t>
  </si>
  <si>
    <t>新座市東北2-36-11</t>
  </si>
  <si>
    <t>八潮女性サロン</t>
  </si>
  <si>
    <t>八潮市大瀬795-1</t>
  </si>
  <si>
    <t>坂戸市勤労女性センター</t>
  </si>
  <si>
    <t>坂戸市千代田1-1-22</t>
  </si>
  <si>
    <t>鶴ヶ島市女性センター</t>
  </si>
  <si>
    <t>鶴ヶ島市脚折1922-7</t>
  </si>
  <si>
    <t>吉川市きよみ野1-1</t>
  </si>
  <si>
    <t>上里町女性センター</t>
  </si>
  <si>
    <t>上里町七本木393</t>
  </si>
  <si>
    <t>草加市暮らしを支えあう男女共同参画社会づくり条例</t>
  </si>
  <si>
    <t>草加市男女共同参画プラン２００６</t>
  </si>
  <si>
    <t>男女共同参画さわやかサロン</t>
  </si>
  <si>
    <t>草加市松江1-1-5</t>
  </si>
  <si>
    <t>不明</t>
  </si>
  <si>
    <t>熊谷市男女共同参画都市宣言</t>
  </si>
  <si>
    <t>男女共同参画加須都市宣言</t>
  </si>
  <si>
    <t>入間市男女共同参画都市宣言</t>
  </si>
  <si>
    <t>新座市男女共同参画都市宣言</t>
  </si>
  <si>
    <t>桶川市男女共同参画都市宣言</t>
  </si>
  <si>
    <t>北本市男女共同参画都市宣言</t>
  </si>
  <si>
    <t>嵐山町男女共同参画都市宣言</t>
  </si>
  <si>
    <t>上里町男女共同参画都市宣言</t>
  </si>
  <si>
    <t>２０年度</t>
  </si>
  <si>
    <t>２２年度</t>
  </si>
  <si>
    <t>２７年度</t>
  </si>
  <si>
    <t>２４年度</t>
  </si>
  <si>
    <t>２９年度</t>
  </si>
  <si>
    <t>２３年度</t>
  </si>
  <si>
    <t>２５年度</t>
  </si>
  <si>
    <t>２１年度</t>
  </si>
  <si>
    <t>秩父市男女共同参画計画２００６</t>
  </si>
  <si>
    <t>自治防災振興課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</si>
  <si>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</si>
  <si>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</si>
  <si>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</si>
  <si>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</si>
  <si>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</si>
  <si>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</si>
  <si>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</si>
  <si>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</si>
  <si>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</si>
  <si>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</si>
  <si>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</si>
  <si>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</si>
  <si>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</si>
  <si>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</si>
  <si>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</si>
  <si>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</si>
  <si>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</si>
  <si>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</si>
  <si>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</si>
  <si>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</si>
  <si>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</si>
  <si>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</si>
  <si>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</si>
  <si>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</si>
  <si>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当面</t>
  </si>
  <si>
    <t>鳩ヶ谷市男女共同参画プラン</t>
  </si>
  <si>
    <t>上里町女性行動計画</t>
  </si>
  <si>
    <t>H16～H20</t>
  </si>
  <si>
    <t>H18～H22</t>
  </si>
  <si>
    <t>H13～H22</t>
  </si>
  <si>
    <t>H13～H22</t>
  </si>
  <si>
    <t>H18～H27</t>
  </si>
  <si>
    <t>H18～H22</t>
  </si>
  <si>
    <t>H18～H24</t>
  </si>
  <si>
    <t>H18～H27</t>
  </si>
  <si>
    <t>H15～H20</t>
  </si>
  <si>
    <t>H20～H29</t>
  </si>
  <si>
    <t>H17～H23</t>
  </si>
  <si>
    <t>H16～H23</t>
  </si>
  <si>
    <t>H14～H22</t>
  </si>
  <si>
    <t>H13～H22</t>
  </si>
  <si>
    <t>H18～H22</t>
  </si>
  <si>
    <t>H13～H20</t>
  </si>
  <si>
    <t>H16～H22</t>
  </si>
  <si>
    <t>H18～H22</t>
  </si>
  <si>
    <t>H18～H22</t>
  </si>
  <si>
    <t>H14～H23</t>
  </si>
  <si>
    <t>H19～H23</t>
  </si>
  <si>
    <t>H17～H22</t>
  </si>
  <si>
    <t>H14～H23</t>
  </si>
  <si>
    <t>H20～H29</t>
  </si>
  <si>
    <t>H14～H23</t>
  </si>
  <si>
    <t>H19～H27</t>
  </si>
  <si>
    <t>H14～H22</t>
  </si>
  <si>
    <t>H19～H23</t>
  </si>
  <si>
    <t>H14～H20</t>
  </si>
  <si>
    <t>H15～H19</t>
  </si>
  <si>
    <t>H19～H23</t>
  </si>
  <si>
    <t>H18～H21</t>
  </si>
  <si>
    <t>H13～H22</t>
  </si>
  <si>
    <t>H12～H21</t>
  </si>
  <si>
    <t>H7～H18</t>
  </si>
  <si>
    <t>H16～H21</t>
  </si>
  <si>
    <t>H14～H23</t>
  </si>
  <si>
    <t>H15～H22</t>
  </si>
  <si>
    <t>H16～H21</t>
  </si>
  <si>
    <t>H20～H24</t>
  </si>
  <si>
    <t>H19～H22</t>
  </si>
  <si>
    <t>H18～H20</t>
  </si>
  <si>
    <t>ウィズ・ユー・上里</t>
  </si>
  <si>
    <t>H16～H25</t>
  </si>
  <si>
    <t>H13～H20</t>
  </si>
  <si>
    <t>H11～H16</t>
  </si>
  <si>
    <t>H18～H27</t>
  </si>
  <si>
    <t>H16～H22</t>
  </si>
  <si>
    <t>H18～H22</t>
  </si>
  <si>
    <t>H16～H20</t>
  </si>
  <si>
    <t>H19～H24</t>
  </si>
  <si>
    <t>H14～H22</t>
  </si>
  <si>
    <t>H18～H27</t>
  </si>
  <si>
    <t>パートナーシップさいたま</t>
  </si>
  <si>
    <t>330-0854</t>
  </si>
  <si>
    <t>048(642)8107</t>
  </si>
  <si>
    <t>www.city.saitama.jp/www/contents/1163141586258/index.html</t>
  </si>
  <si>
    <t>○</t>
  </si>
  <si>
    <t>350-1121               350-0046</t>
  </si>
  <si>
    <t>049(242)6346              049(228)7724</t>
  </si>
  <si>
    <t>○</t>
  </si>
  <si>
    <t>ハートピア</t>
  </si>
  <si>
    <t>360-0037</t>
  </si>
  <si>
    <t>048(599)0011</t>
  </si>
  <si>
    <t>www.city.kumagaya.lg.jp</t>
  </si>
  <si>
    <t>○</t>
  </si>
  <si>
    <t>333-0844</t>
  </si>
  <si>
    <t>048(253)1444</t>
  </si>
  <si>
    <t>ＶＩＶＡぎょうだ</t>
  </si>
  <si>
    <t>361-0032</t>
  </si>
  <si>
    <t>048(556)9301</t>
  </si>
  <si>
    <t>www.city.gyoda.lg.jp/viva</t>
  </si>
  <si>
    <t>○</t>
  </si>
  <si>
    <t>所沢市男女共同参画推進センターふらっと</t>
  </si>
  <si>
    <t>359-1122</t>
  </si>
  <si>
    <t>04(2921)2220</t>
  </si>
  <si>
    <t>www.city.tokorozawa.saitama.jp</t>
  </si>
  <si>
    <t>○</t>
  </si>
  <si>
    <t>347-0055</t>
  </si>
  <si>
    <t>0480(61)7400</t>
  </si>
  <si>
    <t>www.kazo-city.or.jp/plaza</t>
  </si>
  <si>
    <t>344-0063</t>
  </si>
  <si>
    <t>048(731)3333</t>
  </si>
  <si>
    <t>www.city.kasukabe.lg.jp</t>
  </si>
  <si>
    <t>348-0053</t>
  </si>
  <si>
    <t>048(561)1681</t>
  </si>
  <si>
    <t>○</t>
  </si>
  <si>
    <t>Ｌ・フォルテ</t>
  </si>
  <si>
    <t>366-0052</t>
  </si>
  <si>
    <t>048(573)4761</t>
  </si>
  <si>
    <t>○</t>
  </si>
  <si>
    <t>362-0014</t>
  </si>
  <si>
    <t>048(778)5111</t>
  </si>
  <si>
    <t>○</t>
  </si>
  <si>
    <t>340-0013</t>
  </si>
  <si>
    <t>048(931)9325</t>
  </si>
  <si>
    <t>www.soka-bunka.jp</t>
  </si>
  <si>
    <t>○</t>
  </si>
  <si>
    <t>343-0025</t>
  </si>
  <si>
    <t>048(970)7411</t>
  </si>
  <si>
    <t>○</t>
  </si>
  <si>
    <t>ビリーブ</t>
  </si>
  <si>
    <t>335-0022</t>
  </si>
  <si>
    <t>048(443)5046</t>
  </si>
  <si>
    <t>www.city.toda.saitama.jp</t>
  </si>
  <si>
    <t>358-0003</t>
  </si>
  <si>
    <t>04(2964)2536</t>
  </si>
  <si>
    <t>irumadanjyo.seesaa.net</t>
  </si>
  <si>
    <t>○</t>
  </si>
  <si>
    <t>新座市男女共同参画推進プラザ</t>
  </si>
  <si>
    <t>352-0001</t>
  </si>
  <si>
    <t>048(486)8639</t>
  </si>
  <si>
    <t>○</t>
  </si>
  <si>
    <t>340-0822</t>
  </si>
  <si>
    <t>048(996)2159</t>
  </si>
  <si>
    <t>○</t>
  </si>
  <si>
    <t>リーベン</t>
  </si>
  <si>
    <t>350-0214</t>
  </si>
  <si>
    <t>049(281)3595</t>
  </si>
  <si>
    <t>○</t>
  </si>
  <si>
    <t>ハーモニー</t>
  </si>
  <si>
    <t>350-2213</t>
  </si>
  <si>
    <t>049(287)4755</t>
  </si>
  <si>
    <t>www.city.tsurugashima.lg.jp/section/j_center.html</t>
  </si>
  <si>
    <t>○</t>
  </si>
  <si>
    <t>吉川市市民交流センター</t>
  </si>
  <si>
    <t>おあしす</t>
  </si>
  <si>
    <t>342-0058</t>
  </si>
  <si>
    <t>048(984)1888</t>
  </si>
  <si>
    <t>www.yoshikawa.saitama.jp/floor_map/oasys_lib/index.asp</t>
  </si>
  <si>
    <t>○</t>
  </si>
  <si>
    <t>369-0306</t>
  </si>
  <si>
    <t>0495(35)1357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</si>
  <si>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</si>
  <si>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</si>
  <si>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</si>
  <si>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</si>
  <si>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</si>
  <si>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</si>
  <si>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川越市脇田新町10-2
川越市菅原町23-10</t>
  </si>
  <si>
    <t>川越市女性会館
女性活動支援のひろば</t>
  </si>
  <si>
    <t>所沢市寿町27-7
コンセールタワー所沢2階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</si>
</sst>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);[Red]\(#,##0\)"/>
    <numFmt numFmtId="189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  <font>
      <strike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0" xfId="0" applyFill="1" applyBorder="1" applyAlignment="1">
      <alignment/>
    </xf>
    <xf numFmtId="0" fontId="10" fillId="0" borderId="0" xfId="0" applyFont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1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22" xfId="0" applyNumberFormat="1" applyFont="1" applyFill="1" applyBorder="1" applyAlignment="1">
      <alignment/>
    </xf>
    <xf numFmtId="186" fontId="2" fillId="2" borderId="19" xfId="0" applyNumberFormat="1" applyFont="1" applyFill="1" applyBorder="1" applyAlignment="1">
      <alignment/>
    </xf>
    <xf numFmtId="186" fontId="0" fillId="3" borderId="9" xfId="0" applyNumberFormat="1" applyFont="1" applyFill="1" applyBorder="1" applyAlignment="1">
      <alignment/>
    </xf>
    <xf numFmtId="186" fontId="0" fillId="3" borderId="10" xfId="0" applyNumberFormat="1" applyFont="1" applyFill="1" applyBorder="1" applyAlignment="1">
      <alignment/>
    </xf>
    <xf numFmtId="0" fontId="4" fillId="2" borderId="39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2" borderId="39" xfId="0" applyFont="1" applyFill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86" fontId="2" fillId="2" borderId="44" xfId="0" applyNumberFormat="1" applyFont="1" applyFill="1" applyBorder="1" applyAlignment="1">
      <alignment vertical="center"/>
    </xf>
    <xf numFmtId="186" fontId="2" fillId="2" borderId="45" xfId="0" applyNumberFormat="1" applyFont="1" applyFill="1" applyBorder="1" applyAlignment="1">
      <alignment vertical="center"/>
    </xf>
    <xf numFmtId="186" fontId="2" fillId="2" borderId="46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vertical="top"/>
    </xf>
    <xf numFmtId="0" fontId="4" fillId="2" borderId="4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/>
    </xf>
    <xf numFmtId="186" fontId="2" fillId="2" borderId="49" xfId="0" applyNumberFormat="1" applyFont="1" applyFill="1" applyBorder="1" applyAlignment="1">
      <alignment/>
    </xf>
    <xf numFmtId="186" fontId="2" fillId="3" borderId="27" xfId="0" applyNumberFormat="1" applyFont="1" applyFill="1" applyBorder="1" applyAlignment="1">
      <alignment/>
    </xf>
    <xf numFmtId="186" fontId="2" fillId="2" borderId="50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2" borderId="51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/>
    </xf>
    <xf numFmtId="186" fontId="2" fillId="3" borderId="52" xfId="0" applyNumberFormat="1" applyFont="1" applyFill="1" applyBorder="1" applyAlignment="1">
      <alignment/>
    </xf>
    <xf numFmtId="186" fontId="2" fillId="3" borderId="53" xfId="0" applyNumberFormat="1" applyFont="1" applyFill="1" applyBorder="1" applyAlignment="1">
      <alignment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2" borderId="38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87" fontId="2" fillId="3" borderId="9" xfId="0" applyNumberFormat="1" applyFont="1" applyFill="1" applyBorder="1" applyAlignment="1">
      <alignment/>
    </xf>
    <xf numFmtId="187" fontId="2" fillId="3" borderId="27" xfId="0" applyNumberFormat="1" applyFont="1" applyFill="1" applyBorder="1" applyAlignment="1">
      <alignment/>
    </xf>
    <xf numFmtId="187" fontId="2" fillId="3" borderId="10" xfId="0" applyNumberFormat="1" applyFont="1" applyFill="1" applyBorder="1" applyAlignment="1">
      <alignment/>
    </xf>
    <xf numFmtId="187" fontId="2" fillId="3" borderId="57" xfId="0" applyNumberFormat="1" applyFont="1" applyFill="1" applyBorder="1" applyAlignment="1">
      <alignment/>
    </xf>
    <xf numFmtId="186" fontId="2" fillId="2" borderId="38" xfId="0" applyNumberFormat="1" applyFont="1" applyFill="1" applyBorder="1" applyAlignment="1">
      <alignment/>
    </xf>
    <xf numFmtId="186" fontId="2" fillId="5" borderId="53" xfId="0" applyNumberFormat="1" applyFont="1" applyFill="1" applyBorder="1" applyAlignment="1">
      <alignment/>
    </xf>
    <xf numFmtId="186" fontId="2" fillId="2" borderId="47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86" fontId="9" fillId="2" borderId="6" xfId="0" applyNumberFormat="1" applyFont="1" applyFill="1" applyBorder="1" applyAlignment="1">
      <alignment vertical="top"/>
    </xf>
    <xf numFmtId="0" fontId="12" fillId="2" borderId="39" xfId="0" applyFont="1" applyFill="1" applyBorder="1" applyAlignment="1">
      <alignment vertical="top"/>
    </xf>
    <xf numFmtId="0" fontId="9" fillId="2" borderId="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 textRotation="255" wrapText="1"/>
    </xf>
    <xf numFmtId="186" fontId="2" fillId="2" borderId="2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187" fontId="2" fillId="0" borderId="1" xfId="0" applyNumberFormat="1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0" borderId="2" xfId="0" applyNumberFormat="1" applyFont="1" applyBorder="1" applyAlignment="1">
      <alignment/>
    </xf>
    <xf numFmtId="187" fontId="2" fillId="0" borderId="26" xfId="0" applyNumberFormat="1" applyFont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49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3" borderId="10" xfId="0" applyNumberFormat="1" applyFont="1" applyFill="1" applyBorder="1" applyAlignment="1">
      <alignment/>
    </xf>
    <xf numFmtId="187" fontId="2" fillId="3" borderId="9" xfId="0" applyNumberFormat="1" applyFont="1" applyFill="1" applyBorder="1" applyAlignment="1">
      <alignment/>
    </xf>
    <xf numFmtId="187" fontId="2" fillId="3" borderId="27" xfId="0" applyNumberFormat="1" applyFont="1" applyFill="1" applyBorder="1" applyAlignment="1">
      <alignment/>
    </xf>
    <xf numFmtId="188" fontId="2" fillId="2" borderId="50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horizontal="center"/>
    </xf>
    <xf numFmtId="188" fontId="2" fillId="2" borderId="3" xfId="0" applyNumberFormat="1" applyFont="1" applyFill="1" applyBorder="1" applyAlignment="1">
      <alignment/>
    </xf>
    <xf numFmtId="188" fontId="2" fillId="2" borderId="51" xfId="0" applyNumberFormat="1" applyFont="1" applyFill="1" applyBorder="1" applyAlignment="1">
      <alignment/>
    </xf>
    <xf numFmtId="188" fontId="2" fillId="2" borderId="49" xfId="0" applyNumberFormat="1" applyFont="1" applyFill="1" applyBorder="1" applyAlignment="1">
      <alignment/>
    </xf>
    <xf numFmtId="188" fontId="2" fillId="3" borderId="53" xfId="0" applyNumberFormat="1" applyFont="1" applyFill="1" applyBorder="1" applyAlignment="1">
      <alignment/>
    </xf>
    <xf numFmtId="188" fontId="2" fillId="3" borderId="27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8" xfId="0" applyNumberFormat="1" applyFont="1" applyFill="1" applyBorder="1" applyAlignment="1">
      <alignment/>
    </xf>
    <xf numFmtId="189" fontId="2" fillId="2" borderId="16" xfId="0" applyNumberFormat="1" applyFont="1" applyFill="1" applyBorder="1" applyAlignment="1">
      <alignment/>
    </xf>
    <xf numFmtId="189" fontId="2" fillId="2" borderId="18" xfId="0" applyNumberFormat="1" applyFont="1" applyFill="1" applyBorder="1" applyAlignment="1">
      <alignment/>
    </xf>
    <xf numFmtId="189" fontId="2" fillId="3" borderId="27" xfId="0" applyNumberFormat="1" applyFont="1" applyFill="1" applyBorder="1" applyAlignment="1">
      <alignment/>
    </xf>
    <xf numFmtId="189" fontId="2" fillId="2" borderId="38" xfId="0" applyNumberFormat="1" applyFont="1" applyFill="1" applyBorder="1" applyAlignment="1">
      <alignment/>
    </xf>
    <xf numFmtId="189" fontId="2" fillId="5" borderId="53" xfId="0" applyNumberFormat="1" applyFont="1" applyFill="1" applyBorder="1" applyAlignment="1">
      <alignment/>
    </xf>
    <xf numFmtId="189" fontId="2" fillId="2" borderId="47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3" borderId="53" xfId="0" applyNumberFormat="1" applyFont="1" applyFill="1" applyBorder="1" applyAlignment="1">
      <alignment/>
    </xf>
    <xf numFmtId="189" fontId="2" fillId="2" borderId="4" xfId="0" applyNumberFormat="1" applyFont="1" applyFill="1" applyBorder="1" applyAlignment="1">
      <alignment/>
    </xf>
    <xf numFmtId="189" fontId="2" fillId="2" borderId="7" xfId="0" applyNumberFormat="1" applyFont="1" applyFill="1" applyBorder="1" applyAlignment="1">
      <alignment/>
    </xf>
    <xf numFmtId="189" fontId="2" fillId="2" borderId="15" xfId="0" applyNumberFormat="1" applyFont="1" applyFill="1" applyBorder="1" applyAlignment="1">
      <alignment/>
    </xf>
    <xf numFmtId="189" fontId="2" fillId="2" borderId="17" xfId="0" applyNumberFormat="1" applyFont="1" applyFill="1" applyBorder="1" applyAlignment="1">
      <alignment/>
    </xf>
    <xf numFmtId="189" fontId="2" fillId="3" borderId="9" xfId="0" applyNumberFormat="1" applyFont="1" applyFill="1" applyBorder="1" applyAlignment="1">
      <alignment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60" xfId="0" applyFont="1" applyBorder="1" applyAlignment="1">
      <alignment horizontal="center" textRotation="255" wrapText="1"/>
    </xf>
    <xf numFmtId="0" fontId="2" fillId="0" borderId="12" xfId="0" applyFont="1" applyBorder="1" applyAlignment="1">
      <alignment horizontal="center" textRotation="255" wrapText="1"/>
    </xf>
    <xf numFmtId="0" fontId="2" fillId="0" borderId="61" xfId="0" applyFont="1" applyBorder="1" applyAlignment="1">
      <alignment horizontal="center" textRotation="255" wrapText="1"/>
    </xf>
    <xf numFmtId="0" fontId="2" fillId="2" borderId="62" xfId="0" applyFont="1" applyFill="1" applyBorder="1" applyAlignment="1">
      <alignment horizontal="center" textRotation="255" shrinkToFit="1"/>
    </xf>
    <xf numFmtId="0" fontId="2" fillId="2" borderId="38" xfId="0" applyFont="1" applyFill="1" applyBorder="1" applyAlignment="1">
      <alignment horizontal="center" textRotation="255" shrinkToFit="1"/>
    </xf>
    <xf numFmtId="0" fontId="2" fillId="2" borderId="63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4" xfId="0" applyFont="1" applyBorder="1" applyAlignment="1">
      <alignment horizontal="center" textRotation="255" wrapText="1"/>
    </xf>
    <xf numFmtId="0" fontId="2" fillId="0" borderId="14" xfId="0" applyFont="1" applyBorder="1" applyAlignment="1">
      <alignment horizontal="center" textRotation="255" wrapText="1"/>
    </xf>
    <xf numFmtId="0" fontId="2" fillId="0" borderId="29" xfId="0" applyFont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textRotation="255" wrapText="1"/>
    </xf>
    <xf numFmtId="0" fontId="0" fillId="0" borderId="14" xfId="0" applyBorder="1" applyAlignment="1">
      <alignment horizontal="center" textRotation="255" wrapText="1"/>
    </xf>
    <xf numFmtId="0" fontId="0" fillId="0" borderId="29" xfId="0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wrapText="1"/>
    </xf>
    <xf numFmtId="0" fontId="2" fillId="2" borderId="61" xfId="0" applyFont="1" applyFill="1" applyBorder="1" applyAlignment="1">
      <alignment horizontal="center" textRotation="255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wrapText="1"/>
    </xf>
    <xf numFmtId="0" fontId="2" fillId="2" borderId="28" xfId="0" applyFont="1" applyFill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shrinkToFit="1"/>
    </xf>
    <xf numFmtId="0" fontId="2" fillId="2" borderId="14" xfId="0" applyFont="1" applyFill="1" applyBorder="1" applyAlignment="1">
      <alignment horizontal="center" textRotation="255" shrinkToFit="1"/>
    </xf>
    <xf numFmtId="0" fontId="2" fillId="2" borderId="29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44" xfId="0" applyBorder="1" applyAlignment="1">
      <alignment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 wrapText="1"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2" fillId="2" borderId="60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6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0" borderId="60" xfId="0" applyFont="1" applyBorder="1" applyAlignment="1">
      <alignment horizontal="center" textRotation="255"/>
    </xf>
    <xf numFmtId="0" fontId="2" fillId="0" borderId="12" xfId="0" applyFont="1" applyBorder="1" applyAlignment="1">
      <alignment horizontal="center" textRotation="255"/>
    </xf>
    <xf numFmtId="0" fontId="2" fillId="0" borderId="61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29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2" fillId="0" borderId="3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2" borderId="58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4" fillId="2" borderId="49" xfId="0" applyFont="1" applyFill="1" applyBorder="1" applyAlignment="1">
      <alignment vertical="center" textRotation="255" wrapText="1"/>
    </xf>
    <xf numFmtId="0" fontId="4" fillId="2" borderId="33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vertical="center" textRotation="255"/>
    </xf>
    <xf numFmtId="0" fontId="4" fillId="2" borderId="33" xfId="0" applyFont="1" applyFill="1" applyBorder="1" applyAlignment="1">
      <alignment vertical="center" textRotation="255"/>
    </xf>
    <xf numFmtId="0" fontId="2" fillId="2" borderId="31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58" fontId="8" fillId="0" borderId="71" xfId="0" applyNumberFormat="1" applyFont="1" applyBorder="1" applyAlignment="1">
      <alignment horizontal="center" vertical="center"/>
    </xf>
    <xf numFmtId="58" fontId="8" fillId="0" borderId="72" xfId="0" applyNumberFormat="1" applyFont="1" applyBorder="1" applyAlignment="1">
      <alignment horizontal="center" vertical="center"/>
    </xf>
    <xf numFmtId="58" fontId="8" fillId="0" borderId="55" xfId="0" applyNumberFormat="1" applyFont="1" applyBorder="1" applyAlignment="1">
      <alignment horizontal="center" vertical="center"/>
    </xf>
    <xf numFmtId="58" fontId="8" fillId="0" borderId="73" xfId="0" applyNumberFormat="1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vertical="center" textRotation="255"/>
    </xf>
    <xf numFmtId="0" fontId="4" fillId="2" borderId="30" xfId="0" applyFont="1" applyFill="1" applyBorder="1" applyAlignment="1">
      <alignment vertical="center" textRotation="255"/>
    </xf>
    <xf numFmtId="57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179" fontId="2" fillId="3" borderId="1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74" xfId="0" applyFont="1" applyBorder="1" applyAlignment="1">
      <alignment/>
    </xf>
    <xf numFmtId="0" fontId="2" fillId="0" borderId="63" xfId="0" applyFont="1" applyBorder="1" applyAlignment="1">
      <alignment/>
    </xf>
    <xf numFmtId="0" fontId="2" fillId="2" borderId="7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75" xfId="0" applyFont="1" applyFill="1" applyBorder="1" applyAlignment="1">
      <alignment/>
    </xf>
    <xf numFmtId="0" fontId="2" fillId="2" borderId="76" xfId="0" applyFont="1" applyFill="1" applyBorder="1" applyAlignment="1">
      <alignment/>
    </xf>
    <xf numFmtId="189" fontId="2" fillId="2" borderId="76" xfId="0" applyNumberFormat="1" applyFont="1" applyFill="1" applyBorder="1" applyAlignment="1">
      <alignment/>
    </xf>
    <xf numFmtId="179" fontId="2" fillId="3" borderId="77" xfId="0" applyNumberFormat="1" applyFont="1" applyFill="1" applyBorder="1" applyAlignment="1">
      <alignment/>
    </xf>
    <xf numFmtId="189" fontId="2" fillId="2" borderId="62" xfId="0" applyNumberFormat="1" applyFont="1" applyFill="1" applyBorder="1" applyAlignment="1">
      <alignment/>
    </xf>
    <xf numFmtId="189" fontId="2" fillId="2" borderId="78" xfId="0" applyNumberFormat="1" applyFont="1" applyFill="1" applyBorder="1" applyAlignment="1">
      <alignment/>
    </xf>
    <xf numFmtId="186" fontId="2" fillId="2" borderId="62" xfId="0" applyNumberFormat="1" applyFont="1" applyFill="1" applyBorder="1" applyAlignment="1">
      <alignment/>
    </xf>
    <xf numFmtId="186" fontId="2" fillId="2" borderId="78" xfId="0" applyNumberFormat="1" applyFont="1" applyFill="1" applyBorder="1" applyAlignment="1">
      <alignment/>
    </xf>
    <xf numFmtId="189" fontId="2" fillId="2" borderId="75" xfId="0" applyNumberFormat="1" applyFont="1" applyFill="1" applyBorder="1" applyAlignment="1">
      <alignment/>
    </xf>
    <xf numFmtId="180" fontId="2" fillId="3" borderId="79" xfId="0" applyNumberFormat="1" applyFont="1" applyFill="1" applyBorder="1" applyAlignment="1">
      <alignment/>
    </xf>
    <xf numFmtId="180" fontId="2" fillId="3" borderId="7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workbookViewId="0" topLeftCell="A1">
      <pane ySplit="6" topLeftCell="BM7" activePane="bottomLeft" state="frozen"/>
      <selection pane="topLeft" activeCell="B1" sqref="B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25390625" style="2" customWidth="1"/>
    <col min="4" max="4" width="10.125" style="2" customWidth="1"/>
    <col min="5" max="5" width="15.00390625" style="2" customWidth="1"/>
    <col min="6" max="7" width="4.125" style="2" customWidth="1"/>
    <col min="8" max="8" width="4.625" style="2" customWidth="1"/>
    <col min="9" max="9" width="4.125" style="2" customWidth="1"/>
    <col min="10" max="10" width="30.625" style="2" customWidth="1"/>
    <col min="11" max="12" width="9.625" style="2" customWidth="1"/>
    <col min="13" max="13" width="5.125" style="2" customWidth="1"/>
    <col min="14" max="14" width="30.75390625" style="2" customWidth="1"/>
    <col min="15" max="15" width="12.125" style="2" customWidth="1"/>
    <col min="16" max="16" width="4.87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1" t="s">
        <v>25</v>
      </c>
    </row>
    <row r="3" ht="9.75" customHeight="1" thickBot="1"/>
    <row r="4" spans="1:16" s="1" customFormat="1" ht="31.5" customHeight="1">
      <c r="A4" s="205" t="s">
        <v>39</v>
      </c>
      <c r="B4" s="212" t="s">
        <v>309</v>
      </c>
      <c r="C4" s="208" t="s">
        <v>40</v>
      </c>
      <c r="D4" s="210" t="s">
        <v>24</v>
      </c>
      <c r="E4" s="215" t="s">
        <v>5</v>
      </c>
      <c r="F4" s="224" t="s">
        <v>37</v>
      </c>
      <c r="G4" s="218" t="s">
        <v>38</v>
      </c>
      <c r="H4" s="221" t="s">
        <v>310</v>
      </c>
      <c r="I4" s="227" t="s">
        <v>4</v>
      </c>
      <c r="J4" s="198" t="s">
        <v>28</v>
      </c>
      <c r="K4" s="199"/>
      <c r="L4" s="199"/>
      <c r="M4" s="200"/>
      <c r="N4" s="198" t="s">
        <v>54</v>
      </c>
      <c r="O4" s="199"/>
      <c r="P4" s="200"/>
    </row>
    <row r="5" spans="1:16" s="68" customFormat="1" ht="21.75" customHeight="1">
      <c r="A5" s="206"/>
      <c r="B5" s="213"/>
      <c r="C5" s="209"/>
      <c r="D5" s="211"/>
      <c r="E5" s="216"/>
      <c r="F5" s="225"/>
      <c r="G5" s="219"/>
      <c r="H5" s="156"/>
      <c r="I5" s="228"/>
      <c r="J5" s="201" t="s">
        <v>14</v>
      </c>
      <c r="K5" s="223"/>
      <c r="L5" s="202"/>
      <c r="M5" s="67" t="s">
        <v>15</v>
      </c>
      <c r="N5" s="201" t="s">
        <v>16</v>
      </c>
      <c r="O5" s="202"/>
      <c r="P5" s="67" t="s">
        <v>15</v>
      </c>
    </row>
    <row r="6" spans="1:16" s="1" customFormat="1" ht="43.5" customHeight="1">
      <c r="A6" s="207"/>
      <c r="B6" s="214"/>
      <c r="C6" s="209"/>
      <c r="D6" s="211"/>
      <c r="E6" s="217"/>
      <c r="F6" s="226"/>
      <c r="G6" s="220"/>
      <c r="H6" s="222"/>
      <c r="I6" s="229"/>
      <c r="J6" s="69" t="s">
        <v>34</v>
      </c>
      <c r="K6" s="70" t="s">
        <v>7</v>
      </c>
      <c r="L6" s="70" t="s">
        <v>8</v>
      </c>
      <c r="M6" s="157" t="s">
        <v>311</v>
      </c>
      <c r="N6" s="72" t="s">
        <v>35</v>
      </c>
      <c r="O6" s="73" t="s">
        <v>36</v>
      </c>
      <c r="P6" s="71" t="s">
        <v>311</v>
      </c>
    </row>
    <row r="7" spans="1:16" ht="13.5">
      <c r="A7" s="96">
        <v>11</v>
      </c>
      <c r="B7" s="97">
        <v>100</v>
      </c>
      <c r="C7" s="98" t="s">
        <v>57</v>
      </c>
      <c r="D7" s="99" t="s">
        <v>58</v>
      </c>
      <c r="E7" s="95" t="s">
        <v>59</v>
      </c>
      <c r="F7" s="100">
        <v>1</v>
      </c>
      <c r="G7" s="101">
        <v>1</v>
      </c>
      <c r="H7" s="102">
        <v>1</v>
      </c>
      <c r="I7" s="101">
        <v>1</v>
      </c>
      <c r="J7" s="98" t="s">
        <v>60</v>
      </c>
      <c r="K7" s="103">
        <v>37694</v>
      </c>
      <c r="L7" s="103">
        <v>37712</v>
      </c>
      <c r="M7" s="101"/>
      <c r="N7" s="94" t="s">
        <v>61</v>
      </c>
      <c r="O7" s="104" t="s">
        <v>336</v>
      </c>
      <c r="P7" s="101"/>
    </row>
    <row r="8" spans="1:16" ht="13.5">
      <c r="A8" s="96">
        <v>11</v>
      </c>
      <c r="B8" s="97">
        <v>201</v>
      </c>
      <c r="C8" s="98" t="s">
        <v>57</v>
      </c>
      <c r="D8" s="99" t="s">
        <v>64</v>
      </c>
      <c r="E8" s="95" t="s">
        <v>133</v>
      </c>
      <c r="F8" s="100">
        <v>1</v>
      </c>
      <c r="G8" s="101">
        <v>1</v>
      </c>
      <c r="H8" s="102">
        <v>1</v>
      </c>
      <c r="I8" s="101">
        <v>1</v>
      </c>
      <c r="J8" s="98" t="s">
        <v>134</v>
      </c>
      <c r="K8" s="103">
        <v>37246</v>
      </c>
      <c r="L8" s="103">
        <v>37246</v>
      </c>
      <c r="M8" s="101"/>
      <c r="N8" s="105" t="s">
        <v>135</v>
      </c>
      <c r="O8" s="104" t="s">
        <v>337</v>
      </c>
      <c r="P8" s="101"/>
    </row>
    <row r="9" spans="1:16" ht="13.5">
      <c r="A9" s="96">
        <v>11</v>
      </c>
      <c r="B9" s="97">
        <v>202</v>
      </c>
      <c r="C9" s="106" t="s">
        <v>57</v>
      </c>
      <c r="D9" s="107" t="s">
        <v>65</v>
      </c>
      <c r="E9" s="95" t="s">
        <v>136</v>
      </c>
      <c r="F9" s="100">
        <v>1</v>
      </c>
      <c r="G9" s="101">
        <v>1</v>
      </c>
      <c r="H9" s="102">
        <v>1</v>
      </c>
      <c r="I9" s="101">
        <v>1</v>
      </c>
      <c r="J9" s="98" t="s">
        <v>137</v>
      </c>
      <c r="K9" s="103">
        <v>38626</v>
      </c>
      <c r="L9" s="103">
        <v>38626</v>
      </c>
      <c r="M9" s="101"/>
      <c r="N9" s="105"/>
      <c r="O9" s="104"/>
      <c r="P9" s="101">
        <v>1</v>
      </c>
    </row>
    <row r="10" spans="1:16" ht="13.5">
      <c r="A10" s="96">
        <v>11</v>
      </c>
      <c r="B10" s="97">
        <v>203</v>
      </c>
      <c r="C10" s="106" t="s">
        <v>57</v>
      </c>
      <c r="D10" s="107" t="s">
        <v>66</v>
      </c>
      <c r="E10" s="95" t="s">
        <v>138</v>
      </c>
      <c r="F10" s="100">
        <v>1</v>
      </c>
      <c r="G10" s="101">
        <v>2</v>
      </c>
      <c r="H10" s="102">
        <v>1</v>
      </c>
      <c r="I10" s="101">
        <v>1</v>
      </c>
      <c r="J10" s="98"/>
      <c r="K10" s="103"/>
      <c r="L10" s="103"/>
      <c r="M10" s="101">
        <v>0</v>
      </c>
      <c r="N10" s="105" t="s">
        <v>139</v>
      </c>
      <c r="O10" s="104" t="s">
        <v>338</v>
      </c>
      <c r="P10" s="101"/>
    </row>
    <row r="11" spans="1:16" ht="13.5">
      <c r="A11" s="96">
        <v>11</v>
      </c>
      <c r="B11" s="97">
        <v>206</v>
      </c>
      <c r="C11" s="106" t="s">
        <v>57</v>
      </c>
      <c r="D11" s="107" t="s">
        <v>67</v>
      </c>
      <c r="E11" s="95" t="s">
        <v>141</v>
      </c>
      <c r="F11" s="100">
        <v>1</v>
      </c>
      <c r="G11" s="101">
        <v>2</v>
      </c>
      <c r="H11" s="102">
        <v>1</v>
      </c>
      <c r="I11" s="101">
        <v>1</v>
      </c>
      <c r="J11" s="98" t="s">
        <v>142</v>
      </c>
      <c r="K11" s="103">
        <v>39171</v>
      </c>
      <c r="L11" s="103">
        <v>39173</v>
      </c>
      <c r="M11" s="101"/>
      <c r="N11" s="105" t="s">
        <v>143</v>
      </c>
      <c r="O11" s="104" t="s">
        <v>339</v>
      </c>
      <c r="P11" s="101"/>
    </row>
    <row r="12" spans="1:16" ht="13.5">
      <c r="A12" s="96">
        <v>11</v>
      </c>
      <c r="B12" s="97">
        <v>207</v>
      </c>
      <c r="C12" s="106" t="s">
        <v>57</v>
      </c>
      <c r="D12" s="107" t="s">
        <v>68</v>
      </c>
      <c r="E12" s="95" t="s">
        <v>144</v>
      </c>
      <c r="F12" s="100">
        <v>1</v>
      </c>
      <c r="G12" s="101">
        <v>2</v>
      </c>
      <c r="H12" s="102">
        <v>1</v>
      </c>
      <c r="I12" s="101">
        <v>0</v>
      </c>
      <c r="J12" s="98"/>
      <c r="K12" s="103"/>
      <c r="L12" s="103"/>
      <c r="M12" s="101">
        <v>0</v>
      </c>
      <c r="N12" s="105" t="s">
        <v>307</v>
      </c>
      <c r="O12" s="104" t="s">
        <v>340</v>
      </c>
      <c r="P12" s="101"/>
    </row>
    <row r="13" spans="1:16" ht="13.5">
      <c r="A13" s="96">
        <v>11</v>
      </c>
      <c r="B13" s="97">
        <v>208</v>
      </c>
      <c r="C13" s="106" t="s">
        <v>57</v>
      </c>
      <c r="D13" s="107" t="s">
        <v>69</v>
      </c>
      <c r="E13" s="95" t="s">
        <v>145</v>
      </c>
      <c r="F13" s="100">
        <v>1</v>
      </c>
      <c r="G13" s="101">
        <v>2</v>
      </c>
      <c r="H13" s="102">
        <v>1</v>
      </c>
      <c r="I13" s="101">
        <v>1</v>
      </c>
      <c r="J13" s="98" t="s">
        <v>146</v>
      </c>
      <c r="K13" s="103">
        <v>38254</v>
      </c>
      <c r="L13" s="103">
        <v>38353</v>
      </c>
      <c r="M13" s="101"/>
      <c r="N13" s="105" t="s">
        <v>147</v>
      </c>
      <c r="O13" s="104" t="s">
        <v>341</v>
      </c>
      <c r="P13" s="101"/>
    </row>
    <row r="14" spans="1:16" ht="13.5">
      <c r="A14" s="96">
        <v>11</v>
      </c>
      <c r="B14" s="97">
        <v>209</v>
      </c>
      <c r="C14" s="106" t="s">
        <v>57</v>
      </c>
      <c r="D14" s="107" t="s">
        <v>70</v>
      </c>
      <c r="E14" s="95" t="s">
        <v>148</v>
      </c>
      <c r="F14" s="100">
        <v>1</v>
      </c>
      <c r="G14" s="101">
        <v>2</v>
      </c>
      <c r="H14" s="102">
        <v>1</v>
      </c>
      <c r="I14" s="101">
        <v>1</v>
      </c>
      <c r="J14" s="98"/>
      <c r="K14" s="103"/>
      <c r="L14" s="103"/>
      <c r="M14" s="101">
        <v>0</v>
      </c>
      <c r="N14" s="105" t="s">
        <v>149</v>
      </c>
      <c r="O14" s="104" t="s">
        <v>342</v>
      </c>
      <c r="P14" s="101"/>
    </row>
    <row r="15" spans="1:16" ht="13.5">
      <c r="A15" s="96">
        <v>11</v>
      </c>
      <c r="B15" s="97">
        <v>210</v>
      </c>
      <c r="C15" s="106" t="s">
        <v>57</v>
      </c>
      <c r="D15" s="107" t="s">
        <v>71</v>
      </c>
      <c r="E15" s="95" t="s">
        <v>133</v>
      </c>
      <c r="F15" s="100">
        <v>1</v>
      </c>
      <c r="G15" s="101">
        <v>1</v>
      </c>
      <c r="H15" s="102">
        <v>1</v>
      </c>
      <c r="I15" s="101">
        <v>1</v>
      </c>
      <c r="J15" s="98" t="s">
        <v>150</v>
      </c>
      <c r="K15" s="103">
        <v>37708</v>
      </c>
      <c r="L15" s="103">
        <v>37712</v>
      </c>
      <c r="M15" s="101"/>
      <c r="N15" s="105" t="s">
        <v>151</v>
      </c>
      <c r="O15" s="104" t="s">
        <v>343</v>
      </c>
      <c r="P15" s="101"/>
    </row>
    <row r="16" spans="1:16" ht="13.5">
      <c r="A16" s="96">
        <v>11</v>
      </c>
      <c r="B16" s="97">
        <v>211</v>
      </c>
      <c r="C16" s="106" t="s">
        <v>57</v>
      </c>
      <c r="D16" s="107" t="s">
        <v>72</v>
      </c>
      <c r="E16" s="95" t="s">
        <v>152</v>
      </c>
      <c r="F16" s="100">
        <v>1</v>
      </c>
      <c r="G16" s="101">
        <v>2</v>
      </c>
      <c r="H16" s="102">
        <v>1</v>
      </c>
      <c r="I16" s="101">
        <v>1</v>
      </c>
      <c r="J16" s="98"/>
      <c r="K16" s="103"/>
      <c r="L16" s="103"/>
      <c r="M16" s="101">
        <v>2</v>
      </c>
      <c r="N16" s="105"/>
      <c r="O16" s="104"/>
      <c r="P16" s="101">
        <v>0</v>
      </c>
    </row>
    <row r="17" spans="1:16" ht="13.5">
      <c r="A17" s="96">
        <v>11</v>
      </c>
      <c r="B17" s="97">
        <v>212</v>
      </c>
      <c r="C17" s="106" t="s">
        <v>57</v>
      </c>
      <c r="D17" s="107" t="s">
        <v>73</v>
      </c>
      <c r="E17" s="95" t="s">
        <v>152</v>
      </c>
      <c r="F17" s="100">
        <v>1</v>
      </c>
      <c r="G17" s="101">
        <v>2</v>
      </c>
      <c r="H17" s="102">
        <v>1</v>
      </c>
      <c r="I17" s="101">
        <v>1</v>
      </c>
      <c r="J17" s="98" t="s">
        <v>153</v>
      </c>
      <c r="K17" s="103">
        <v>38803</v>
      </c>
      <c r="L17" s="103">
        <v>38808</v>
      </c>
      <c r="M17" s="101"/>
      <c r="N17" s="105" t="s">
        <v>154</v>
      </c>
      <c r="O17" s="104" t="s">
        <v>344</v>
      </c>
      <c r="P17" s="101"/>
    </row>
    <row r="18" spans="1:16" ht="13.5">
      <c r="A18" s="96">
        <v>11</v>
      </c>
      <c r="B18" s="97">
        <v>214</v>
      </c>
      <c r="C18" s="106" t="s">
        <v>57</v>
      </c>
      <c r="D18" s="107" t="s">
        <v>74</v>
      </c>
      <c r="E18" s="95" t="s">
        <v>148</v>
      </c>
      <c r="F18" s="100">
        <v>1</v>
      </c>
      <c r="G18" s="101">
        <v>2</v>
      </c>
      <c r="H18" s="102">
        <v>1</v>
      </c>
      <c r="I18" s="101">
        <v>1</v>
      </c>
      <c r="J18" s="98" t="s">
        <v>156</v>
      </c>
      <c r="K18" s="103">
        <v>39069</v>
      </c>
      <c r="L18" s="103">
        <v>39173</v>
      </c>
      <c r="M18" s="101"/>
      <c r="N18" s="105" t="s">
        <v>155</v>
      </c>
      <c r="O18" s="104" t="s">
        <v>345</v>
      </c>
      <c r="P18" s="101"/>
    </row>
    <row r="19" spans="1:16" ht="13.5">
      <c r="A19" s="96">
        <v>11</v>
      </c>
      <c r="B19" s="97">
        <v>215</v>
      </c>
      <c r="C19" s="106" t="s">
        <v>57</v>
      </c>
      <c r="D19" s="107" t="s">
        <v>75</v>
      </c>
      <c r="E19" s="95" t="s">
        <v>157</v>
      </c>
      <c r="F19" s="100">
        <v>1</v>
      </c>
      <c r="G19" s="101">
        <v>2</v>
      </c>
      <c r="H19" s="102">
        <v>1</v>
      </c>
      <c r="I19" s="101">
        <v>1</v>
      </c>
      <c r="J19" s="98"/>
      <c r="K19" s="103"/>
      <c r="L19" s="103"/>
      <c r="M19" s="101">
        <v>2</v>
      </c>
      <c r="N19" s="105" t="s">
        <v>158</v>
      </c>
      <c r="O19" s="104" t="s">
        <v>346</v>
      </c>
      <c r="P19" s="101"/>
    </row>
    <row r="20" spans="1:16" ht="13.5">
      <c r="A20" s="96">
        <v>11</v>
      </c>
      <c r="B20" s="97">
        <v>216</v>
      </c>
      <c r="C20" s="106" t="s">
        <v>57</v>
      </c>
      <c r="D20" s="107" t="s">
        <v>76</v>
      </c>
      <c r="E20" s="95" t="s">
        <v>152</v>
      </c>
      <c r="F20" s="100">
        <v>1</v>
      </c>
      <c r="G20" s="101">
        <v>2</v>
      </c>
      <c r="H20" s="102">
        <v>1</v>
      </c>
      <c r="I20" s="101">
        <v>1</v>
      </c>
      <c r="J20" s="98"/>
      <c r="K20" s="103"/>
      <c r="L20" s="103"/>
      <c r="M20" s="101">
        <v>0</v>
      </c>
      <c r="N20" s="154"/>
      <c r="O20" s="155"/>
      <c r="P20" s="101">
        <v>1</v>
      </c>
    </row>
    <row r="21" spans="1:16" ht="13.5">
      <c r="A21" s="96">
        <v>11</v>
      </c>
      <c r="B21" s="97">
        <v>217</v>
      </c>
      <c r="C21" s="106" t="s">
        <v>57</v>
      </c>
      <c r="D21" s="107" t="s">
        <v>77</v>
      </c>
      <c r="E21" s="95" t="s">
        <v>159</v>
      </c>
      <c r="F21" s="100">
        <v>1</v>
      </c>
      <c r="G21" s="101">
        <v>2</v>
      </c>
      <c r="H21" s="102">
        <v>1</v>
      </c>
      <c r="I21" s="101">
        <v>1</v>
      </c>
      <c r="J21" s="98"/>
      <c r="K21" s="103"/>
      <c r="L21" s="103"/>
      <c r="M21" s="101">
        <v>2</v>
      </c>
      <c r="N21" s="105" t="s">
        <v>160</v>
      </c>
      <c r="O21" s="104" t="s">
        <v>347</v>
      </c>
      <c r="P21" s="101"/>
    </row>
    <row r="22" spans="1:16" ht="13.5">
      <c r="A22" s="96">
        <v>11</v>
      </c>
      <c r="B22" s="97">
        <v>218</v>
      </c>
      <c r="C22" s="106" t="s">
        <v>57</v>
      </c>
      <c r="D22" s="107" t="s">
        <v>78</v>
      </c>
      <c r="E22" s="95" t="s">
        <v>161</v>
      </c>
      <c r="F22" s="100">
        <v>1</v>
      </c>
      <c r="G22" s="101">
        <v>2</v>
      </c>
      <c r="H22" s="102">
        <v>1</v>
      </c>
      <c r="I22" s="101">
        <v>1</v>
      </c>
      <c r="J22" s="98"/>
      <c r="K22" s="103"/>
      <c r="L22" s="103"/>
      <c r="M22" s="101">
        <v>2</v>
      </c>
      <c r="N22" s="105" t="s">
        <v>162</v>
      </c>
      <c r="O22" s="104" t="s">
        <v>348</v>
      </c>
      <c r="P22" s="101"/>
    </row>
    <row r="23" spans="1:16" ht="13.5">
      <c r="A23" s="96">
        <v>11</v>
      </c>
      <c r="B23" s="97">
        <v>219</v>
      </c>
      <c r="C23" s="106" t="s">
        <v>57</v>
      </c>
      <c r="D23" s="107" t="s">
        <v>79</v>
      </c>
      <c r="E23" s="95" t="s">
        <v>163</v>
      </c>
      <c r="F23" s="100">
        <v>1</v>
      </c>
      <c r="G23" s="101">
        <v>1</v>
      </c>
      <c r="H23" s="102">
        <v>1</v>
      </c>
      <c r="I23" s="101">
        <v>1</v>
      </c>
      <c r="J23" s="98" t="s">
        <v>164</v>
      </c>
      <c r="K23" s="103">
        <v>39168</v>
      </c>
      <c r="L23" s="103">
        <v>39173</v>
      </c>
      <c r="M23" s="101"/>
      <c r="N23" s="105" t="s">
        <v>165</v>
      </c>
      <c r="O23" s="104" t="s">
        <v>349</v>
      </c>
      <c r="P23" s="101"/>
    </row>
    <row r="24" spans="1:16" ht="22.5">
      <c r="A24" s="96">
        <v>11</v>
      </c>
      <c r="B24" s="97">
        <v>221</v>
      </c>
      <c r="C24" s="106" t="s">
        <v>57</v>
      </c>
      <c r="D24" s="107" t="s">
        <v>80</v>
      </c>
      <c r="E24" s="95" t="s">
        <v>233</v>
      </c>
      <c r="F24" s="100">
        <v>1</v>
      </c>
      <c r="G24" s="101">
        <v>2</v>
      </c>
      <c r="H24" s="102">
        <v>1</v>
      </c>
      <c r="I24" s="101">
        <v>1</v>
      </c>
      <c r="J24" s="95" t="s">
        <v>286</v>
      </c>
      <c r="K24" s="103">
        <v>38247</v>
      </c>
      <c r="L24" s="103">
        <v>38261</v>
      </c>
      <c r="M24" s="101"/>
      <c r="N24" s="105" t="s">
        <v>287</v>
      </c>
      <c r="O24" s="104" t="s">
        <v>350</v>
      </c>
      <c r="P24" s="101"/>
    </row>
    <row r="25" spans="1:16" ht="13.5">
      <c r="A25" s="96">
        <v>11</v>
      </c>
      <c r="B25" s="97">
        <v>222</v>
      </c>
      <c r="C25" s="106" t="s">
        <v>57</v>
      </c>
      <c r="D25" s="107" t="s">
        <v>81</v>
      </c>
      <c r="E25" s="95" t="s">
        <v>166</v>
      </c>
      <c r="F25" s="100">
        <v>1</v>
      </c>
      <c r="G25" s="101">
        <v>2</v>
      </c>
      <c r="H25" s="102">
        <v>1</v>
      </c>
      <c r="I25" s="101">
        <v>1</v>
      </c>
      <c r="J25" s="98" t="s">
        <v>167</v>
      </c>
      <c r="K25" s="103">
        <v>38442</v>
      </c>
      <c r="L25" s="103">
        <v>38534</v>
      </c>
      <c r="M25" s="101"/>
      <c r="N25" s="105" t="s">
        <v>168</v>
      </c>
      <c r="O25" s="104" t="s">
        <v>169</v>
      </c>
      <c r="P25" s="101"/>
    </row>
    <row r="26" spans="1:16" ht="13.5">
      <c r="A26" s="96">
        <v>11</v>
      </c>
      <c r="B26" s="97">
        <v>223</v>
      </c>
      <c r="C26" s="106" t="s">
        <v>57</v>
      </c>
      <c r="D26" s="107" t="s">
        <v>82</v>
      </c>
      <c r="E26" s="95" t="s">
        <v>170</v>
      </c>
      <c r="F26" s="100">
        <v>1</v>
      </c>
      <c r="G26" s="101">
        <v>2</v>
      </c>
      <c r="H26" s="102">
        <v>1</v>
      </c>
      <c r="I26" s="101">
        <v>1</v>
      </c>
      <c r="J26" s="98" t="s">
        <v>171</v>
      </c>
      <c r="K26" s="103">
        <v>37707</v>
      </c>
      <c r="L26" s="103">
        <v>37773</v>
      </c>
      <c r="M26" s="101"/>
      <c r="N26" s="94" t="s">
        <v>172</v>
      </c>
      <c r="O26" s="104" t="s">
        <v>379</v>
      </c>
      <c r="P26" s="101"/>
    </row>
    <row r="27" spans="1:16" ht="13.5">
      <c r="A27" s="96">
        <v>11</v>
      </c>
      <c r="B27" s="97">
        <v>224</v>
      </c>
      <c r="C27" s="106" t="s">
        <v>57</v>
      </c>
      <c r="D27" s="107" t="s">
        <v>83</v>
      </c>
      <c r="E27" s="95" t="s">
        <v>173</v>
      </c>
      <c r="F27" s="100">
        <v>1</v>
      </c>
      <c r="G27" s="101">
        <v>2</v>
      </c>
      <c r="H27" s="102">
        <v>1</v>
      </c>
      <c r="I27" s="101">
        <v>1</v>
      </c>
      <c r="J27" s="98"/>
      <c r="K27" s="103"/>
      <c r="L27" s="103"/>
      <c r="M27" s="101">
        <v>0</v>
      </c>
      <c r="N27" s="105" t="s">
        <v>174</v>
      </c>
      <c r="O27" s="104" t="s">
        <v>380</v>
      </c>
      <c r="P27" s="101"/>
    </row>
    <row r="28" spans="1:16" ht="13.5">
      <c r="A28" s="96">
        <v>11</v>
      </c>
      <c r="B28" s="97">
        <v>225</v>
      </c>
      <c r="C28" s="106" t="s">
        <v>57</v>
      </c>
      <c r="D28" s="107" t="s">
        <v>84</v>
      </c>
      <c r="E28" s="95" t="s">
        <v>166</v>
      </c>
      <c r="F28" s="100">
        <v>1</v>
      </c>
      <c r="G28" s="101">
        <v>2</v>
      </c>
      <c r="H28" s="102">
        <v>0</v>
      </c>
      <c r="I28" s="101">
        <v>1</v>
      </c>
      <c r="J28" s="98"/>
      <c r="K28" s="103"/>
      <c r="L28" s="103"/>
      <c r="M28" s="101">
        <v>2</v>
      </c>
      <c r="N28" s="105" t="s">
        <v>176</v>
      </c>
      <c r="O28" s="104" t="s">
        <v>363</v>
      </c>
      <c r="P28" s="101"/>
    </row>
    <row r="29" spans="1:16" ht="13.5">
      <c r="A29" s="96">
        <v>11</v>
      </c>
      <c r="B29" s="97">
        <v>226</v>
      </c>
      <c r="C29" s="106" t="s">
        <v>57</v>
      </c>
      <c r="D29" s="107" t="s">
        <v>85</v>
      </c>
      <c r="E29" s="95" t="s">
        <v>175</v>
      </c>
      <c r="F29" s="100">
        <v>1</v>
      </c>
      <c r="G29" s="101">
        <v>2</v>
      </c>
      <c r="H29" s="102">
        <v>1</v>
      </c>
      <c r="I29" s="101">
        <v>0</v>
      </c>
      <c r="J29" s="98"/>
      <c r="K29" s="103"/>
      <c r="L29" s="103"/>
      <c r="M29" s="101">
        <v>0</v>
      </c>
      <c r="N29" s="105" t="s">
        <v>334</v>
      </c>
      <c r="O29" s="104" t="s">
        <v>381</v>
      </c>
      <c r="P29" s="101"/>
    </row>
    <row r="30" spans="1:16" ht="13.5">
      <c r="A30" s="96">
        <v>11</v>
      </c>
      <c r="B30" s="97">
        <v>227</v>
      </c>
      <c r="C30" s="106" t="s">
        <v>57</v>
      </c>
      <c r="D30" s="107" t="s">
        <v>86</v>
      </c>
      <c r="E30" s="95" t="s">
        <v>177</v>
      </c>
      <c r="F30" s="100">
        <v>1</v>
      </c>
      <c r="G30" s="101">
        <v>2</v>
      </c>
      <c r="H30" s="102">
        <v>1</v>
      </c>
      <c r="I30" s="101">
        <v>1</v>
      </c>
      <c r="J30" s="98" t="s">
        <v>178</v>
      </c>
      <c r="K30" s="103">
        <v>37704</v>
      </c>
      <c r="L30" s="103">
        <v>37712</v>
      </c>
      <c r="M30" s="101"/>
      <c r="N30" s="105" t="s">
        <v>179</v>
      </c>
      <c r="O30" s="104" t="s">
        <v>382</v>
      </c>
      <c r="P30" s="101"/>
    </row>
    <row r="31" spans="1:16" ht="13.5">
      <c r="A31" s="96">
        <v>11</v>
      </c>
      <c r="B31" s="97">
        <v>228</v>
      </c>
      <c r="C31" s="106" t="s">
        <v>57</v>
      </c>
      <c r="D31" s="107" t="s">
        <v>87</v>
      </c>
      <c r="E31" s="95" t="s">
        <v>180</v>
      </c>
      <c r="F31" s="100">
        <v>1</v>
      </c>
      <c r="G31" s="101">
        <v>2</v>
      </c>
      <c r="H31" s="102">
        <v>1</v>
      </c>
      <c r="I31" s="101">
        <v>1</v>
      </c>
      <c r="J31" s="98" t="s">
        <v>181</v>
      </c>
      <c r="K31" s="103">
        <v>37431</v>
      </c>
      <c r="L31" s="103">
        <v>37438</v>
      </c>
      <c r="M31" s="101"/>
      <c r="N31" s="105" t="s">
        <v>182</v>
      </c>
      <c r="O31" s="104" t="s">
        <v>383</v>
      </c>
      <c r="P31" s="101"/>
    </row>
    <row r="32" spans="1:16" ht="13.5">
      <c r="A32" s="96">
        <v>11</v>
      </c>
      <c r="B32" s="97">
        <v>229</v>
      </c>
      <c r="C32" s="106" t="s">
        <v>57</v>
      </c>
      <c r="D32" s="107" t="s">
        <v>88</v>
      </c>
      <c r="E32" s="95" t="s">
        <v>183</v>
      </c>
      <c r="F32" s="100">
        <v>1</v>
      </c>
      <c r="G32" s="101">
        <v>2</v>
      </c>
      <c r="H32" s="102">
        <v>1</v>
      </c>
      <c r="I32" s="101">
        <v>1</v>
      </c>
      <c r="J32" s="98" t="s">
        <v>184</v>
      </c>
      <c r="K32" s="103">
        <v>38338</v>
      </c>
      <c r="L32" s="103">
        <v>38342</v>
      </c>
      <c r="M32" s="101"/>
      <c r="N32" s="105" t="s">
        <v>185</v>
      </c>
      <c r="O32" s="104" t="s">
        <v>384</v>
      </c>
      <c r="P32" s="101"/>
    </row>
    <row r="33" spans="1:16" ht="13.5">
      <c r="A33" s="96">
        <v>11</v>
      </c>
      <c r="B33" s="97">
        <v>230</v>
      </c>
      <c r="C33" s="106" t="s">
        <v>57</v>
      </c>
      <c r="D33" s="107" t="s">
        <v>89</v>
      </c>
      <c r="E33" s="95" t="s">
        <v>157</v>
      </c>
      <c r="F33" s="100">
        <v>1</v>
      </c>
      <c r="G33" s="101">
        <v>2</v>
      </c>
      <c r="H33" s="102">
        <v>1</v>
      </c>
      <c r="I33" s="101">
        <v>1</v>
      </c>
      <c r="J33" s="98" t="s">
        <v>186</v>
      </c>
      <c r="K33" s="103">
        <v>36692</v>
      </c>
      <c r="L33" s="103">
        <v>36708</v>
      </c>
      <c r="M33" s="101"/>
      <c r="N33" s="105" t="s">
        <v>187</v>
      </c>
      <c r="O33" s="104" t="s">
        <v>384</v>
      </c>
      <c r="P33" s="101"/>
    </row>
    <row r="34" spans="1:16" ht="13.5">
      <c r="A34" s="96">
        <v>11</v>
      </c>
      <c r="B34" s="97">
        <v>231</v>
      </c>
      <c r="C34" s="106" t="s">
        <v>57</v>
      </c>
      <c r="D34" s="107" t="s">
        <v>90</v>
      </c>
      <c r="E34" s="95" t="s">
        <v>136</v>
      </c>
      <c r="F34" s="100">
        <v>1</v>
      </c>
      <c r="G34" s="101">
        <v>1</v>
      </c>
      <c r="H34" s="102">
        <v>1</v>
      </c>
      <c r="I34" s="101">
        <v>1</v>
      </c>
      <c r="J34" s="98" t="s">
        <v>188</v>
      </c>
      <c r="K34" s="103">
        <v>37343</v>
      </c>
      <c r="L34" s="103">
        <v>37347</v>
      </c>
      <c r="M34" s="101"/>
      <c r="N34" s="105" t="s">
        <v>189</v>
      </c>
      <c r="O34" s="104" t="s">
        <v>385</v>
      </c>
      <c r="P34" s="101"/>
    </row>
    <row r="35" spans="1:16" ht="13.5">
      <c r="A35" s="96">
        <v>11</v>
      </c>
      <c r="B35" s="97">
        <v>232</v>
      </c>
      <c r="C35" s="106" t="s">
        <v>57</v>
      </c>
      <c r="D35" s="107" t="s">
        <v>91</v>
      </c>
      <c r="E35" s="95" t="s">
        <v>152</v>
      </c>
      <c r="F35" s="100">
        <v>1</v>
      </c>
      <c r="G35" s="101">
        <v>2</v>
      </c>
      <c r="H35" s="102">
        <v>1</v>
      </c>
      <c r="I35" s="101">
        <v>1</v>
      </c>
      <c r="J35" s="98" t="s">
        <v>190</v>
      </c>
      <c r="K35" s="103">
        <v>37979</v>
      </c>
      <c r="L35" s="103">
        <v>38078</v>
      </c>
      <c r="M35" s="101"/>
      <c r="N35" s="105" t="s">
        <v>191</v>
      </c>
      <c r="O35" s="104" t="s">
        <v>384</v>
      </c>
      <c r="P35" s="101"/>
    </row>
    <row r="36" spans="1:16" ht="13.5">
      <c r="A36" s="96">
        <v>11</v>
      </c>
      <c r="B36" s="97">
        <v>233</v>
      </c>
      <c r="C36" s="106" t="s">
        <v>57</v>
      </c>
      <c r="D36" s="107" t="s">
        <v>92</v>
      </c>
      <c r="E36" s="95" t="s">
        <v>192</v>
      </c>
      <c r="F36" s="100">
        <v>1</v>
      </c>
      <c r="G36" s="101">
        <v>2</v>
      </c>
      <c r="H36" s="102">
        <v>0</v>
      </c>
      <c r="I36" s="101">
        <v>1</v>
      </c>
      <c r="J36" s="98" t="s">
        <v>193</v>
      </c>
      <c r="K36" s="103">
        <v>38807</v>
      </c>
      <c r="L36" s="103">
        <v>38899</v>
      </c>
      <c r="M36" s="101"/>
      <c r="N36" s="105" t="s">
        <v>194</v>
      </c>
      <c r="O36" s="104" t="s">
        <v>386</v>
      </c>
      <c r="P36" s="101"/>
    </row>
    <row r="37" spans="1:16" ht="13.5">
      <c r="A37" s="96">
        <v>11</v>
      </c>
      <c r="B37" s="97">
        <v>234</v>
      </c>
      <c r="C37" s="106" t="s">
        <v>57</v>
      </c>
      <c r="D37" s="107" t="s">
        <v>93</v>
      </c>
      <c r="E37" s="95" t="s">
        <v>133</v>
      </c>
      <c r="F37" s="100">
        <v>1</v>
      </c>
      <c r="G37" s="101">
        <v>1</v>
      </c>
      <c r="H37" s="102">
        <v>1</v>
      </c>
      <c r="I37" s="101">
        <v>1</v>
      </c>
      <c r="J37" s="98" t="s">
        <v>195</v>
      </c>
      <c r="K37" s="103">
        <v>37973</v>
      </c>
      <c r="L37" s="103">
        <v>37980</v>
      </c>
      <c r="M37" s="101"/>
      <c r="N37" s="105" t="s">
        <v>196</v>
      </c>
      <c r="O37" s="104" t="s">
        <v>380</v>
      </c>
      <c r="P37" s="101"/>
    </row>
    <row r="38" spans="1:16" ht="13.5">
      <c r="A38" s="96">
        <v>11</v>
      </c>
      <c r="B38" s="97">
        <v>235</v>
      </c>
      <c r="C38" s="106" t="s">
        <v>57</v>
      </c>
      <c r="D38" s="107" t="s">
        <v>94</v>
      </c>
      <c r="E38" s="95" t="s">
        <v>192</v>
      </c>
      <c r="F38" s="100">
        <v>1</v>
      </c>
      <c r="G38" s="101">
        <v>2</v>
      </c>
      <c r="H38" s="102">
        <v>1</v>
      </c>
      <c r="I38" s="101">
        <v>0</v>
      </c>
      <c r="J38" s="98"/>
      <c r="K38" s="103"/>
      <c r="L38" s="103"/>
      <c r="M38" s="101">
        <v>1</v>
      </c>
      <c r="N38" s="105" t="s">
        <v>197</v>
      </c>
      <c r="O38" s="104" t="s">
        <v>369</v>
      </c>
      <c r="P38" s="101"/>
    </row>
    <row r="39" spans="1:16" ht="13.5">
      <c r="A39" s="96">
        <v>11</v>
      </c>
      <c r="B39" s="97">
        <v>237</v>
      </c>
      <c r="C39" s="106" t="s">
        <v>57</v>
      </c>
      <c r="D39" s="107" t="s">
        <v>95</v>
      </c>
      <c r="E39" s="95" t="s">
        <v>198</v>
      </c>
      <c r="F39" s="100">
        <v>1</v>
      </c>
      <c r="G39" s="101">
        <v>2</v>
      </c>
      <c r="H39" s="102">
        <v>1</v>
      </c>
      <c r="I39" s="101">
        <v>1</v>
      </c>
      <c r="J39" s="98" t="s">
        <v>199</v>
      </c>
      <c r="K39" s="103">
        <v>38987</v>
      </c>
      <c r="L39" s="103">
        <v>39083</v>
      </c>
      <c r="M39" s="101"/>
      <c r="N39" s="105" t="s">
        <v>200</v>
      </c>
      <c r="O39" s="104" t="s">
        <v>387</v>
      </c>
      <c r="P39" s="101"/>
    </row>
    <row r="40" spans="1:16" ht="13.5">
      <c r="A40" s="96">
        <v>11</v>
      </c>
      <c r="B40" s="97">
        <v>238</v>
      </c>
      <c r="C40" s="106" t="s">
        <v>57</v>
      </c>
      <c r="D40" s="107" t="s">
        <v>96</v>
      </c>
      <c r="E40" s="95" t="s">
        <v>198</v>
      </c>
      <c r="F40" s="100">
        <v>1</v>
      </c>
      <c r="G40" s="101">
        <v>2</v>
      </c>
      <c r="H40" s="102">
        <v>1</v>
      </c>
      <c r="I40" s="101">
        <v>0</v>
      </c>
      <c r="J40" s="98"/>
      <c r="K40" s="103"/>
      <c r="L40" s="103"/>
      <c r="M40" s="101">
        <v>3</v>
      </c>
      <c r="N40" s="105" t="s">
        <v>201</v>
      </c>
      <c r="O40" s="104" t="s">
        <v>388</v>
      </c>
      <c r="P40" s="101"/>
    </row>
    <row r="41" spans="1:16" ht="13.5">
      <c r="A41" s="96">
        <v>11</v>
      </c>
      <c r="B41" s="97">
        <v>239</v>
      </c>
      <c r="C41" s="106" t="s">
        <v>57</v>
      </c>
      <c r="D41" s="107" t="s">
        <v>97</v>
      </c>
      <c r="E41" s="98" t="s">
        <v>202</v>
      </c>
      <c r="F41" s="100">
        <v>1</v>
      </c>
      <c r="G41" s="101">
        <v>1</v>
      </c>
      <c r="H41" s="102">
        <v>1</v>
      </c>
      <c r="I41" s="101">
        <v>1</v>
      </c>
      <c r="J41" s="98" t="s">
        <v>203</v>
      </c>
      <c r="K41" s="103">
        <v>38162</v>
      </c>
      <c r="L41" s="103">
        <v>38169</v>
      </c>
      <c r="M41" s="101"/>
      <c r="N41" s="105" t="s">
        <v>204</v>
      </c>
      <c r="O41" s="108" t="s">
        <v>355</v>
      </c>
      <c r="P41" s="101"/>
    </row>
    <row r="42" spans="1:16" ht="13.5">
      <c r="A42" s="96">
        <v>11</v>
      </c>
      <c r="B42" s="97">
        <v>240</v>
      </c>
      <c r="C42" s="106" t="s">
        <v>57</v>
      </c>
      <c r="D42" s="107" t="s">
        <v>98</v>
      </c>
      <c r="E42" s="98" t="s">
        <v>152</v>
      </c>
      <c r="F42" s="100">
        <v>1</v>
      </c>
      <c r="G42" s="101">
        <v>2</v>
      </c>
      <c r="H42" s="102">
        <v>1</v>
      </c>
      <c r="I42" s="101">
        <v>1</v>
      </c>
      <c r="J42" s="98"/>
      <c r="K42" s="108"/>
      <c r="L42" s="108"/>
      <c r="M42" s="101">
        <v>2</v>
      </c>
      <c r="N42" s="98" t="s">
        <v>205</v>
      </c>
      <c r="O42" s="108" t="s">
        <v>351</v>
      </c>
      <c r="P42" s="101"/>
    </row>
    <row r="43" spans="1:16" ht="13.5">
      <c r="A43" s="96">
        <v>11</v>
      </c>
      <c r="B43" s="97">
        <v>241</v>
      </c>
      <c r="C43" s="106" t="s">
        <v>57</v>
      </c>
      <c r="D43" s="107" t="s">
        <v>99</v>
      </c>
      <c r="E43" s="98" t="s">
        <v>206</v>
      </c>
      <c r="F43" s="100">
        <v>1</v>
      </c>
      <c r="G43" s="101">
        <v>2</v>
      </c>
      <c r="H43" s="102">
        <v>0</v>
      </c>
      <c r="I43" s="101">
        <v>0</v>
      </c>
      <c r="J43" s="98"/>
      <c r="K43" s="108"/>
      <c r="L43" s="108"/>
      <c r="M43" s="101">
        <v>1</v>
      </c>
      <c r="N43" s="98" t="s">
        <v>207</v>
      </c>
      <c r="O43" s="108" t="s">
        <v>356</v>
      </c>
      <c r="P43" s="101"/>
    </row>
    <row r="44" spans="1:16" ht="13.5">
      <c r="A44" s="96">
        <v>11</v>
      </c>
      <c r="B44" s="97">
        <v>242</v>
      </c>
      <c r="C44" s="106" t="s">
        <v>57</v>
      </c>
      <c r="D44" s="107" t="s">
        <v>100</v>
      </c>
      <c r="E44" s="98" t="s">
        <v>166</v>
      </c>
      <c r="F44" s="100">
        <v>1</v>
      </c>
      <c r="G44" s="101">
        <v>2</v>
      </c>
      <c r="H44" s="102">
        <v>1</v>
      </c>
      <c r="I44" s="101">
        <v>1</v>
      </c>
      <c r="J44" s="98"/>
      <c r="K44" s="108"/>
      <c r="L44" s="108"/>
      <c r="M44" s="101">
        <v>0</v>
      </c>
      <c r="N44" s="98" t="s">
        <v>208</v>
      </c>
      <c r="O44" s="108" t="s">
        <v>357</v>
      </c>
      <c r="P44" s="101"/>
    </row>
    <row r="45" spans="1:16" ht="13.5">
      <c r="A45" s="96">
        <v>11</v>
      </c>
      <c r="B45" s="97">
        <v>243</v>
      </c>
      <c r="C45" s="106" t="s">
        <v>57</v>
      </c>
      <c r="D45" s="107" t="s">
        <v>101</v>
      </c>
      <c r="E45" s="98" t="s">
        <v>148</v>
      </c>
      <c r="F45" s="100">
        <v>1</v>
      </c>
      <c r="G45" s="101">
        <v>2</v>
      </c>
      <c r="H45" s="102">
        <v>1</v>
      </c>
      <c r="I45" s="101">
        <v>1</v>
      </c>
      <c r="J45" s="98" t="s">
        <v>209</v>
      </c>
      <c r="K45" s="103">
        <v>37973</v>
      </c>
      <c r="L45" s="103">
        <v>38078</v>
      </c>
      <c r="M45" s="101"/>
      <c r="N45" s="98" t="s">
        <v>210</v>
      </c>
      <c r="O45" s="108" t="s">
        <v>358</v>
      </c>
      <c r="P45" s="101"/>
    </row>
    <row r="46" spans="1:16" ht="13.5">
      <c r="A46" s="96">
        <v>11</v>
      </c>
      <c r="B46" s="97">
        <v>245</v>
      </c>
      <c r="C46" s="106" t="s">
        <v>57</v>
      </c>
      <c r="D46" s="107" t="s">
        <v>102</v>
      </c>
      <c r="E46" s="98" t="s">
        <v>211</v>
      </c>
      <c r="F46" s="100">
        <v>1</v>
      </c>
      <c r="G46" s="101">
        <v>2</v>
      </c>
      <c r="H46" s="102">
        <v>1</v>
      </c>
      <c r="I46" s="101">
        <v>0</v>
      </c>
      <c r="J46" s="98"/>
      <c r="K46" s="108"/>
      <c r="L46" s="108"/>
      <c r="M46" s="101">
        <v>2</v>
      </c>
      <c r="N46" s="98" t="s">
        <v>212</v>
      </c>
      <c r="O46" s="108" t="s">
        <v>359</v>
      </c>
      <c r="P46" s="101"/>
    </row>
    <row r="47" spans="1:16" ht="13.5">
      <c r="A47" s="96">
        <v>11</v>
      </c>
      <c r="B47" s="97">
        <v>301</v>
      </c>
      <c r="C47" s="106" t="s">
        <v>57</v>
      </c>
      <c r="D47" s="107" t="s">
        <v>103</v>
      </c>
      <c r="E47" s="98" t="s">
        <v>152</v>
      </c>
      <c r="F47" s="100">
        <v>1</v>
      </c>
      <c r="G47" s="101">
        <v>2</v>
      </c>
      <c r="H47" s="102">
        <v>1</v>
      </c>
      <c r="I47" s="101">
        <v>1</v>
      </c>
      <c r="J47" s="98"/>
      <c r="K47" s="108"/>
      <c r="L47" s="108"/>
      <c r="M47" s="101">
        <v>2</v>
      </c>
      <c r="N47" s="98" t="s">
        <v>213</v>
      </c>
      <c r="O47" s="108" t="s">
        <v>360</v>
      </c>
      <c r="P47" s="101"/>
    </row>
    <row r="48" spans="1:16" ht="13.5">
      <c r="A48" s="96">
        <v>11</v>
      </c>
      <c r="B48" s="97">
        <v>324</v>
      </c>
      <c r="C48" s="106" t="s">
        <v>57</v>
      </c>
      <c r="D48" s="107" t="s">
        <v>104</v>
      </c>
      <c r="E48" s="98" t="s">
        <v>198</v>
      </c>
      <c r="F48" s="100">
        <v>1</v>
      </c>
      <c r="G48" s="101">
        <v>2</v>
      </c>
      <c r="H48" s="102">
        <v>0</v>
      </c>
      <c r="I48" s="101">
        <v>0</v>
      </c>
      <c r="J48" s="98"/>
      <c r="K48" s="108"/>
      <c r="L48" s="108"/>
      <c r="M48" s="101">
        <v>0</v>
      </c>
      <c r="N48" s="98" t="s">
        <v>214</v>
      </c>
      <c r="O48" s="108" t="s">
        <v>361</v>
      </c>
      <c r="P48" s="101"/>
    </row>
    <row r="49" spans="1:16" ht="13.5">
      <c r="A49" s="96">
        <v>11</v>
      </c>
      <c r="B49" s="97">
        <v>326</v>
      </c>
      <c r="C49" s="106" t="s">
        <v>57</v>
      </c>
      <c r="D49" s="107" t="s">
        <v>105</v>
      </c>
      <c r="E49" s="98" t="s">
        <v>198</v>
      </c>
      <c r="F49" s="100">
        <v>1</v>
      </c>
      <c r="G49" s="101">
        <v>2</v>
      </c>
      <c r="H49" s="102">
        <v>1</v>
      </c>
      <c r="I49" s="101">
        <v>1</v>
      </c>
      <c r="J49" s="98"/>
      <c r="K49" s="108"/>
      <c r="L49" s="108"/>
      <c r="M49" s="101">
        <v>0</v>
      </c>
      <c r="N49" s="98" t="s">
        <v>215</v>
      </c>
      <c r="O49" s="108" t="s">
        <v>340</v>
      </c>
      <c r="P49" s="101"/>
    </row>
    <row r="50" spans="1:16" ht="13.5">
      <c r="A50" s="96">
        <v>11</v>
      </c>
      <c r="B50" s="97">
        <v>327</v>
      </c>
      <c r="C50" s="106" t="s">
        <v>57</v>
      </c>
      <c r="D50" s="107" t="s">
        <v>106</v>
      </c>
      <c r="E50" s="98" t="s">
        <v>216</v>
      </c>
      <c r="F50" s="100">
        <v>1</v>
      </c>
      <c r="G50" s="101">
        <v>2</v>
      </c>
      <c r="H50" s="102">
        <v>1</v>
      </c>
      <c r="I50" s="101">
        <v>1</v>
      </c>
      <c r="J50" s="98"/>
      <c r="K50" s="108"/>
      <c r="L50" s="108"/>
      <c r="M50" s="101">
        <v>0</v>
      </c>
      <c r="N50" s="98" t="s">
        <v>217</v>
      </c>
      <c r="O50" s="108" t="s">
        <v>362</v>
      </c>
      <c r="P50" s="101"/>
    </row>
    <row r="51" spans="1:16" ht="13.5">
      <c r="A51" s="96">
        <v>11</v>
      </c>
      <c r="B51" s="97">
        <v>341</v>
      </c>
      <c r="C51" s="106" t="s">
        <v>57</v>
      </c>
      <c r="D51" s="107" t="s">
        <v>107</v>
      </c>
      <c r="E51" s="98" t="s">
        <v>218</v>
      </c>
      <c r="F51" s="100">
        <v>1</v>
      </c>
      <c r="G51" s="101">
        <v>2</v>
      </c>
      <c r="H51" s="102">
        <v>1</v>
      </c>
      <c r="I51" s="101">
        <v>1</v>
      </c>
      <c r="J51" s="98"/>
      <c r="K51" s="108"/>
      <c r="L51" s="108"/>
      <c r="M51" s="101">
        <v>0</v>
      </c>
      <c r="N51" s="98" t="s">
        <v>219</v>
      </c>
      <c r="O51" s="108" t="s">
        <v>140</v>
      </c>
      <c r="P51" s="101"/>
    </row>
    <row r="52" spans="1:16" ht="22.5">
      <c r="A52" s="96">
        <v>11</v>
      </c>
      <c r="B52" s="97">
        <v>342</v>
      </c>
      <c r="C52" s="106" t="s">
        <v>57</v>
      </c>
      <c r="D52" s="107" t="s">
        <v>108</v>
      </c>
      <c r="E52" s="98" t="s">
        <v>220</v>
      </c>
      <c r="F52" s="100">
        <v>1</v>
      </c>
      <c r="G52" s="101">
        <v>2</v>
      </c>
      <c r="H52" s="102">
        <v>1</v>
      </c>
      <c r="I52" s="101">
        <v>1</v>
      </c>
      <c r="J52" s="95" t="s">
        <v>221</v>
      </c>
      <c r="K52" s="103">
        <v>38055</v>
      </c>
      <c r="L52" s="103">
        <v>38078</v>
      </c>
      <c r="M52" s="101"/>
      <c r="N52" s="98" t="s">
        <v>222</v>
      </c>
      <c r="O52" s="108" t="s">
        <v>363</v>
      </c>
      <c r="P52" s="101"/>
    </row>
    <row r="53" spans="1:16" ht="13.5">
      <c r="A53" s="96">
        <v>11</v>
      </c>
      <c r="B53" s="97">
        <v>343</v>
      </c>
      <c r="C53" s="106" t="s">
        <v>57</v>
      </c>
      <c r="D53" s="107" t="s">
        <v>109</v>
      </c>
      <c r="E53" s="98" t="s">
        <v>216</v>
      </c>
      <c r="F53" s="100">
        <v>1</v>
      </c>
      <c r="G53" s="101">
        <v>2</v>
      </c>
      <c r="H53" s="102">
        <v>0</v>
      </c>
      <c r="I53" s="101">
        <v>1</v>
      </c>
      <c r="J53" s="98"/>
      <c r="K53" s="108"/>
      <c r="L53" s="108"/>
      <c r="M53" s="101">
        <v>0</v>
      </c>
      <c r="N53" s="98" t="s">
        <v>223</v>
      </c>
      <c r="O53" s="108" t="s">
        <v>356</v>
      </c>
      <c r="P53" s="101"/>
    </row>
    <row r="54" spans="1:16" ht="13.5">
      <c r="A54" s="96">
        <v>11</v>
      </c>
      <c r="B54" s="97">
        <v>346</v>
      </c>
      <c r="C54" s="106" t="s">
        <v>57</v>
      </c>
      <c r="D54" s="107" t="s">
        <v>110</v>
      </c>
      <c r="E54" s="98" t="s">
        <v>216</v>
      </c>
      <c r="F54" s="100">
        <v>1</v>
      </c>
      <c r="G54" s="101">
        <v>2</v>
      </c>
      <c r="H54" s="102">
        <v>1</v>
      </c>
      <c r="I54" s="101">
        <v>0</v>
      </c>
      <c r="J54" s="98"/>
      <c r="K54" s="108"/>
      <c r="L54" s="108"/>
      <c r="M54" s="101">
        <v>0</v>
      </c>
      <c r="N54" s="98" t="s">
        <v>224</v>
      </c>
      <c r="O54" s="108" t="s">
        <v>354</v>
      </c>
      <c r="P54" s="101"/>
    </row>
    <row r="55" spans="1:16" ht="13.5">
      <c r="A55" s="96">
        <v>11</v>
      </c>
      <c r="B55" s="97">
        <v>347</v>
      </c>
      <c r="C55" s="106" t="s">
        <v>57</v>
      </c>
      <c r="D55" s="107" t="s">
        <v>111</v>
      </c>
      <c r="E55" s="98" t="s">
        <v>225</v>
      </c>
      <c r="F55" s="100">
        <v>1</v>
      </c>
      <c r="G55" s="101">
        <v>2</v>
      </c>
      <c r="H55" s="102">
        <v>0</v>
      </c>
      <c r="I55" s="101">
        <v>1</v>
      </c>
      <c r="J55" s="98"/>
      <c r="K55" s="108"/>
      <c r="L55" s="108"/>
      <c r="M55" s="101">
        <v>0</v>
      </c>
      <c r="N55" s="98" t="s">
        <v>226</v>
      </c>
      <c r="O55" s="108" t="s">
        <v>364</v>
      </c>
      <c r="P55" s="101"/>
    </row>
    <row r="56" spans="1:16" ht="13.5">
      <c r="A56" s="96">
        <v>11</v>
      </c>
      <c r="B56" s="97">
        <v>348</v>
      </c>
      <c r="C56" s="106" t="s">
        <v>57</v>
      </c>
      <c r="D56" s="107" t="s">
        <v>112</v>
      </c>
      <c r="E56" s="98" t="s">
        <v>216</v>
      </c>
      <c r="F56" s="100">
        <v>1</v>
      </c>
      <c r="G56" s="101">
        <v>2</v>
      </c>
      <c r="H56" s="102">
        <v>1</v>
      </c>
      <c r="I56" s="101">
        <v>1</v>
      </c>
      <c r="J56" s="98"/>
      <c r="K56" s="108"/>
      <c r="L56" s="108"/>
      <c r="M56" s="101">
        <v>3</v>
      </c>
      <c r="N56" s="98" t="s">
        <v>227</v>
      </c>
      <c r="O56" s="108" t="s">
        <v>365</v>
      </c>
      <c r="P56" s="101"/>
    </row>
    <row r="57" spans="1:16" ht="13.5">
      <c r="A57" s="96">
        <v>11</v>
      </c>
      <c r="B57" s="97">
        <v>349</v>
      </c>
      <c r="C57" s="106" t="s">
        <v>57</v>
      </c>
      <c r="D57" s="107" t="s">
        <v>113</v>
      </c>
      <c r="E57" s="98" t="s">
        <v>216</v>
      </c>
      <c r="F57" s="100">
        <v>1</v>
      </c>
      <c r="G57" s="101">
        <v>2</v>
      </c>
      <c r="H57" s="102">
        <v>0</v>
      </c>
      <c r="I57" s="101">
        <v>1</v>
      </c>
      <c r="J57" s="98"/>
      <c r="K57" s="108"/>
      <c r="L57" s="108"/>
      <c r="M57" s="101">
        <v>0</v>
      </c>
      <c r="N57" s="98" t="s">
        <v>228</v>
      </c>
      <c r="O57" s="108" t="s">
        <v>366</v>
      </c>
      <c r="P57" s="101"/>
    </row>
    <row r="58" spans="1:16" ht="13.5">
      <c r="A58" s="96">
        <v>11</v>
      </c>
      <c r="B58" s="97">
        <v>361</v>
      </c>
      <c r="C58" s="106" t="s">
        <v>57</v>
      </c>
      <c r="D58" s="107" t="s">
        <v>114</v>
      </c>
      <c r="E58" s="98" t="s">
        <v>216</v>
      </c>
      <c r="F58" s="100">
        <v>1</v>
      </c>
      <c r="G58" s="101">
        <v>2</v>
      </c>
      <c r="H58" s="102">
        <v>1</v>
      </c>
      <c r="I58" s="101">
        <v>0</v>
      </c>
      <c r="J58" s="98"/>
      <c r="K58" s="108"/>
      <c r="L58" s="108"/>
      <c r="M58" s="101">
        <v>0</v>
      </c>
      <c r="N58" s="98" t="s">
        <v>229</v>
      </c>
      <c r="O58" s="108" t="s">
        <v>367</v>
      </c>
      <c r="P58" s="101"/>
    </row>
    <row r="59" spans="1:16" ht="13.5">
      <c r="A59" s="96">
        <v>11</v>
      </c>
      <c r="B59" s="97">
        <v>362</v>
      </c>
      <c r="C59" s="106" t="s">
        <v>57</v>
      </c>
      <c r="D59" s="107" t="s">
        <v>115</v>
      </c>
      <c r="E59" s="98" t="s">
        <v>216</v>
      </c>
      <c r="F59" s="100">
        <v>1</v>
      </c>
      <c r="G59" s="101">
        <v>2</v>
      </c>
      <c r="H59" s="102">
        <v>0</v>
      </c>
      <c r="I59" s="101">
        <v>0</v>
      </c>
      <c r="J59" s="98"/>
      <c r="K59" s="108"/>
      <c r="L59" s="108"/>
      <c r="M59" s="101">
        <v>0</v>
      </c>
      <c r="N59" s="98"/>
      <c r="O59" s="108"/>
      <c r="P59" s="101">
        <v>0</v>
      </c>
    </row>
    <row r="60" spans="1:16" ht="13.5">
      <c r="A60" s="96">
        <v>11</v>
      </c>
      <c r="B60" s="97">
        <v>363</v>
      </c>
      <c r="C60" s="106" t="s">
        <v>57</v>
      </c>
      <c r="D60" s="107" t="s">
        <v>116</v>
      </c>
      <c r="E60" s="98" t="s">
        <v>216</v>
      </c>
      <c r="F60" s="100">
        <v>1</v>
      </c>
      <c r="G60" s="101">
        <v>2</v>
      </c>
      <c r="H60" s="102">
        <v>0</v>
      </c>
      <c r="I60" s="101">
        <v>0</v>
      </c>
      <c r="J60" s="98"/>
      <c r="K60" s="108"/>
      <c r="L60" s="108"/>
      <c r="M60" s="101">
        <v>0</v>
      </c>
      <c r="N60" s="98"/>
      <c r="O60" s="108"/>
      <c r="P60" s="101">
        <v>0</v>
      </c>
    </row>
    <row r="61" spans="1:16" ht="13.5">
      <c r="A61" s="96">
        <v>11</v>
      </c>
      <c r="B61" s="97">
        <v>365</v>
      </c>
      <c r="C61" s="106" t="s">
        <v>57</v>
      </c>
      <c r="D61" s="107" t="s">
        <v>117</v>
      </c>
      <c r="E61" s="98" t="s">
        <v>216</v>
      </c>
      <c r="F61" s="100">
        <v>1</v>
      </c>
      <c r="G61" s="101">
        <v>2</v>
      </c>
      <c r="H61" s="102">
        <v>0</v>
      </c>
      <c r="I61" s="101">
        <v>0</v>
      </c>
      <c r="J61" s="98"/>
      <c r="K61" s="108"/>
      <c r="L61" s="108"/>
      <c r="M61" s="101">
        <v>0</v>
      </c>
      <c r="N61" s="98"/>
      <c r="O61" s="108"/>
      <c r="P61" s="101">
        <v>0</v>
      </c>
    </row>
    <row r="62" spans="1:16" ht="13.5">
      <c r="A62" s="96">
        <v>11</v>
      </c>
      <c r="B62" s="97">
        <v>369</v>
      </c>
      <c r="C62" s="106" t="s">
        <v>57</v>
      </c>
      <c r="D62" s="107" t="s">
        <v>118</v>
      </c>
      <c r="E62" s="98" t="s">
        <v>216</v>
      </c>
      <c r="F62" s="100">
        <v>1</v>
      </c>
      <c r="G62" s="101">
        <v>2</v>
      </c>
      <c r="H62" s="102">
        <v>0</v>
      </c>
      <c r="I62" s="101">
        <v>0</v>
      </c>
      <c r="J62" s="98"/>
      <c r="K62" s="108"/>
      <c r="L62" s="108"/>
      <c r="M62" s="101">
        <v>0</v>
      </c>
      <c r="N62" s="98" t="s">
        <v>230</v>
      </c>
      <c r="O62" s="108" t="s">
        <v>368</v>
      </c>
      <c r="P62" s="101"/>
    </row>
    <row r="63" spans="1:16" ht="13.5">
      <c r="A63" s="96">
        <v>11</v>
      </c>
      <c r="B63" s="97">
        <v>381</v>
      </c>
      <c r="C63" s="106" t="s">
        <v>57</v>
      </c>
      <c r="D63" s="107" t="s">
        <v>119</v>
      </c>
      <c r="E63" s="98" t="s">
        <v>308</v>
      </c>
      <c r="F63" s="100">
        <v>1</v>
      </c>
      <c r="G63" s="101">
        <v>2</v>
      </c>
      <c r="H63" s="102">
        <v>0</v>
      </c>
      <c r="I63" s="101">
        <v>0</v>
      </c>
      <c r="J63" s="98"/>
      <c r="K63" s="108"/>
      <c r="L63" s="108"/>
      <c r="M63" s="101">
        <v>2</v>
      </c>
      <c r="N63" s="98"/>
      <c r="O63" s="108"/>
      <c r="P63" s="101">
        <v>1</v>
      </c>
    </row>
    <row r="64" spans="1:16" ht="13.5">
      <c r="A64" s="96">
        <v>11</v>
      </c>
      <c r="B64" s="97">
        <v>383</v>
      </c>
      <c r="C64" s="106" t="s">
        <v>57</v>
      </c>
      <c r="D64" s="107" t="s">
        <v>120</v>
      </c>
      <c r="E64" s="98" t="s">
        <v>231</v>
      </c>
      <c r="F64" s="100">
        <v>1</v>
      </c>
      <c r="G64" s="101">
        <v>2</v>
      </c>
      <c r="H64" s="102">
        <v>0</v>
      </c>
      <c r="I64" s="101">
        <v>0</v>
      </c>
      <c r="J64" s="98"/>
      <c r="K64" s="108"/>
      <c r="L64" s="108"/>
      <c r="M64" s="101">
        <v>0</v>
      </c>
      <c r="N64" s="98" t="s">
        <v>232</v>
      </c>
      <c r="O64" s="108" t="s">
        <v>369</v>
      </c>
      <c r="P64" s="101"/>
    </row>
    <row r="65" spans="1:16" ht="13.5">
      <c r="A65" s="96">
        <v>11</v>
      </c>
      <c r="B65" s="97">
        <v>385</v>
      </c>
      <c r="C65" s="106" t="s">
        <v>57</v>
      </c>
      <c r="D65" s="107" t="s">
        <v>121</v>
      </c>
      <c r="E65" s="98" t="s">
        <v>233</v>
      </c>
      <c r="F65" s="100">
        <v>1</v>
      </c>
      <c r="G65" s="101">
        <v>2</v>
      </c>
      <c r="H65" s="102">
        <v>0</v>
      </c>
      <c r="I65" s="101">
        <v>1</v>
      </c>
      <c r="J65" s="98" t="s">
        <v>234</v>
      </c>
      <c r="K65" s="103">
        <v>37741</v>
      </c>
      <c r="L65" s="103">
        <v>37742</v>
      </c>
      <c r="M65" s="101"/>
      <c r="N65" s="98" t="s">
        <v>335</v>
      </c>
      <c r="O65" s="108" t="s">
        <v>370</v>
      </c>
      <c r="P65" s="101"/>
    </row>
    <row r="66" spans="1:16" ht="13.5">
      <c r="A66" s="96">
        <v>11</v>
      </c>
      <c r="B66" s="97">
        <v>408</v>
      </c>
      <c r="C66" s="106" t="s">
        <v>57</v>
      </c>
      <c r="D66" s="107" t="s">
        <v>122</v>
      </c>
      <c r="E66" s="98" t="s">
        <v>152</v>
      </c>
      <c r="F66" s="100">
        <v>1</v>
      </c>
      <c r="G66" s="101">
        <v>2</v>
      </c>
      <c r="H66" s="102">
        <v>1</v>
      </c>
      <c r="I66" s="101">
        <v>1</v>
      </c>
      <c r="J66" s="98"/>
      <c r="K66" s="108"/>
      <c r="L66" s="108"/>
      <c r="M66" s="101">
        <v>2</v>
      </c>
      <c r="N66" s="98" t="s">
        <v>235</v>
      </c>
      <c r="O66" s="108" t="s">
        <v>371</v>
      </c>
      <c r="P66" s="101"/>
    </row>
    <row r="67" spans="1:16" ht="13.5">
      <c r="A67" s="96">
        <v>11</v>
      </c>
      <c r="B67" s="97">
        <v>421</v>
      </c>
      <c r="C67" s="106" t="s">
        <v>57</v>
      </c>
      <c r="D67" s="107" t="s">
        <v>123</v>
      </c>
      <c r="E67" s="98" t="s">
        <v>138</v>
      </c>
      <c r="F67" s="100">
        <v>1</v>
      </c>
      <c r="G67" s="101">
        <v>2</v>
      </c>
      <c r="H67" s="102">
        <v>1</v>
      </c>
      <c r="I67" s="101">
        <v>1</v>
      </c>
      <c r="J67" s="98" t="s">
        <v>236</v>
      </c>
      <c r="K67" s="103">
        <v>38786</v>
      </c>
      <c r="L67" s="103">
        <v>38808</v>
      </c>
      <c r="M67" s="101"/>
      <c r="N67" s="98" t="s">
        <v>237</v>
      </c>
      <c r="O67" s="108" t="s">
        <v>352</v>
      </c>
      <c r="P67" s="101"/>
    </row>
    <row r="68" spans="1:16" ht="13.5">
      <c r="A68" s="96">
        <v>11</v>
      </c>
      <c r="B68" s="97">
        <v>424</v>
      </c>
      <c r="C68" s="106" t="s">
        <v>57</v>
      </c>
      <c r="D68" s="107" t="s">
        <v>124</v>
      </c>
      <c r="E68" s="98" t="s">
        <v>138</v>
      </c>
      <c r="F68" s="100">
        <v>1</v>
      </c>
      <c r="G68" s="101">
        <v>2</v>
      </c>
      <c r="H68" s="102">
        <v>0</v>
      </c>
      <c r="I68" s="101">
        <v>0</v>
      </c>
      <c r="J68" s="98"/>
      <c r="K68" s="108"/>
      <c r="L68" s="108"/>
      <c r="M68" s="101">
        <v>0</v>
      </c>
      <c r="N68" s="98" t="s">
        <v>238</v>
      </c>
      <c r="O68" s="108" t="s">
        <v>372</v>
      </c>
      <c r="P68" s="101"/>
    </row>
    <row r="69" spans="1:16" ht="13.5">
      <c r="A69" s="96">
        <v>11</v>
      </c>
      <c r="B69" s="97">
        <v>425</v>
      </c>
      <c r="C69" s="106" t="s">
        <v>57</v>
      </c>
      <c r="D69" s="107" t="s">
        <v>125</v>
      </c>
      <c r="E69" s="98" t="s">
        <v>198</v>
      </c>
      <c r="F69" s="100">
        <v>1</v>
      </c>
      <c r="G69" s="101">
        <v>2</v>
      </c>
      <c r="H69" s="102">
        <v>0</v>
      </c>
      <c r="I69" s="101">
        <v>0</v>
      </c>
      <c r="J69" s="98"/>
      <c r="K69" s="108"/>
      <c r="L69" s="108"/>
      <c r="M69" s="101">
        <v>0</v>
      </c>
      <c r="N69" s="98" t="s">
        <v>239</v>
      </c>
      <c r="O69" s="108" t="s">
        <v>373</v>
      </c>
      <c r="P69" s="101"/>
    </row>
    <row r="70" spans="1:16" ht="13.5">
      <c r="A70" s="96">
        <v>11</v>
      </c>
      <c r="B70" s="97">
        <v>442</v>
      </c>
      <c r="C70" s="106" t="s">
        <v>57</v>
      </c>
      <c r="D70" s="107" t="s">
        <v>126</v>
      </c>
      <c r="E70" s="98" t="s">
        <v>218</v>
      </c>
      <c r="F70" s="100">
        <v>1</v>
      </c>
      <c r="G70" s="101">
        <v>2</v>
      </c>
      <c r="H70" s="102">
        <v>0</v>
      </c>
      <c r="I70" s="101">
        <v>1</v>
      </c>
      <c r="J70" s="98"/>
      <c r="K70" s="108"/>
      <c r="L70" s="108"/>
      <c r="M70" s="101">
        <v>0</v>
      </c>
      <c r="N70" s="98"/>
      <c r="O70" s="108"/>
      <c r="P70" s="101">
        <v>0</v>
      </c>
    </row>
    <row r="71" spans="1:16" ht="13.5">
      <c r="A71" s="96">
        <v>11</v>
      </c>
      <c r="B71" s="97">
        <v>445</v>
      </c>
      <c r="C71" s="106" t="s">
        <v>57</v>
      </c>
      <c r="D71" s="107" t="s">
        <v>127</v>
      </c>
      <c r="E71" s="98" t="s">
        <v>240</v>
      </c>
      <c r="F71" s="100">
        <v>1</v>
      </c>
      <c r="G71" s="101">
        <v>2</v>
      </c>
      <c r="H71" s="102">
        <v>1</v>
      </c>
      <c r="I71" s="101">
        <v>1</v>
      </c>
      <c r="J71" s="98"/>
      <c r="K71" s="108"/>
      <c r="L71" s="108"/>
      <c r="M71" s="101">
        <v>3</v>
      </c>
      <c r="N71" s="98" t="s">
        <v>241</v>
      </c>
      <c r="O71" s="108" t="s">
        <v>374</v>
      </c>
      <c r="P71" s="101"/>
    </row>
    <row r="72" spans="1:16" ht="13.5">
      <c r="A72" s="96">
        <v>11</v>
      </c>
      <c r="B72" s="97">
        <v>446</v>
      </c>
      <c r="C72" s="106" t="s">
        <v>57</v>
      </c>
      <c r="D72" s="107" t="s">
        <v>128</v>
      </c>
      <c r="E72" s="98" t="s">
        <v>138</v>
      </c>
      <c r="F72" s="100">
        <v>1</v>
      </c>
      <c r="G72" s="101">
        <v>2</v>
      </c>
      <c r="H72" s="102">
        <v>1</v>
      </c>
      <c r="I72" s="101">
        <v>1</v>
      </c>
      <c r="J72" s="98"/>
      <c r="K72" s="108"/>
      <c r="L72" s="108"/>
      <c r="M72" s="101">
        <v>0</v>
      </c>
      <c r="N72" s="98" t="s">
        <v>242</v>
      </c>
      <c r="O72" s="108" t="s">
        <v>375</v>
      </c>
      <c r="P72" s="101"/>
    </row>
    <row r="73" spans="1:16" ht="13.5">
      <c r="A73" s="96">
        <v>11</v>
      </c>
      <c r="B73" s="97">
        <v>461</v>
      </c>
      <c r="C73" s="106" t="s">
        <v>57</v>
      </c>
      <c r="D73" s="107" t="s">
        <v>129</v>
      </c>
      <c r="E73" s="98" t="s">
        <v>243</v>
      </c>
      <c r="F73" s="100">
        <v>1</v>
      </c>
      <c r="G73" s="101">
        <v>2</v>
      </c>
      <c r="H73" s="102">
        <v>0</v>
      </c>
      <c r="I73" s="101">
        <v>0</v>
      </c>
      <c r="J73" s="98"/>
      <c r="K73" s="108"/>
      <c r="L73" s="108"/>
      <c r="M73" s="101">
        <v>3</v>
      </c>
      <c r="N73" s="98" t="s">
        <v>244</v>
      </c>
      <c r="O73" s="108" t="s">
        <v>353</v>
      </c>
      <c r="P73" s="101"/>
    </row>
    <row r="74" spans="1:16" ht="13.5">
      <c r="A74" s="96">
        <v>11</v>
      </c>
      <c r="B74" s="97">
        <v>462</v>
      </c>
      <c r="C74" s="106" t="s">
        <v>57</v>
      </c>
      <c r="D74" s="107" t="s">
        <v>130</v>
      </c>
      <c r="E74" s="98" t="s">
        <v>152</v>
      </c>
      <c r="F74" s="100">
        <v>1</v>
      </c>
      <c r="G74" s="101">
        <v>2</v>
      </c>
      <c r="H74" s="102">
        <v>1</v>
      </c>
      <c r="I74" s="101">
        <v>1</v>
      </c>
      <c r="J74" s="98"/>
      <c r="K74" s="108"/>
      <c r="L74" s="108"/>
      <c r="M74" s="101">
        <v>0</v>
      </c>
      <c r="N74" s="98" t="s">
        <v>245</v>
      </c>
      <c r="O74" s="108" t="s">
        <v>356</v>
      </c>
      <c r="P74" s="101"/>
    </row>
    <row r="75" spans="1:16" ht="13.5">
      <c r="A75" s="96">
        <v>11</v>
      </c>
      <c r="B75" s="97">
        <v>464</v>
      </c>
      <c r="C75" s="106" t="s">
        <v>57</v>
      </c>
      <c r="D75" s="107" t="s">
        <v>131</v>
      </c>
      <c r="E75" s="98" t="s">
        <v>246</v>
      </c>
      <c r="F75" s="100">
        <v>1</v>
      </c>
      <c r="G75" s="153">
        <v>1</v>
      </c>
      <c r="H75" s="102">
        <v>1</v>
      </c>
      <c r="I75" s="101">
        <v>0</v>
      </c>
      <c r="J75" s="98"/>
      <c r="K75" s="108"/>
      <c r="L75" s="108"/>
      <c r="M75" s="101">
        <v>2</v>
      </c>
      <c r="N75" s="98" t="s">
        <v>247</v>
      </c>
      <c r="O75" s="108" t="s">
        <v>376</v>
      </c>
      <c r="P75" s="101"/>
    </row>
    <row r="76" spans="1:16" ht="14.25" thickBot="1">
      <c r="A76" s="96">
        <v>11</v>
      </c>
      <c r="B76" s="97">
        <v>465</v>
      </c>
      <c r="C76" s="106" t="s">
        <v>57</v>
      </c>
      <c r="D76" s="107" t="s">
        <v>132</v>
      </c>
      <c r="E76" s="98" t="s">
        <v>248</v>
      </c>
      <c r="F76" s="100">
        <v>1</v>
      </c>
      <c r="G76" s="101">
        <v>2</v>
      </c>
      <c r="H76" s="102">
        <v>1</v>
      </c>
      <c r="I76" s="101">
        <v>1</v>
      </c>
      <c r="J76" s="98" t="s">
        <v>249</v>
      </c>
      <c r="K76" s="103">
        <v>37889</v>
      </c>
      <c r="L76" s="103">
        <v>38078</v>
      </c>
      <c r="M76" s="101"/>
      <c r="N76" s="98" t="s">
        <v>250</v>
      </c>
      <c r="O76" s="108" t="s">
        <v>377</v>
      </c>
      <c r="P76" s="101"/>
    </row>
    <row r="77" spans="1:16" ht="16.5" customHeight="1" thickBot="1">
      <c r="A77" s="17"/>
      <c r="B77" s="18">
        <v>1000</v>
      </c>
      <c r="C77" s="203" t="s">
        <v>10</v>
      </c>
      <c r="D77" s="204"/>
      <c r="E77" s="13"/>
      <c r="F77" s="90"/>
      <c r="G77" s="91"/>
      <c r="H77" s="92">
        <f>SUM(H7:H76)</f>
        <v>52</v>
      </c>
      <c r="I77" s="93">
        <f>SUM(I7:I76)</f>
        <v>51</v>
      </c>
      <c r="J77" s="35">
        <f>COUNTA(J7:J76)</f>
        <v>27</v>
      </c>
      <c r="K77" s="33"/>
      <c r="L77" s="33"/>
      <c r="M77" s="34"/>
      <c r="N77" s="35">
        <f>COUNTA(N7:N76)</f>
        <v>62</v>
      </c>
      <c r="O77" s="33"/>
      <c r="P77" s="34"/>
    </row>
  </sheetData>
  <mergeCells count="14">
    <mergeCell ref="J5:L5"/>
    <mergeCell ref="F4:F6"/>
    <mergeCell ref="I4:I6"/>
    <mergeCell ref="J4:M4"/>
    <mergeCell ref="N4:P4"/>
    <mergeCell ref="N5:O5"/>
    <mergeCell ref="C77:D77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&amp;R（埼玉県）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625" style="2" customWidth="1"/>
    <col min="6" max="6" width="11.625" style="2" customWidth="1"/>
    <col min="7" max="7" width="8.625" style="2" customWidth="1"/>
    <col min="8" max="8" width="23.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1" t="s">
        <v>47</v>
      </c>
    </row>
    <row r="3" ht="12.75" thickBot="1"/>
    <row r="4" spans="1:20" s="1" customFormat="1" ht="19.5" customHeight="1">
      <c r="A4" s="242" t="s">
        <v>39</v>
      </c>
      <c r="B4" s="245" t="s">
        <v>469</v>
      </c>
      <c r="C4" s="248" t="s">
        <v>313</v>
      </c>
      <c r="D4" s="251" t="s">
        <v>314</v>
      </c>
      <c r="E4" s="198" t="s">
        <v>51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  <c r="T4" s="235" t="s">
        <v>26</v>
      </c>
    </row>
    <row r="5" spans="1:20" s="1" customFormat="1" ht="19.5" customHeight="1">
      <c r="A5" s="243"/>
      <c r="B5" s="246"/>
      <c r="C5" s="249"/>
      <c r="D5" s="252"/>
      <c r="E5" s="82"/>
      <c r="F5" s="79"/>
      <c r="G5" s="83"/>
      <c r="H5" s="83"/>
      <c r="I5" s="83"/>
      <c r="J5" s="83"/>
      <c r="K5" s="201" t="s">
        <v>470</v>
      </c>
      <c r="L5" s="223"/>
      <c r="M5" s="223"/>
      <c r="N5" s="223"/>
      <c r="O5" s="223"/>
      <c r="P5" s="223"/>
      <c r="Q5" s="223"/>
      <c r="R5" s="223"/>
      <c r="S5" s="241"/>
      <c r="T5" s="236"/>
    </row>
    <row r="6" spans="1:20" s="1" customFormat="1" ht="19.5" customHeight="1">
      <c r="A6" s="243"/>
      <c r="B6" s="246"/>
      <c r="C6" s="249"/>
      <c r="D6" s="252"/>
      <c r="E6" s="238" t="s">
        <v>471</v>
      </c>
      <c r="F6" s="74"/>
      <c r="G6" s="230" t="s">
        <v>45</v>
      </c>
      <c r="H6" s="230"/>
      <c r="I6" s="230"/>
      <c r="J6" s="231"/>
      <c r="K6" s="232" t="s">
        <v>52</v>
      </c>
      <c r="L6" s="233"/>
      <c r="M6" s="234"/>
      <c r="N6" s="231" t="s">
        <v>53</v>
      </c>
      <c r="O6" s="233"/>
      <c r="P6" s="234"/>
      <c r="Q6" s="231" t="s">
        <v>472</v>
      </c>
      <c r="R6" s="233"/>
      <c r="S6" s="240"/>
      <c r="T6" s="236"/>
    </row>
    <row r="7" spans="1:20" ht="49.5" customHeight="1">
      <c r="A7" s="244"/>
      <c r="B7" s="247"/>
      <c r="C7" s="250"/>
      <c r="D7" s="253"/>
      <c r="E7" s="239"/>
      <c r="F7" s="77" t="s">
        <v>41</v>
      </c>
      <c r="G7" s="78" t="s">
        <v>42</v>
      </c>
      <c r="H7" s="78" t="s">
        <v>44</v>
      </c>
      <c r="I7" s="78" t="s">
        <v>43</v>
      </c>
      <c r="J7" s="80" t="s">
        <v>315</v>
      </c>
      <c r="K7" s="159" t="s">
        <v>473</v>
      </c>
      <c r="L7" s="160" t="s">
        <v>474</v>
      </c>
      <c r="M7" s="161" t="s">
        <v>46</v>
      </c>
      <c r="N7" s="162" t="s">
        <v>473</v>
      </c>
      <c r="O7" s="160" t="s">
        <v>474</v>
      </c>
      <c r="P7" s="163" t="s">
        <v>46</v>
      </c>
      <c r="Q7" s="161" t="s">
        <v>473</v>
      </c>
      <c r="R7" s="160" t="s">
        <v>474</v>
      </c>
      <c r="S7" s="161" t="s">
        <v>46</v>
      </c>
      <c r="T7" s="237"/>
    </row>
    <row r="8" spans="1:20" ht="36">
      <c r="A8" s="96">
        <v>11</v>
      </c>
      <c r="B8" s="97">
        <v>100</v>
      </c>
      <c r="C8" s="98" t="s">
        <v>57</v>
      </c>
      <c r="D8" s="99" t="s">
        <v>58</v>
      </c>
      <c r="E8" s="123" t="s">
        <v>62</v>
      </c>
      <c r="F8" s="126" t="s">
        <v>389</v>
      </c>
      <c r="G8" s="109" t="s">
        <v>390</v>
      </c>
      <c r="H8" s="126" t="s">
        <v>63</v>
      </c>
      <c r="I8" s="109" t="s">
        <v>391</v>
      </c>
      <c r="J8" s="110" t="s">
        <v>392</v>
      </c>
      <c r="K8" s="114" t="s">
        <v>393</v>
      </c>
      <c r="L8" s="115"/>
      <c r="M8" s="115"/>
      <c r="N8" s="115" t="s">
        <v>393</v>
      </c>
      <c r="O8" s="115"/>
      <c r="P8" s="115"/>
      <c r="Q8" s="115"/>
      <c r="R8" s="115"/>
      <c r="S8" s="116"/>
      <c r="T8" s="120">
        <v>1</v>
      </c>
    </row>
    <row r="9" spans="1:20" ht="36">
      <c r="A9" s="96">
        <v>11</v>
      </c>
      <c r="B9" s="97">
        <v>201</v>
      </c>
      <c r="C9" s="106" t="s">
        <v>57</v>
      </c>
      <c r="D9" s="99" t="s">
        <v>64</v>
      </c>
      <c r="E9" s="123" t="s">
        <v>476</v>
      </c>
      <c r="F9" s="126"/>
      <c r="G9" s="109" t="s">
        <v>394</v>
      </c>
      <c r="H9" s="126" t="s">
        <v>475</v>
      </c>
      <c r="I9" s="109" t="s">
        <v>395</v>
      </c>
      <c r="J9" s="110"/>
      <c r="K9" s="114" t="s">
        <v>396</v>
      </c>
      <c r="L9" s="115"/>
      <c r="M9" s="115"/>
      <c r="N9" s="115" t="s">
        <v>396</v>
      </c>
      <c r="O9" s="115"/>
      <c r="P9" s="115"/>
      <c r="Q9" s="115"/>
      <c r="R9" s="115"/>
      <c r="S9" s="116"/>
      <c r="T9" s="120">
        <v>1</v>
      </c>
    </row>
    <row r="10" spans="1:20" ht="22.5">
      <c r="A10" s="96">
        <v>11</v>
      </c>
      <c r="B10" s="97">
        <v>202</v>
      </c>
      <c r="C10" s="106" t="s">
        <v>57</v>
      </c>
      <c r="D10" s="107" t="s">
        <v>65</v>
      </c>
      <c r="E10" s="123" t="s">
        <v>251</v>
      </c>
      <c r="F10" s="126" t="s">
        <v>397</v>
      </c>
      <c r="G10" s="109" t="s">
        <v>398</v>
      </c>
      <c r="H10" s="126" t="s">
        <v>252</v>
      </c>
      <c r="I10" s="109" t="s">
        <v>399</v>
      </c>
      <c r="J10" s="110" t="s">
        <v>400</v>
      </c>
      <c r="K10" s="114" t="s">
        <v>401</v>
      </c>
      <c r="L10" s="115"/>
      <c r="M10" s="115"/>
      <c r="N10" s="115" t="s">
        <v>401</v>
      </c>
      <c r="O10" s="115"/>
      <c r="P10" s="115"/>
      <c r="Q10" s="115"/>
      <c r="R10" s="115"/>
      <c r="S10" s="116"/>
      <c r="T10" s="120">
        <v>0</v>
      </c>
    </row>
    <row r="11" spans="1:20" ht="12">
      <c r="A11" s="96">
        <v>11</v>
      </c>
      <c r="B11" s="97">
        <v>203</v>
      </c>
      <c r="C11" s="106" t="s">
        <v>57</v>
      </c>
      <c r="D11" s="107" t="s">
        <v>66</v>
      </c>
      <c r="E11" s="123" t="s">
        <v>253</v>
      </c>
      <c r="F11" s="126"/>
      <c r="G11" s="109" t="s">
        <v>402</v>
      </c>
      <c r="H11" s="126" t="s">
        <v>254</v>
      </c>
      <c r="I11" s="109" t="s">
        <v>403</v>
      </c>
      <c r="J11" s="110"/>
      <c r="K11" s="114" t="s">
        <v>396</v>
      </c>
      <c r="L11" s="115"/>
      <c r="M11" s="115"/>
      <c r="N11" s="115" t="s">
        <v>396</v>
      </c>
      <c r="O11" s="115"/>
      <c r="P11" s="115"/>
      <c r="Q11" s="115"/>
      <c r="R11" s="115"/>
      <c r="S11" s="116"/>
      <c r="T11" s="120">
        <v>0</v>
      </c>
    </row>
    <row r="12" spans="1:20" ht="22.5">
      <c r="A12" s="96">
        <v>11</v>
      </c>
      <c r="B12" s="97">
        <v>206</v>
      </c>
      <c r="C12" s="106" t="s">
        <v>57</v>
      </c>
      <c r="D12" s="107" t="s">
        <v>67</v>
      </c>
      <c r="E12" s="123" t="s">
        <v>255</v>
      </c>
      <c r="F12" s="126" t="s">
        <v>404</v>
      </c>
      <c r="G12" s="109" t="s">
        <v>405</v>
      </c>
      <c r="H12" s="126" t="s">
        <v>256</v>
      </c>
      <c r="I12" s="109" t="s">
        <v>406</v>
      </c>
      <c r="J12" s="110" t="s">
        <v>407</v>
      </c>
      <c r="K12" s="114" t="s">
        <v>408</v>
      </c>
      <c r="L12" s="115"/>
      <c r="M12" s="115"/>
      <c r="N12" s="115" t="s">
        <v>408</v>
      </c>
      <c r="O12" s="115"/>
      <c r="P12" s="115"/>
      <c r="Q12" s="115"/>
      <c r="R12" s="115"/>
      <c r="S12" s="116"/>
      <c r="T12" s="120">
        <v>1</v>
      </c>
    </row>
    <row r="13" spans="1:20" ht="12">
      <c r="A13" s="96">
        <v>11</v>
      </c>
      <c r="B13" s="97">
        <v>207</v>
      </c>
      <c r="C13" s="106" t="s">
        <v>57</v>
      </c>
      <c r="D13" s="107" t="s">
        <v>68</v>
      </c>
      <c r="E13" s="123"/>
      <c r="F13" s="126"/>
      <c r="G13" s="109"/>
      <c r="H13" s="126"/>
      <c r="I13" s="109"/>
      <c r="J13" s="110"/>
      <c r="K13" s="114"/>
      <c r="L13" s="115"/>
      <c r="M13" s="115"/>
      <c r="N13" s="115"/>
      <c r="O13" s="115"/>
      <c r="P13" s="115"/>
      <c r="Q13" s="115"/>
      <c r="R13" s="115"/>
      <c r="S13" s="116"/>
      <c r="T13" s="120">
        <v>0</v>
      </c>
    </row>
    <row r="14" spans="1:20" ht="24">
      <c r="A14" s="96">
        <v>11</v>
      </c>
      <c r="B14" s="97">
        <v>208</v>
      </c>
      <c r="C14" s="106" t="s">
        <v>57</v>
      </c>
      <c r="D14" s="107" t="s">
        <v>69</v>
      </c>
      <c r="E14" s="123" t="s">
        <v>409</v>
      </c>
      <c r="F14" s="158"/>
      <c r="G14" s="109" t="s">
        <v>410</v>
      </c>
      <c r="H14" s="126" t="s">
        <v>477</v>
      </c>
      <c r="I14" s="109" t="s">
        <v>411</v>
      </c>
      <c r="J14" s="110" t="s">
        <v>412</v>
      </c>
      <c r="K14" s="114" t="s">
        <v>413</v>
      </c>
      <c r="L14" s="115"/>
      <c r="M14" s="115"/>
      <c r="N14" s="115" t="s">
        <v>413</v>
      </c>
      <c r="O14" s="115"/>
      <c r="P14" s="115"/>
      <c r="Q14" s="115"/>
      <c r="R14" s="115"/>
      <c r="S14" s="116"/>
      <c r="T14" s="120">
        <v>1</v>
      </c>
    </row>
    <row r="15" spans="1:20" ht="12.75" customHeight="1">
      <c r="A15" s="96">
        <v>11</v>
      </c>
      <c r="B15" s="97">
        <v>209</v>
      </c>
      <c r="C15" s="106" t="s">
        <v>57</v>
      </c>
      <c r="D15" s="107" t="s">
        <v>70</v>
      </c>
      <c r="E15" s="123"/>
      <c r="F15" s="126"/>
      <c r="G15" s="109"/>
      <c r="H15" s="126"/>
      <c r="I15" s="109"/>
      <c r="J15" s="110"/>
      <c r="K15" s="114"/>
      <c r="L15" s="115"/>
      <c r="M15" s="115"/>
      <c r="N15" s="115"/>
      <c r="O15" s="115"/>
      <c r="P15" s="115"/>
      <c r="Q15" s="115"/>
      <c r="R15" s="115"/>
      <c r="S15" s="116"/>
      <c r="T15" s="120">
        <v>0</v>
      </c>
    </row>
    <row r="16" spans="1:20" ht="12">
      <c r="A16" s="96">
        <v>11</v>
      </c>
      <c r="B16" s="97">
        <v>210</v>
      </c>
      <c r="C16" s="106" t="s">
        <v>57</v>
      </c>
      <c r="D16" s="107" t="s">
        <v>71</v>
      </c>
      <c r="E16" s="123" t="s">
        <v>257</v>
      </c>
      <c r="F16" s="126"/>
      <c r="G16" s="109" t="s">
        <v>414</v>
      </c>
      <c r="H16" s="126" t="s">
        <v>258</v>
      </c>
      <c r="I16" s="109" t="s">
        <v>415</v>
      </c>
      <c r="J16" s="110" t="s">
        <v>416</v>
      </c>
      <c r="K16" s="114" t="s">
        <v>396</v>
      </c>
      <c r="L16" s="115"/>
      <c r="M16" s="115"/>
      <c r="N16" s="115" t="s">
        <v>396</v>
      </c>
      <c r="O16" s="115"/>
      <c r="P16" s="115"/>
      <c r="Q16" s="115"/>
      <c r="R16" s="115"/>
      <c r="S16" s="116"/>
      <c r="T16" s="120">
        <v>1</v>
      </c>
    </row>
    <row r="17" spans="1:20" ht="12.75" customHeight="1">
      <c r="A17" s="96">
        <v>11</v>
      </c>
      <c r="B17" s="97">
        <v>211</v>
      </c>
      <c r="C17" s="106" t="s">
        <v>57</v>
      </c>
      <c r="D17" s="107" t="s">
        <v>72</v>
      </c>
      <c r="E17" s="123"/>
      <c r="F17" s="126"/>
      <c r="G17" s="109"/>
      <c r="H17" s="126"/>
      <c r="I17" s="109"/>
      <c r="J17" s="110"/>
      <c r="K17" s="114"/>
      <c r="L17" s="115"/>
      <c r="M17" s="115"/>
      <c r="N17" s="115"/>
      <c r="O17" s="115"/>
      <c r="P17" s="115"/>
      <c r="Q17" s="115"/>
      <c r="R17" s="115"/>
      <c r="S17" s="116"/>
      <c r="T17" s="120">
        <v>1</v>
      </c>
    </row>
    <row r="18" spans="1:20" ht="12.75" customHeight="1">
      <c r="A18" s="96">
        <v>11</v>
      </c>
      <c r="B18" s="97">
        <v>212</v>
      </c>
      <c r="C18" s="106" t="s">
        <v>57</v>
      </c>
      <c r="D18" s="107" t="s">
        <v>73</v>
      </c>
      <c r="E18" s="123"/>
      <c r="F18" s="126"/>
      <c r="G18" s="109"/>
      <c r="H18" s="126"/>
      <c r="I18" s="109"/>
      <c r="J18" s="110"/>
      <c r="K18" s="114"/>
      <c r="L18" s="115"/>
      <c r="M18" s="115"/>
      <c r="N18" s="115"/>
      <c r="O18" s="115"/>
      <c r="P18" s="115"/>
      <c r="Q18" s="115"/>
      <c r="R18" s="115"/>
      <c r="S18" s="116"/>
      <c r="T18" s="120">
        <v>0</v>
      </c>
    </row>
    <row r="19" spans="1:20" ht="22.5">
      <c r="A19" s="96">
        <v>11</v>
      </c>
      <c r="B19" s="97">
        <v>214</v>
      </c>
      <c r="C19" s="106" t="s">
        <v>57</v>
      </c>
      <c r="D19" s="107" t="s">
        <v>74</v>
      </c>
      <c r="E19" s="123" t="s">
        <v>259</v>
      </c>
      <c r="F19" s="126" t="s">
        <v>260</v>
      </c>
      <c r="G19" s="109" t="s">
        <v>417</v>
      </c>
      <c r="H19" s="126" t="s">
        <v>261</v>
      </c>
      <c r="I19" s="109" t="s">
        <v>418</v>
      </c>
      <c r="J19" s="110" t="s">
        <v>419</v>
      </c>
      <c r="K19" s="114" t="s">
        <v>396</v>
      </c>
      <c r="L19" s="115"/>
      <c r="M19" s="115"/>
      <c r="N19" s="115" t="s">
        <v>396</v>
      </c>
      <c r="O19" s="115"/>
      <c r="P19" s="115"/>
      <c r="Q19" s="115"/>
      <c r="R19" s="115"/>
      <c r="S19" s="116"/>
      <c r="T19" s="120">
        <v>0</v>
      </c>
    </row>
    <row r="20" spans="1:20" ht="12.75" customHeight="1">
      <c r="A20" s="96">
        <v>11</v>
      </c>
      <c r="B20" s="97">
        <v>215</v>
      </c>
      <c r="C20" s="106" t="s">
        <v>57</v>
      </c>
      <c r="D20" s="107" t="s">
        <v>75</v>
      </c>
      <c r="E20" s="123"/>
      <c r="F20" s="126"/>
      <c r="G20" s="109"/>
      <c r="H20" s="126"/>
      <c r="I20" s="109"/>
      <c r="J20" s="110"/>
      <c r="K20" s="114"/>
      <c r="L20" s="115"/>
      <c r="M20" s="115"/>
      <c r="N20" s="115"/>
      <c r="O20" s="115"/>
      <c r="P20" s="115"/>
      <c r="Q20" s="115"/>
      <c r="R20" s="115"/>
      <c r="S20" s="116"/>
      <c r="T20" s="120">
        <v>0</v>
      </c>
    </row>
    <row r="21" spans="1:20" ht="12.75" customHeight="1">
      <c r="A21" s="96">
        <v>11</v>
      </c>
      <c r="B21" s="97">
        <v>216</v>
      </c>
      <c r="C21" s="106" t="s">
        <v>57</v>
      </c>
      <c r="D21" s="107" t="s">
        <v>76</v>
      </c>
      <c r="E21" s="123" t="s">
        <v>262</v>
      </c>
      <c r="F21" s="126" t="s">
        <v>263</v>
      </c>
      <c r="G21" s="109" t="s">
        <v>420</v>
      </c>
      <c r="H21" s="126" t="s">
        <v>264</v>
      </c>
      <c r="I21" s="109" t="s">
        <v>421</v>
      </c>
      <c r="J21" s="110"/>
      <c r="K21" s="114" t="s">
        <v>422</v>
      </c>
      <c r="L21" s="115"/>
      <c r="M21" s="115"/>
      <c r="N21" s="115" t="s">
        <v>422</v>
      </c>
      <c r="O21" s="115"/>
      <c r="P21" s="115"/>
      <c r="Q21" s="115"/>
      <c r="R21" s="115"/>
      <c r="S21" s="116"/>
      <c r="T21" s="120">
        <v>0</v>
      </c>
    </row>
    <row r="22" spans="1:20" ht="12.75" customHeight="1">
      <c r="A22" s="96">
        <v>11</v>
      </c>
      <c r="B22" s="97">
        <v>217</v>
      </c>
      <c r="C22" s="106" t="s">
        <v>57</v>
      </c>
      <c r="D22" s="107" t="s">
        <v>77</v>
      </c>
      <c r="E22" s="123"/>
      <c r="F22" s="126"/>
      <c r="G22" s="109"/>
      <c r="H22" s="126"/>
      <c r="I22" s="109"/>
      <c r="J22" s="110"/>
      <c r="K22" s="114"/>
      <c r="L22" s="115"/>
      <c r="M22" s="115"/>
      <c r="N22" s="115"/>
      <c r="O22" s="115"/>
      <c r="P22" s="115"/>
      <c r="Q22" s="115"/>
      <c r="R22" s="115"/>
      <c r="S22" s="116"/>
      <c r="T22" s="120">
        <v>0</v>
      </c>
    </row>
    <row r="23" spans="1:20" ht="12.75" customHeight="1">
      <c r="A23" s="96">
        <v>11</v>
      </c>
      <c r="B23" s="97">
        <v>218</v>
      </c>
      <c r="C23" s="106" t="s">
        <v>57</v>
      </c>
      <c r="D23" s="107" t="s">
        <v>78</v>
      </c>
      <c r="E23" s="123" t="s">
        <v>265</v>
      </c>
      <c r="F23" s="126" t="s">
        <v>423</v>
      </c>
      <c r="G23" s="109" t="s">
        <v>424</v>
      </c>
      <c r="H23" s="126" t="s">
        <v>266</v>
      </c>
      <c r="I23" s="109" t="s">
        <v>425</v>
      </c>
      <c r="J23" s="110"/>
      <c r="K23" s="114" t="s">
        <v>426</v>
      </c>
      <c r="L23" s="115"/>
      <c r="M23" s="115"/>
      <c r="N23" s="115" t="s">
        <v>426</v>
      </c>
      <c r="O23" s="115"/>
      <c r="P23" s="115"/>
      <c r="Q23" s="115"/>
      <c r="R23" s="115"/>
      <c r="S23" s="116"/>
      <c r="T23" s="120">
        <v>0</v>
      </c>
    </row>
    <row r="24" spans="1:20" ht="22.5">
      <c r="A24" s="96">
        <v>11</v>
      </c>
      <c r="B24" s="97">
        <v>219</v>
      </c>
      <c r="C24" s="106" t="s">
        <v>57</v>
      </c>
      <c r="D24" s="107" t="s">
        <v>79</v>
      </c>
      <c r="E24" s="123" t="s">
        <v>267</v>
      </c>
      <c r="F24" s="126"/>
      <c r="G24" s="109" t="s">
        <v>427</v>
      </c>
      <c r="H24" s="126" t="s">
        <v>268</v>
      </c>
      <c r="I24" s="109" t="s">
        <v>428</v>
      </c>
      <c r="J24" s="110"/>
      <c r="K24" s="114" t="s">
        <v>429</v>
      </c>
      <c r="L24" s="115"/>
      <c r="M24" s="115"/>
      <c r="N24" s="115" t="s">
        <v>429</v>
      </c>
      <c r="O24" s="115"/>
      <c r="P24" s="115"/>
      <c r="Q24" s="115"/>
      <c r="R24" s="115"/>
      <c r="S24" s="116"/>
      <c r="T24" s="120">
        <v>0</v>
      </c>
    </row>
    <row r="25" spans="1:20" ht="25.5" customHeight="1">
      <c r="A25" s="96">
        <v>11</v>
      </c>
      <c r="B25" s="97">
        <v>221</v>
      </c>
      <c r="C25" s="106" t="s">
        <v>57</v>
      </c>
      <c r="D25" s="107" t="s">
        <v>80</v>
      </c>
      <c r="E25" s="123" t="s">
        <v>288</v>
      </c>
      <c r="F25" s="126"/>
      <c r="G25" s="109" t="s">
        <v>430</v>
      </c>
      <c r="H25" s="126" t="s">
        <v>289</v>
      </c>
      <c r="I25" s="109" t="s">
        <v>431</v>
      </c>
      <c r="J25" s="110" t="s">
        <v>432</v>
      </c>
      <c r="K25" s="114" t="s">
        <v>433</v>
      </c>
      <c r="L25" s="115"/>
      <c r="M25" s="115"/>
      <c r="N25" s="115" t="s">
        <v>433</v>
      </c>
      <c r="O25" s="115"/>
      <c r="P25" s="115"/>
      <c r="Q25" s="115"/>
      <c r="R25" s="115"/>
      <c r="S25" s="116"/>
      <c r="T25" s="120">
        <v>1</v>
      </c>
    </row>
    <row r="26" spans="1:20" ht="22.5">
      <c r="A26" s="96">
        <v>11</v>
      </c>
      <c r="B26" s="97">
        <v>222</v>
      </c>
      <c r="C26" s="106" t="s">
        <v>57</v>
      </c>
      <c r="D26" s="107" t="s">
        <v>81</v>
      </c>
      <c r="E26" s="123" t="s">
        <v>269</v>
      </c>
      <c r="F26" s="126" t="s">
        <v>270</v>
      </c>
      <c r="G26" s="109" t="s">
        <v>434</v>
      </c>
      <c r="H26" s="126" t="s">
        <v>271</v>
      </c>
      <c r="I26" s="109" t="s">
        <v>435</v>
      </c>
      <c r="J26" s="110"/>
      <c r="K26" s="114" t="s">
        <v>436</v>
      </c>
      <c r="L26" s="115"/>
      <c r="M26" s="115"/>
      <c r="N26" s="115" t="s">
        <v>436</v>
      </c>
      <c r="O26" s="115"/>
      <c r="P26" s="115"/>
      <c r="Q26" s="115"/>
      <c r="R26" s="115"/>
      <c r="S26" s="116"/>
      <c r="T26" s="120">
        <v>1</v>
      </c>
    </row>
    <row r="27" spans="1:20" ht="12.75" customHeight="1">
      <c r="A27" s="96">
        <v>11</v>
      </c>
      <c r="B27" s="97">
        <v>223</v>
      </c>
      <c r="C27" s="106" t="s">
        <v>57</v>
      </c>
      <c r="D27" s="107" t="s">
        <v>82</v>
      </c>
      <c r="E27" s="123"/>
      <c r="F27" s="126"/>
      <c r="G27" s="109"/>
      <c r="H27" s="126"/>
      <c r="I27" s="109"/>
      <c r="J27" s="110"/>
      <c r="K27" s="114"/>
      <c r="L27" s="115"/>
      <c r="M27" s="115"/>
      <c r="N27" s="115"/>
      <c r="O27" s="115"/>
      <c r="P27" s="115"/>
      <c r="Q27" s="115"/>
      <c r="R27" s="115"/>
      <c r="S27" s="116"/>
      <c r="T27" s="120">
        <v>0</v>
      </c>
    </row>
    <row r="28" spans="1:20" ht="12">
      <c r="A28" s="96">
        <v>11</v>
      </c>
      <c r="B28" s="97">
        <v>224</v>
      </c>
      <c r="C28" s="106" t="s">
        <v>57</v>
      </c>
      <c r="D28" s="107" t="s">
        <v>83</v>
      </c>
      <c r="E28" s="123" t="s">
        <v>272</v>
      </c>
      <c r="F28" s="126" t="s">
        <v>437</v>
      </c>
      <c r="G28" s="109" t="s">
        <v>438</v>
      </c>
      <c r="H28" s="126" t="s">
        <v>273</v>
      </c>
      <c r="I28" s="109" t="s">
        <v>439</v>
      </c>
      <c r="J28" s="110" t="s">
        <v>440</v>
      </c>
      <c r="K28" s="114" t="s">
        <v>413</v>
      </c>
      <c r="L28" s="115"/>
      <c r="M28" s="115"/>
      <c r="N28" s="115" t="s">
        <v>413</v>
      </c>
      <c r="O28" s="115"/>
      <c r="P28" s="115"/>
      <c r="Q28" s="115"/>
      <c r="R28" s="115"/>
      <c r="S28" s="116"/>
      <c r="T28" s="120">
        <v>0</v>
      </c>
    </row>
    <row r="29" spans="1:20" ht="22.5">
      <c r="A29" s="96">
        <v>11</v>
      </c>
      <c r="B29" s="97">
        <v>225</v>
      </c>
      <c r="C29" s="106" t="s">
        <v>57</v>
      </c>
      <c r="D29" s="107" t="s">
        <v>84</v>
      </c>
      <c r="E29" s="123" t="s">
        <v>274</v>
      </c>
      <c r="F29" s="126"/>
      <c r="G29" s="109" t="s">
        <v>441</v>
      </c>
      <c r="H29" s="126" t="s">
        <v>275</v>
      </c>
      <c r="I29" s="109" t="s">
        <v>442</v>
      </c>
      <c r="J29" s="110" t="s">
        <v>443</v>
      </c>
      <c r="K29" s="114" t="s">
        <v>444</v>
      </c>
      <c r="L29" s="115"/>
      <c r="M29" s="115"/>
      <c r="N29" s="115" t="s">
        <v>444</v>
      </c>
      <c r="O29" s="115"/>
      <c r="P29" s="115"/>
      <c r="Q29" s="115"/>
      <c r="R29" s="115"/>
      <c r="S29" s="116"/>
      <c r="T29" s="120">
        <v>0</v>
      </c>
    </row>
    <row r="30" spans="1:20" ht="12">
      <c r="A30" s="96">
        <v>11</v>
      </c>
      <c r="B30" s="97">
        <v>226</v>
      </c>
      <c r="C30" s="106" t="s">
        <v>57</v>
      </c>
      <c r="D30" s="107" t="s">
        <v>85</v>
      </c>
      <c r="E30" s="123"/>
      <c r="F30" s="126"/>
      <c r="G30" s="109"/>
      <c r="H30" s="126"/>
      <c r="I30" s="109"/>
      <c r="J30" s="110"/>
      <c r="K30" s="114"/>
      <c r="L30" s="115"/>
      <c r="M30" s="115"/>
      <c r="N30" s="115"/>
      <c r="O30" s="115"/>
      <c r="P30" s="115"/>
      <c r="Q30" s="115"/>
      <c r="R30" s="115"/>
      <c r="S30" s="116"/>
      <c r="T30" s="120">
        <v>0</v>
      </c>
    </row>
    <row r="31" spans="1:20" ht="12.75" customHeight="1">
      <c r="A31" s="96">
        <v>11</v>
      </c>
      <c r="B31" s="97">
        <v>227</v>
      </c>
      <c r="C31" s="106" t="s">
        <v>57</v>
      </c>
      <c r="D31" s="107" t="s">
        <v>86</v>
      </c>
      <c r="E31" s="123"/>
      <c r="F31" s="126"/>
      <c r="G31" s="109"/>
      <c r="H31" s="126"/>
      <c r="I31" s="109"/>
      <c r="J31" s="110"/>
      <c r="K31" s="114"/>
      <c r="L31" s="115"/>
      <c r="M31" s="115"/>
      <c r="N31" s="115"/>
      <c r="O31" s="115"/>
      <c r="P31" s="115"/>
      <c r="Q31" s="115"/>
      <c r="R31" s="115"/>
      <c r="S31" s="116"/>
      <c r="T31" s="120">
        <v>1</v>
      </c>
    </row>
    <row r="32" spans="1:20" ht="12.75" customHeight="1">
      <c r="A32" s="96">
        <v>11</v>
      </c>
      <c r="B32" s="97">
        <v>228</v>
      </c>
      <c r="C32" s="106" t="s">
        <v>57</v>
      </c>
      <c r="D32" s="107" t="s">
        <v>87</v>
      </c>
      <c r="E32" s="123"/>
      <c r="F32" s="126"/>
      <c r="G32" s="109"/>
      <c r="H32" s="126"/>
      <c r="I32" s="109"/>
      <c r="J32" s="110"/>
      <c r="K32" s="114"/>
      <c r="L32" s="115"/>
      <c r="M32" s="115"/>
      <c r="N32" s="115"/>
      <c r="O32" s="115"/>
      <c r="P32" s="115"/>
      <c r="Q32" s="115"/>
      <c r="R32" s="115"/>
      <c r="S32" s="116"/>
      <c r="T32" s="120">
        <v>1</v>
      </c>
    </row>
    <row r="33" spans="1:20" ht="12.75" customHeight="1">
      <c r="A33" s="96">
        <v>11</v>
      </c>
      <c r="B33" s="97">
        <v>229</v>
      </c>
      <c r="C33" s="106" t="s">
        <v>57</v>
      </c>
      <c r="D33" s="107" t="s">
        <v>88</v>
      </c>
      <c r="E33" s="123"/>
      <c r="F33" s="126"/>
      <c r="G33" s="109"/>
      <c r="H33" s="126"/>
      <c r="I33" s="109"/>
      <c r="J33" s="110"/>
      <c r="K33" s="114"/>
      <c r="L33" s="115"/>
      <c r="M33" s="115"/>
      <c r="N33" s="115"/>
      <c r="O33" s="115"/>
      <c r="P33" s="115"/>
      <c r="Q33" s="115"/>
      <c r="R33" s="115"/>
      <c r="S33" s="116"/>
      <c r="T33" s="120">
        <v>1</v>
      </c>
    </row>
    <row r="34" spans="1:20" ht="24.75" customHeight="1">
      <c r="A34" s="96">
        <v>11</v>
      </c>
      <c r="B34" s="97">
        <v>230</v>
      </c>
      <c r="C34" s="106" t="s">
        <v>57</v>
      </c>
      <c r="D34" s="107" t="s">
        <v>89</v>
      </c>
      <c r="E34" s="123" t="s">
        <v>445</v>
      </c>
      <c r="F34" s="126"/>
      <c r="G34" s="109" t="s">
        <v>446</v>
      </c>
      <c r="H34" s="126" t="s">
        <v>276</v>
      </c>
      <c r="I34" s="109" t="s">
        <v>447</v>
      </c>
      <c r="J34" s="110"/>
      <c r="K34" s="114" t="s">
        <v>448</v>
      </c>
      <c r="L34" s="115"/>
      <c r="M34" s="115"/>
      <c r="N34" s="115" t="s">
        <v>448</v>
      </c>
      <c r="O34" s="115"/>
      <c r="P34" s="115"/>
      <c r="Q34" s="115"/>
      <c r="R34" s="115"/>
      <c r="S34" s="116"/>
      <c r="T34" s="120">
        <v>1</v>
      </c>
    </row>
    <row r="35" spans="1:20" ht="12.75" customHeight="1">
      <c r="A35" s="96">
        <v>11</v>
      </c>
      <c r="B35" s="97">
        <v>231</v>
      </c>
      <c r="C35" s="106" t="s">
        <v>57</v>
      </c>
      <c r="D35" s="107" t="s">
        <v>90</v>
      </c>
      <c r="E35" s="123"/>
      <c r="F35" s="126"/>
      <c r="G35" s="109"/>
      <c r="H35" s="126"/>
      <c r="I35" s="109"/>
      <c r="J35" s="110"/>
      <c r="K35" s="114"/>
      <c r="L35" s="115"/>
      <c r="M35" s="115"/>
      <c r="N35" s="115"/>
      <c r="O35" s="115"/>
      <c r="P35" s="115"/>
      <c r="Q35" s="115"/>
      <c r="R35" s="115"/>
      <c r="S35" s="116"/>
      <c r="T35" s="120">
        <v>1</v>
      </c>
    </row>
    <row r="36" spans="1:20" ht="12.75" customHeight="1">
      <c r="A36" s="96">
        <v>11</v>
      </c>
      <c r="B36" s="97">
        <v>232</v>
      </c>
      <c r="C36" s="106" t="s">
        <v>57</v>
      </c>
      <c r="D36" s="107" t="s">
        <v>91</v>
      </c>
      <c r="E36" s="123"/>
      <c r="F36" s="126"/>
      <c r="G36" s="109"/>
      <c r="H36" s="126"/>
      <c r="I36" s="109"/>
      <c r="J36" s="110"/>
      <c r="K36" s="114"/>
      <c r="L36" s="115"/>
      <c r="M36" s="115"/>
      <c r="N36" s="115"/>
      <c r="O36" s="115"/>
      <c r="P36" s="115"/>
      <c r="Q36" s="115"/>
      <c r="R36" s="115"/>
      <c r="S36" s="116"/>
      <c r="T36" s="120">
        <v>1</v>
      </c>
    </row>
    <row r="37" spans="1:20" ht="12.75" customHeight="1">
      <c r="A37" s="96">
        <v>11</v>
      </c>
      <c r="B37" s="97">
        <v>233</v>
      </c>
      <c r="C37" s="106" t="s">
        <v>57</v>
      </c>
      <c r="D37" s="107" t="s">
        <v>92</v>
      </c>
      <c r="E37" s="123"/>
      <c r="F37" s="126"/>
      <c r="G37" s="109"/>
      <c r="H37" s="126"/>
      <c r="I37" s="109"/>
      <c r="J37" s="110"/>
      <c r="K37" s="114"/>
      <c r="L37" s="115"/>
      <c r="M37" s="115"/>
      <c r="N37" s="115"/>
      <c r="O37" s="115"/>
      <c r="P37" s="115"/>
      <c r="Q37" s="115"/>
      <c r="R37" s="115"/>
      <c r="S37" s="116"/>
      <c r="T37" s="120">
        <v>0</v>
      </c>
    </row>
    <row r="38" spans="1:20" ht="12.75" customHeight="1">
      <c r="A38" s="96">
        <v>11</v>
      </c>
      <c r="B38" s="97">
        <v>234</v>
      </c>
      <c r="C38" s="106" t="s">
        <v>57</v>
      </c>
      <c r="D38" s="107" t="s">
        <v>93</v>
      </c>
      <c r="E38" s="123" t="s">
        <v>277</v>
      </c>
      <c r="F38" s="126"/>
      <c r="G38" s="109" t="s">
        <v>449</v>
      </c>
      <c r="H38" s="126" t="s">
        <v>278</v>
      </c>
      <c r="I38" s="109" t="s">
        <v>450</v>
      </c>
      <c r="J38" s="110"/>
      <c r="K38" s="114" t="s">
        <v>451</v>
      </c>
      <c r="L38" s="115"/>
      <c r="M38" s="115"/>
      <c r="N38" s="115" t="s">
        <v>451</v>
      </c>
      <c r="O38" s="115"/>
      <c r="P38" s="115"/>
      <c r="Q38" s="115"/>
      <c r="R38" s="115"/>
      <c r="S38" s="116"/>
      <c r="T38" s="120">
        <v>1</v>
      </c>
    </row>
    <row r="39" spans="1:20" ht="12.75" customHeight="1">
      <c r="A39" s="96">
        <v>11</v>
      </c>
      <c r="B39" s="97">
        <v>235</v>
      </c>
      <c r="C39" s="106" t="s">
        <v>57</v>
      </c>
      <c r="D39" s="107" t="s">
        <v>94</v>
      </c>
      <c r="E39" s="123"/>
      <c r="F39" s="126"/>
      <c r="G39" s="109"/>
      <c r="H39" s="126"/>
      <c r="I39" s="109"/>
      <c r="J39" s="110"/>
      <c r="K39" s="114"/>
      <c r="L39" s="115"/>
      <c r="M39" s="115"/>
      <c r="N39" s="115"/>
      <c r="O39" s="115"/>
      <c r="P39" s="115"/>
      <c r="Q39" s="115"/>
      <c r="R39" s="115"/>
      <c r="S39" s="116"/>
      <c r="T39" s="120">
        <v>0</v>
      </c>
    </row>
    <row r="40" spans="1:20" ht="12.75" customHeight="1">
      <c r="A40" s="96">
        <v>11</v>
      </c>
      <c r="B40" s="97">
        <v>237</v>
      </c>
      <c r="C40" s="106" t="s">
        <v>57</v>
      </c>
      <c r="D40" s="107" t="s">
        <v>95</v>
      </c>
      <c r="E40" s="123"/>
      <c r="F40" s="126"/>
      <c r="G40" s="109"/>
      <c r="H40" s="126"/>
      <c r="I40" s="109"/>
      <c r="J40" s="110"/>
      <c r="K40" s="114"/>
      <c r="L40" s="115"/>
      <c r="M40" s="115"/>
      <c r="N40" s="115"/>
      <c r="O40" s="115"/>
      <c r="P40" s="115"/>
      <c r="Q40" s="115"/>
      <c r="R40" s="115"/>
      <c r="S40" s="116"/>
      <c r="T40" s="120">
        <v>1</v>
      </c>
    </row>
    <row r="41" spans="1:20" ht="12.75" customHeight="1">
      <c r="A41" s="96">
        <v>11</v>
      </c>
      <c r="B41" s="97">
        <v>238</v>
      </c>
      <c r="C41" s="106" t="s">
        <v>57</v>
      </c>
      <c r="D41" s="107" t="s">
        <v>96</v>
      </c>
      <c r="E41" s="123"/>
      <c r="F41" s="126"/>
      <c r="G41" s="109"/>
      <c r="H41" s="126"/>
      <c r="I41" s="109"/>
      <c r="J41" s="110"/>
      <c r="K41" s="114"/>
      <c r="L41" s="115"/>
      <c r="M41" s="115"/>
      <c r="N41" s="115"/>
      <c r="O41" s="115"/>
      <c r="P41" s="115"/>
      <c r="Q41" s="115"/>
      <c r="R41" s="115"/>
      <c r="S41" s="116"/>
      <c r="T41" s="120">
        <v>0</v>
      </c>
    </row>
    <row r="42" spans="1:20" ht="12.75" customHeight="1">
      <c r="A42" s="96">
        <v>11</v>
      </c>
      <c r="B42" s="97">
        <v>239</v>
      </c>
      <c r="C42" s="106" t="s">
        <v>57</v>
      </c>
      <c r="D42" s="107" t="s">
        <v>97</v>
      </c>
      <c r="E42" s="123" t="s">
        <v>279</v>
      </c>
      <c r="F42" s="126" t="s">
        <v>452</v>
      </c>
      <c r="G42" s="109" t="s">
        <v>453</v>
      </c>
      <c r="H42" s="126" t="s">
        <v>280</v>
      </c>
      <c r="I42" s="109" t="s">
        <v>454</v>
      </c>
      <c r="J42" s="110"/>
      <c r="K42" s="114" t="s">
        <v>455</v>
      </c>
      <c r="L42" s="115"/>
      <c r="M42" s="115"/>
      <c r="N42" s="115" t="s">
        <v>455</v>
      </c>
      <c r="O42" s="115"/>
      <c r="P42" s="115"/>
      <c r="Q42" s="115"/>
      <c r="R42" s="115"/>
      <c r="S42" s="116"/>
      <c r="T42" s="120">
        <v>0</v>
      </c>
    </row>
    <row r="43" spans="1:20" ht="12.75" customHeight="1">
      <c r="A43" s="96">
        <v>11</v>
      </c>
      <c r="B43" s="97">
        <v>240</v>
      </c>
      <c r="C43" s="106" t="s">
        <v>57</v>
      </c>
      <c r="D43" s="107" t="s">
        <v>98</v>
      </c>
      <c r="E43" s="123"/>
      <c r="F43" s="126"/>
      <c r="G43" s="109"/>
      <c r="H43" s="126"/>
      <c r="I43" s="109"/>
      <c r="J43" s="110"/>
      <c r="K43" s="114"/>
      <c r="L43" s="115"/>
      <c r="M43" s="115"/>
      <c r="N43" s="115"/>
      <c r="O43" s="115"/>
      <c r="P43" s="115"/>
      <c r="Q43" s="115"/>
      <c r="R43" s="115"/>
      <c r="S43" s="116"/>
      <c r="T43" s="120">
        <v>0</v>
      </c>
    </row>
    <row r="44" spans="1:20" ht="24">
      <c r="A44" s="96">
        <v>11</v>
      </c>
      <c r="B44" s="97">
        <v>241</v>
      </c>
      <c r="C44" s="106" t="s">
        <v>57</v>
      </c>
      <c r="D44" s="107" t="s">
        <v>99</v>
      </c>
      <c r="E44" s="123" t="s">
        <v>281</v>
      </c>
      <c r="F44" s="126" t="s">
        <v>456</v>
      </c>
      <c r="G44" s="109" t="s">
        <v>457</v>
      </c>
      <c r="H44" s="126" t="s">
        <v>282</v>
      </c>
      <c r="I44" s="109" t="s">
        <v>458</v>
      </c>
      <c r="J44" s="110" t="s">
        <v>459</v>
      </c>
      <c r="K44" s="114" t="s">
        <v>460</v>
      </c>
      <c r="L44" s="115"/>
      <c r="M44" s="115"/>
      <c r="N44" s="115" t="s">
        <v>460</v>
      </c>
      <c r="O44" s="115"/>
      <c r="P44" s="115"/>
      <c r="Q44" s="115"/>
      <c r="R44" s="115"/>
      <c r="S44" s="116"/>
      <c r="T44" s="120">
        <v>0</v>
      </c>
    </row>
    <row r="45" spans="1:20" ht="12.75" customHeight="1">
      <c r="A45" s="96">
        <v>11</v>
      </c>
      <c r="B45" s="97">
        <v>242</v>
      </c>
      <c r="C45" s="106" t="s">
        <v>57</v>
      </c>
      <c r="D45" s="107" t="s">
        <v>100</v>
      </c>
      <c r="E45" s="123"/>
      <c r="F45" s="126"/>
      <c r="G45" s="109"/>
      <c r="H45" s="126"/>
      <c r="I45" s="109"/>
      <c r="J45" s="110"/>
      <c r="K45" s="114"/>
      <c r="L45" s="115"/>
      <c r="M45" s="115"/>
      <c r="N45" s="115"/>
      <c r="O45" s="115"/>
      <c r="P45" s="115"/>
      <c r="Q45" s="115"/>
      <c r="R45" s="115"/>
      <c r="S45" s="116"/>
      <c r="T45" s="120">
        <v>0</v>
      </c>
    </row>
    <row r="46" spans="1:20" ht="24">
      <c r="A46" s="96">
        <v>11</v>
      </c>
      <c r="B46" s="97">
        <v>243</v>
      </c>
      <c r="C46" s="106" t="s">
        <v>57</v>
      </c>
      <c r="D46" s="107" t="s">
        <v>101</v>
      </c>
      <c r="E46" s="123" t="s">
        <v>461</v>
      </c>
      <c r="F46" s="126" t="s">
        <v>462</v>
      </c>
      <c r="G46" s="109" t="s">
        <v>463</v>
      </c>
      <c r="H46" s="126" t="s">
        <v>283</v>
      </c>
      <c r="I46" s="109" t="s">
        <v>464</v>
      </c>
      <c r="J46" s="110" t="s">
        <v>465</v>
      </c>
      <c r="K46" s="114" t="s">
        <v>466</v>
      </c>
      <c r="L46" s="115"/>
      <c r="M46" s="115"/>
      <c r="N46" s="115" t="s">
        <v>466</v>
      </c>
      <c r="O46" s="115"/>
      <c r="P46" s="115"/>
      <c r="Q46" s="115"/>
      <c r="R46" s="115"/>
      <c r="S46" s="116"/>
      <c r="T46" s="120">
        <v>1</v>
      </c>
    </row>
    <row r="47" spans="1:20" ht="12.75" customHeight="1">
      <c r="A47" s="96">
        <v>11</v>
      </c>
      <c r="B47" s="97">
        <v>245</v>
      </c>
      <c r="C47" s="106" t="s">
        <v>57</v>
      </c>
      <c r="D47" s="107" t="s">
        <v>102</v>
      </c>
      <c r="E47" s="123"/>
      <c r="F47" s="126"/>
      <c r="G47" s="109"/>
      <c r="H47" s="126"/>
      <c r="I47" s="109"/>
      <c r="J47" s="110"/>
      <c r="K47" s="114"/>
      <c r="L47" s="115"/>
      <c r="M47" s="115"/>
      <c r="N47" s="115"/>
      <c r="O47" s="115"/>
      <c r="P47" s="115"/>
      <c r="Q47" s="115"/>
      <c r="R47" s="115"/>
      <c r="S47" s="116"/>
      <c r="T47" s="120">
        <v>0</v>
      </c>
    </row>
    <row r="48" spans="1:20" ht="12.75" customHeight="1">
      <c r="A48" s="96">
        <v>11</v>
      </c>
      <c r="B48" s="97">
        <v>301</v>
      </c>
      <c r="C48" s="106" t="s">
        <v>57</v>
      </c>
      <c r="D48" s="107" t="s">
        <v>103</v>
      </c>
      <c r="E48" s="123"/>
      <c r="F48" s="126"/>
      <c r="G48" s="109"/>
      <c r="H48" s="126"/>
      <c r="I48" s="109"/>
      <c r="J48" s="110"/>
      <c r="K48" s="114"/>
      <c r="L48" s="115"/>
      <c r="M48" s="115"/>
      <c r="N48" s="115"/>
      <c r="O48" s="115"/>
      <c r="P48" s="115"/>
      <c r="Q48" s="115"/>
      <c r="R48" s="115"/>
      <c r="S48" s="116"/>
      <c r="T48" s="120">
        <v>0</v>
      </c>
    </row>
    <row r="49" spans="1:20" ht="12.75" customHeight="1">
      <c r="A49" s="96">
        <v>11</v>
      </c>
      <c r="B49" s="97">
        <v>324</v>
      </c>
      <c r="C49" s="106" t="s">
        <v>57</v>
      </c>
      <c r="D49" s="107" t="s">
        <v>104</v>
      </c>
      <c r="E49" s="123"/>
      <c r="F49" s="126"/>
      <c r="G49" s="109"/>
      <c r="H49" s="126"/>
      <c r="I49" s="109"/>
      <c r="J49" s="110"/>
      <c r="K49" s="114"/>
      <c r="L49" s="115"/>
      <c r="M49" s="115"/>
      <c r="N49" s="115"/>
      <c r="O49" s="115"/>
      <c r="P49" s="115"/>
      <c r="Q49" s="115"/>
      <c r="R49" s="115"/>
      <c r="S49" s="116"/>
      <c r="T49" s="120">
        <v>0</v>
      </c>
    </row>
    <row r="50" spans="1:20" ht="12.75" customHeight="1">
      <c r="A50" s="96">
        <v>11</v>
      </c>
      <c r="B50" s="97">
        <v>326</v>
      </c>
      <c r="C50" s="106" t="s">
        <v>57</v>
      </c>
      <c r="D50" s="107" t="s">
        <v>105</v>
      </c>
      <c r="E50" s="123"/>
      <c r="F50" s="126"/>
      <c r="G50" s="109"/>
      <c r="H50" s="126"/>
      <c r="I50" s="109"/>
      <c r="J50" s="110"/>
      <c r="K50" s="114"/>
      <c r="L50" s="115"/>
      <c r="M50" s="115"/>
      <c r="N50" s="115"/>
      <c r="O50" s="115"/>
      <c r="P50" s="115"/>
      <c r="Q50" s="115"/>
      <c r="R50" s="115"/>
      <c r="S50" s="116"/>
      <c r="T50" s="120">
        <v>0</v>
      </c>
    </row>
    <row r="51" spans="1:20" ht="12.75" customHeight="1">
      <c r="A51" s="96">
        <v>11</v>
      </c>
      <c r="B51" s="97">
        <v>327</v>
      </c>
      <c r="C51" s="106" t="s">
        <v>57</v>
      </c>
      <c r="D51" s="107" t="s">
        <v>106</v>
      </c>
      <c r="E51" s="123"/>
      <c r="F51" s="126"/>
      <c r="G51" s="109"/>
      <c r="H51" s="126"/>
      <c r="I51" s="109"/>
      <c r="J51" s="110"/>
      <c r="K51" s="114"/>
      <c r="L51" s="115"/>
      <c r="M51" s="115"/>
      <c r="N51" s="115"/>
      <c r="O51" s="115"/>
      <c r="P51" s="115"/>
      <c r="Q51" s="115"/>
      <c r="R51" s="115"/>
      <c r="S51" s="116"/>
      <c r="T51" s="120">
        <v>0</v>
      </c>
    </row>
    <row r="52" spans="1:20" ht="12.75" customHeight="1">
      <c r="A52" s="96">
        <v>11</v>
      </c>
      <c r="B52" s="97">
        <v>341</v>
      </c>
      <c r="C52" s="106" t="s">
        <v>57</v>
      </c>
      <c r="D52" s="107" t="s">
        <v>107</v>
      </c>
      <c r="E52" s="123"/>
      <c r="F52" s="126"/>
      <c r="G52" s="109"/>
      <c r="H52" s="126"/>
      <c r="I52" s="109"/>
      <c r="J52" s="110"/>
      <c r="K52" s="114"/>
      <c r="L52" s="115"/>
      <c r="M52" s="115"/>
      <c r="N52" s="115"/>
      <c r="O52" s="115"/>
      <c r="P52" s="115"/>
      <c r="Q52" s="115"/>
      <c r="R52" s="115"/>
      <c r="S52" s="116"/>
      <c r="T52" s="120">
        <v>0</v>
      </c>
    </row>
    <row r="53" spans="1:20" ht="12.75" customHeight="1">
      <c r="A53" s="96">
        <v>11</v>
      </c>
      <c r="B53" s="97">
        <v>342</v>
      </c>
      <c r="C53" s="106" t="s">
        <v>57</v>
      </c>
      <c r="D53" s="107" t="s">
        <v>108</v>
      </c>
      <c r="E53" s="123"/>
      <c r="F53" s="126"/>
      <c r="G53" s="109"/>
      <c r="H53" s="126"/>
      <c r="I53" s="109"/>
      <c r="J53" s="110"/>
      <c r="K53" s="114"/>
      <c r="L53" s="115"/>
      <c r="M53" s="115"/>
      <c r="N53" s="115"/>
      <c r="O53" s="115"/>
      <c r="P53" s="115"/>
      <c r="Q53" s="115"/>
      <c r="R53" s="115"/>
      <c r="S53" s="116"/>
      <c r="T53" s="120">
        <v>0</v>
      </c>
    </row>
    <row r="54" spans="1:20" ht="12.75" customHeight="1">
      <c r="A54" s="96">
        <v>11</v>
      </c>
      <c r="B54" s="97">
        <v>343</v>
      </c>
      <c r="C54" s="106" t="s">
        <v>57</v>
      </c>
      <c r="D54" s="107" t="s">
        <v>109</v>
      </c>
      <c r="E54" s="123"/>
      <c r="F54" s="126"/>
      <c r="G54" s="109"/>
      <c r="H54" s="126"/>
      <c r="I54" s="109"/>
      <c r="J54" s="110"/>
      <c r="K54" s="114"/>
      <c r="L54" s="115"/>
      <c r="M54" s="115"/>
      <c r="N54" s="115"/>
      <c r="O54" s="115"/>
      <c r="P54" s="115"/>
      <c r="Q54" s="115"/>
      <c r="R54" s="115"/>
      <c r="S54" s="116"/>
      <c r="T54" s="120">
        <v>0</v>
      </c>
    </row>
    <row r="55" spans="1:20" ht="12.75" customHeight="1">
      <c r="A55" s="96">
        <v>11</v>
      </c>
      <c r="B55" s="97">
        <v>346</v>
      </c>
      <c r="C55" s="106" t="s">
        <v>57</v>
      </c>
      <c r="D55" s="107" t="s">
        <v>110</v>
      </c>
      <c r="E55" s="123"/>
      <c r="F55" s="126"/>
      <c r="G55" s="109"/>
      <c r="H55" s="126"/>
      <c r="I55" s="109"/>
      <c r="J55" s="110"/>
      <c r="K55" s="114"/>
      <c r="L55" s="115"/>
      <c r="M55" s="115"/>
      <c r="N55" s="115"/>
      <c r="O55" s="115"/>
      <c r="P55" s="115"/>
      <c r="Q55" s="115"/>
      <c r="R55" s="115"/>
      <c r="S55" s="116"/>
      <c r="T55" s="120">
        <v>0</v>
      </c>
    </row>
    <row r="56" spans="1:20" ht="12.75" customHeight="1">
      <c r="A56" s="96">
        <v>11</v>
      </c>
      <c r="B56" s="97">
        <v>347</v>
      </c>
      <c r="C56" s="106" t="s">
        <v>57</v>
      </c>
      <c r="D56" s="107" t="s">
        <v>111</v>
      </c>
      <c r="E56" s="123"/>
      <c r="F56" s="126"/>
      <c r="G56" s="109"/>
      <c r="H56" s="126"/>
      <c r="I56" s="109"/>
      <c r="J56" s="110"/>
      <c r="K56" s="114"/>
      <c r="L56" s="115"/>
      <c r="M56" s="115"/>
      <c r="N56" s="115"/>
      <c r="O56" s="115"/>
      <c r="P56" s="115"/>
      <c r="Q56" s="115"/>
      <c r="R56" s="115"/>
      <c r="S56" s="116"/>
      <c r="T56" s="120">
        <v>0</v>
      </c>
    </row>
    <row r="57" spans="1:20" ht="12.75" customHeight="1">
      <c r="A57" s="96">
        <v>11</v>
      </c>
      <c r="B57" s="97">
        <v>348</v>
      </c>
      <c r="C57" s="106" t="s">
        <v>57</v>
      </c>
      <c r="D57" s="107" t="s">
        <v>112</v>
      </c>
      <c r="E57" s="123"/>
      <c r="F57" s="126"/>
      <c r="G57" s="109"/>
      <c r="H57" s="126"/>
      <c r="I57" s="109"/>
      <c r="J57" s="110"/>
      <c r="K57" s="114"/>
      <c r="L57" s="115"/>
      <c r="M57" s="115"/>
      <c r="N57" s="115"/>
      <c r="O57" s="115"/>
      <c r="P57" s="115"/>
      <c r="Q57" s="115"/>
      <c r="R57" s="115"/>
      <c r="S57" s="116"/>
      <c r="T57" s="120">
        <v>0</v>
      </c>
    </row>
    <row r="58" spans="1:20" ht="12.75" customHeight="1">
      <c r="A58" s="96">
        <v>11</v>
      </c>
      <c r="B58" s="97">
        <v>349</v>
      </c>
      <c r="C58" s="106" t="s">
        <v>57</v>
      </c>
      <c r="D58" s="107" t="s">
        <v>113</v>
      </c>
      <c r="E58" s="123"/>
      <c r="F58" s="126"/>
      <c r="G58" s="109"/>
      <c r="H58" s="126"/>
      <c r="I58" s="109"/>
      <c r="J58" s="110"/>
      <c r="K58" s="114"/>
      <c r="L58" s="115"/>
      <c r="M58" s="115"/>
      <c r="N58" s="115"/>
      <c r="O58" s="115"/>
      <c r="P58" s="115"/>
      <c r="Q58" s="115"/>
      <c r="R58" s="115"/>
      <c r="S58" s="116"/>
      <c r="T58" s="120">
        <v>0</v>
      </c>
    </row>
    <row r="59" spans="1:20" ht="12.75" customHeight="1">
      <c r="A59" s="96">
        <v>11</v>
      </c>
      <c r="B59" s="97">
        <v>361</v>
      </c>
      <c r="C59" s="106" t="s">
        <v>57</v>
      </c>
      <c r="D59" s="107" t="s">
        <v>114</v>
      </c>
      <c r="E59" s="123"/>
      <c r="F59" s="126"/>
      <c r="G59" s="109"/>
      <c r="H59" s="126"/>
      <c r="I59" s="109"/>
      <c r="J59" s="110"/>
      <c r="K59" s="114"/>
      <c r="L59" s="115"/>
      <c r="M59" s="115"/>
      <c r="N59" s="115"/>
      <c r="O59" s="115"/>
      <c r="P59" s="115"/>
      <c r="Q59" s="115"/>
      <c r="R59" s="115"/>
      <c r="S59" s="116"/>
      <c r="T59" s="120">
        <v>0</v>
      </c>
    </row>
    <row r="60" spans="1:20" ht="12.75" customHeight="1">
      <c r="A60" s="96">
        <v>11</v>
      </c>
      <c r="B60" s="97">
        <v>362</v>
      </c>
      <c r="C60" s="106" t="s">
        <v>57</v>
      </c>
      <c r="D60" s="107" t="s">
        <v>115</v>
      </c>
      <c r="E60" s="123"/>
      <c r="F60" s="126"/>
      <c r="G60" s="109"/>
      <c r="H60" s="126"/>
      <c r="I60" s="109"/>
      <c r="J60" s="110"/>
      <c r="K60" s="114"/>
      <c r="L60" s="115"/>
      <c r="M60" s="115"/>
      <c r="N60" s="115"/>
      <c r="O60" s="115"/>
      <c r="P60" s="115"/>
      <c r="Q60" s="115"/>
      <c r="R60" s="115"/>
      <c r="S60" s="116"/>
      <c r="T60" s="120">
        <v>0</v>
      </c>
    </row>
    <row r="61" spans="1:20" ht="12.75" customHeight="1">
      <c r="A61" s="96">
        <v>11</v>
      </c>
      <c r="B61" s="97">
        <v>363</v>
      </c>
      <c r="C61" s="106" t="s">
        <v>57</v>
      </c>
      <c r="D61" s="107" t="s">
        <v>116</v>
      </c>
      <c r="E61" s="123"/>
      <c r="F61" s="126"/>
      <c r="G61" s="109"/>
      <c r="H61" s="126"/>
      <c r="I61" s="109"/>
      <c r="J61" s="110"/>
      <c r="K61" s="114"/>
      <c r="L61" s="115"/>
      <c r="M61" s="115"/>
      <c r="N61" s="115"/>
      <c r="O61" s="115"/>
      <c r="P61" s="115"/>
      <c r="Q61" s="115"/>
      <c r="R61" s="115"/>
      <c r="S61" s="116"/>
      <c r="T61" s="120">
        <v>0</v>
      </c>
    </row>
    <row r="62" spans="1:20" ht="12.75" customHeight="1">
      <c r="A62" s="96">
        <v>11</v>
      </c>
      <c r="B62" s="97">
        <v>365</v>
      </c>
      <c r="C62" s="106" t="s">
        <v>57</v>
      </c>
      <c r="D62" s="107" t="s">
        <v>117</v>
      </c>
      <c r="E62" s="123"/>
      <c r="F62" s="126"/>
      <c r="G62" s="109"/>
      <c r="H62" s="126"/>
      <c r="I62" s="109"/>
      <c r="J62" s="110"/>
      <c r="K62" s="114"/>
      <c r="L62" s="115"/>
      <c r="M62" s="115"/>
      <c r="N62" s="115"/>
      <c r="O62" s="115"/>
      <c r="P62" s="115"/>
      <c r="Q62" s="115"/>
      <c r="R62" s="115"/>
      <c r="S62" s="116"/>
      <c r="T62" s="120">
        <v>0</v>
      </c>
    </row>
    <row r="63" spans="1:20" ht="12.75" customHeight="1">
      <c r="A63" s="96">
        <v>11</v>
      </c>
      <c r="B63" s="97">
        <v>369</v>
      </c>
      <c r="C63" s="106" t="s">
        <v>57</v>
      </c>
      <c r="D63" s="107" t="s">
        <v>118</v>
      </c>
      <c r="E63" s="123"/>
      <c r="F63" s="126"/>
      <c r="G63" s="109"/>
      <c r="H63" s="126"/>
      <c r="I63" s="109"/>
      <c r="J63" s="110"/>
      <c r="K63" s="114"/>
      <c r="L63" s="115"/>
      <c r="M63" s="115"/>
      <c r="N63" s="115"/>
      <c r="O63" s="115"/>
      <c r="P63" s="115"/>
      <c r="Q63" s="115"/>
      <c r="R63" s="115"/>
      <c r="S63" s="116"/>
      <c r="T63" s="120">
        <v>0</v>
      </c>
    </row>
    <row r="64" spans="1:20" ht="12.75" customHeight="1">
      <c r="A64" s="96">
        <v>11</v>
      </c>
      <c r="B64" s="97">
        <v>381</v>
      </c>
      <c r="C64" s="106" t="s">
        <v>57</v>
      </c>
      <c r="D64" s="107" t="s">
        <v>119</v>
      </c>
      <c r="E64" s="123"/>
      <c r="F64" s="126"/>
      <c r="G64" s="109"/>
      <c r="H64" s="126"/>
      <c r="I64" s="109"/>
      <c r="J64" s="110"/>
      <c r="K64" s="114"/>
      <c r="L64" s="115"/>
      <c r="M64" s="115"/>
      <c r="N64" s="115"/>
      <c r="O64" s="115"/>
      <c r="P64" s="115"/>
      <c r="Q64" s="115"/>
      <c r="R64" s="115"/>
      <c r="S64" s="116"/>
      <c r="T64" s="121">
        <v>0</v>
      </c>
    </row>
    <row r="65" spans="1:20" ht="12.75" customHeight="1">
      <c r="A65" s="96">
        <v>11</v>
      </c>
      <c r="B65" s="97">
        <v>383</v>
      </c>
      <c r="C65" s="106" t="s">
        <v>57</v>
      </c>
      <c r="D65" s="107" t="s">
        <v>120</v>
      </c>
      <c r="E65" s="123"/>
      <c r="F65" s="126"/>
      <c r="G65" s="109"/>
      <c r="H65" s="126"/>
      <c r="I65" s="109"/>
      <c r="J65" s="110"/>
      <c r="K65" s="114"/>
      <c r="L65" s="115"/>
      <c r="M65" s="115"/>
      <c r="N65" s="115"/>
      <c r="O65" s="115"/>
      <c r="P65" s="115"/>
      <c r="Q65" s="115"/>
      <c r="R65" s="115"/>
      <c r="S65" s="116"/>
      <c r="T65" s="121">
        <v>0</v>
      </c>
    </row>
    <row r="66" spans="1:20" ht="23.25" customHeight="1">
      <c r="A66" s="96">
        <v>11</v>
      </c>
      <c r="B66" s="97">
        <v>385</v>
      </c>
      <c r="C66" s="106" t="s">
        <v>57</v>
      </c>
      <c r="D66" s="107" t="s">
        <v>121</v>
      </c>
      <c r="E66" s="123" t="s">
        <v>284</v>
      </c>
      <c r="F66" s="126" t="s">
        <v>378</v>
      </c>
      <c r="G66" s="109" t="s">
        <v>467</v>
      </c>
      <c r="H66" s="126" t="s">
        <v>285</v>
      </c>
      <c r="I66" s="109" t="s">
        <v>468</v>
      </c>
      <c r="J66" s="110"/>
      <c r="K66" s="114" t="s">
        <v>396</v>
      </c>
      <c r="L66" s="115"/>
      <c r="M66" s="115"/>
      <c r="N66" s="115" t="s">
        <v>396</v>
      </c>
      <c r="O66" s="115"/>
      <c r="P66" s="115"/>
      <c r="Q66" s="115"/>
      <c r="R66" s="115"/>
      <c r="S66" s="116"/>
      <c r="T66" s="121">
        <v>1</v>
      </c>
    </row>
    <row r="67" spans="1:20" ht="12.75" customHeight="1">
      <c r="A67" s="96">
        <v>11</v>
      </c>
      <c r="B67" s="97">
        <v>408</v>
      </c>
      <c r="C67" s="106" t="s">
        <v>57</v>
      </c>
      <c r="D67" s="107" t="s">
        <v>122</v>
      </c>
      <c r="E67" s="123"/>
      <c r="F67" s="126"/>
      <c r="G67" s="109"/>
      <c r="H67" s="126"/>
      <c r="I67" s="109"/>
      <c r="J67" s="110"/>
      <c r="K67" s="114"/>
      <c r="L67" s="115"/>
      <c r="M67" s="115"/>
      <c r="N67" s="115"/>
      <c r="O67" s="115"/>
      <c r="P67" s="115"/>
      <c r="Q67" s="115"/>
      <c r="R67" s="115"/>
      <c r="S67" s="116"/>
      <c r="T67" s="121">
        <v>0</v>
      </c>
    </row>
    <row r="68" spans="1:20" ht="12.75" customHeight="1">
      <c r="A68" s="96">
        <v>11</v>
      </c>
      <c r="B68" s="97">
        <v>421</v>
      </c>
      <c r="C68" s="106" t="s">
        <v>57</v>
      </c>
      <c r="D68" s="107" t="s">
        <v>123</v>
      </c>
      <c r="E68" s="123"/>
      <c r="F68" s="126"/>
      <c r="G68" s="109"/>
      <c r="H68" s="126"/>
      <c r="I68" s="109"/>
      <c r="J68" s="110"/>
      <c r="K68" s="114"/>
      <c r="L68" s="115"/>
      <c r="M68" s="115"/>
      <c r="N68" s="115"/>
      <c r="O68" s="115"/>
      <c r="P68" s="115"/>
      <c r="Q68" s="115"/>
      <c r="R68" s="115"/>
      <c r="S68" s="116"/>
      <c r="T68" s="121">
        <v>1</v>
      </c>
    </row>
    <row r="69" spans="1:20" ht="12.75" customHeight="1">
      <c r="A69" s="96">
        <v>11</v>
      </c>
      <c r="B69" s="97">
        <v>424</v>
      </c>
      <c r="C69" s="106" t="s">
        <v>57</v>
      </c>
      <c r="D69" s="107" t="s">
        <v>124</v>
      </c>
      <c r="E69" s="123"/>
      <c r="F69" s="126"/>
      <c r="G69" s="109"/>
      <c r="H69" s="126"/>
      <c r="I69" s="109"/>
      <c r="J69" s="110"/>
      <c r="K69" s="114"/>
      <c r="L69" s="115"/>
      <c r="M69" s="115"/>
      <c r="N69" s="115"/>
      <c r="O69" s="115"/>
      <c r="P69" s="115"/>
      <c r="Q69" s="115"/>
      <c r="R69" s="115"/>
      <c r="S69" s="116"/>
      <c r="T69" s="121">
        <v>0</v>
      </c>
    </row>
    <row r="70" spans="1:20" ht="12.75" customHeight="1">
      <c r="A70" s="96">
        <v>11</v>
      </c>
      <c r="B70" s="97">
        <v>425</v>
      </c>
      <c r="C70" s="106" t="s">
        <v>57</v>
      </c>
      <c r="D70" s="107" t="s">
        <v>125</v>
      </c>
      <c r="E70" s="123"/>
      <c r="F70" s="126"/>
      <c r="G70" s="109"/>
      <c r="H70" s="126"/>
      <c r="I70" s="109"/>
      <c r="J70" s="110"/>
      <c r="K70" s="114"/>
      <c r="L70" s="115"/>
      <c r="M70" s="115"/>
      <c r="N70" s="115"/>
      <c r="O70" s="115"/>
      <c r="P70" s="115"/>
      <c r="Q70" s="115"/>
      <c r="R70" s="115"/>
      <c r="S70" s="116"/>
      <c r="T70" s="121">
        <v>0</v>
      </c>
    </row>
    <row r="71" spans="1:20" ht="12.75" customHeight="1">
      <c r="A71" s="96">
        <v>11</v>
      </c>
      <c r="B71" s="97">
        <v>442</v>
      </c>
      <c r="C71" s="106" t="s">
        <v>57</v>
      </c>
      <c r="D71" s="107" t="s">
        <v>126</v>
      </c>
      <c r="E71" s="123"/>
      <c r="F71" s="126"/>
      <c r="G71" s="109"/>
      <c r="H71" s="126"/>
      <c r="I71" s="109"/>
      <c r="J71" s="110"/>
      <c r="K71" s="114"/>
      <c r="L71" s="115"/>
      <c r="M71" s="115"/>
      <c r="N71" s="115"/>
      <c r="O71" s="115"/>
      <c r="P71" s="115"/>
      <c r="Q71" s="115"/>
      <c r="R71" s="115"/>
      <c r="S71" s="116"/>
      <c r="T71" s="121">
        <v>0</v>
      </c>
    </row>
    <row r="72" spans="1:20" ht="12.75" customHeight="1">
      <c r="A72" s="96">
        <v>11</v>
      </c>
      <c r="B72" s="97">
        <v>445</v>
      </c>
      <c r="C72" s="106" t="s">
        <v>57</v>
      </c>
      <c r="D72" s="107" t="s">
        <v>127</v>
      </c>
      <c r="E72" s="123"/>
      <c r="F72" s="126"/>
      <c r="G72" s="109"/>
      <c r="H72" s="126"/>
      <c r="I72" s="109"/>
      <c r="J72" s="110"/>
      <c r="K72" s="114"/>
      <c r="L72" s="115"/>
      <c r="M72" s="115"/>
      <c r="N72" s="115"/>
      <c r="O72" s="115"/>
      <c r="P72" s="115"/>
      <c r="Q72" s="115"/>
      <c r="R72" s="115"/>
      <c r="S72" s="116"/>
      <c r="T72" s="121">
        <v>0</v>
      </c>
    </row>
    <row r="73" spans="1:20" ht="12.75" customHeight="1">
      <c r="A73" s="96">
        <v>11</v>
      </c>
      <c r="B73" s="97">
        <v>446</v>
      </c>
      <c r="C73" s="106" t="s">
        <v>57</v>
      </c>
      <c r="D73" s="107" t="s">
        <v>128</v>
      </c>
      <c r="E73" s="123"/>
      <c r="F73" s="126"/>
      <c r="G73" s="109"/>
      <c r="H73" s="126"/>
      <c r="I73" s="109"/>
      <c r="J73" s="110"/>
      <c r="K73" s="114"/>
      <c r="L73" s="115"/>
      <c r="M73" s="115"/>
      <c r="N73" s="115"/>
      <c r="O73" s="115"/>
      <c r="P73" s="115"/>
      <c r="Q73" s="115"/>
      <c r="R73" s="115"/>
      <c r="S73" s="116"/>
      <c r="T73" s="121">
        <v>0</v>
      </c>
    </row>
    <row r="74" spans="1:20" ht="12.75" customHeight="1">
      <c r="A74" s="96">
        <v>11</v>
      </c>
      <c r="B74" s="97">
        <v>461</v>
      </c>
      <c r="C74" s="106" t="s">
        <v>57</v>
      </c>
      <c r="D74" s="107" t="s">
        <v>129</v>
      </c>
      <c r="E74" s="123"/>
      <c r="F74" s="126"/>
      <c r="G74" s="109"/>
      <c r="H74" s="126"/>
      <c r="I74" s="109"/>
      <c r="J74" s="110"/>
      <c r="K74" s="114"/>
      <c r="L74" s="115"/>
      <c r="M74" s="115"/>
      <c r="N74" s="115"/>
      <c r="O74" s="115"/>
      <c r="P74" s="115"/>
      <c r="Q74" s="115"/>
      <c r="R74" s="115"/>
      <c r="S74" s="116"/>
      <c r="T74" s="121">
        <v>0</v>
      </c>
    </row>
    <row r="75" spans="1:20" ht="12.75" customHeight="1">
      <c r="A75" s="96">
        <v>11</v>
      </c>
      <c r="B75" s="97">
        <v>462</v>
      </c>
      <c r="C75" s="106" t="s">
        <v>57</v>
      </c>
      <c r="D75" s="107" t="s">
        <v>130</v>
      </c>
      <c r="E75" s="123"/>
      <c r="F75" s="126"/>
      <c r="G75" s="109"/>
      <c r="H75" s="126"/>
      <c r="I75" s="109"/>
      <c r="J75" s="110"/>
      <c r="K75" s="114"/>
      <c r="L75" s="115"/>
      <c r="M75" s="115"/>
      <c r="N75" s="115"/>
      <c r="O75" s="115"/>
      <c r="P75" s="115"/>
      <c r="Q75" s="115"/>
      <c r="R75" s="115"/>
      <c r="S75" s="116"/>
      <c r="T75" s="121">
        <v>0</v>
      </c>
    </row>
    <row r="76" spans="1:20" ht="12.75" customHeight="1">
      <c r="A76" s="96">
        <v>11</v>
      </c>
      <c r="B76" s="97">
        <v>464</v>
      </c>
      <c r="C76" s="106" t="s">
        <v>57</v>
      </c>
      <c r="D76" s="107" t="s">
        <v>131</v>
      </c>
      <c r="E76" s="123"/>
      <c r="F76" s="126"/>
      <c r="G76" s="109"/>
      <c r="H76" s="126"/>
      <c r="I76" s="109"/>
      <c r="J76" s="110"/>
      <c r="K76" s="114"/>
      <c r="L76" s="115"/>
      <c r="M76" s="115"/>
      <c r="N76" s="115"/>
      <c r="O76" s="115"/>
      <c r="P76" s="115"/>
      <c r="Q76" s="115"/>
      <c r="R76" s="115"/>
      <c r="S76" s="116"/>
      <c r="T76" s="121">
        <v>0</v>
      </c>
    </row>
    <row r="77" spans="1:20" ht="12.75" customHeight="1" thickBot="1">
      <c r="A77" s="111">
        <v>11</v>
      </c>
      <c r="B77" s="97">
        <v>465</v>
      </c>
      <c r="C77" s="124" t="s">
        <v>57</v>
      </c>
      <c r="D77" s="107" t="s">
        <v>132</v>
      </c>
      <c r="E77" s="125"/>
      <c r="F77" s="127"/>
      <c r="G77" s="112"/>
      <c r="H77" s="127"/>
      <c r="I77" s="112"/>
      <c r="J77" s="113"/>
      <c r="K77" s="117"/>
      <c r="L77" s="118"/>
      <c r="M77" s="118"/>
      <c r="N77" s="118"/>
      <c r="O77" s="118"/>
      <c r="P77" s="118"/>
      <c r="Q77" s="118"/>
      <c r="R77" s="118"/>
      <c r="S77" s="119"/>
      <c r="T77" s="122">
        <v>1</v>
      </c>
    </row>
    <row r="78" spans="1:20" ht="16.5" customHeight="1" thickBot="1">
      <c r="A78" s="17"/>
      <c r="B78" s="18">
        <v>1000</v>
      </c>
      <c r="C78" s="203" t="s">
        <v>10</v>
      </c>
      <c r="D78" s="203"/>
      <c r="E78" s="75">
        <f>COUNTA(E8:E77)</f>
        <v>21</v>
      </c>
      <c r="F78" s="76"/>
      <c r="G78" s="76"/>
      <c r="H78" s="76"/>
      <c r="I78" s="76"/>
      <c r="J78" s="81"/>
      <c r="K78" s="144">
        <f>COUNTA(K8:K77)</f>
        <v>21</v>
      </c>
      <c r="L78" s="145">
        <f aca="true" t="shared" si="0" ref="L78:S78">COUNTA(L8:L77)</f>
        <v>0</v>
      </c>
      <c r="M78" s="145">
        <f t="shared" si="0"/>
        <v>0</v>
      </c>
      <c r="N78" s="145">
        <f t="shared" si="0"/>
        <v>21</v>
      </c>
      <c r="O78" s="145">
        <f t="shared" si="0"/>
        <v>0</v>
      </c>
      <c r="P78" s="145">
        <f t="shared" si="0"/>
        <v>0</v>
      </c>
      <c r="Q78" s="145">
        <f t="shared" si="0"/>
        <v>0</v>
      </c>
      <c r="R78" s="145">
        <f t="shared" si="0"/>
        <v>0</v>
      </c>
      <c r="S78" s="146">
        <f t="shared" si="0"/>
        <v>0</v>
      </c>
      <c r="T78" s="147">
        <f>SUM(T8:T77)</f>
        <v>20</v>
      </c>
    </row>
  </sheetData>
  <mergeCells count="13">
    <mergeCell ref="A4:A7"/>
    <mergeCell ref="B4:B7"/>
    <mergeCell ref="C4:C7"/>
    <mergeCell ref="D4:D7"/>
    <mergeCell ref="G6:J6"/>
    <mergeCell ref="K6:M6"/>
    <mergeCell ref="C78:D78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&amp;R（埼玉県）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125" style="2" customWidth="1"/>
    <col min="2" max="2" width="5.25390625" style="2" customWidth="1"/>
    <col min="3" max="3" width="7.625" style="2" customWidth="1"/>
    <col min="4" max="4" width="10.125" style="2" customWidth="1"/>
    <col min="5" max="5" width="11.125" style="2" customWidth="1"/>
    <col min="6" max="6" width="31.125" style="2" customWidth="1"/>
    <col min="7" max="16" width="5.875" style="2" customWidth="1"/>
    <col min="17" max="19" width="6.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31" t="s">
        <v>56</v>
      </c>
      <c r="E2" s="55"/>
    </row>
    <row r="3" ht="12.75" thickBot="1"/>
    <row r="4" spans="1:19" s="1" customFormat="1" ht="24" customHeight="1">
      <c r="A4" s="275" t="s">
        <v>39</v>
      </c>
      <c r="B4" s="212" t="s">
        <v>312</v>
      </c>
      <c r="C4" s="248" t="s">
        <v>0</v>
      </c>
      <c r="D4" s="251" t="s">
        <v>24</v>
      </c>
      <c r="E4" s="258" t="s">
        <v>48</v>
      </c>
      <c r="F4" s="259"/>
      <c r="G4" s="259"/>
      <c r="H4" s="84"/>
      <c r="I4" s="262" t="s">
        <v>55</v>
      </c>
      <c r="J4" s="259"/>
      <c r="K4" s="259"/>
      <c r="L4" s="259"/>
      <c r="M4" s="259"/>
      <c r="N4" s="259"/>
      <c r="O4" s="259"/>
      <c r="P4" s="259"/>
      <c r="Q4" s="259"/>
      <c r="R4" s="259"/>
      <c r="S4" s="263"/>
    </row>
    <row r="5" spans="1:19" s="1" customFormat="1" ht="46.5" customHeight="1">
      <c r="A5" s="276"/>
      <c r="B5" s="278"/>
      <c r="C5" s="249"/>
      <c r="D5" s="252"/>
      <c r="E5" s="256" t="s">
        <v>31</v>
      </c>
      <c r="F5" s="230" t="s">
        <v>11</v>
      </c>
      <c r="G5" s="260" t="s">
        <v>12</v>
      </c>
      <c r="H5" s="254" t="s">
        <v>13</v>
      </c>
      <c r="I5" s="272" t="s">
        <v>316</v>
      </c>
      <c r="J5" s="273" t="s">
        <v>317</v>
      </c>
      <c r="K5" s="264" t="s">
        <v>318</v>
      </c>
      <c r="L5" s="266" t="s">
        <v>319</v>
      </c>
      <c r="M5" s="282" t="s">
        <v>320</v>
      </c>
      <c r="N5" s="268" t="s">
        <v>321</v>
      </c>
      <c r="O5" s="284" t="s">
        <v>322</v>
      </c>
      <c r="P5" s="266" t="s">
        <v>319</v>
      </c>
      <c r="Q5" s="280" t="s">
        <v>33</v>
      </c>
      <c r="R5" s="264" t="s">
        <v>323</v>
      </c>
      <c r="S5" s="270" t="s">
        <v>319</v>
      </c>
    </row>
    <row r="6" spans="1:19" ht="27" customHeight="1">
      <c r="A6" s="277"/>
      <c r="B6" s="279"/>
      <c r="C6" s="250"/>
      <c r="D6" s="253"/>
      <c r="E6" s="257"/>
      <c r="F6" s="230"/>
      <c r="G6" s="261"/>
      <c r="H6" s="255"/>
      <c r="I6" s="217"/>
      <c r="J6" s="274"/>
      <c r="K6" s="265"/>
      <c r="L6" s="267"/>
      <c r="M6" s="283"/>
      <c r="N6" s="269"/>
      <c r="O6" s="285"/>
      <c r="P6" s="267"/>
      <c r="Q6" s="281"/>
      <c r="R6" s="265"/>
      <c r="S6" s="271"/>
    </row>
    <row r="7" spans="1:19" ht="12.75" customHeight="1">
      <c r="A7" s="10">
        <v>11</v>
      </c>
      <c r="B7" s="11">
        <v>100</v>
      </c>
      <c r="C7" s="85" t="s">
        <v>57</v>
      </c>
      <c r="D7" s="86" t="s">
        <v>58</v>
      </c>
      <c r="E7" s="32"/>
      <c r="F7" s="5"/>
      <c r="G7" s="164"/>
      <c r="H7" s="165"/>
      <c r="I7" s="166">
        <v>1</v>
      </c>
      <c r="J7" s="167">
        <v>1</v>
      </c>
      <c r="K7" s="167">
        <v>0</v>
      </c>
      <c r="L7" s="59">
        <f>IF(J7=""," ",ROUND(K7/J7*100,1))</f>
        <v>0</v>
      </c>
      <c r="M7" s="131"/>
      <c r="N7" s="132"/>
      <c r="O7" s="89"/>
      <c r="P7" s="59" t="str">
        <f>IF(N7=""," ",ROUND(O7/N7*100,1))</f>
        <v> </v>
      </c>
      <c r="Q7" s="176">
        <v>842</v>
      </c>
      <c r="R7" s="177" t="s">
        <v>290</v>
      </c>
      <c r="S7" s="36"/>
    </row>
    <row r="8" spans="1:19" ht="12.75" customHeight="1">
      <c r="A8" s="10">
        <v>11</v>
      </c>
      <c r="B8" s="11">
        <v>201</v>
      </c>
      <c r="C8" s="87" t="s">
        <v>57</v>
      </c>
      <c r="D8" s="86" t="s">
        <v>64</v>
      </c>
      <c r="E8" s="32"/>
      <c r="F8" s="5"/>
      <c r="G8" s="164"/>
      <c r="H8" s="165"/>
      <c r="I8" s="166">
        <v>1</v>
      </c>
      <c r="J8" s="167">
        <v>1</v>
      </c>
      <c r="K8" s="167">
        <v>0</v>
      </c>
      <c r="L8" s="59">
        <f aca="true" t="shared" si="0" ref="L8:L71">IF(J8=""," ",ROUND(K8/J8*100,1))</f>
        <v>0</v>
      </c>
      <c r="M8" s="131"/>
      <c r="N8" s="132"/>
      <c r="O8" s="89"/>
      <c r="P8" s="59" t="str">
        <f aca="true" t="shared" si="1" ref="P8:P71">IF(N8=""," ",ROUND(O8/N8*100,1))</f>
        <v> </v>
      </c>
      <c r="Q8" s="176">
        <v>290</v>
      </c>
      <c r="R8" s="178">
        <v>6</v>
      </c>
      <c r="S8" s="36">
        <f aca="true" t="shared" si="2" ref="S8:S71">IF(Q8=""," ",ROUND(R8/Q8*100,1))</f>
        <v>2.1</v>
      </c>
    </row>
    <row r="9" spans="1:19" ht="12.75" customHeight="1">
      <c r="A9" s="10">
        <v>11</v>
      </c>
      <c r="B9" s="11">
        <v>202</v>
      </c>
      <c r="C9" s="87" t="s">
        <v>57</v>
      </c>
      <c r="D9" s="88" t="s">
        <v>65</v>
      </c>
      <c r="E9" s="321">
        <v>38261</v>
      </c>
      <c r="F9" s="5" t="s">
        <v>291</v>
      </c>
      <c r="G9" s="164">
        <v>2</v>
      </c>
      <c r="H9" s="165">
        <v>1</v>
      </c>
      <c r="I9" s="166">
        <v>1</v>
      </c>
      <c r="J9" s="167">
        <v>1</v>
      </c>
      <c r="K9" s="167">
        <v>0</v>
      </c>
      <c r="L9" s="59">
        <f t="shared" si="0"/>
        <v>0</v>
      </c>
      <c r="M9" s="131"/>
      <c r="N9" s="132"/>
      <c r="O9" s="89"/>
      <c r="P9" s="59" t="str">
        <f t="shared" si="1"/>
        <v> </v>
      </c>
      <c r="Q9" s="176">
        <v>366</v>
      </c>
      <c r="R9" s="178">
        <v>12</v>
      </c>
      <c r="S9" s="36">
        <f t="shared" si="2"/>
        <v>3.3</v>
      </c>
    </row>
    <row r="10" spans="1:19" ht="12.75" customHeight="1">
      <c r="A10" s="10">
        <v>11</v>
      </c>
      <c r="B10" s="11">
        <v>203</v>
      </c>
      <c r="C10" s="87" t="s">
        <v>57</v>
      </c>
      <c r="D10" s="88" t="s">
        <v>66</v>
      </c>
      <c r="E10" s="321"/>
      <c r="F10" s="5"/>
      <c r="G10" s="164"/>
      <c r="H10" s="165"/>
      <c r="I10" s="166">
        <v>1</v>
      </c>
      <c r="J10" s="167">
        <v>1</v>
      </c>
      <c r="K10" s="167">
        <v>0</v>
      </c>
      <c r="L10" s="59">
        <f t="shared" si="0"/>
        <v>0</v>
      </c>
      <c r="M10" s="131"/>
      <c r="N10" s="132"/>
      <c r="O10" s="89"/>
      <c r="P10" s="59" t="str">
        <f t="shared" si="1"/>
        <v> </v>
      </c>
      <c r="Q10" s="176">
        <v>193</v>
      </c>
      <c r="R10" s="178">
        <v>2</v>
      </c>
      <c r="S10" s="36">
        <f t="shared" si="2"/>
        <v>1</v>
      </c>
    </row>
    <row r="11" spans="1:19" ht="12.75" customHeight="1">
      <c r="A11" s="10">
        <v>11</v>
      </c>
      <c r="B11" s="11">
        <v>206</v>
      </c>
      <c r="C11" s="87" t="s">
        <v>57</v>
      </c>
      <c r="D11" s="88" t="s">
        <v>67</v>
      </c>
      <c r="E11" s="321"/>
      <c r="F11" s="5"/>
      <c r="G11" s="164"/>
      <c r="H11" s="165"/>
      <c r="I11" s="166">
        <v>1</v>
      </c>
      <c r="J11" s="167">
        <v>1</v>
      </c>
      <c r="K11" s="167">
        <v>0</v>
      </c>
      <c r="L11" s="59">
        <f t="shared" si="0"/>
        <v>0</v>
      </c>
      <c r="M11" s="131"/>
      <c r="N11" s="132"/>
      <c r="O11" s="89"/>
      <c r="P11" s="59" t="str">
        <f t="shared" si="1"/>
        <v> </v>
      </c>
      <c r="Q11" s="176">
        <v>187</v>
      </c>
      <c r="R11" s="178">
        <v>2</v>
      </c>
      <c r="S11" s="36">
        <f t="shared" si="2"/>
        <v>1.1</v>
      </c>
    </row>
    <row r="12" spans="1:19" ht="12.75" customHeight="1">
      <c r="A12" s="10">
        <v>11</v>
      </c>
      <c r="B12" s="11">
        <v>207</v>
      </c>
      <c r="C12" s="87" t="s">
        <v>57</v>
      </c>
      <c r="D12" s="88" t="s">
        <v>68</v>
      </c>
      <c r="E12" s="321"/>
      <c r="F12" s="5"/>
      <c r="G12" s="164"/>
      <c r="H12" s="165"/>
      <c r="I12" s="166">
        <v>1</v>
      </c>
      <c r="J12" s="167">
        <v>1</v>
      </c>
      <c r="K12" s="167">
        <v>0</v>
      </c>
      <c r="L12" s="59">
        <f t="shared" si="0"/>
        <v>0</v>
      </c>
      <c r="M12" s="131"/>
      <c r="N12" s="132"/>
      <c r="O12" s="89"/>
      <c r="P12" s="59" t="str">
        <f t="shared" si="1"/>
        <v> </v>
      </c>
      <c r="Q12" s="176">
        <v>82</v>
      </c>
      <c r="R12" s="178">
        <v>1</v>
      </c>
      <c r="S12" s="36">
        <f t="shared" si="2"/>
        <v>1.2</v>
      </c>
    </row>
    <row r="13" spans="1:19" ht="12.75" customHeight="1">
      <c r="A13" s="10">
        <v>11</v>
      </c>
      <c r="B13" s="11">
        <v>208</v>
      </c>
      <c r="C13" s="87" t="s">
        <v>57</v>
      </c>
      <c r="D13" s="88" t="s">
        <v>69</v>
      </c>
      <c r="E13" s="321"/>
      <c r="F13" s="5"/>
      <c r="G13" s="164"/>
      <c r="H13" s="165"/>
      <c r="I13" s="166">
        <v>1</v>
      </c>
      <c r="J13" s="167">
        <v>1</v>
      </c>
      <c r="K13" s="167">
        <v>0</v>
      </c>
      <c r="L13" s="59">
        <f t="shared" si="0"/>
        <v>0</v>
      </c>
      <c r="M13" s="131"/>
      <c r="N13" s="132"/>
      <c r="O13" s="89"/>
      <c r="P13" s="59" t="str">
        <f t="shared" si="1"/>
        <v> </v>
      </c>
      <c r="Q13" s="176">
        <v>284</v>
      </c>
      <c r="R13" s="178">
        <v>20</v>
      </c>
      <c r="S13" s="36">
        <f t="shared" si="2"/>
        <v>7</v>
      </c>
    </row>
    <row r="14" spans="1:19" ht="12.75" customHeight="1">
      <c r="A14" s="10">
        <v>11</v>
      </c>
      <c r="B14" s="11">
        <v>209</v>
      </c>
      <c r="C14" s="87" t="s">
        <v>57</v>
      </c>
      <c r="D14" s="88" t="s">
        <v>70</v>
      </c>
      <c r="E14" s="321"/>
      <c r="F14" s="5"/>
      <c r="G14" s="164"/>
      <c r="H14" s="165"/>
      <c r="I14" s="166">
        <v>1</v>
      </c>
      <c r="J14" s="167">
        <v>1</v>
      </c>
      <c r="K14" s="167">
        <v>0</v>
      </c>
      <c r="L14" s="59">
        <f t="shared" si="0"/>
        <v>0</v>
      </c>
      <c r="M14" s="131"/>
      <c r="N14" s="132"/>
      <c r="O14" s="89"/>
      <c r="P14" s="59" t="str">
        <f t="shared" si="1"/>
        <v> </v>
      </c>
      <c r="Q14" s="176">
        <v>134</v>
      </c>
      <c r="R14" s="178">
        <v>1</v>
      </c>
      <c r="S14" s="36">
        <f t="shared" si="2"/>
        <v>0.7</v>
      </c>
    </row>
    <row r="15" spans="1:19" ht="12.75" customHeight="1">
      <c r="A15" s="10">
        <v>11</v>
      </c>
      <c r="B15" s="11">
        <v>210</v>
      </c>
      <c r="C15" s="87" t="s">
        <v>57</v>
      </c>
      <c r="D15" s="88" t="s">
        <v>71</v>
      </c>
      <c r="E15" s="321">
        <v>35612</v>
      </c>
      <c r="F15" s="5" t="s">
        <v>292</v>
      </c>
      <c r="G15" s="164">
        <v>2</v>
      </c>
      <c r="H15" s="165">
        <v>1</v>
      </c>
      <c r="I15" s="166">
        <v>1</v>
      </c>
      <c r="J15" s="167">
        <v>1</v>
      </c>
      <c r="K15" s="167">
        <v>0</v>
      </c>
      <c r="L15" s="59">
        <f t="shared" si="0"/>
        <v>0</v>
      </c>
      <c r="M15" s="131"/>
      <c r="N15" s="132"/>
      <c r="O15" s="89"/>
      <c r="P15" s="59" t="str">
        <f t="shared" si="1"/>
        <v> </v>
      </c>
      <c r="Q15" s="176">
        <v>69</v>
      </c>
      <c r="R15" s="178">
        <v>1</v>
      </c>
      <c r="S15" s="36">
        <f t="shared" si="2"/>
        <v>1.4</v>
      </c>
    </row>
    <row r="16" spans="1:19" ht="12.75" customHeight="1">
      <c r="A16" s="10">
        <v>11</v>
      </c>
      <c r="B16" s="11">
        <v>211</v>
      </c>
      <c r="C16" s="87" t="s">
        <v>57</v>
      </c>
      <c r="D16" s="88" t="s">
        <v>72</v>
      </c>
      <c r="E16" s="321"/>
      <c r="F16" s="5"/>
      <c r="G16" s="164"/>
      <c r="H16" s="165"/>
      <c r="I16" s="166">
        <v>1</v>
      </c>
      <c r="J16" s="167">
        <v>1</v>
      </c>
      <c r="K16" s="167">
        <v>0</v>
      </c>
      <c r="L16" s="59">
        <f t="shared" si="0"/>
        <v>0</v>
      </c>
      <c r="M16" s="131"/>
      <c r="N16" s="132"/>
      <c r="O16" s="89"/>
      <c r="P16" s="59" t="str">
        <f t="shared" si="1"/>
        <v> </v>
      </c>
      <c r="Q16" s="176">
        <v>85</v>
      </c>
      <c r="R16" s="178">
        <v>0</v>
      </c>
      <c r="S16" s="36">
        <f t="shared" si="2"/>
        <v>0</v>
      </c>
    </row>
    <row r="17" spans="1:19" ht="12.75" customHeight="1">
      <c r="A17" s="10">
        <v>11</v>
      </c>
      <c r="B17" s="11">
        <v>212</v>
      </c>
      <c r="C17" s="87" t="s">
        <v>57</v>
      </c>
      <c r="D17" s="88" t="s">
        <v>73</v>
      </c>
      <c r="E17" s="321"/>
      <c r="F17" s="5"/>
      <c r="G17" s="164"/>
      <c r="H17" s="165"/>
      <c r="I17" s="166">
        <v>1</v>
      </c>
      <c r="J17" s="167">
        <v>1</v>
      </c>
      <c r="K17" s="167">
        <v>0</v>
      </c>
      <c r="L17" s="59">
        <f t="shared" si="0"/>
        <v>0</v>
      </c>
      <c r="M17" s="131"/>
      <c r="N17" s="132"/>
      <c r="O17" s="89"/>
      <c r="P17" s="59" t="str">
        <f t="shared" si="1"/>
        <v> </v>
      </c>
      <c r="Q17" s="176">
        <v>117</v>
      </c>
      <c r="R17" s="178">
        <v>1</v>
      </c>
      <c r="S17" s="36">
        <f t="shared" si="2"/>
        <v>0.9</v>
      </c>
    </row>
    <row r="18" spans="1:19" ht="12.75" customHeight="1">
      <c r="A18" s="10">
        <v>11</v>
      </c>
      <c r="B18" s="11">
        <v>214</v>
      </c>
      <c r="C18" s="87" t="s">
        <v>57</v>
      </c>
      <c r="D18" s="88" t="s">
        <v>74</v>
      </c>
      <c r="E18" s="321"/>
      <c r="F18" s="5"/>
      <c r="G18" s="164"/>
      <c r="H18" s="165"/>
      <c r="I18" s="166">
        <v>1</v>
      </c>
      <c r="J18" s="167">
        <v>1</v>
      </c>
      <c r="K18" s="167">
        <v>0</v>
      </c>
      <c r="L18" s="59">
        <f t="shared" si="0"/>
        <v>0</v>
      </c>
      <c r="M18" s="131"/>
      <c r="N18" s="132"/>
      <c r="O18" s="89"/>
      <c r="P18" s="59" t="str">
        <f t="shared" si="1"/>
        <v> </v>
      </c>
      <c r="Q18" s="176">
        <v>195</v>
      </c>
      <c r="R18" s="178">
        <v>3</v>
      </c>
      <c r="S18" s="36">
        <f t="shared" si="2"/>
        <v>1.5</v>
      </c>
    </row>
    <row r="19" spans="1:19" ht="12.75" customHeight="1">
      <c r="A19" s="10">
        <v>11</v>
      </c>
      <c r="B19" s="11">
        <v>215</v>
      </c>
      <c r="C19" s="87" t="s">
        <v>57</v>
      </c>
      <c r="D19" s="88" t="s">
        <v>75</v>
      </c>
      <c r="E19" s="321"/>
      <c r="F19" s="5"/>
      <c r="G19" s="164"/>
      <c r="H19" s="165"/>
      <c r="I19" s="166">
        <v>1</v>
      </c>
      <c r="J19" s="167">
        <v>1</v>
      </c>
      <c r="K19" s="167">
        <v>0</v>
      </c>
      <c r="L19" s="59">
        <f t="shared" si="0"/>
        <v>0</v>
      </c>
      <c r="M19" s="131"/>
      <c r="N19" s="132"/>
      <c r="O19" s="89"/>
      <c r="P19" s="59" t="str">
        <f t="shared" si="1"/>
        <v> </v>
      </c>
      <c r="Q19" s="176">
        <v>124</v>
      </c>
      <c r="R19" s="178">
        <v>4</v>
      </c>
      <c r="S19" s="36">
        <f t="shared" si="2"/>
        <v>3.2</v>
      </c>
    </row>
    <row r="20" spans="1:19" ht="12.75" customHeight="1">
      <c r="A20" s="10">
        <v>11</v>
      </c>
      <c r="B20" s="11">
        <v>216</v>
      </c>
      <c r="C20" s="87" t="s">
        <v>57</v>
      </c>
      <c r="D20" s="88" t="s">
        <v>76</v>
      </c>
      <c r="E20" s="321"/>
      <c r="F20" s="5"/>
      <c r="G20" s="164"/>
      <c r="H20" s="165"/>
      <c r="I20" s="166">
        <v>1</v>
      </c>
      <c r="J20" s="167">
        <v>1</v>
      </c>
      <c r="K20" s="167">
        <v>0</v>
      </c>
      <c r="L20" s="59">
        <f t="shared" si="0"/>
        <v>0</v>
      </c>
      <c r="M20" s="131"/>
      <c r="N20" s="132"/>
      <c r="O20" s="89"/>
      <c r="P20" s="59" t="str">
        <f t="shared" si="1"/>
        <v> </v>
      </c>
      <c r="Q20" s="176">
        <v>74</v>
      </c>
      <c r="R20" s="178">
        <v>0</v>
      </c>
      <c r="S20" s="36">
        <f t="shared" si="2"/>
        <v>0</v>
      </c>
    </row>
    <row r="21" spans="1:19" ht="12.75" customHeight="1">
      <c r="A21" s="10">
        <v>11</v>
      </c>
      <c r="B21" s="11">
        <v>217</v>
      </c>
      <c r="C21" s="87" t="s">
        <v>57</v>
      </c>
      <c r="D21" s="88" t="s">
        <v>77</v>
      </c>
      <c r="E21" s="321"/>
      <c r="F21" s="5"/>
      <c r="G21" s="164"/>
      <c r="H21" s="165"/>
      <c r="I21" s="166">
        <v>1</v>
      </c>
      <c r="J21" s="167">
        <v>1</v>
      </c>
      <c r="K21" s="167">
        <v>0</v>
      </c>
      <c r="L21" s="59">
        <f t="shared" si="0"/>
        <v>0</v>
      </c>
      <c r="M21" s="131"/>
      <c r="N21" s="132"/>
      <c r="O21" s="89"/>
      <c r="P21" s="59" t="str">
        <f t="shared" si="1"/>
        <v> </v>
      </c>
      <c r="Q21" s="176">
        <v>239</v>
      </c>
      <c r="R21" s="178">
        <v>12</v>
      </c>
      <c r="S21" s="36">
        <f t="shared" si="2"/>
        <v>5</v>
      </c>
    </row>
    <row r="22" spans="1:19" ht="12.75" customHeight="1">
      <c r="A22" s="10">
        <v>11</v>
      </c>
      <c r="B22" s="11">
        <v>218</v>
      </c>
      <c r="C22" s="87" t="s">
        <v>57</v>
      </c>
      <c r="D22" s="88" t="s">
        <v>78</v>
      </c>
      <c r="E22" s="321"/>
      <c r="F22" s="5"/>
      <c r="G22" s="164"/>
      <c r="H22" s="165"/>
      <c r="I22" s="166">
        <v>1</v>
      </c>
      <c r="J22" s="167">
        <v>1</v>
      </c>
      <c r="K22" s="167">
        <v>0</v>
      </c>
      <c r="L22" s="59">
        <f t="shared" si="0"/>
        <v>0</v>
      </c>
      <c r="M22" s="131"/>
      <c r="N22" s="132"/>
      <c r="O22" s="89"/>
      <c r="P22" s="59" t="str">
        <f t="shared" si="1"/>
        <v> </v>
      </c>
      <c r="Q22" s="176">
        <v>200</v>
      </c>
      <c r="R22" s="178">
        <v>1</v>
      </c>
      <c r="S22" s="36">
        <f t="shared" si="2"/>
        <v>0.5</v>
      </c>
    </row>
    <row r="23" spans="1:19" ht="12.75" customHeight="1">
      <c r="A23" s="10">
        <v>11</v>
      </c>
      <c r="B23" s="11">
        <v>219</v>
      </c>
      <c r="C23" s="87" t="s">
        <v>57</v>
      </c>
      <c r="D23" s="88" t="s">
        <v>79</v>
      </c>
      <c r="E23" s="321"/>
      <c r="F23" s="5"/>
      <c r="G23" s="164"/>
      <c r="H23" s="165"/>
      <c r="I23" s="166">
        <v>1</v>
      </c>
      <c r="J23" s="167">
        <v>1</v>
      </c>
      <c r="K23" s="167">
        <v>0</v>
      </c>
      <c r="L23" s="59">
        <f t="shared" si="0"/>
        <v>0</v>
      </c>
      <c r="M23" s="131"/>
      <c r="N23" s="132"/>
      <c r="O23" s="89"/>
      <c r="P23" s="59" t="str">
        <f t="shared" si="1"/>
        <v> </v>
      </c>
      <c r="Q23" s="176">
        <v>112</v>
      </c>
      <c r="R23" s="178">
        <v>1</v>
      </c>
      <c r="S23" s="36">
        <f t="shared" si="2"/>
        <v>0.9</v>
      </c>
    </row>
    <row r="24" spans="1:19" ht="12.75" customHeight="1">
      <c r="A24" s="10">
        <v>11</v>
      </c>
      <c r="B24" s="11">
        <v>221</v>
      </c>
      <c r="C24" s="87" t="s">
        <v>57</v>
      </c>
      <c r="D24" s="88" t="s">
        <v>80</v>
      </c>
      <c r="E24" s="321"/>
      <c r="F24" s="5"/>
      <c r="G24" s="164"/>
      <c r="H24" s="165"/>
      <c r="I24" s="166">
        <v>1</v>
      </c>
      <c r="J24" s="167">
        <v>2</v>
      </c>
      <c r="K24" s="167">
        <v>0</v>
      </c>
      <c r="L24" s="59">
        <f t="shared" si="0"/>
        <v>0</v>
      </c>
      <c r="M24" s="131"/>
      <c r="N24" s="132"/>
      <c r="O24" s="89"/>
      <c r="P24" s="59" t="str">
        <f t="shared" si="1"/>
        <v> </v>
      </c>
      <c r="Q24" s="176">
        <v>115</v>
      </c>
      <c r="R24" s="178">
        <v>4</v>
      </c>
      <c r="S24" s="36">
        <f t="shared" si="2"/>
        <v>3.5</v>
      </c>
    </row>
    <row r="25" spans="1:19" ht="12.75" customHeight="1">
      <c r="A25" s="10">
        <v>11</v>
      </c>
      <c r="B25" s="11">
        <v>222</v>
      </c>
      <c r="C25" s="87" t="s">
        <v>57</v>
      </c>
      <c r="D25" s="88" t="s">
        <v>81</v>
      </c>
      <c r="E25" s="321"/>
      <c r="F25" s="5"/>
      <c r="G25" s="164"/>
      <c r="H25" s="165"/>
      <c r="I25" s="166">
        <v>1</v>
      </c>
      <c r="J25" s="167">
        <v>2</v>
      </c>
      <c r="K25" s="167">
        <v>0</v>
      </c>
      <c r="L25" s="59">
        <f t="shared" si="0"/>
        <v>0</v>
      </c>
      <c r="M25" s="131"/>
      <c r="N25" s="132"/>
      <c r="O25" s="89"/>
      <c r="P25" s="59" t="str">
        <f t="shared" si="1"/>
        <v> </v>
      </c>
      <c r="Q25" s="176">
        <v>369</v>
      </c>
      <c r="R25" s="178">
        <v>10</v>
      </c>
      <c r="S25" s="36">
        <f t="shared" si="2"/>
        <v>2.7</v>
      </c>
    </row>
    <row r="26" spans="1:19" ht="12.75" customHeight="1">
      <c r="A26" s="10">
        <v>11</v>
      </c>
      <c r="B26" s="11">
        <v>223</v>
      </c>
      <c r="C26" s="87" t="s">
        <v>57</v>
      </c>
      <c r="D26" s="88" t="s">
        <v>82</v>
      </c>
      <c r="E26" s="321"/>
      <c r="F26" s="5"/>
      <c r="G26" s="164"/>
      <c r="H26" s="165"/>
      <c r="I26" s="166">
        <v>1</v>
      </c>
      <c r="J26" s="167">
        <v>1</v>
      </c>
      <c r="K26" s="167">
        <v>0</v>
      </c>
      <c r="L26" s="59">
        <f t="shared" si="0"/>
        <v>0</v>
      </c>
      <c r="M26" s="131"/>
      <c r="N26" s="132"/>
      <c r="O26" s="89"/>
      <c r="P26" s="59" t="str">
        <f t="shared" si="1"/>
        <v> </v>
      </c>
      <c r="Q26" s="176">
        <v>37</v>
      </c>
      <c r="R26" s="178">
        <v>0</v>
      </c>
      <c r="S26" s="36">
        <f t="shared" si="2"/>
        <v>0</v>
      </c>
    </row>
    <row r="27" spans="1:19" ht="12.75" customHeight="1">
      <c r="A27" s="10">
        <v>11</v>
      </c>
      <c r="B27" s="11">
        <v>224</v>
      </c>
      <c r="C27" s="87" t="s">
        <v>57</v>
      </c>
      <c r="D27" s="88" t="s">
        <v>83</v>
      </c>
      <c r="E27" s="321"/>
      <c r="F27" s="5"/>
      <c r="G27" s="164"/>
      <c r="H27" s="165"/>
      <c r="I27" s="166">
        <v>1</v>
      </c>
      <c r="J27" s="167">
        <v>1</v>
      </c>
      <c r="K27" s="167">
        <v>0</v>
      </c>
      <c r="L27" s="59">
        <f t="shared" si="0"/>
        <v>0</v>
      </c>
      <c r="M27" s="131"/>
      <c r="N27" s="132"/>
      <c r="O27" s="89"/>
      <c r="P27" s="59" t="str">
        <f t="shared" si="1"/>
        <v> </v>
      </c>
      <c r="Q27" s="176">
        <v>46</v>
      </c>
      <c r="R27" s="178">
        <v>1</v>
      </c>
      <c r="S27" s="36">
        <f t="shared" si="2"/>
        <v>2.2</v>
      </c>
    </row>
    <row r="28" spans="1:19" ht="12.75" customHeight="1">
      <c r="A28" s="10">
        <v>11</v>
      </c>
      <c r="B28" s="11">
        <v>225</v>
      </c>
      <c r="C28" s="87" t="s">
        <v>57</v>
      </c>
      <c r="D28" s="88" t="s">
        <v>84</v>
      </c>
      <c r="E28" s="321">
        <v>37941</v>
      </c>
      <c r="F28" s="5" t="s">
        <v>293</v>
      </c>
      <c r="G28" s="164">
        <v>4</v>
      </c>
      <c r="H28" s="165">
        <v>1</v>
      </c>
      <c r="I28" s="166">
        <v>1</v>
      </c>
      <c r="J28" s="167">
        <v>1</v>
      </c>
      <c r="K28" s="167">
        <v>0</v>
      </c>
      <c r="L28" s="59">
        <f t="shared" si="0"/>
        <v>0</v>
      </c>
      <c r="M28" s="131"/>
      <c r="N28" s="132"/>
      <c r="O28" s="89"/>
      <c r="P28" s="59" t="str">
        <f t="shared" si="1"/>
        <v> </v>
      </c>
      <c r="Q28" s="176">
        <v>121</v>
      </c>
      <c r="R28" s="178">
        <v>2</v>
      </c>
      <c r="S28" s="36">
        <f t="shared" si="2"/>
        <v>1.7</v>
      </c>
    </row>
    <row r="29" spans="1:19" ht="12.75" customHeight="1">
      <c r="A29" s="10">
        <v>11</v>
      </c>
      <c r="B29" s="11">
        <v>226</v>
      </c>
      <c r="C29" s="87" t="s">
        <v>57</v>
      </c>
      <c r="D29" s="88" t="s">
        <v>85</v>
      </c>
      <c r="E29" s="321"/>
      <c r="F29" s="5"/>
      <c r="G29" s="164"/>
      <c r="H29" s="165"/>
      <c r="I29" s="166">
        <v>1</v>
      </c>
      <c r="J29" s="167">
        <v>1</v>
      </c>
      <c r="K29" s="167">
        <v>0</v>
      </c>
      <c r="L29" s="59">
        <f t="shared" si="0"/>
        <v>0</v>
      </c>
      <c r="M29" s="131"/>
      <c r="N29" s="132"/>
      <c r="O29" s="89"/>
      <c r="P29" s="59" t="str">
        <f t="shared" si="1"/>
        <v> </v>
      </c>
      <c r="Q29" s="176">
        <v>34</v>
      </c>
      <c r="R29" s="178">
        <v>0</v>
      </c>
      <c r="S29" s="36">
        <f t="shared" si="2"/>
        <v>0</v>
      </c>
    </row>
    <row r="30" spans="1:19" ht="12.75" customHeight="1">
      <c r="A30" s="10">
        <v>11</v>
      </c>
      <c r="B30" s="11">
        <v>227</v>
      </c>
      <c r="C30" s="87" t="s">
        <v>57</v>
      </c>
      <c r="D30" s="88" t="s">
        <v>86</v>
      </c>
      <c r="E30" s="321"/>
      <c r="F30" s="5"/>
      <c r="G30" s="164"/>
      <c r="H30" s="165"/>
      <c r="I30" s="166">
        <v>1</v>
      </c>
      <c r="J30" s="167">
        <v>1</v>
      </c>
      <c r="K30" s="167">
        <v>0</v>
      </c>
      <c r="L30" s="59">
        <f t="shared" si="0"/>
        <v>0</v>
      </c>
      <c r="M30" s="131"/>
      <c r="N30" s="132"/>
      <c r="O30" s="89"/>
      <c r="P30" s="59" t="str">
        <f t="shared" si="1"/>
        <v> </v>
      </c>
      <c r="Q30" s="176">
        <v>76</v>
      </c>
      <c r="R30" s="178">
        <v>5</v>
      </c>
      <c r="S30" s="36">
        <f t="shared" si="2"/>
        <v>6.6</v>
      </c>
    </row>
    <row r="31" spans="1:19" ht="12.75" customHeight="1">
      <c r="A31" s="10">
        <v>11</v>
      </c>
      <c r="B31" s="11">
        <v>228</v>
      </c>
      <c r="C31" s="87" t="s">
        <v>57</v>
      </c>
      <c r="D31" s="88" t="s">
        <v>87</v>
      </c>
      <c r="E31" s="321"/>
      <c r="F31" s="5"/>
      <c r="G31" s="164"/>
      <c r="H31" s="165"/>
      <c r="I31" s="166">
        <v>1</v>
      </c>
      <c r="J31" s="167">
        <v>1</v>
      </c>
      <c r="K31" s="167">
        <v>0</v>
      </c>
      <c r="L31" s="59">
        <f t="shared" si="0"/>
        <v>0</v>
      </c>
      <c r="M31" s="131"/>
      <c r="N31" s="132"/>
      <c r="O31" s="89"/>
      <c r="P31" s="59" t="str">
        <f t="shared" si="1"/>
        <v> </v>
      </c>
      <c r="Q31" s="176">
        <v>37</v>
      </c>
      <c r="R31" s="178">
        <v>1</v>
      </c>
      <c r="S31" s="36">
        <f t="shared" si="2"/>
        <v>2.7</v>
      </c>
    </row>
    <row r="32" spans="1:19" ht="12.75" customHeight="1">
      <c r="A32" s="10">
        <v>11</v>
      </c>
      <c r="B32" s="11">
        <v>229</v>
      </c>
      <c r="C32" s="87" t="s">
        <v>57</v>
      </c>
      <c r="D32" s="88" t="s">
        <v>88</v>
      </c>
      <c r="E32" s="321"/>
      <c r="F32" s="5"/>
      <c r="G32" s="164"/>
      <c r="H32" s="165"/>
      <c r="I32" s="166">
        <v>1</v>
      </c>
      <c r="J32" s="167"/>
      <c r="K32" s="167"/>
      <c r="L32" s="59" t="str">
        <f t="shared" si="0"/>
        <v> </v>
      </c>
      <c r="M32" s="131"/>
      <c r="N32" s="132"/>
      <c r="O32" s="89"/>
      <c r="P32" s="59" t="str">
        <f t="shared" si="1"/>
        <v> </v>
      </c>
      <c r="Q32" s="176">
        <v>99</v>
      </c>
      <c r="R32" s="178">
        <v>11</v>
      </c>
      <c r="S32" s="36">
        <f t="shared" si="2"/>
        <v>11.1</v>
      </c>
    </row>
    <row r="33" spans="1:19" ht="12.75" customHeight="1">
      <c r="A33" s="10">
        <v>11</v>
      </c>
      <c r="B33" s="11">
        <v>230</v>
      </c>
      <c r="C33" s="87" t="s">
        <v>57</v>
      </c>
      <c r="D33" s="88" t="s">
        <v>89</v>
      </c>
      <c r="E33" s="321">
        <v>37196</v>
      </c>
      <c r="F33" s="5" t="s">
        <v>294</v>
      </c>
      <c r="G33" s="164">
        <v>1</v>
      </c>
      <c r="H33" s="165">
        <v>1</v>
      </c>
      <c r="I33" s="166">
        <v>1</v>
      </c>
      <c r="J33" s="167">
        <v>1</v>
      </c>
      <c r="K33" s="167">
        <v>0</v>
      </c>
      <c r="L33" s="59">
        <f t="shared" si="0"/>
        <v>0</v>
      </c>
      <c r="M33" s="131"/>
      <c r="N33" s="132"/>
      <c r="O33" s="89"/>
      <c r="P33" s="59" t="str">
        <f t="shared" si="1"/>
        <v> </v>
      </c>
      <c r="Q33" s="176">
        <v>60</v>
      </c>
      <c r="R33" s="178">
        <v>10</v>
      </c>
      <c r="S33" s="36">
        <f t="shared" si="2"/>
        <v>16.7</v>
      </c>
    </row>
    <row r="34" spans="1:19" ht="12.75" customHeight="1">
      <c r="A34" s="10">
        <v>11</v>
      </c>
      <c r="B34" s="11">
        <v>231</v>
      </c>
      <c r="C34" s="87" t="s">
        <v>57</v>
      </c>
      <c r="D34" s="88" t="s">
        <v>90</v>
      </c>
      <c r="E34" s="321">
        <v>36147</v>
      </c>
      <c r="F34" s="5" t="s">
        <v>295</v>
      </c>
      <c r="G34" s="164">
        <v>2</v>
      </c>
      <c r="H34" s="165">
        <v>1</v>
      </c>
      <c r="I34" s="166">
        <v>1</v>
      </c>
      <c r="J34" s="167"/>
      <c r="K34" s="167"/>
      <c r="L34" s="59" t="str">
        <f t="shared" si="0"/>
        <v> </v>
      </c>
      <c r="M34" s="131"/>
      <c r="N34" s="132"/>
      <c r="O34" s="89"/>
      <c r="P34" s="59" t="str">
        <f t="shared" si="1"/>
        <v> </v>
      </c>
      <c r="Q34" s="176">
        <v>75</v>
      </c>
      <c r="R34" s="178">
        <v>2</v>
      </c>
      <c r="S34" s="36">
        <f t="shared" si="2"/>
        <v>2.7</v>
      </c>
    </row>
    <row r="35" spans="1:19" ht="12.75" customHeight="1">
      <c r="A35" s="10">
        <v>11</v>
      </c>
      <c r="B35" s="11">
        <v>232</v>
      </c>
      <c r="C35" s="87" t="s">
        <v>57</v>
      </c>
      <c r="D35" s="88" t="s">
        <v>91</v>
      </c>
      <c r="E35" s="321"/>
      <c r="F35" s="5"/>
      <c r="G35" s="164"/>
      <c r="H35" s="165"/>
      <c r="I35" s="166">
        <v>1</v>
      </c>
      <c r="J35" s="167">
        <v>1</v>
      </c>
      <c r="K35" s="167">
        <v>0</v>
      </c>
      <c r="L35" s="59">
        <f t="shared" si="0"/>
        <v>0</v>
      </c>
      <c r="M35" s="131"/>
      <c r="N35" s="132"/>
      <c r="O35" s="89"/>
      <c r="P35" s="59" t="str">
        <f t="shared" si="1"/>
        <v> </v>
      </c>
      <c r="Q35" s="176">
        <v>47</v>
      </c>
      <c r="R35" s="178">
        <v>1</v>
      </c>
      <c r="S35" s="36">
        <f t="shared" si="2"/>
        <v>2.1</v>
      </c>
    </row>
    <row r="36" spans="1:19" ht="12.75" customHeight="1">
      <c r="A36" s="10">
        <v>11</v>
      </c>
      <c r="B36" s="11">
        <v>233</v>
      </c>
      <c r="C36" s="87" t="s">
        <v>57</v>
      </c>
      <c r="D36" s="88" t="s">
        <v>92</v>
      </c>
      <c r="E36" s="321">
        <v>39040</v>
      </c>
      <c r="F36" s="5" t="s">
        <v>296</v>
      </c>
      <c r="G36" s="164">
        <v>1</v>
      </c>
      <c r="H36" s="165">
        <v>1</v>
      </c>
      <c r="I36" s="166">
        <v>1</v>
      </c>
      <c r="J36" s="167">
        <v>1</v>
      </c>
      <c r="K36" s="167">
        <v>0</v>
      </c>
      <c r="L36" s="59">
        <f t="shared" si="0"/>
        <v>0</v>
      </c>
      <c r="M36" s="131"/>
      <c r="N36" s="132"/>
      <c r="O36" s="89"/>
      <c r="P36" s="59" t="str">
        <f t="shared" si="1"/>
        <v> </v>
      </c>
      <c r="Q36" s="176">
        <v>111</v>
      </c>
      <c r="R36" s="178">
        <v>3</v>
      </c>
      <c r="S36" s="36">
        <f t="shared" si="2"/>
        <v>2.7</v>
      </c>
    </row>
    <row r="37" spans="1:19" ht="12.75" customHeight="1">
      <c r="A37" s="10">
        <v>11</v>
      </c>
      <c r="B37" s="11">
        <v>234</v>
      </c>
      <c r="C37" s="87" t="s">
        <v>57</v>
      </c>
      <c r="D37" s="88" t="s">
        <v>93</v>
      </c>
      <c r="E37" s="321"/>
      <c r="F37" s="5"/>
      <c r="G37" s="164"/>
      <c r="H37" s="165"/>
      <c r="I37" s="166">
        <v>1</v>
      </c>
      <c r="J37" s="167">
        <v>1</v>
      </c>
      <c r="K37" s="167">
        <v>0</v>
      </c>
      <c r="L37" s="59">
        <f t="shared" si="0"/>
        <v>0</v>
      </c>
      <c r="M37" s="131"/>
      <c r="N37" s="132"/>
      <c r="O37" s="89"/>
      <c r="P37" s="59" t="str">
        <f t="shared" si="1"/>
        <v> </v>
      </c>
      <c r="Q37" s="176">
        <v>43</v>
      </c>
      <c r="R37" s="178">
        <v>2</v>
      </c>
      <c r="S37" s="36">
        <f t="shared" si="2"/>
        <v>4.7</v>
      </c>
    </row>
    <row r="38" spans="1:19" ht="12.75" customHeight="1">
      <c r="A38" s="10">
        <v>11</v>
      </c>
      <c r="B38" s="11">
        <v>235</v>
      </c>
      <c r="C38" s="87" t="s">
        <v>57</v>
      </c>
      <c r="D38" s="88" t="s">
        <v>94</v>
      </c>
      <c r="E38" s="321"/>
      <c r="F38" s="5"/>
      <c r="G38" s="164"/>
      <c r="H38" s="165"/>
      <c r="I38" s="166">
        <v>1</v>
      </c>
      <c r="J38" s="167">
        <v>1</v>
      </c>
      <c r="K38" s="167">
        <v>0</v>
      </c>
      <c r="L38" s="59">
        <f t="shared" si="0"/>
        <v>0</v>
      </c>
      <c r="M38" s="131"/>
      <c r="N38" s="132"/>
      <c r="O38" s="89"/>
      <c r="P38" s="59" t="str">
        <f t="shared" si="1"/>
        <v> </v>
      </c>
      <c r="Q38" s="176">
        <v>56</v>
      </c>
      <c r="R38" s="178">
        <v>1</v>
      </c>
      <c r="S38" s="36">
        <f t="shared" si="2"/>
        <v>1.8</v>
      </c>
    </row>
    <row r="39" spans="1:19" ht="12.75" customHeight="1">
      <c r="A39" s="10">
        <v>11</v>
      </c>
      <c r="B39" s="11">
        <v>237</v>
      </c>
      <c r="C39" s="87" t="s">
        <v>57</v>
      </c>
      <c r="D39" s="88" t="s">
        <v>95</v>
      </c>
      <c r="E39" s="321"/>
      <c r="F39" s="5"/>
      <c r="G39" s="164"/>
      <c r="H39" s="165"/>
      <c r="I39" s="166">
        <v>1</v>
      </c>
      <c r="J39" s="167">
        <v>1</v>
      </c>
      <c r="K39" s="167">
        <v>0</v>
      </c>
      <c r="L39" s="59">
        <f t="shared" si="0"/>
        <v>0</v>
      </c>
      <c r="M39" s="131"/>
      <c r="N39" s="132"/>
      <c r="O39" s="89"/>
      <c r="P39" s="59" t="str">
        <f t="shared" si="1"/>
        <v> </v>
      </c>
      <c r="Q39" s="176">
        <v>124</v>
      </c>
      <c r="R39" s="178">
        <v>4</v>
      </c>
      <c r="S39" s="36">
        <f t="shared" si="2"/>
        <v>3.2</v>
      </c>
    </row>
    <row r="40" spans="1:19" ht="12.75" customHeight="1">
      <c r="A40" s="10">
        <v>11</v>
      </c>
      <c r="B40" s="11">
        <v>238</v>
      </c>
      <c r="C40" s="87" t="s">
        <v>57</v>
      </c>
      <c r="D40" s="88" t="s">
        <v>96</v>
      </c>
      <c r="E40" s="321"/>
      <c r="F40" s="5"/>
      <c r="G40" s="164"/>
      <c r="H40" s="165"/>
      <c r="I40" s="166">
        <v>1</v>
      </c>
      <c r="J40" s="167"/>
      <c r="K40" s="167"/>
      <c r="L40" s="59" t="str">
        <f t="shared" si="0"/>
        <v> </v>
      </c>
      <c r="M40" s="131"/>
      <c r="N40" s="132"/>
      <c r="O40" s="89"/>
      <c r="P40" s="59" t="str">
        <f t="shared" si="1"/>
        <v> </v>
      </c>
      <c r="Q40" s="176">
        <v>98</v>
      </c>
      <c r="R40" s="178">
        <v>6</v>
      </c>
      <c r="S40" s="36">
        <f t="shared" si="2"/>
        <v>6.1</v>
      </c>
    </row>
    <row r="41" spans="1:19" ht="12.75" customHeight="1">
      <c r="A41" s="10">
        <v>11</v>
      </c>
      <c r="B41" s="11">
        <v>239</v>
      </c>
      <c r="C41" s="87" t="s">
        <v>57</v>
      </c>
      <c r="D41" s="88" t="s">
        <v>97</v>
      </c>
      <c r="E41" s="321"/>
      <c r="F41" s="5"/>
      <c r="G41" s="164"/>
      <c r="H41" s="165"/>
      <c r="I41" s="166">
        <v>1</v>
      </c>
      <c r="J41" s="167">
        <v>1</v>
      </c>
      <c r="K41" s="167">
        <v>0</v>
      </c>
      <c r="L41" s="59">
        <f t="shared" si="0"/>
        <v>0</v>
      </c>
      <c r="M41" s="131"/>
      <c r="N41" s="132"/>
      <c r="O41" s="89"/>
      <c r="P41" s="59" t="str">
        <f t="shared" si="1"/>
        <v> </v>
      </c>
      <c r="Q41" s="176">
        <v>154</v>
      </c>
      <c r="R41" s="178">
        <v>4</v>
      </c>
      <c r="S41" s="36">
        <f t="shared" si="2"/>
        <v>2.6</v>
      </c>
    </row>
    <row r="42" spans="1:19" ht="12.75" customHeight="1">
      <c r="A42" s="10">
        <v>11</v>
      </c>
      <c r="B42" s="11">
        <v>240</v>
      </c>
      <c r="C42" s="87" t="s">
        <v>57</v>
      </c>
      <c r="D42" s="88" t="s">
        <v>98</v>
      </c>
      <c r="E42" s="321"/>
      <c r="F42" s="5"/>
      <c r="G42" s="164"/>
      <c r="H42" s="165"/>
      <c r="I42" s="166">
        <v>1</v>
      </c>
      <c r="J42" s="167">
        <v>1</v>
      </c>
      <c r="K42" s="167">
        <v>0</v>
      </c>
      <c r="L42" s="59">
        <f t="shared" si="0"/>
        <v>0</v>
      </c>
      <c r="M42" s="131"/>
      <c r="N42" s="132"/>
      <c r="O42" s="89"/>
      <c r="P42" s="59" t="str">
        <f t="shared" si="1"/>
        <v> </v>
      </c>
      <c r="Q42" s="176">
        <v>99</v>
      </c>
      <c r="R42" s="178">
        <v>6</v>
      </c>
      <c r="S42" s="36">
        <f t="shared" si="2"/>
        <v>6.1</v>
      </c>
    </row>
    <row r="43" spans="1:19" ht="12.75" customHeight="1">
      <c r="A43" s="10">
        <v>11</v>
      </c>
      <c r="B43" s="11">
        <v>241</v>
      </c>
      <c r="C43" s="87" t="s">
        <v>57</v>
      </c>
      <c r="D43" s="88" t="s">
        <v>99</v>
      </c>
      <c r="E43" s="321"/>
      <c r="F43" s="5"/>
      <c r="G43" s="164"/>
      <c r="H43" s="165"/>
      <c r="I43" s="166">
        <v>1</v>
      </c>
      <c r="J43" s="167">
        <v>1</v>
      </c>
      <c r="K43" s="167">
        <v>0</v>
      </c>
      <c r="L43" s="59">
        <f t="shared" si="0"/>
        <v>0</v>
      </c>
      <c r="M43" s="131"/>
      <c r="N43" s="132"/>
      <c r="O43" s="89"/>
      <c r="P43" s="59" t="str">
        <f t="shared" si="1"/>
        <v> </v>
      </c>
      <c r="Q43" s="176">
        <v>85</v>
      </c>
      <c r="R43" s="178">
        <v>1</v>
      </c>
      <c r="S43" s="36">
        <f t="shared" si="2"/>
        <v>1.2</v>
      </c>
    </row>
    <row r="44" spans="1:19" ht="12.75" customHeight="1">
      <c r="A44" s="10">
        <v>11</v>
      </c>
      <c r="B44" s="11">
        <v>242</v>
      </c>
      <c r="C44" s="87" t="s">
        <v>57</v>
      </c>
      <c r="D44" s="88" t="s">
        <v>100</v>
      </c>
      <c r="E44" s="321"/>
      <c r="F44" s="5"/>
      <c r="G44" s="164"/>
      <c r="H44" s="165"/>
      <c r="I44" s="166">
        <v>1</v>
      </c>
      <c r="J44" s="167">
        <v>1</v>
      </c>
      <c r="K44" s="167">
        <v>0</v>
      </c>
      <c r="L44" s="59">
        <f t="shared" si="0"/>
        <v>0</v>
      </c>
      <c r="M44" s="131"/>
      <c r="N44" s="132"/>
      <c r="O44" s="89"/>
      <c r="P44" s="59" t="str">
        <f t="shared" si="1"/>
        <v> </v>
      </c>
      <c r="Q44" s="176">
        <v>80</v>
      </c>
      <c r="R44" s="178">
        <v>3</v>
      </c>
      <c r="S44" s="36">
        <f t="shared" si="2"/>
        <v>3.8</v>
      </c>
    </row>
    <row r="45" spans="1:19" ht="12.75" customHeight="1">
      <c r="A45" s="10">
        <v>11</v>
      </c>
      <c r="B45" s="11">
        <v>243</v>
      </c>
      <c r="C45" s="87" t="s">
        <v>57</v>
      </c>
      <c r="D45" s="88" t="s">
        <v>101</v>
      </c>
      <c r="E45" s="321"/>
      <c r="F45" s="5"/>
      <c r="G45" s="164"/>
      <c r="H45" s="165"/>
      <c r="I45" s="166">
        <v>1</v>
      </c>
      <c r="J45" s="167">
        <v>1</v>
      </c>
      <c r="K45" s="167">
        <v>0</v>
      </c>
      <c r="L45" s="59">
        <f t="shared" si="0"/>
        <v>0</v>
      </c>
      <c r="M45" s="131"/>
      <c r="N45" s="132"/>
      <c r="O45" s="89"/>
      <c r="P45" s="59" t="str">
        <f t="shared" si="1"/>
        <v> </v>
      </c>
      <c r="Q45" s="176">
        <v>91</v>
      </c>
      <c r="R45" s="178">
        <v>2</v>
      </c>
      <c r="S45" s="36">
        <f t="shared" si="2"/>
        <v>2.2</v>
      </c>
    </row>
    <row r="46" spans="1:19" ht="12.75" customHeight="1">
      <c r="A46" s="10">
        <v>11</v>
      </c>
      <c r="B46" s="11">
        <v>245</v>
      </c>
      <c r="C46" s="87" t="s">
        <v>57</v>
      </c>
      <c r="D46" s="88" t="s">
        <v>102</v>
      </c>
      <c r="E46" s="321"/>
      <c r="F46" s="5"/>
      <c r="G46" s="164"/>
      <c r="H46" s="165"/>
      <c r="I46" s="166">
        <v>1</v>
      </c>
      <c r="J46" s="167">
        <v>1</v>
      </c>
      <c r="K46" s="167">
        <v>0</v>
      </c>
      <c r="L46" s="59">
        <f t="shared" si="0"/>
        <v>0</v>
      </c>
      <c r="M46" s="131"/>
      <c r="N46" s="132"/>
      <c r="O46" s="89"/>
      <c r="P46" s="59" t="str">
        <f t="shared" si="1"/>
        <v> </v>
      </c>
      <c r="Q46" s="176">
        <v>54</v>
      </c>
      <c r="R46" s="178">
        <v>7</v>
      </c>
      <c r="S46" s="36">
        <f t="shared" si="2"/>
        <v>13</v>
      </c>
    </row>
    <row r="47" spans="1:19" ht="12.75" customHeight="1">
      <c r="A47" s="10">
        <v>11</v>
      </c>
      <c r="B47" s="11">
        <v>301</v>
      </c>
      <c r="C47" s="87" t="s">
        <v>57</v>
      </c>
      <c r="D47" s="88" t="s">
        <v>103</v>
      </c>
      <c r="E47" s="321"/>
      <c r="F47" s="5"/>
      <c r="G47" s="164"/>
      <c r="H47" s="165"/>
      <c r="I47" s="166"/>
      <c r="J47" s="167"/>
      <c r="K47" s="167"/>
      <c r="L47" s="59" t="str">
        <f t="shared" si="0"/>
        <v> </v>
      </c>
      <c r="M47" s="131">
        <v>1</v>
      </c>
      <c r="N47" s="132">
        <v>1</v>
      </c>
      <c r="O47" s="89">
        <v>0</v>
      </c>
      <c r="P47" s="59">
        <f t="shared" si="1"/>
        <v>0</v>
      </c>
      <c r="Q47" s="176">
        <v>21</v>
      </c>
      <c r="R47" s="178">
        <v>0</v>
      </c>
      <c r="S47" s="36">
        <f t="shared" si="2"/>
        <v>0</v>
      </c>
    </row>
    <row r="48" spans="1:19" ht="12.75" customHeight="1">
      <c r="A48" s="10">
        <v>11</v>
      </c>
      <c r="B48" s="11">
        <v>324</v>
      </c>
      <c r="C48" s="87" t="s">
        <v>57</v>
      </c>
      <c r="D48" s="88" t="s">
        <v>104</v>
      </c>
      <c r="E48" s="321"/>
      <c r="F48" s="5"/>
      <c r="G48" s="164"/>
      <c r="H48" s="165"/>
      <c r="I48" s="166"/>
      <c r="J48" s="167"/>
      <c r="K48" s="167"/>
      <c r="L48" s="59" t="str">
        <f t="shared" si="0"/>
        <v> </v>
      </c>
      <c r="M48" s="131">
        <v>1</v>
      </c>
      <c r="N48" s="132">
        <v>1</v>
      </c>
      <c r="O48" s="89">
        <v>0</v>
      </c>
      <c r="P48" s="59">
        <f t="shared" si="1"/>
        <v>0</v>
      </c>
      <c r="Q48" s="176">
        <v>14</v>
      </c>
      <c r="R48" s="178">
        <v>1</v>
      </c>
      <c r="S48" s="36">
        <f t="shared" si="2"/>
        <v>7.1</v>
      </c>
    </row>
    <row r="49" spans="1:19" ht="12.75" customHeight="1">
      <c r="A49" s="10">
        <v>11</v>
      </c>
      <c r="B49" s="11">
        <v>326</v>
      </c>
      <c r="C49" s="87" t="s">
        <v>57</v>
      </c>
      <c r="D49" s="88" t="s">
        <v>105</v>
      </c>
      <c r="E49" s="321"/>
      <c r="F49" s="5"/>
      <c r="G49" s="164"/>
      <c r="H49" s="165"/>
      <c r="I49" s="166"/>
      <c r="J49" s="167"/>
      <c r="K49" s="167"/>
      <c r="L49" s="59" t="str">
        <f t="shared" si="0"/>
        <v> </v>
      </c>
      <c r="M49" s="131">
        <v>1</v>
      </c>
      <c r="N49" s="132">
        <v>1</v>
      </c>
      <c r="O49" s="89">
        <v>0</v>
      </c>
      <c r="P49" s="59">
        <f t="shared" si="1"/>
        <v>0</v>
      </c>
      <c r="Q49" s="176">
        <v>67</v>
      </c>
      <c r="R49" s="178">
        <v>7</v>
      </c>
      <c r="S49" s="36">
        <f t="shared" si="2"/>
        <v>10.4</v>
      </c>
    </row>
    <row r="50" spans="1:19" ht="12.75" customHeight="1">
      <c r="A50" s="10">
        <v>11</v>
      </c>
      <c r="B50" s="11">
        <v>327</v>
      </c>
      <c r="C50" s="87" t="s">
        <v>57</v>
      </c>
      <c r="D50" s="88" t="s">
        <v>106</v>
      </c>
      <c r="E50" s="321"/>
      <c r="F50" s="5"/>
      <c r="G50" s="164"/>
      <c r="H50" s="165"/>
      <c r="I50" s="166"/>
      <c r="J50" s="167"/>
      <c r="K50" s="167"/>
      <c r="L50" s="59" t="str">
        <f t="shared" si="0"/>
        <v> </v>
      </c>
      <c r="M50" s="131">
        <v>1</v>
      </c>
      <c r="N50" s="132">
        <v>1</v>
      </c>
      <c r="O50" s="89">
        <v>0</v>
      </c>
      <c r="P50" s="59">
        <f t="shared" si="1"/>
        <v>0</v>
      </c>
      <c r="Q50" s="176">
        <v>29</v>
      </c>
      <c r="R50" s="178">
        <v>0</v>
      </c>
      <c r="S50" s="36">
        <f t="shared" si="2"/>
        <v>0</v>
      </c>
    </row>
    <row r="51" spans="1:19" ht="12.75" customHeight="1">
      <c r="A51" s="10">
        <v>11</v>
      </c>
      <c r="B51" s="11">
        <v>341</v>
      </c>
      <c r="C51" s="87" t="s">
        <v>57</v>
      </c>
      <c r="D51" s="88" t="s">
        <v>107</v>
      </c>
      <c r="E51" s="321"/>
      <c r="F51" s="5"/>
      <c r="G51" s="164"/>
      <c r="H51" s="165"/>
      <c r="I51" s="166"/>
      <c r="J51" s="167"/>
      <c r="K51" s="167"/>
      <c r="L51" s="59" t="str">
        <f t="shared" si="0"/>
        <v> </v>
      </c>
      <c r="M51" s="131">
        <v>1</v>
      </c>
      <c r="N51" s="132">
        <v>1</v>
      </c>
      <c r="O51" s="89">
        <v>0</v>
      </c>
      <c r="P51" s="59">
        <f t="shared" si="1"/>
        <v>0</v>
      </c>
      <c r="Q51" s="176">
        <v>14</v>
      </c>
      <c r="R51" s="178">
        <v>0</v>
      </c>
      <c r="S51" s="36">
        <f t="shared" si="2"/>
        <v>0</v>
      </c>
    </row>
    <row r="52" spans="1:19" ht="12.75" customHeight="1">
      <c r="A52" s="10">
        <v>11</v>
      </c>
      <c r="B52" s="11">
        <v>342</v>
      </c>
      <c r="C52" s="87" t="s">
        <v>57</v>
      </c>
      <c r="D52" s="88" t="s">
        <v>108</v>
      </c>
      <c r="E52" s="321">
        <v>37775</v>
      </c>
      <c r="F52" s="5" t="s">
        <v>297</v>
      </c>
      <c r="G52" s="164">
        <v>2</v>
      </c>
      <c r="H52" s="165">
        <v>0</v>
      </c>
      <c r="I52" s="166"/>
      <c r="J52" s="167"/>
      <c r="K52" s="167"/>
      <c r="L52" s="59" t="str">
        <f t="shared" si="0"/>
        <v> </v>
      </c>
      <c r="M52" s="131">
        <v>1</v>
      </c>
      <c r="N52" s="132">
        <v>1</v>
      </c>
      <c r="O52" s="89">
        <v>0</v>
      </c>
      <c r="P52" s="59">
        <f t="shared" si="1"/>
        <v>0</v>
      </c>
      <c r="Q52" s="176">
        <v>35</v>
      </c>
      <c r="R52" s="178">
        <v>1</v>
      </c>
      <c r="S52" s="36">
        <f t="shared" si="2"/>
        <v>2.9</v>
      </c>
    </row>
    <row r="53" spans="1:19" ht="12.75" customHeight="1">
      <c r="A53" s="10">
        <v>11</v>
      </c>
      <c r="B53" s="11">
        <v>343</v>
      </c>
      <c r="C53" s="87" t="s">
        <v>57</v>
      </c>
      <c r="D53" s="88" t="s">
        <v>109</v>
      </c>
      <c r="E53" s="321"/>
      <c r="F53" s="5"/>
      <c r="G53" s="164"/>
      <c r="H53" s="165"/>
      <c r="I53" s="166"/>
      <c r="J53" s="167"/>
      <c r="K53" s="167"/>
      <c r="L53" s="59" t="str">
        <f t="shared" si="0"/>
        <v> </v>
      </c>
      <c r="M53" s="131">
        <v>1</v>
      </c>
      <c r="N53" s="132">
        <v>1</v>
      </c>
      <c r="O53" s="89">
        <v>0</v>
      </c>
      <c r="P53" s="59">
        <f t="shared" si="1"/>
        <v>0</v>
      </c>
      <c r="Q53" s="176">
        <v>75</v>
      </c>
      <c r="R53" s="178">
        <v>0</v>
      </c>
      <c r="S53" s="36">
        <f t="shared" si="2"/>
        <v>0</v>
      </c>
    </row>
    <row r="54" spans="1:19" ht="12.75" customHeight="1">
      <c r="A54" s="10">
        <v>11</v>
      </c>
      <c r="B54" s="11">
        <v>346</v>
      </c>
      <c r="C54" s="87" t="s">
        <v>57</v>
      </c>
      <c r="D54" s="88" t="s">
        <v>110</v>
      </c>
      <c r="E54" s="321"/>
      <c r="F54" s="5"/>
      <c r="G54" s="164"/>
      <c r="H54" s="165"/>
      <c r="I54" s="166"/>
      <c r="J54" s="167"/>
      <c r="K54" s="167"/>
      <c r="L54" s="59" t="str">
        <f t="shared" si="0"/>
        <v> </v>
      </c>
      <c r="M54" s="131">
        <v>1</v>
      </c>
      <c r="N54" s="132">
        <v>1</v>
      </c>
      <c r="O54" s="89">
        <v>0</v>
      </c>
      <c r="P54" s="59">
        <f t="shared" si="1"/>
        <v>0</v>
      </c>
      <c r="Q54" s="176">
        <v>79</v>
      </c>
      <c r="R54" s="178">
        <v>7</v>
      </c>
      <c r="S54" s="36">
        <f t="shared" si="2"/>
        <v>8.9</v>
      </c>
    </row>
    <row r="55" spans="1:19" ht="12.75" customHeight="1">
      <c r="A55" s="10">
        <v>11</v>
      </c>
      <c r="B55" s="11">
        <v>347</v>
      </c>
      <c r="C55" s="87" t="s">
        <v>57</v>
      </c>
      <c r="D55" s="88" t="s">
        <v>111</v>
      </c>
      <c r="E55" s="321"/>
      <c r="F55" s="5"/>
      <c r="G55" s="164"/>
      <c r="H55" s="165"/>
      <c r="I55" s="166"/>
      <c r="J55" s="167"/>
      <c r="K55" s="167"/>
      <c r="L55" s="59" t="str">
        <f t="shared" si="0"/>
        <v> </v>
      </c>
      <c r="M55" s="131">
        <v>1</v>
      </c>
      <c r="N55" s="132">
        <v>1</v>
      </c>
      <c r="O55" s="89">
        <v>0</v>
      </c>
      <c r="P55" s="59">
        <f t="shared" si="1"/>
        <v>0</v>
      </c>
      <c r="Q55" s="176">
        <v>75</v>
      </c>
      <c r="R55" s="178">
        <v>5</v>
      </c>
      <c r="S55" s="36">
        <f t="shared" si="2"/>
        <v>6.7</v>
      </c>
    </row>
    <row r="56" spans="1:19" ht="12.75" customHeight="1">
      <c r="A56" s="10">
        <v>11</v>
      </c>
      <c r="B56" s="11">
        <v>348</v>
      </c>
      <c r="C56" s="87" t="s">
        <v>57</v>
      </c>
      <c r="D56" s="88" t="s">
        <v>112</v>
      </c>
      <c r="E56" s="321"/>
      <c r="F56" s="5"/>
      <c r="G56" s="164"/>
      <c r="H56" s="165"/>
      <c r="I56" s="166"/>
      <c r="J56" s="167"/>
      <c r="K56" s="167"/>
      <c r="L56" s="59" t="str">
        <f t="shared" si="0"/>
        <v> </v>
      </c>
      <c r="M56" s="131">
        <v>1</v>
      </c>
      <c r="N56" s="132">
        <v>1</v>
      </c>
      <c r="O56" s="89">
        <v>0</v>
      </c>
      <c r="P56" s="59">
        <f t="shared" si="1"/>
        <v>0</v>
      </c>
      <c r="Q56" s="176">
        <v>18</v>
      </c>
      <c r="R56" s="178">
        <v>0</v>
      </c>
      <c r="S56" s="36">
        <f t="shared" si="2"/>
        <v>0</v>
      </c>
    </row>
    <row r="57" spans="1:19" ht="12.75" customHeight="1">
      <c r="A57" s="10">
        <v>11</v>
      </c>
      <c r="B57" s="11">
        <v>349</v>
      </c>
      <c r="C57" s="87" t="s">
        <v>57</v>
      </c>
      <c r="D57" s="88" t="s">
        <v>113</v>
      </c>
      <c r="E57" s="321"/>
      <c r="F57" s="5"/>
      <c r="G57" s="164"/>
      <c r="H57" s="165"/>
      <c r="I57" s="166"/>
      <c r="J57" s="167"/>
      <c r="K57" s="167"/>
      <c r="L57" s="59" t="str">
        <f t="shared" si="0"/>
        <v> </v>
      </c>
      <c r="M57" s="131">
        <v>1</v>
      </c>
      <c r="N57" s="132">
        <v>1</v>
      </c>
      <c r="O57" s="89">
        <v>0</v>
      </c>
      <c r="P57" s="59">
        <f t="shared" si="1"/>
        <v>0</v>
      </c>
      <c r="Q57" s="176">
        <v>55</v>
      </c>
      <c r="R57" s="178">
        <v>3</v>
      </c>
      <c r="S57" s="36">
        <f t="shared" si="2"/>
        <v>5.5</v>
      </c>
    </row>
    <row r="58" spans="1:19" ht="12.75" customHeight="1">
      <c r="A58" s="10">
        <v>11</v>
      </c>
      <c r="B58" s="11">
        <v>361</v>
      </c>
      <c r="C58" s="87" t="s">
        <v>57</v>
      </c>
      <c r="D58" s="88" t="s">
        <v>114</v>
      </c>
      <c r="E58" s="321"/>
      <c r="F58" s="5"/>
      <c r="G58" s="164"/>
      <c r="H58" s="165"/>
      <c r="I58" s="166"/>
      <c r="J58" s="167"/>
      <c r="K58" s="167"/>
      <c r="L58" s="59" t="str">
        <f t="shared" si="0"/>
        <v> </v>
      </c>
      <c r="M58" s="131">
        <v>1</v>
      </c>
      <c r="N58" s="132"/>
      <c r="O58" s="89"/>
      <c r="P58" s="59" t="str">
        <f t="shared" si="1"/>
        <v> </v>
      </c>
      <c r="Q58" s="176">
        <v>23</v>
      </c>
      <c r="R58" s="178">
        <v>0</v>
      </c>
      <c r="S58" s="36">
        <f t="shared" si="2"/>
        <v>0</v>
      </c>
    </row>
    <row r="59" spans="1:19" ht="12.75" customHeight="1">
      <c r="A59" s="10">
        <v>11</v>
      </c>
      <c r="B59" s="11">
        <v>362</v>
      </c>
      <c r="C59" s="87" t="s">
        <v>57</v>
      </c>
      <c r="D59" s="88" t="s">
        <v>115</v>
      </c>
      <c r="E59" s="321"/>
      <c r="F59" s="5"/>
      <c r="G59" s="164"/>
      <c r="H59" s="165"/>
      <c r="I59" s="166"/>
      <c r="J59" s="167"/>
      <c r="K59" s="167"/>
      <c r="L59" s="59" t="str">
        <f t="shared" si="0"/>
        <v> </v>
      </c>
      <c r="M59" s="131">
        <v>1</v>
      </c>
      <c r="N59" s="132">
        <v>1</v>
      </c>
      <c r="O59" s="89">
        <v>0</v>
      </c>
      <c r="P59" s="59">
        <f t="shared" si="1"/>
        <v>0</v>
      </c>
      <c r="Q59" s="176">
        <v>27</v>
      </c>
      <c r="R59" s="178">
        <v>0</v>
      </c>
      <c r="S59" s="36">
        <f t="shared" si="2"/>
        <v>0</v>
      </c>
    </row>
    <row r="60" spans="1:19" ht="12.75" customHeight="1">
      <c r="A60" s="10">
        <v>11</v>
      </c>
      <c r="B60" s="11">
        <v>363</v>
      </c>
      <c r="C60" s="87" t="s">
        <v>57</v>
      </c>
      <c r="D60" s="88" t="s">
        <v>116</v>
      </c>
      <c r="E60" s="321"/>
      <c r="F60" s="5"/>
      <c r="G60" s="164"/>
      <c r="H60" s="165"/>
      <c r="I60" s="166"/>
      <c r="J60" s="167"/>
      <c r="K60" s="167"/>
      <c r="L60" s="59" t="str">
        <f t="shared" si="0"/>
        <v> </v>
      </c>
      <c r="M60" s="131">
        <v>1</v>
      </c>
      <c r="N60" s="132"/>
      <c r="O60" s="89"/>
      <c r="P60" s="59" t="str">
        <f t="shared" si="1"/>
        <v> </v>
      </c>
      <c r="Q60" s="176">
        <v>27</v>
      </c>
      <c r="R60" s="178">
        <v>0</v>
      </c>
      <c r="S60" s="36">
        <f t="shared" si="2"/>
        <v>0</v>
      </c>
    </row>
    <row r="61" spans="1:19" ht="12.75" customHeight="1">
      <c r="A61" s="10">
        <v>11</v>
      </c>
      <c r="B61" s="11">
        <v>365</v>
      </c>
      <c r="C61" s="87" t="s">
        <v>57</v>
      </c>
      <c r="D61" s="88" t="s">
        <v>117</v>
      </c>
      <c r="E61" s="321"/>
      <c r="F61" s="5"/>
      <c r="G61" s="164"/>
      <c r="H61" s="165"/>
      <c r="I61" s="166"/>
      <c r="J61" s="167"/>
      <c r="K61" s="167"/>
      <c r="L61" s="59" t="str">
        <f t="shared" si="0"/>
        <v> </v>
      </c>
      <c r="M61" s="131">
        <v>1</v>
      </c>
      <c r="N61" s="132">
        <v>1</v>
      </c>
      <c r="O61" s="89">
        <v>0</v>
      </c>
      <c r="P61" s="59">
        <f t="shared" si="1"/>
        <v>0</v>
      </c>
      <c r="Q61" s="176">
        <v>66</v>
      </c>
      <c r="R61" s="178">
        <v>1</v>
      </c>
      <c r="S61" s="36">
        <f t="shared" si="2"/>
        <v>1.5</v>
      </c>
    </row>
    <row r="62" spans="1:19" ht="12.75" customHeight="1">
      <c r="A62" s="10">
        <v>11</v>
      </c>
      <c r="B62" s="11">
        <v>369</v>
      </c>
      <c r="C62" s="87" t="s">
        <v>57</v>
      </c>
      <c r="D62" s="88" t="s">
        <v>118</v>
      </c>
      <c r="E62" s="322"/>
      <c r="F62" s="3"/>
      <c r="G62" s="164"/>
      <c r="H62" s="165"/>
      <c r="I62" s="166"/>
      <c r="J62" s="167"/>
      <c r="K62" s="167"/>
      <c r="L62" s="59" t="str">
        <f t="shared" si="0"/>
        <v> </v>
      </c>
      <c r="M62" s="131">
        <v>1</v>
      </c>
      <c r="N62" s="132">
        <v>1</v>
      </c>
      <c r="O62" s="89">
        <v>0</v>
      </c>
      <c r="P62" s="59">
        <f t="shared" si="1"/>
        <v>0</v>
      </c>
      <c r="Q62" s="176">
        <v>21</v>
      </c>
      <c r="R62" s="178">
        <v>0</v>
      </c>
      <c r="S62" s="36">
        <f t="shared" si="2"/>
        <v>0</v>
      </c>
    </row>
    <row r="63" spans="1:19" ht="12.75" customHeight="1">
      <c r="A63" s="10">
        <v>11</v>
      </c>
      <c r="B63" s="11">
        <v>381</v>
      </c>
      <c r="C63" s="87" t="s">
        <v>57</v>
      </c>
      <c r="D63" s="88" t="s">
        <v>119</v>
      </c>
      <c r="E63" s="322"/>
      <c r="F63" s="3"/>
      <c r="G63" s="164"/>
      <c r="H63" s="165"/>
      <c r="I63" s="166"/>
      <c r="J63" s="167"/>
      <c r="K63" s="167"/>
      <c r="L63" s="59" t="str">
        <f t="shared" si="0"/>
        <v> </v>
      </c>
      <c r="M63" s="131">
        <v>1</v>
      </c>
      <c r="N63" s="132">
        <v>1</v>
      </c>
      <c r="O63" s="89">
        <v>0</v>
      </c>
      <c r="P63" s="59">
        <f t="shared" si="1"/>
        <v>0</v>
      </c>
      <c r="Q63" s="176">
        <v>23</v>
      </c>
      <c r="R63" s="178">
        <v>0</v>
      </c>
      <c r="S63" s="36">
        <f t="shared" si="2"/>
        <v>0</v>
      </c>
    </row>
    <row r="64" spans="1:19" ht="12.75" customHeight="1">
      <c r="A64" s="10">
        <v>11</v>
      </c>
      <c r="B64" s="11">
        <v>383</v>
      </c>
      <c r="C64" s="87" t="s">
        <v>57</v>
      </c>
      <c r="D64" s="88" t="s">
        <v>120</v>
      </c>
      <c r="E64" s="322"/>
      <c r="F64" s="3"/>
      <c r="G64" s="164"/>
      <c r="H64" s="165"/>
      <c r="I64" s="166"/>
      <c r="J64" s="167"/>
      <c r="K64" s="167"/>
      <c r="L64" s="59" t="str">
        <f t="shared" si="0"/>
        <v> </v>
      </c>
      <c r="M64" s="131">
        <v>1</v>
      </c>
      <c r="N64" s="132">
        <v>1</v>
      </c>
      <c r="O64" s="89">
        <v>0</v>
      </c>
      <c r="P64" s="59">
        <f t="shared" si="1"/>
        <v>0</v>
      </c>
      <c r="Q64" s="176">
        <v>23</v>
      </c>
      <c r="R64" s="178">
        <v>0</v>
      </c>
      <c r="S64" s="36">
        <f t="shared" si="2"/>
        <v>0</v>
      </c>
    </row>
    <row r="65" spans="1:19" ht="12.75" customHeight="1">
      <c r="A65" s="10">
        <v>11</v>
      </c>
      <c r="B65" s="11">
        <v>385</v>
      </c>
      <c r="C65" s="87" t="s">
        <v>57</v>
      </c>
      <c r="D65" s="88" t="s">
        <v>121</v>
      </c>
      <c r="E65" s="321">
        <v>37198</v>
      </c>
      <c r="F65" s="3" t="s">
        <v>298</v>
      </c>
      <c r="G65" s="164">
        <v>1</v>
      </c>
      <c r="H65" s="165">
        <v>1</v>
      </c>
      <c r="I65" s="166"/>
      <c r="J65" s="167"/>
      <c r="K65" s="167"/>
      <c r="L65" s="59" t="str">
        <f t="shared" si="0"/>
        <v> </v>
      </c>
      <c r="M65" s="131">
        <v>1</v>
      </c>
      <c r="N65" s="132">
        <v>1</v>
      </c>
      <c r="O65" s="89">
        <v>0</v>
      </c>
      <c r="P65" s="59">
        <f t="shared" si="1"/>
        <v>0</v>
      </c>
      <c r="Q65" s="176">
        <v>95</v>
      </c>
      <c r="R65" s="178">
        <v>0</v>
      </c>
      <c r="S65" s="36">
        <f t="shared" si="2"/>
        <v>0</v>
      </c>
    </row>
    <row r="66" spans="1:19" ht="12.75" customHeight="1">
      <c r="A66" s="10">
        <v>11</v>
      </c>
      <c r="B66" s="11">
        <v>408</v>
      </c>
      <c r="C66" s="87" t="s">
        <v>57</v>
      </c>
      <c r="D66" s="88" t="s">
        <v>122</v>
      </c>
      <c r="E66" s="322"/>
      <c r="F66" s="3"/>
      <c r="G66" s="164"/>
      <c r="H66" s="165"/>
      <c r="I66" s="166"/>
      <c r="J66" s="167"/>
      <c r="K66" s="167"/>
      <c r="L66" s="59" t="str">
        <f t="shared" si="0"/>
        <v> </v>
      </c>
      <c r="M66" s="131">
        <v>1</v>
      </c>
      <c r="N66" s="132">
        <v>1</v>
      </c>
      <c r="O66" s="89">
        <v>0</v>
      </c>
      <c r="P66" s="59">
        <f t="shared" si="1"/>
        <v>0</v>
      </c>
      <c r="Q66" s="176">
        <v>67</v>
      </c>
      <c r="R66" s="178">
        <v>0</v>
      </c>
      <c r="S66" s="36">
        <f t="shared" si="2"/>
        <v>0</v>
      </c>
    </row>
    <row r="67" spans="1:19" ht="12.75" customHeight="1">
      <c r="A67" s="10">
        <v>11</v>
      </c>
      <c r="B67" s="11">
        <v>421</v>
      </c>
      <c r="C67" s="87" t="s">
        <v>57</v>
      </c>
      <c r="D67" s="88" t="s">
        <v>123</v>
      </c>
      <c r="E67" s="322"/>
      <c r="F67" s="3"/>
      <c r="G67" s="164"/>
      <c r="H67" s="165"/>
      <c r="I67" s="166"/>
      <c r="J67" s="167"/>
      <c r="K67" s="167"/>
      <c r="L67" s="59" t="str">
        <f t="shared" si="0"/>
        <v> </v>
      </c>
      <c r="M67" s="131">
        <v>1</v>
      </c>
      <c r="N67" s="132">
        <v>1</v>
      </c>
      <c r="O67" s="89">
        <v>0</v>
      </c>
      <c r="P67" s="59">
        <f t="shared" si="1"/>
        <v>0</v>
      </c>
      <c r="Q67" s="176">
        <v>52</v>
      </c>
      <c r="R67" s="178">
        <v>0</v>
      </c>
      <c r="S67" s="36">
        <f t="shared" si="2"/>
        <v>0</v>
      </c>
    </row>
    <row r="68" spans="1:19" ht="12.75" customHeight="1">
      <c r="A68" s="10">
        <v>11</v>
      </c>
      <c r="B68" s="11">
        <v>424</v>
      </c>
      <c r="C68" s="87" t="s">
        <v>57</v>
      </c>
      <c r="D68" s="88" t="s">
        <v>124</v>
      </c>
      <c r="E68" s="322"/>
      <c r="F68" s="3"/>
      <c r="G68" s="164"/>
      <c r="H68" s="165"/>
      <c r="I68" s="166"/>
      <c r="J68" s="167"/>
      <c r="K68" s="167"/>
      <c r="L68" s="59" t="str">
        <f t="shared" si="0"/>
        <v> </v>
      </c>
      <c r="M68" s="131">
        <v>1</v>
      </c>
      <c r="N68" s="132">
        <v>1</v>
      </c>
      <c r="O68" s="89">
        <v>0</v>
      </c>
      <c r="P68" s="59">
        <f t="shared" si="1"/>
        <v>0</v>
      </c>
      <c r="Q68" s="176">
        <v>50</v>
      </c>
      <c r="R68" s="178">
        <v>2</v>
      </c>
      <c r="S68" s="36">
        <f t="shared" si="2"/>
        <v>4</v>
      </c>
    </row>
    <row r="69" spans="1:19" ht="12.75" customHeight="1">
      <c r="A69" s="10">
        <v>11</v>
      </c>
      <c r="B69" s="11">
        <v>425</v>
      </c>
      <c r="C69" s="87" t="s">
        <v>57</v>
      </c>
      <c r="D69" s="88" t="s">
        <v>125</v>
      </c>
      <c r="E69" s="322"/>
      <c r="F69" s="3"/>
      <c r="G69" s="164"/>
      <c r="H69" s="165"/>
      <c r="I69" s="166"/>
      <c r="J69" s="167"/>
      <c r="K69" s="167"/>
      <c r="L69" s="59" t="str">
        <f t="shared" si="0"/>
        <v> </v>
      </c>
      <c r="M69" s="131">
        <v>1</v>
      </c>
      <c r="N69" s="132">
        <v>1</v>
      </c>
      <c r="O69" s="89">
        <v>0</v>
      </c>
      <c r="P69" s="59">
        <f t="shared" si="1"/>
        <v>0</v>
      </c>
      <c r="Q69" s="176">
        <v>39</v>
      </c>
      <c r="R69" s="178">
        <v>0</v>
      </c>
      <c r="S69" s="36">
        <f t="shared" si="2"/>
        <v>0</v>
      </c>
    </row>
    <row r="70" spans="1:19" ht="12.75" customHeight="1">
      <c r="A70" s="10">
        <v>11</v>
      </c>
      <c r="B70" s="11">
        <v>442</v>
      </c>
      <c r="C70" s="87" t="s">
        <v>57</v>
      </c>
      <c r="D70" s="88" t="s">
        <v>126</v>
      </c>
      <c r="E70" s="322"/>
      <c r="F70" s="3"/>
      <c r="G70" s="164"/>
      <c r="H70" s="165"/>
      <c r="I70" s="166"/>
      <c r="J70" s="167"/>
      <c r="K70" s="167"/>
      <c r="L70" s="59" t="str">
        <f t="shared" si="0"/>
        <v> </v>
      </c>
      <c r="M70" s="131">
        <v>1</v>
      </c>
      <c r="N70" s="132">
        <v>1</v>
      </c>
      <c r="O70" s="89">
        <v>0</v>
      </c>
      <c r="P70" s="59">
        <f t="shared" si="1"/>
        <v>0</v>
      </c>
      <c r="Q70" s="176">
        <v>78</v>
      </c>
      <c r="R70" s="178">
        <v>2</v>
      </c>
      <c r="S70" s="36">
        <f t="shared" si="2"/>
        <v>2.6</v>
      </c>
    </row>
    <row r="71" spans="1:19" ht="12.75" customHeight="1">
      <c r="A71" s="10">
        <v>11</v>
      </c>
      <c r="B71" s="11">
        <v>445</v>
      </c>
      <c r="C71" s="87" t="s">
        <v>57</v>
      </c>
      <c r="D71" s="88" t="s">
        <v>127</v>
      </c>
      <c r="E71" s="322"/>
      <c r="F71" s="3"/>
      <c r="G71" s="164"/>
      <c r="H71" s="165"/>
      <c r="I71" s="166"/>
      <c r="J71" s="167"/>
      <c r="K71" s="167"/>
      <c r="L71" s="59" t="str">
        <f t="shared" si="0"/>
        <v> </v>
      </c>
      <c r="M71" s="131">
        <v>1</v>
      </c>
      <c r="N71" s="132">
        <v>1</v>
      </c>
      <c r="O71" s="89">
        <v>0</v>
      </c>
      <c r="P71" s="59">
        <f t="shared" si="1"/>
        <v>0</v>
      </c>
      <c r="Q71" s="176">
        <v>45</v>
      </c>
      <c r="R71" s="178">
        <v>2</v>
      </c>
      <c r="S71" s="36">
        <f t="shared" si="2"/>
        <v>4.4</v>
      </c>
    </row>
    <row r="72" spans="1:19" ht="12.75" customHeight="1">
      <c r="A72" s="10">
        <v>11</v>
      </c>
      <c r="B72" s="11">
        <v>446</v>
      </c>
      <c r="C72" s="87" t="s">
        <v>57</v>
      </c>
      <c r="D72" s="88" t="s">
        <v>128</v>
      </c>
      <c r="E72" s="322"/>
      <c r="F72" s="3"/>
      <c r="G72" s="164"/>
      <c r="H72" s="165"/>
      <c r="I72" s="166"/>
      <c r="J72" s="167"/>
      <c r="K72" s="167"/>
      <c r="L72" s="59" t="str">
        <f aca="true" t="shared" si="3" ref="L72:L77">IF(J72=""," ",ROUND(K72/J72*100,1))</f>
        <v> </v>
      </c>
      <c r="M72" s="131">
        <v>1</v>
      </c>
      <c r="N72" s="132">
        <v>1</v>
      </c>
      <c r="O72" s="89">
        <v>0</v>
      </c>
      <c r="P72" s="59">
        <f aca="true" t="shared" si="4" ref="P72:P77">IF(N72=""," ",ROUND(O72/N72*100,1))</f>
        <v>0</v>
      </c>
      <c r="Q72" s="176">
        <v>34</v>
      </c>
      <c r="R72" s="178">
        <v>0</v>
      </c>
      <c r="S72" s="36">
        <f aca="true" t="shared" si="5" ref="S72:S77">IF(Q72=""," ",ROUND(R72/Q72*100,1))</f>
        <v>0</v>
      </c>
    </row>
    <row r="73" spans="1:19" ht="12.75" customHeight="1">
      <c r="A73" s="10">
        <v>11</v>
      </c>
      <c r="B73" s="11">
        <v>461</v>
      </c>
      <c r="C73" s="87" t="s">
        <v>57</v>
      </c>
      <c r="D73" s="88" t="s">
        <v>129</v>
      </c>
      <c r="E73" s="322"/>
      <c r="F73" s="3"/>
      <c r="G73" s="164"/>
      <c r="H73" s="165"/>
      <c r="I73" s="166"/>
      <c r="J73" s="167"/>
      <c r="K73" s="167"/>
      <c r="L73" s="59" t="str">
        <f t="shared" si="3"/>
        <v> </v>
      </c>
      <c r="M73" s="131">
        <v>1</v>
      </c>
      <c r="N73" s="132">
        <v>1</v>
      </c>
      <c r="O73" s="89">
        <v>0</v>
      </c>
      <c r="P73" s="59">
        <f t="shared" si="4"/>
        <v>0</v>
      </c>
      <c r="Q73" s="176">
        <v>43</v>
      </c>
      <c r="R73" s="178">
        <v>0</v>
      </c>
      <c r="S73" s="36">
        <f t="shared" si="5"/>
        <v>0</v>
      </c>
    </row>
    <row r="74" spans="1:19" ht="12.75" customHeight="1">
      <c r="A74" s="10">
        <v>11</v>
      </c>
      <c r="B74" s="11">
        <v>462</v>
      </c>
      <c r="C74" s="87" t="s">
        <v>57</v>
      </c>
      <c r="D74" s="88" t="s">
        <v>130</v>
      </c>
      <c r="E74" s="322"/>
      <c r="F74" s="3"/>
      <c r="G74" s="164"/>
      <c r="H74" s="165"/>
      <c r="I74" s="166"/>
      <c r="J74" s="167"/>
      <c r="K74" s="167"/>
      <c r="L74" s="59" t="str">
        <f t="shared" si="3"/>
        <v> </v>
      </c>
      <c r="M74" s="131">
        <v>1</v>
      </c>
      <c r="N74" s="132">
        <v>1</v>
      </c>
      <c r="O74" s="89">
        <v>0</v>
      </c>
      <c r="P74" s="59">
        <f t="shared" si="4"/>
        <v>0</v>
      </c>
      <c r="Q74" s="176">
        <v>55</v>
      </c>
      <c r="R74" s="178">
        <v>11</v>
      </c>
      <c r="S74" s="36">
        <f t="shared" si="5"/>
        <v>20</v>
      </c>
    </row>
    <row r="75" spans="1:19" ht="12.75" customHeight="1">
      <c r="A75" s="10">
        <v>11</v>
      </c>
      <c r="B75" s="11">
        <v>464</v>
      </c>
      <c r="C75" s="87" t="s">
        <v>57</v>
      </c>
      <c r="D75" s="88" t="s">
        <v>131</v>
      </c>
      <c r="E75" s="322"/>
      <c r="F75" s="3"/>
      <c r="G75" s="164"/>
      <c r="H75" s="165"/>
      <c r="I75" s="166"/>
      <c r="J75" s="167"/>
      <c r="K75" s="167"/>
      <c r="L75" s="59" t="str">
        <f t="shared" si="3"/>
        <v> </v>
      </c>
      <c r="M75" s="131">
        <v>1</v>
      </c>
      <c r="N75" s="132"/>
      <c r="O75" s="89"/>
      <c r="P75" s="59" t="str">
        <f t="shared" si="4"/>
        <v> </v>
      </c>
      <c r="Q75" s="176">
        <v>43</v>
      </c>
      <c r="R75" s="178">
        <v>0</v>
      </c>
      <c r="S75" s="36">
        <f t="shared" si="5"/>
        <v>0</v>
      </c>
    </row>
    <row r="76" spans="1:19" ht="12.75" customHeight="1" thickBot="1">
      <c r="A76" s="12">
        <v>11</v>
      </c>
      <c r="B76" s="11">
        <v>465</v>
      </c>
      <c r="C76" s="128" t="s">
        <v>57</v>
      </c>
      <c r="D76" s="88" t="s">
        <v>132</v>
      </c>
      <c r="E76" s="9"/>
      <c r="F76" s="6"/>
      <c r="G76" s="168"/>
      <c r="H76" s="169"/>
      <c r="I76" s="170"/>
      <c r="J76" s="171"/>
      <c r="K76" s="171"/>
      <c r="L76" s="60" t="str">
        <f t="shared" si="3"/>
        <v> </v>
      </c>
      <c r="M76" s="133">
        <v>1</v>
      </c>
      <c r="N76" s="134">
        <v>1</v>
      </c>
      <c r="O76" s="129">
        <v>0</v>
      </c>
      <c r="P76" s="59">
        <f t="shared" si="4"/>
        <v>0</v>
      </c>
      <c r="Q76" s="179">
        <v>93</v>
      </c>
      <c r="R76" s="180">
        <v>5</v>
      </c>
      <c r="S76" s="58">
        <f t="shared" si="5"/>
        <v>5.4</v>
      </c>
    </row>
    <row r="77" spans="1:19" ht="16.5" customHeight="1" thickBot="1">
      <c r="A77" s="17"/>
      <c r="B77" s="18">
        <v>1000</v>
      </c>
      <c r="C77" s="203" t="s">
        <v>10</v>
      </c>
      <c r="D77" s="203"/>
      <c r="E77" s="13"/>
      <c r="F77" s="66">
        <f>COUNTA(F7:F76)</f>
        <v>8</v>
      </c>
      <c r="G77" s="172"/>
      <c r="H77" s="173">
        <f>SUM(H7:H76)</f>
        <v>7</v>
      </c>
      <c r="I77" s="174">
        <f>COUNTA(I7:I76)</f>
        <v>40</v>
      </c>
      <c r="J77" s="175">
        <f>SUM(J7:J76)</f>
        <v>39</v>
      </c>
      <c r="K77" s="175">
        <f>SUM(K7:K76)</f>
        <v>0</v>
      </c>
      <c r="L77" s="61">
        <f t="shared" si="3"/>
        <v>0</v>
      </c>
      <c r="M77" s="135">
        <f>COUNTA(M7:M76)</f>
        <v>30</v>
      </c>
      <c r="N77" s="130">
        <f>SUM(N7:N76)</f>
        <v>27</v>
      </c>
      <c r="O77" s="130">
        <f>SUM(O7:O76)</f>
        <v>0</v>
      </c>
      <c r="P77" s="61">
        <f t="shared" si="4"/>
        <v>0</v>
      </c>
      <c r="Q77" s="181">
        <f>SUM(Q7:Q76)</f>
        <v>7090</v>
      </c>
      <c r="R77" s="182">
        <f>SUM(R7:R76)</f>
        <v>200</v>
      </c>
      <c r="S77" s="40">
        <f t="shared" si="5"/>
        <v>2.8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77:D77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&amp;R（埼玉県）</oddHeader>
  </headerFooter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125" style="2" customWidth="1"/>
    <col min="5" max="5" width="5.25390625" style="2" customWidth="1"/>
    <col min="6" max="6" width="8.125" style="2" customWidth="1"/>
    <col min="7" max="8" width="5.625" style="2" customWidth="1"/>
    <col min="9" max="9" width="6.625" style="2" customWidth="1"/>
    <col min="10" max="10" width="5.875" style="2" customWidth="1"/>
    <col min="11" max="11" width="5.625" style="2" customWidth="1"/>
    <col min="12" max="13" width="5.875" style="2" customWidth="1"/>
    <col min="14" max="14" width="6.625" style="2" customWidth="1"/>
    <col min="15" max="15" width="5.875" style="2" customWidth="1"/>
    <col min="16" max="16" width="5.75390625" style="2" customWidth="1"/>
    <col min="17" max="20" width="5.375" style="2" customWidth="1"/>
    <col min="21" max="21" width="5.625" style="2" customWidth="1"/>
    <col min="22" max="23" width="5.875" style="2" customWidth="1"/>
    <col min="24" max="24" width="5.625" style="2" customWidth="1"/>
    <col min="25" max="26" width="5.75390625" style="2" customWidth="1"/>
    <col min="27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31" t="s">
        <v>23</v>
      </c>
      <c r="B2" s="4"/>
    </row>
    <row r="3" spans="1:2" ht="15" thickBot="1">
      <c r="A3" s="31"/>
      <c r="B3" s="65" t="s">
        <v>30</v>
      </c>
    </row>
    <row r="4" spans="1:27" s="63" customFormat="1" ht="19.5" customHeight="1" thickBot="1">
      <c r="A4" s="62"/>
      <c r="B4" s="137">
        <v>1</v>
      </c>
      <c r="C4" s="306">
        <v>39539</v>
      </c>
      <c r="D4" s="307"/>
      <c r="E4" s="138">
        <v>2</v>
      </c>
      <c r="F4" s="308">
        <v>39569</v>
      </c>
      <c r="G4" s="307"/>
      <c r="H4" s="309"/>
      <c r="I4" s="139">
        <v>3</v>
      </c>
      <c r="J4" s="306" t="s">
        <v>29</v>
      </c>
      <c r="K4" s="307"/>
      <c r="L4" s="307"/>
      <c r="M4" s="309"/>
      <c r="AA4" s="64"/>
    </row>
    <row r="5" spans="1:27" ht="10.5" customHeight="1" thickBot="1">
      <c r="A5"/>
      <c r="B5" s="50"/>
      <c r="C5" s="50"/>
      <c r="D5" s="50"/>
      <c r="E5" s="50"/>
      <c r="F5" s="50"/>
      <c r="G5" s="50"/>
      <c r="H5" s="50"/>
      <c r="I5" s="51"/>
      <c r="J5" s="52"/>
      <c r="K5" s="52"/>
      <c r="L5" s="50"/>
      <c r="M5" s="50"/>
      <c r="N5" s="50"/>
      <c r="O5" s="50"/>
      <c r="P5" s="50"/>
      <c r="Q5" s="50"/>
      <c r="R5" s="50"/>
      <c r="S5" s="51"/>
      <c r="T5" s="52"/>
      <c r="U5" s="52"/>
      <c r="V5" s="50"/>
      <c r="W5" s="50"/>
      <c r="X5" s="52"/>
      <c r="Y5" s="52"/>
      <c r="Z5" s="52"/>
      <c r="AA5"/>
    </row>
    <row r="6" spans="1:27" ht="15" customHeight="1" thickBot="1">
      <c r="A6"/>
      <c r="B6" s="50"/>
      <c r="C6" s="50"/>
      <c r="D6" s="50"/>
      <c r="E6" s="286" t="s">
        <v>324</v>
      </c>
      <c r="F6" s="287"/>
      <c r="G6" s="54">
        <v>1</v>
      </c>
      <c r="H6" s="53"/>
      <c r="I6" s="53"/>
      <c r="J6" s="53"/>
      <c r="K6" s="53"/>
      <c r="L6" s="286" t="s">
        <v>27</v>
      </c>
      <c r="M6" s="323"/>
      <c r="N6" s="287"/>
      <c r="O6" s="54">
        <v>1</v>
      </c>
      <c r="P6" s="50"/>
      <c r="Q6" s="286" t="s">
        <v>27</v>
      </c>
      <c r="R6" s="323"/>
      <c r="S6" s="287"/>
      <c r="T6" s="54">
        <v>1</v>
      </c>
      <c r="U6" s="52"/>
      <c r="V6" s="286" t="s">
        <v>27</v>
      </c>
      <c r="W6" s="323"/>
      <c r="X6" s="287"/>
      <c r="Y6" s="54">
        <v>1</v>
      </c>
      <c r="Z6" s="52"/>
      <c r="AA6"/>
    </row>
    <row r="7" spans="1:27" ht="31.5" customHeight="1">
      <c r="A7" s="242" t="s">
        <v>39</v>
      </c>
      <c r="B7" s="313" t="s">
        <v>325</v>
      </c>
      <c r="C7" s="310" t="s">
        <v>0</v>
      </c>
      <c r="D7" s="251" t="s">
        <v>24</v>
      </c>
      <c r="E7" s="288" t="s">
        <v>326</v>
      </c>
      <c r="F7" s="289"/>
      <c r="G7" s="289"/>
      <c r="H7" s="289"/>
      <c r="I7" s="289"/>
      <c r="J7" s="289"/>
      <c r="K7" s="290"/>
      <c r="L7" s="288" t="s">
        <v>6</v>
      </c>
      <c r="M7" s="289"/>
      <c r="N7" s="289"/>
      <c r="O7" s="289"/>
      <c r="P7" s="290"/>
      <c r="Q7" s="288" t="s">
        <v>3</v>
      </c>
      <c r="R7" s="289"/>
      <c r="S7" s="289"/>
      <c r="T7" s="289"/>
      <c r="U7" s="290"/>
      <c r="V7" s="291" t="s">
        <v>49</v>
      </c>
      <c r="W7" s="292"/>
      <c r="X7" s="292"/>
      <c r="Y7" s="292"/>
      <c r="Z7" s="292"/>
      <c r="AA7" s="293"/>
    </row>
    <row r="8" spans="1:27" ht="16.5" customHeight="1">
      <c r="A8" s="243"/>
      <c r="B8" s="314"/>
      <c r="C8" s="311"/>
      <c r="D8" s="252"/>
      <c r="E8" s="296" t="s">
        <v>327</v>
      </c>
      <c r="F8" s="300" t="s">
        <v>328</v>
      </c>
      <c r="G8" s="298" t="s">
        <v>2</v>
      </c>
      <c r="H8" s="140"/>
      <c r="I8" s="302" t="s">
        <v>1</v>
      </c>
      <c r="J8" s="140"/>
      <c r="K8" s="294" t="s">
        <v>319</v>
      </c>
      <c r="L8" s="298" t="s">
        <v>2</v>
      </c>
      <c r="M8" s="140"/>
      <c r="N8" s="302" t="s">
        <v>1</v>
      </c>
      <c r="O8" s="140"/>
      <c r="P8" s="294" t="s">
        <v>319</v>
      </c>
      <c r="Q8" s="298" t="s">
        <v>2</v>
      </c>
      <c r="R8" s="140"/>
      <c r="S8" s="302" t="s">
        <v>1</v>
      </c>
      <c r="T8" s="140"/>
      <c r="U8" s="294" t="s">
        <v>319</v>
      </c>
      <c r="V8" s="319" t="s">
        <v>17</v>
      </c>
      <c r="W8" s="140"/>
      <c r="X8" s="324" t="s">
        <v>319</v>
      </c>
      <c r="Y8" s="316" t="s">
        <v>18</v>
      </c>
      <c r="Z8" s="317"/>
      <c r="AA8" s="318"/>
    </row>
    <row r="9" spans="1:27" ht="61.5" customHeight="1">
      <c r="A9" s="244"/>
      <c r="B9" s="315"/>
      <c r="C9" s="312"/>
      <c r="D9" s="253"/>
      <c r="E9" s="297"/>
      <c r="F9" s="301"/>
      <c r="G9" s="299"/>
      <c r="H9" s="141" t="s">
        <v>329</v>
      </c>
      <c r="I9" s="303"/>
      <c r="J9" s="141" t="s">
        <v>330</v>
      </c>
      <c r="K9" s="295"/>
      <c r="L9" s="299"/>
      <c r="M9" s="141" t="s">
        <v>329</v>
      </c>
      <c r="N9" s="303"/>
      <c r="O9" s="327" t="s">
        <v>330</v>
      </c>
      <c r="P9" s="295"/>
      <c r="Q9" s="299"/>
      <c r="R9" s="141" t="s">
        <v>329</v>
      </c>
      <c r="S9" s="303"/>
      <c r="T9" s="141" t="s">
        <v>330</v>
      </c>
      <c r="U9" s="295"/>
      <c r="V9" s="320"/>
      <c r="W9" s="141" t="s">
        <v>331</v>
      </c>
      <c r="X9" s="325"/>
      <c r="Y9" s="142" t="s">
        <v>332</v>
      </c>
      <c r="Z9" s="141" t="s">
        <v>331</v>
      </c>
      <c r="AA9" s="143" t="s">
        <v>319</v>
      </c>
    </row>
    <row r="10" spans="1:27" ht="13.5" customHeight="1">
      <c r="A10" s="10">
        <v>11</v>
      </c>
      <c r="B10" s="11">
        <v>100</v>
      </c>
      <c r="C10" s="85" t="s">
        <v>57</v>
      </c>
      <c r="D10" s="86" t="s">
        <v>58</v>
      </c>
      <c r="E10" s="151">
        <v>35</v>
      </c>
      <c r="F10" s="152" t="s">
        <v>299</v>
      </c>
      <c r="G10" s="183">
        <v>212</v>
      </c>
      <c r="H10" s="183">
        <v>189</v>
      </c>
      <c r="I10" s="183">
        <v>3898</v>
      </c>
      <c r="J10" s="183">
        <v>1231</v>
      </c>
      <c r="K10" s="36">
        <f>IF(G10=""," ",ROUND(J10/I10*100,1))</f>
        <v>31.6</v>
      </c>
      <c r="L10" s="188">
        <v>71</v>
      </c>
      <c r="M10" s="183">
        <v>58</v>
      </c>
      <c r="N10" s="183">
        <v>1367</v>
      </c>
      <c r="O10" s="183">
        <v>384</v>
      </c>
      <c r="P10" s="36">
        <f>IF(L10=""," ",ROUND(O10/N10*100,1))</f>
        <v>28.1</v>
      </c>
      <c r="Q10" s="148">
        <v>6</v>
      </c>
      <c r="R10" s="132">
        <v>4</v>
      </c>
      <c r="S10" s="183">
        <v>105</v>
      </c>
      <c r="T10" s="183">
        <v>20</v>
      </c>
      <c r="U10" s="36">
        <f>IF(Q10=""," ",ROUND(T10/S10*100,1))</f>
        <v>19</v>
      </c>
      <c r="V10" s="193">
        <v>974</v>
      </c>
      <c r="W10" s="183">
        <v>132</v>
      </c>
      <c r="X10" s="46">
        <f>IF(V10=""," ",ROUND(W10/V10*100,1))</f>
        <v>13.6</v>
      </c>
      <c r="Y10" s="183">
        <v>651</v>
      </c>
      <c r="Z10" s="183">
        <v>26</v>
      </c>
      <c r="AA10" s="42">
        <f>IF(Y10=""," ",ROUND(Z10/Y10*100,1))</f>
        <v>4</v>
      </c>
    </row>
    <row r="11" spans="1:27" ht="13.5" customHeight="1">
      <c r="A11" s="10">
        <v>11</v>
      </c>
      <c r="B11" s="11">
        <v>201</v>
      </c>
      <c r="C11" s="85" t="s">
        <v>57</v>
      </c>
      <c r="D11" s="86" t="s">
        <v>64</v>
      </c>
      <c r="E11" s="151">
        <v>35</v>
      </c>
      <c r="F11" s="152" t="s">
        <v>300</v>
      </c>
      <c r="G11" s="183">
        <v>42</v>
      </c>
      <c r="H11" s="183">
        <v>34</v>
      </c>
      <c r="I11" s="183">
        <v>632</v>
      </c>
      <c r="J11" s="183">
        <v>159</v>
      </c>
      <c r="K11" s="36">
        <f aca="true" t="shared" si="0" ref="K11:K74">IF(G11=""," ",ROUND(J11/I11*100,1))</f>
        <v>25.2</v>
      </c>
      <c r="L11" s="188">
        <v>42</v>
      </c>
      <c r="M11" s="183">
        <v>34</v>
      </c>
      <c r="N11" s="183">
        <v>632</v>
      </c>
      <c r="O11" s="183">
        <v>159</v>
      </c>
      <c r="P11" s="36">
        <f aca="true" t="shared" si="1" ref="P11:P74">IF(L11=""," ",ROUND(O11/N11*100,1))</f>
        <v>25.2</v>
      </c>
      <c r="Q11" s="148">
        <v>6</v>
      </c>
      <c r="R11" s="132">
        <v>4</v>
      </c>
      <c r="S11" s="183">
        <v>48</v>
      </c>
      <c r="T11" s="183">
        <v>5</v>
      </c>
      <c r="U11" s="36">
        <f aca="true" t="shared" si="2" ref="U11:U74">IF(Q11=""," ",ROUND(T11/S11*100,1))</f>
        <v>10.4</v>
      </c>
      <c r="V11" s="193">
        <v>150</v>
      </c>
      <c r="W11" s="183">
        <v>8</v>
      </c>
      <c r="X11" s="46">
        <f aca="true" t="shared" si="3" ref="X11:X74">IF(V11=""," ",ROUND(W11/V11*100,1))</f>
        <v>5.3</v>
      </c>
      <c r="Y11" s="183">
        <v>143</v>
      </c>
      <c r="Z11" s="183">
        <v>5</v>
      </c>
      <c r="AA11" s="42">
        <f aca="true" t="shared" si="4" ref="AA11:AA74">IF(Y11=""," ",ROUND(Z11/Y11*100,1))</f>
        <v>3.5</v>
      </c>
    </row>
    <row r="12" spans="1:27" ht="13.5" customHeight="1">
      <c r="A12" s="10">
        <v>11</v>
      </c>
      <c r="B12" s="11">
        <v>202</v>
      </c>
      <c r="C12" s="85" t="s">
        <v>57</v>
      </c>
      <c r="D12" s="88" t="s">
        <v>65</v>
      </c>
      <c r="E12" s="151">
        <v>30</v>
      </c>
      <c r="F12" s="152" t="s">
        <v>299</v>
      </c>
      <c r="G12" s="183">
        <v>49</v>
      </c>
      <c r="H12" s="183">
        <v>41</v>
      </c>
      <c r="I12" s="183">
        <v>766</v>
      </c>
      <c r="J12" s="183">
        <v>174</v>
      </c>
      <c r="K12" s="36">
        <f t="shared" si="0"/>
        <v>22.7</v>
      </c>
      <c r="L12" s="188">
        <v>40</v>
      </c>
      <c r="M12" s="183">
        <v>35</v>
      </c>
      <c r="N12" s="183">
        <v>637</v>
      </c>
      <c r="O12" s="183">
        <v>155</v>
      </c>
      <c r="P12" s="36">
        <f t="shared" si="1"/>
        <v>24.3</v>
      </c>
      <c r="Q12" s="148">
        <v>6</v>
      </c>
      <c r="R12" s="132">
        <v>4</v>
      </c>
      <c r="S12" s="183">
        <v>55</v>
      </c>
      <c r="T12" s="183">
        <v>5</v>
      </c>
      <c r="U12" s="36">
        <f t="shared" si="2"/>
        <v>9.1</v>
      </c>
      <c r="V12" s="193">
        <v>146</v>
      </c>
      <c r="W12" s="183">
        <v>6</v>
      </c>
      <c r="X12" s="46">
        <f t="shared" si="3"/>
        <v>4.1</v>
      </c>
      <c r="Y12" s="183">
        <v>114</v>
      </c>
      <c r="Z12" s="183">
        <v>6</v>
      </c>
      <c r="AA12" s="42">
        <f t="shared" si="4"/>
        <v>5.3</v>
      </c>
    </row>
    <row r="13" spans="1:27" ht="13.5" customHeight="1">
      <c r="A13" s="10">
        <v>11</v>
      </c>
      <c r="B13" s="11">
        <v>203</v>
      </c>
      <c r="C13" s="85" t="s">
        <v>57</v>
      </c>
      <c r="D13" s="88" t="s">
        <v>66</v>
      </c>
      <c r="E13" s="151">
        <v>30</v>
      </c>
      <c r="F13" s="152" t="s">
        <v>300</v>
      </c>
      <c r="G13" s="183">
        <v>51</v>
      </c>
      <c r="H13" s="183">
        <v>41</v>
      </c>
      <c r="I13" s="183">
        <v>1263</v>
      </c>
      <c r="J13" s="183">
        <v>287</v>
      </c>
      <c r="K13" s="36">
        <f t="shared" si="0"/>
        <v>22.7</v>
      </c>
      <c r="L13" s="188">
        <v>45</v>
      </c>
      <c r="M13" s="183">
        <v>38</v>
      </c>
      <c r="N13" s="183">
        <v>1218</v>
      </c>
      <c r="O13" s="183">
        <v>283</v>
      </c>
      <c r="P13" s="36">
        <f t="shared" si="1"/>
        <v>23.2</v>
      </c>
      <c r="Q13" s="148">
        <v>6</v>
      </c>
      <c r="R13" s="132">
        <v>3</v>
      </c>
      <c r="S13" s="183">
        <v>45</v>
      </c>
      <c r="T13" s="183">
        <v>4</v>
      </c>
      <c r="U13" s="36">
        <f t="shared" si="2"/>
        <v>8.9</v>
      </c>
      <c r="V13" s="193">
        <v>361</v>
      </c>
      <c r="W13" s="183">
        <v>22</v>
      </c>
      <c r="X13" s="46">
        <f t="shared" si="3"/>
        <v>6.1</v>
      </c>
      <c r="Y13" s="183">
        <v>234</v>
      </c>
      <c r="Z13" s="183">
        <v>3</v>
      </c>
      <c r="AA13" s="42">
        <f t="shared" si="4"/>
        <v>1.3</v>
      </c>
    </row>
    <row r="14" spans="1:27" ht="13.5" customHeight="1">
      <c r="A14" s="10">
        <v>11</v>
      </c>
      <c r="B14" s="11">
        <v>206</v>
      </c>
      <c r="C14" s="85" t="s">
        <v>57</v>
      </c>
      <c r="D14" s="88" t="s">
        <v>67</v>
      </c>
      <c r="E14" s="151">
        <v>40</v>
      </c>
      <c r="F14" s="152" t="s">
        <v>300</v>
      </c>
      <c r="G14" s="183">
        <v>61</v>
      </c>
      <c r="H14" s="183">
        <v>51</v>
      </c>
      <c r="I14" s="183">
        <v>802</v>
      </c>
      <c r="J14" s="183">
        <v>165</v>
      </c>
      <c r="K14" s="36">
        <f t="shared" si="0"/>
        <v>20.6</v>
      </c>
      <c r="L14" s="188">
        <v>37</v>
      </c>
      <c r="M14" s="183">
        <v>32</v>
      </c>
      <c r="N14" s="183">
        <v>493</v>
      </c>
      <c r="O14" s="183">
        <v>104</v>
      </c>
      <c r="P14" s="36">
        <f t="shared" si="1"/>
        <v>21.1</v>
      </c>
      <c r="Q14" s="148">
        <v>6</v>
      </c>
      <c r="R14" s="132">
        <v>4</v>
      </c>
      <c r="S14" s="183">
        <v>44</v>
      </c>
      <c r="T14" s="183">
        <v>6</v>
      </c>
      <c r="U14" s="36">
        <f t="shared" si="2"/>
        <v>13.6</v>
      </c>
      <c r="V14" s="193">
        <v>67</v>
      </c>
      <c r="W14" s="183">
        <v>3</v>
      </c>
      <c r="X14" s="46">
        <f t="shared" si="3"/>
        <v>4.5</v>
      </c>
      <c r="Y14" s="183">
        <v>59</v>
      </c>
      <c r="Z14" s="183">
        <v>3</v>
      </c>
      <c r="AA14" s="42">
        <f t="shared" si="4"/>
        <v>5.1</v>
      </c>
    </row>
    <row r="15" spans="1:27" ht="13.5" customHeight="1">
      <c r="A15" s="10">
        <v>11</v>
      </c>
      <c r="B15" s="11">
        <v>207</v>
      </c>
      <c r="C15" s="85" t="s">
        <v>57</v>
      </c>
      <c r="D15" s="88" t="s">
        <v>68</v>
      </c>
      <c r="E15" s="151">
        <v>25</v>
      </c>
      <c r="F15" s="152" t="s">
        <v>301</v>
      </c>
      <c r="G15" s="183">
        <v>30</v>
      </c>
      <c r="H15" s="183">
        <v>27</v>
      </c>
      <c r="I15" s="183">
        <v>510</v>
      </c>
      <c r="J15" s="183">
        <v>125</v>
      </c>
      <c r="K15" s="36">
        <f t="shared" si="0"/>
        <v>24.5</v>
      </c>
      <c r="L15" s="188">
        <v>30</v>
      </c>
      <c r="M15" s="183">
        <v>27</v>
      </c>
      <c r="N15" s="183">
        <v>510</v>
      </c>
      <c r="O15" s="183">
        <v>125</v>
      </c>
      <c r="P15" s="36">
        <f t="shared" si="1"/>
        <v>24.5</v>
      </c>
      <c r="Q15" s="148">
        <v>6</v>
      </c>
      <c r="R15" s="132">
        <v>5</v>
      </c>
      <c r="S15" s="183">
        <v>45</v>
      </c>
      <c r="T15" s="183">
        <v>5</v>
      </c>
      <c r="U15" s="36">
        <f t="shared" si="2"/>
        <v>11.1</v>
      </c>
      <c r="V15" s="193">
        <v>148</v>
      </c>
      <c r="W15" s="183">
        <v>7</v>
      </c>
      <c r="X15" s="46">
        <f t="shared" si="3"/>
        <v>4.7</v>
      </c>
      <c r="Y15" s="183">
        <v>139</v>
      </c>
      <c r="Z15" s="183">
        <v>6</v>
      </c>
      <c r="AA15" s="42">
        <f t="shared" si="4"/>
        <v>4.3</v>
      </c>
    </row>
    <row r="16" spans="1:27" ht="13.5" customHeight="1">
      <c r="A16" s="10">
        <v>11</v>
      </c>
      <c r="B16" s="11">
        <v>208</v>
      </c>
      <c r="C16" s="85" t="s">
        <v>57</v>
      </c>
      <c r="D16" s="88" t="s">
        <v>69</v>
      </c>
      <c r="E16" s="151">
        <v>30</v>
      </c>
      <c r="F16" s="152" t="s">
        <v>300</v>
      </c>
      <c r="G16" s="183">
        <v>61</v>
      </c>
      <c r="H16" s="183">
        <v>49</v>
      </c>
      <c r="I16" s="183">
        <v>883</v>
      </c>
      <c r="J16" s="183">
        <v>179</v>
      </c>
      <c r="K16" s="36">
        <f t="shared" si="0"/>
        <v>20.3</v>
      </c>
      <c r="L16" s="188">
        <v>31</v>
      </c>
      <c r="M16" s="183">
        <v>24</v>
      </c>
      <c r="N16" s="183">
        <v>490</v>
      </c>
      <c r="O16" s="183">
        <v>98</v>
      </c>
      <c r="P16" s="36">
        <f t="shared" si="1"/>
        <v>20</v>
      </c>
      <c r="Q16" s="148">
        <v>6</v>
      </c>
      <c r="R16" s="132">
        <v>4</v>
      </c>
      <c r="S16" s="183">
        <v>46</v>
      </c>
      <c r="T16" s="183">
        <v>6</v>
      </c>
      <c r="U16" s="36">
        <f t="shared" si="2"/>
        <v>13</v>
      </c>
      <c r="V16" s="193">
        <v>242</v>
      </c>
      <c r="W16" s="183">
        <v>20</v>
      </c>
      <c r="X16" s="46">
        <f t="shared" si="3"/>
        <v>8.3</v>
      </c>
      <c r="Y16" s="183">
        <v>192</v>
      </c>
      <c r="Z16" s="183">
        <v>15</v>
      </c>
      <c r="AA16" s="42">
        <f t="shared" si="4"/>
        <v>7.8</v>
      </c>
    </row>
    <row r="17" spans="1:27" ht="13.5" customHeight="1">
      <c r="A17" s="10">
        <v>11</v>
      </c>
      <c r="B17" s="11">
        <v>209</v>
      </c>
      <c r="C17" s="85" t="s">
        <v>57</v>
      </c>
      <c r="D17" s="88" t="s">
        <v>70</v>
      </c>
      <c r="E17" s="151">
        <v>30</v>
      </c>
      <c r="F17" s="152" t="s">
        <v>302</v>
      </c>
      <c r="G17" s="183">
        <v>86</v>
      </c>
      <c r="H17" s="183">
        <v>58</v>
      </c>
      <c r="I17" s="183">
        <v>1091</v>
      </c>
      <c r="J17" s="183">
        <v>215</v>
      </c>
      <c r="K17" s="36">
        <f t="shared" si="0"/>
        <v>19.7</v>
      </c>
      <c r="L17" s="188">
        <v>34</v>
      </c>
      <c r="M17" s="183">
        <v>28</v>
      </c>
      <c r="N17" s="183">
        <v>479</v>
      </c>
      <c r="O17" s="183">
        <v>89</v>
      </c>
      <c r="P17" s="36">
        <f t="shared" si="1"/>
        <v>18.6</v>
      </c>
      <c r="Q17" s="148">
        <v>6</v>
      </c>
      <c r="R17" s="132">
        <v>3</v>
      </c>
      <c r="S17" s="183">
        <v>40</v>
      </c>
      <c r="T17" s="183">
        <v>3</v>
      </c>
      <c r="U17" s="36">
        <f t="shared" si="2"/>
        <v>7.5</v>
      </c>
      <c r="V17" s="193">
        <v>68</v>
      </c>
      <c r="W17" s="183">
        <v>4</v>
      </c>
      <c r="X17" s="46">
        <f t="shared" si="3"/>
        <v>5.9</v>
      </c>
      <c r="Y17" s="183">
        <v>64</v>
      </c>
      <c r="Z17" s="183">
        <v>3</v>
      </c>
      <c r="AA17" s="42">
        <f t="shared" si="4"/>
        <v>4.7</v>
      </c>
    </row>
    <row r="18" spans="1:27" ht="13.5" customHeight="1">
      <c r="A18" s="10">
        <v>11</v>
      </c>
      <c r="B18" s="11">
        <v>210</v>
      </c>
      <c r="C18" s="85" t="s">
        <v>57</v>
      </c>
      <c r="D18" s="88" t="s">
        <v>71</v>
      </c>
      <c r="E18" s="151">
        <v>35</v>
      </c>
      <c r="F18" s="152" t="s">
        <v>300</v>
      </c>
      <c r="G18" s="183">
        <v>38</v>
      </c>
      <c r="H18" s="183">
        <v>29</v>
      </c>
      <c r="I18" s="183">
        <v>562</v>
      </c>
      <c r="J18" s="183">
        <v>137</v>
      </c>
      <c r="K18" s="36">
        <f t="shared" si="0"/>
        <v>24.4</v>
      </c>
      <c r="L18" s="188">
        <v>32</v>
      </c>
      <c r="M18" s="183">
        <v>26</v>
      </c>
      <c r="N18" s="183">
        <v>529</v>
      </c>
      <c r="O18" s="183">
        <v>133</v>
      </c>
      <c r="P18" s="36">
        <f t="shared" si="1"/>
        <v>25.1</v>
      </c>
      <c r="Q18" s="148">
        <v>6</v>
      </c>
      <c r="R18" s="132">
        <v>3</v>
      </c>
      <c r="S18" s="183">
        <v>33</v>
      </c>
      <c r="T18" s="183">
        <v>4</v>
      </c>
      <c r="U18" s="36">
        <f t="shared" si="2"/>
        <v>12.1</v>
      </c>
      <c r="V18" s="193">
        <v>109</v>
      </c>
      <c r="W18" s="183">
        <v>3</v>
      </c>
      <c r="X18" s="46">
        <f t="shared" si="3"/>
        <v>2.8</v>
      </c>
      <c r="Y18" s="183">
        <v>88</v>
      </c>
      <c r="Z18" s="183">
        <v>3</v>
      </c>
      <c r="AA18" s="42">
        <f t="shared" si="4"/>
        <v>3.4</v>
      </c>
    </row>
    <row r="19" spans="1:27" ht="13.5" customHeight="1">
      <c r="A19" s="10">
        <v>11</v>
      </c>
      <c r="B19" s="11">
        <v>211</v>
      </c>
      <c r="C19" s="85" t="s">
        <v>57</v>
      </c>
      <c r="D19" s="88" t="s">
        <v>72</v>
      </c>
      <c r="E19" s="151">
        <v>30</v>
      </c>
      <c r="F19" s="152" t="s">
        <v>302</v>
      </c>
      <c r="G19" s="183">
        <v>43</v>
      </c>
      <c r="H19" s="183">
        <v>34</v>
      </c>
      <c r="I19" s="183">
        <v>593</v>
      </c>
      <c r="J19" s="183">
        <v>96</v>
      </c>
      <c r="K19" s="36">
        <f t="shared" si="0"/>
        <v>16.2</v>
      </c>
      <c r="L19" s="188">
        <v>31</v>
      </c>
      <c r="M19" s="183">
        <v>26</v>
      </c>
      <c r="N19" s="183">
        <v>459</v>
      </c>
      <c r="O19" s="183">
        <v>74</v>
      </c>
      <c r="P19" s="36">
        <f t="shared" si="1"/>
        <v>16.1</v>
      </c>
      <c r="Q19" s="148">
        <v>6</v>
      </c>
      <c r="R19" s="132">
        <v>5</v>
      </c>
      <c r="S19" s="183">
        <v>54</v>
      </c>
      <c r="T19" s="183">
        <v>7</v>
      </c>
      <c r="U19" s="36">
        <f t="shared" si="2"/>
        <v>13</v>
      </c>
      <c r="V19" s="193">
        <v>70</v>
      </c>
      <c r="W19" s="183">
        <v>2</v>
      </c>
      <c r="X19" s="46">
        <f t="shared" si="3"/>
        <v>2.9</v>
      </c>
      <c r="Y19" s="183">
        <v>70</v>
      </c>
      <c r="Z19" s="183">
        <v>2</v>
      </c>
      <c r="AA19" s="42">
        <f t="shared" si="4"/>
        <v>2.9</v>
      </c>
    </row>
    <row r="20" spans="1:27" ht="13.5" customHeight="1">
      <c r="A20" s="10">
        <v>11</v>
      </c>
      <c r="B20" s="11">
        <v>212</v>
      </c>
      <c r="C20" s="85" t="s">
        <v>57</v>
      </c>
      <c r="D20" s="88" t="s">
        <v>73</v>
      </c>
      <c r="E20" s="151">
        <v>30</v>
      </c>
      <c r="F20" s="152" t="s">
        <v>299</v>
      </c>
      <c r="G20" s="183">
        <v>46</v>
      </c>
      <c r="H20" s="183">
        <v>36</v>
      </c>
      <c r="I20" s="183">
        <v>711</v>
      </c>
      <c r="J20" s="183">
        <v>201</v>
      </c>
      <c r="K20" s="36">
        <f t="shared" si="0"/>
        <v>28.3</v>
      </c>
      <c r="L20" s="188">
        <v>26</v>
      </c>
      <c r="M20" s="183">
        <v>20</v>
      </c>
      <c r="N20" s="183">
        <v>440</v>
      </c>
      <c r="O20" s="183">
        <v>127</v>
      </c>
      <c r="P20" s="36">
        <f t="shared" si="1"/>
        <v>28.9</v>
      </c>
      <c r="Q20" s="148">
        <v>6</v>
      </c>
      <c r="R20" s="132">
        <v>2</v>
      </c>
      <c r="S20" s="183">
        <v>37</v>
      </c>
      <c r="T20" s="183">
        <v>3</v>
      </c>
      <c r="U20" s="36">
        <f t="shared" si="2"/>
        <v>8.1</v>
      </c>
      <c r="V20" s="193">
        <v>105</v>
      </c>
      <c r="W20" s="183">
        <v>11</v>
      </c>
      <c r="X20" s="46">
        <f t="shared" si="3"/>
        <v>10.5</v>
      </c>
      <c r="Y20" s="183">
        <v>85</v>
      </c>
      <c r="Z20" s="183">
        <v>3</v>
      </c>
      <c r="AA20" s="42">
        <f t="shared" si="4"/>
        <v>3.5</v>
      </c>
    </row>
    <row r="21" spans="1:27" ht="13.5" customHeight="1">
      <c r="A21" s="10">
        <v>11</v>
      </c>
      <c r="B21" s="11">
        <v>214</v>
      </c>
      <c r="C21" s="85" t="s">
        <v>57</v>
      </c>
      <c r="D21" s="88" t="s">
        <v>74</v>
      </c>
      <c r="E21" s="151">
        <v>30</v>
      </c>
      <c r="F21" s="152" t="s">
        <v>303</v>
      </c>
      <c r="G21" s="183">
        <v>38</v>
      </c>
      <c r="H21" s="183">
        <v>26</v>
      </c>
      <c r="I21" s="183">
        <v>567</v>
      </c>
      <c r="J21" s="183">
        <v>126</v>
      </c>
      <c r="K21" s="36">
        <f t="shared" si="0"/>
        <v>22.2</v>
      </c>
      <c r="L21" s="188">
        <v>38</v>
      </c>
      <c r="M21" s="183">
        <v>26</v>
      </c>
      <c r="N21" s="183">
        <v>567</v>
      </c>
      <c r="O21" s="183">
        <v>126</v>
      </c>
      <c r="P21" s="36">
        <f t="shared" si="1"/>
        <v>22.2</v>
      </c>
      <c r="Q21" s="148">
        <v>6</v>
      </c>
      <c r="R21" s="132">
        <v>2</v>
      </c>
      <c r="S21" s="183">
        <v>58</v>
      </c>
      <c r="T21" s="183">
        <v>2</v>
      </c>
      <c r="U21" s="36">
        <f t="shared" si="2"/>
        <v>3.4</v>
      </c>
      <c r="V21" s="193">
        <v>152</v>
      </c>
      <c r="W21" s="183">
        <v>10</v>
      </c>
      <c r="X21" s="46">
        <f t="shared" si="3"/>
        <v>6.6</v>
      </c>
      <c r="Y21" s="183">
        <v>114</v>
      </c>
      <c r="Z21" s="183">
        <v>6</v>
      </c>
      <c r="AA21" s="42">
        <f t="shared" si="4"/>
        <v>5.3</v>
      </c>
    </row>
    <row r="22" spans="1:27" ht="13.5" customHeight="1">
      <c r="A22" s="10">
        <v>11</v>
      </c>
      <c r="B22" s="11">
        <v>215</v>
      </c>
      <c r="C22" s="85" t="s">
        <v>57</v>
      </c>
      <c r="D22" s="88" t="s">
        <v>75</v>
      </c>
      <c r="E22" s="151">
        <v>35</v>
      </c>
      <c r="F22" s="152" t="s">
        <v>304</v>
      </c>
      <c r="G22" s="183">
        <v>34</v>
      </c>
      <c r="H22" s="183">
        <v>29</v>
      </c>
      <c r="I22" s="183">
        <v>474</v>
      </c>
      <c r="J22" s="183">
        <v>118</v>
      </c>
      <c r="K22" s="36">
        <f t="shared" si="0"/>
        <v>24.9</v>
      </c>
      <c r="L22" s="188">
        <v>36</v>
      </c>
      <c r="M22" s="183">
        <v>29</v>
      </c>
      <c r="N22" s="183">
        <v>473</v>
      </c>
      <c r="O22" s="183">
        <v>117</v>
      </c>
      <c r="P22" s="36">
        <f t="shared" si="1"/>
        <v>24.7</v>
      </c>
      <c r="Q22" s="148">
        <v>6</v>
      </c>
      <c r="R22" s="132">
        <v>2</v>
      </c>
      <c r="S22" s="183">
        <v>33</v>
      </c>
      <c r="T22" s="183">
        <v>2</v>
      </c>
      <c r="U22" s="36">
        <f t="shared" si="2"/>
        <v>6.1</v>
      </c>
      <c r="V22" s="193">
        <v>121</v>
      </c>
      <c r="W22" s="183">
        <v>2</v>
      </c>
      <c r="X22" s="46">
        <f t="shared" si="3"/>
        <v>1.7</v>
      </c>
      <c r="Y22" s="183">
        <v>105</v>
      </c>
      <c r="Z22" s="183">
        <v>2</v>
      </c>
      <c r="AA22" s="42">
        <f t="shared" si="4"/>
        <v>1.9</v>
      </c>
    </row>
    <row r="23" spans="1:27" ht="13.5" customHeight="1">
      <c r="A23" s="10">
        <v>11</v>
      </c>
      <c r="B23" s="11">
        <v>216</v>
      </c>
      <c r="C23" s="85" t="s">
        <v>57</v>
      </c>
      <c r="D23" s="88" t="s">
        <v>76</v>
      </c>
      <c r="E23" s="151">
        <v>20</v>
      </c>
      <c r="F23" s="152"/>
      <c r="G23" s="183">
        <v>30</v>
      </c>
      <c r="H23" s="183">
        <v>18</v>
      </c>
      <c r="I23" s="183">
        <v>456</v>
      </c>
      <c r="J23" s="183">
        <v>85</v>
      </c>
      <c r="K23" s="36">
        <f t="shared" si="0"/>
        <v>18.6</v>
      </c>
      <c r="L23" s="188">
        <v>24</v>
      </c>
      <c r="M23" s="183">
        <v>16</v>
      </c>
      <c r="N23" s="183">
        <v>422</v>
      </c>
      <c r="O23" s="183">
        <v>83</v>
      </c>
      <c r="P23" s="36">
        <f t="shared" si="1"/>
        <v>19.7</v>
      </c>
      <c r="Q23" s="148">
        <v>6</v>
      </c>
      <c r="R23" s="132">
        <v>2</v>
      </c>
      <c r="S23" s="183">
        <v>34</v>
      </c>
      <c r="T23" s="183">
        <v>2</v>
      </c>
      <c r="U23" s="36">
        <f t="shared" si="2"/>
        <v>5.9</v>
      </c>
      <c r="V23" s="193">
        <v>48</v>
      </c>
      <c r="W23" s="183">
        <v>2</v>
      </c>
      <c r="X23" s="46">
        <f t="shared" si="3"/>
        <v>4.2</v>
      </c>
      <c r="Y23" s="183">
        <v>44</v>
      </c>
      <c r="Z23" s="183">
        <v>2</v>
      </c>
      <c r="AA23" s="42">
        <f t="shared" si="4"/>
        <v>4.5</v>
      </c>
    </row>
    <row r="24" spans="1:27" ht="13.5" customHeight="1">
      <c r="A24" s="10">
        <v>11</v>
      </c>
      <c r="B24" s="11">
        <v>217</v>
      </c>
      <c r="C24" s="85" t="s">
        <v>57</v>
      </c>
      <c r="D24" s="88" t="s">
        <v>77</v>
      </c>
      <c r="E24" s="151">
        <v>35</v>
      </c>
      <c r="F24" s="152" t="s">
        <v>304</v>
      </c>
      <c r="G24" s="183">
        <v>42</v>
      </c>
      <c r="H24" s="183">
        <v>29</v>
      </c>
      <c r="I24" s="183">
        <v>634</v>
      </c>
      <c r="J24" s="183">
        <v>129</v>
      </c>
      <c r="K24" s="36">
        <f t="shared" si="0"/>
        <v>20.3</v>
      </c>
      <c r="L24" s="188">
        <v>22</v>
      </c>
      <c r="M24" s="183">
        <v>20</v>
      </c>
      <c r="N24" s="183">
        <v>406</v>
      </c>
      <c r="O24" s="183">
        <v>75</v>
      </c>
      <c r="P24" s="36">
        <f t="shared" si="1"/>
        <v>18.5</v>
      </c>
      <c r="Q24" s="148">
        <v>5</v>
      </c>
      <c r="R24" s="132">
        <v>4</v>
      </c>
      <c r="S24" s="183">
        <v>44</v>
      </c>
      <c r="T24" s="183">
        <v>5</v>
      </c>
      <c r="U24" s="36">
        <f t="shared" si="2"/>
        <v>11.4</v>
      </c>
      <c r="V24" s="193">
        <v>87</v>
      </c>
      <c r="W24" s="183">
        <v>3</v>
      </c>
      <c r="X24" s="46">
        <f t="shared" si="3"/>
        <v>3.4</v>
      </c>
      <c r="Y24" s="183">
        <v>87</v>
      </c>
      <c r="Z24" s="183">
        <v>3</v>
      </c>
      <c r="AA24" s="42">
        <f t="shared" si="4"/>
        <v>3.4</v>
      </c>
    </row>
    <row r="25" spans="1:27" ht="13.5" customHeight="1">
      <c r="A25" s="10">
        <v>11</v>
      </c>
      <c r="B25" s="11">
        <v>218</v>
      </c>
      <c r="C25" s="85" t="s">
        <v>57</v>
      </c>
      <c r="D25" s="88" t="s">
        <v>78</v>
      </c>
      <c r="E25" s="151">
        <v>30</v>
      </c>
      <c r="F25" s="152" t="s">
        <v>300</v>
      </c>
      <c r="G25" s="183">
        <v>36</v>
      </c>
      <c r="H25" s="183">
        <v>30</v>
      </c>
      <c r="I25" s="183">
        <v>713</v>
      </c>
      <c r="J25" s="183">
        <v>146</v>
      </c>
      <c r="K25" s="36">
        <f t="shared" si="0"/>
        <v>20.5</v>
      </c>
      <c r="L25" s="188">
        <v>30</v>
      </c>
      <c r="M25" s="183">
        <v>27</v>
      </c>
      <c r="N25" s="183">
        <v>656</v>
      </c>
      <c r="O25" s="183">
        <v>142</v>
      </c>
      <c r="P25" s="36">
        <f t="shared" si="1"/>
        <v>21.6</v>
      </c>
      <c r="Q25" s="148">
        <v>6</v>
      </c>
      <c r="R25" s="132">
        <v>3</v>
      </c>
      <c r="S25" s="183">
        <v>57</v>
      </c>
      <c r="T25" s="183">
        <v>4</v>
      </c>
      <c r="U25" s="36">
        <f t="shared" si="2"/>
        <v>7</v>
      </c>
      <c r="V25" s="193">
        <v>160</v>
      </c>
      <c r="W25" s="183">
        <v>2</v>
      </c>
      <c r="X25" s="46">
        <f t="shared" si="3"/>
        <v>1.3</v>
      </c>
      <c r="Y25" s="183">
        <v>160</v>
      </c>
      <c r="Z25" s="183">
        <v>2</v>
      </c>
      <c r="AA25" s="42">
        <f t="shared" si="4"/>
        <v>1.3</v>
      </c>
    </row>
    <row r="26" spans="1:27" ht="13.5" customHeight="1">
      <c r="A26" s="10">
        <v>11</v>
      </c>
      <c r="B26" s="11">
        <v>219</v>
      </c>
      <c r="C26" s="85" t="s">
        <v>57</v>
      </c>
      <c r="D26" s="88" t="s">
        <v>79</v>
      </c>
      <c r="E26" s="151">
        <v>30</v>
      </c>
      <c r="F26" s="152" t="s">
        <v>304</v>
      </c>
      <c r="G26" s="183">
        <v>35</v>
      </c>
      <c r="H26" s="183">
        <v>29</v>
      </c>
      <c r="I26" s="183">
        <v>466</v>
      </c>
      <c r="J26" s="183">
        <v>113</v>
      </c>
      <c r="K26" s="36">
        <f t="shared" si="0"/>
        <v>24.2</v>
      </c>
      <c r="L26" s="188">
        <v>29</v>
      </c>
      <c r="M26" s="183">
        <v>26</v>
      </c>
      <c r="N26" s="183">
        <v>427</v>
      </c>
      <c r="O26" s="183">
        <v>108</v>
      </c>
      <c r="P26" s="36">
        <f t="shared" si="1"/>
        <v>25.3</v>
      </c>
      <c r="Q26" s="148">
        <v>6</v>
      </c>
      <c r="R26" s="132">
        <v>3</v>
      </c>
      <c r="S26" s="183">
        <v>39</v>
      </c>
      <c r="T26" s="183">
        <v>5</v>
      </c>
      <c r="U26" s="36">
        <f t="shared" si="2"/>
        <v>12.8</v>
      </c>
      <c r="V26" s="193">
        <v>267</v>
      </c>
      <c r="W26" s="183">
        <v>28</v>
      </c>
      <c r="X26" s="46">
        <f t="shared" si="3"/>
        <v>10.5</v>
      </c>
      <c r="Y26" s="183">
        <v>199</v>
      </c>
      <c r="Z26" s="183">
        <v>23</v>
      </c>
      <c r="AA26" s="42">
        <f t="shared" si="4"/>
        <v>11.6</v>
      </c>
    </row>
    <row r="27" spans="1:27" ht="13.5" customHeight="1">
      <c r="A27" s="10">
        <v>11</v>
      </c>
      <c r="B27" s="11">
        <v>221</v>
      </c>
      <c r="C27" s="85" t="s">
        <v>57</v>
      </c>
      <c r="D27" s="88" t="s">
        <v>80</v>
      </c>
      <c r="E27" s="151">
        <v>40</v>
      </c>
      <c r="F27" s="152" t="s">
        <v>300</v>
      </c>
      <c r="G27" s="183">
        <v>41</v>
      </c>
      <c r="H27" s="183">
        <v>37</v>
      </c>
      <c r="I27" s="183">
        <v>477</v>
      </c>
      <c r="J27" s="183">
        <v>130</v>
      </c>
      <c r="K27" s="36">
        <f t="shared" si="0"/>
        <v>27.3</v>
      </c>
      <c r="L27" s="188">
        <v>41</v>
      </c>
      <c r="M27" s="183">
        <v>37</v>
      </c>
      <c r="N27" s="183">
        <v>477</v>
      </c>
      <c r="O27" s="183">
        <v>130</v>
      </c>
      <c r="P27" s="36">
        <f t="shared" si="1"/>
        <v>27.3</v>
      </c>
      <c r="Q27" s="148">
        <v>6</v>
      </c>
      <c r="R27" s="132">
        <v>4</v>
      </c>
      <c r="S27" s="183">
        <v>37</v>
      </c>
      <c r="T27" s="183">
        <v>5</v>
      </c>
      <c r="U27" s="36">
        <f t="shared" si="2"/>
        <v>13.5</v>
      </c>
      <c r="V27" s="193">
        <v>176</v>
      </c>
      <c r="W27" s="183">
        <v>14</v>
      </c>
      <c r="X27" s="46">
        <f t="shared" si="3"/>
        <v>8</v>
      </c>
      <c r="Y27" s="183">
        <v>123</v>
      </c>
      <c r="Z27" s="183">
        <v>3</v>
      </c>
      <c r="AA27" s="42">
        <f t="shared" si="4"/>
        <v>2.4</v>
      </c>
    </row>
    <row r="28" spans="1:27" ht="13.5" customHeight="1">
      <c r="A28" s="10">
        <v>11</v>
      </c>
      <c r="B28" s="11">
        <v>222</v>
      </c>
      <c r="C28" s="85" t="s">
        <v>57</v>
      </c>
      <c r="D28" s="88" t="s">
        <v>81</v>
      </c>
      <c r="E28" s="151">
        <v>35</v>
      </c>
      <c r="F28" s="152" t="s">
        <v>299</v>
      </c>
      <c r="G28" s="183">
        <v>55</v>
      </c>
      <c r="H28" s="183">
        <v>42</v>
      </c>
      <c r="I28" s="183">
        <v>740</v>
      </c>
      <c r="J28" s="183">
        <v>215</v>
      </c>
      <c r="K28" s="36">
        <f t="shared" si="0"/>
        <v>29.1</v>
      </c>
      <c r="L28" s="188">
        <v>49</v>
      </c>
      <c r="M28" s="183">
        <v>41</v>
      </c>
      <c r="N28" s="183">
        <v>695</v>
      </c>
      <c r="O28" s="183">
        <v>213</v>
      </c>
      <c r="P28" s="36">
        <f t="shared" si="1"/>
        <v>30.6</v>
      </c>
      <c r="Q28" s="148">
        <v>6</v>
      </c>
      <c r="R28" s="132">
        <v>1</v>
      </c>
      <c r="S28" s="183">
        <v>45</v>
      </c>
      <c r="T28" s="183">
        <v>2</v>
      </c>
      <c r="U28" s="36">
        <f t="shared" si="2"/>
        <v>4.4</v>
      </c>
      <c r="V28" s="193">
        <v>190</v>
      </c>
      <c r="W28" s="183">
        <v>15</v>
      </c>
      <c r="X28" s="46">
        <f t="shared" si="3"/>
        <v>7.9</v>
      </c>
      <c r="Y28" s="183">
        <v>148</v>
      </c>
      <c r="Z28" s="183">
        <v>7</v>
      </c>
      <c r="AA28" s="42">
        <f t="shared" si="4"/>
        <v>4.7</v>
      </c>
    </row>
    <row r="29" spans="1:27" ht="13.5" customHeight="1">
      <c r="A29" s="10">
        <v>11</v>
      </c>
      <c r="B29" s="11">
        <v>223</v>
      </c>
      <c r="C29" s="85" t="s">
        <v>57</v>
      </c>
      <c r="D29" s="88" t="s">
        <v>82</v>
      </c>
      <c r="E29" s="151">
        <v>40</v>
      </c>
      <c r="F29" s="152" t="s">
        <v>305</v>
      </c>
      <c r="G29" s="183">
        <v>47</v>
      </c>
      <c r="H29" s="183">
        <v>42</v>
      </c>
      <c r="I29" s="183">
        <v>719</v>
      </c>
      <c r="J29" s="183">
        <v>243</v>
      </c>
      <c r="K29" s="36">
        <f t="shared" si="0"/>
        <v>33.8</v>
      </c>
      <c r="L29" s="188">
        <v>41</v>
      </c>
      <c r="M29" s="183">
        <v>38</v>
      </c>
      <c r="N29" s="183">
        <v>695</v>
      </c>
      <c r="O29" s="183">
        <v>238</v>
      </c>
      <c r="P29" s="36">
        <f t="shared" si="1"/>
        <v>34.2</v>
      </c>
      <c r="Q29" s="148">
        <v>6</v>
      </c>
      <c r="R29" s="132">
        <v>4</v>
      </c>
      <c r="S29" s="183">
        <v>24</v>
      </c>
      <c r="T29" s="183">
        <v>5</v>
      </c>
      <c r="U29" s="36">
        <f t="shared" si="2"/>
        <v>20.8</v>
      </c>
      <c r="V29" s="193">
        <v>77</v>
      </c>
      <c r="W29" s="183">
        <v>6</v>
      </c>
      <c r="X29" s="46">
        <f t="shared" si="3"/>
        <v>7.8</v>
      </c>
      <c r="Y29" s="183">
        <v>57</v>
      </c>
      <c r="Z29" s="183">
        <v>5</v>
      </c>
      <c r="AA29" s="42">
        <f t="shared" si="4"/>
        <v>8.8</v>
      </c>
    </row>
    <row r="30" spans="1:27" ht="13.5" customHeight="1">
      <c r="A30" s="10">
        <v>11</v>
      </c>
      <c r="B30" s="11">
        <v>224</v>
      </c>
      <c r="C30" s="85" t="s">
        <v>57</v>
      </c>
      <c r="D30" s="88" t="s">
        <v>83</v>
      </c>
      <c r="E30" s="151">
        <v>30</v>
      </c>
      <c r="F30" s="152" t="s">
        <v>299</v>
      </c>
      <c r="G30" s="183">
        <v>50</v>
      </c>
      <c r="H30" s="183">
        <v>39</v>
      </c>
      <c r="I30" s="183">
        <v>539</v>
      </c>
      <c r="J30" s="183">
        <v>148</v>
      </c>
      <c r="K30" s="36">
        <f t="shared" si="0"/>
        <v>27.5</v>
      </c>
      <c r="L30" s="188">
        <v>45</v>
      </c>
      <c r="M30" s="183">
        <v>37</v>
      </c>
      <c r="N30" s="183">
        <v>522</v>
      </c>
      <c r="O30" s="183">
        <v>146</v>
      </c>
      <c r="P30" s="36">
        <f t="shared" si="1"/>
        <v>28</v>
      </c>
      <c r="Q30" s="148">
        <v>5</v>
      </c>
      <c r="R30" s="132">
        <v>2</v>
      </c>
      <c r="S30" s="183">
        <v>17</v>
      </c>
      <c r="T30" s="183">
        <v>2</v>
      </c>
      <c r="U30" s="36">
        <f t="shared" si="2"/>
        <v>11.8</v>
      </c>
      <c r="V30" s="193">
        <v>94</v>
      </c>
      <c r="W30" s="183">
        <v>10</v>
      </c>
      <c r="X30" s="46">
        <f t="shared" si="3"/>
        <v>10.6</v>
      </c>
      <c r="Y30" s="183">
        <v>63</v>
      </c>
      <c r="Z30" s="183">
        <v>2</v>
      </c>
      <c r="AA30" s="42">
        <f t="shared" si="4"/>
        <v>3.2</v>
      </c>
    </row>
    <row r="31" spans="1:27" ht="13.5" customHeight="1">
      <c r="A31" s="10">
        <v>11</v>
      </c>
      <c r="B31" s="11">
        <v>225</v>
      </c>
      <c r="C31" s="85" t="s">
        <v>57</v>
      </c>
      <c r="D31" s="88" t="s">
        <v>84</v>
      </c>
      <c r="E31" s="151">
        <v>30</v>
      </c>
      <c r="F31" s="152" t="s">
        <v>333</v>
      </c>
      <c r="G31" s="183">
        <v>38</v>
      </c>
      <c r="H31" s="183">
        <v>29</v>
      </c>
      <c r="I31" s="183">
        <v>256</v>
      </c>
      <c r="J31" s="183">
        <v>69</v>
      </c>
      <c r="K31" s="36">
        <f t="shared" si="0"/>
        <v>27</v>
      </c>
      <c r="L31" s="188">
        <v>38</v>
      </c>
      <c r="M31" s="183">
        <v>29</v>
      </c>
      <c r="N31" s="183">
        <v>256</v>
      </c>
      <c r="O31" s="183">
        <v>69</v>
      </c>
      <c r="P31" s="36">
        <f t="shared" si="1"/>
        <v>27</v>
      </c>
      <c r="Q31" s="148">
        <v>6</v>
      </c>
      <c r="R31" s="132">
        <v>2</v>
      </c>
      <c r="S31" s="183">
        <v>39</v>
      </c>
      <c r="T31" s="183">
        <v>3</v>
      </c>
      <c r="U31" s="36">
        <f t="shared" si="2"/>
        <v>7.7</v>
      </c>
      <c r="V31" s="193">
        <v>291</v>
      </c>
      <c r="W31" s="183">
        <v>24</v>
      </c>
      <c r="X31" s="46">
        <f t="shared" si="3"/>
        <v>8.2</v>
      </c>
      <c r="Y31" s="183">
        <v>202</v>
      </c>
      <c r="Z31" s="183">
        <v>11</v>
      </c>
      <c r="AA31" s="42">
        <f t="shared" si="4"/>
        <v>5.4</v>
      </c>
    </row>
    <row r="32" spans="1:27" ht="13.5" customHeight="1">
      <c r="A32" s="10">
        <v>11</v>
      </c>
      <c r="B32" s="11">
        <v>226</v>
      </c>
      <c r="C32" s="85" t="s">
        <v>57</v>
      </c>
      <c r="D32" s="88" t="s">
        <v>85</v>
      </c>
      <c r="E32" s="151">
        <v>37.7</v>
      </c>
      <c r="F32" s="152" t="s">
        <v>300</v>
      </c>
      <c r="G32" s="183">
        <v>2</v>
      </c>
      <c r="H32" s="183">
        <v>2</v>
      </c>
      <c r="I32" s="183">
        <v>22</v>
      </c>
      <c r="J32" s="183">
        <v>7</v>
      </c>
      <c r="K32" s="36">
        <f t="shared" si="0"/>
        <v>31.8</v>
      </c>
      <c r="L32" s="188">
        <v>26</v>
      </c>
      <c r="M32" s="183">
        <v>21</v>
      </c>
      <c r="N32" s="183">
        <v>274</v>
      </c>
      <c r="O32" s="183">
        <v>67</v>
      </c>
      <c r="P32" s="36">
        <f t="shared" si="1"/>
        <v>24.5</v>
      </c>
      <c r="Q32" s="148">
        <v>6</v>
      </c>
      <c r="R32" s="132">
        <v>2</v>
      </c>
      <c r="S32" s="183">
        <v>27</v>
      </c>
      <c r="T32" s="183">
        <v>2</v>
      </c>
      <c r="U32" s="36">
        <f t="shared" si="2"/>
        <v>7.4</v>
      </c>
      <c r="V32" s="193">
        <v>58</v>
      </c>
      <c r="W32" s="183">
        <v>2</v>
      </c>
      <c r="X32" s="46">
        <f t="shared" si="3"/>
        <v>3.4</v>
      </c>
      <c r="Y32" s="183">
        <v>56</v>
      </c>
      <c r="Z32" s="183">
        <v>2</v>
      </c>
      <c r="AA32" s="42">
        <f t="shared" si="4"/>
        <v>3.6</v>
      </c>
    </row>
    <row r="33" spans="1:27" ht="13.5" customHeight="1">
      <c r="A33" s="10">
        <v>11</v>
      </c>
      <c r="B33" s="11">
        <v>227</v>
      </c>
      <c r="C33" s="85" t="s">
        <v>57</v>
      </c>
      <c r="D33" s="88" t="s">
        <v>86</v>
      </c>
      <c r="E33" s="151">
        <v>40</v>
      </c>
      <c r="F33" s="152" t="s">
        <v>301</v>
      </c>
      <c r="G33" s="183">
        <v>35</v>
      </c>
      <c r="H33" s="183">
        <v>29</v>
      </c>
      <c r="I33" s="183">
        <v>473</v>
      </c>
      <c r="J33" s="183">
        <v>123</v>
      </c>
      <c r="K33" s="36">
        <f t="shared" si="0"/>
        <v>26</v>
      </c>
      <c r="L33" s="188">
        <v>29</v>
      </c>
      <c r="M33" s="183">
        <v>25</v>
      </c>
      <c r="N33" s="183">
        <v>435</v>
      </c>
      <c r="O33" s="183">
        <v>116</v>
      </c>
      <c r="P33" s="36">
        <f t="shared" si="1"/>
        <v>26.7</v>
      </c>
      <c r="Q33" s="148">
        <v>6</v>
      </c>
      <c r="R33" s="132">
        <v>4</v>
      </c>
      <c r="S33" s="183">
        <v>38</v>
      </c>
      <c r="T33" s="183">
        <v>7</v>
      </c>
      <c r="U33" s="36">
        <f t="shared" si="2"/>
        <v>18.4</v>
      </c>
      <c r="V33" s="193">
        <v>76</v>
      </c>
      <c r="W33" s="183">
        <v>6</v>
      </c>
      <c r="X33" s="46">
        <f t="shared" si="3"/>
        <v>7.9</v>
      </c>
      <c r="Y33" s="183">
        <v>76</v>
      </c>
      <c r="Z33" s="183">
        <v>6</v>
      </c>
      <c r="AA33" s="42">
        <f t="shared" si="4"/>
        <v>7.9</v>
      </c>
    </row>
    <row r="34" spans="1:27" ht="13.5" customHeight="1">
      <c r="A34" s="10">
        <v>11</v>
      </c>
      <c r="B34" s="11">
        <v>228</v>
      </c>
      <c r="C34" s="85" t="s">
        <v>57</v>
      </c>
      <c r="D34" s="88" t="s">
        <v>87</v>
      </c>
      <c r="E34" s="151">
        <v>40</v>
      </c>
      <c r="F34" s="152"/>
      <c r="G34" s="183">
        <v>27</v>
      </c>
      <c r="H34" s="183">
        <v>23</v>
      </c>
      <c r="I34" s="183">
        <v>345</v>
      </c>
      <c r="J34" s="183">
        <v>99</v>
      </c>
      <c r="K34" s="36">
        <f t="shared" si="0"/>
        <v>28.7</v>
      </c>
      <c r="L34" s="188">
        <v>27</v>
      </c>
      <c r="M34" s="183">
        <v>24</v>
      </c>
      <c r="N34" s="183">
        <v>315</v>
      </c>
      <c r="O34" s="183">
        <v>95</v>
      </c>
      <c r="P34" s="36">
        <f t="shared" si="1"/>
        <v>30.2</v>
      </c>
      <c r="Q34" s="148">
        <v>6</v>
      </c>
      <c r="R34" s="132">
        <v>4</v>
      </c>
      <c r="S34" s="183">
        <v>30</v>
      </c>
      <c r="T34" s="183">
        <v>4</v>
      </c>
      <c r="U34" s="36">
        <f t="shared" si="2"/>
        <v>13.3</v>
      </c>
      <c r="V34" s="193">
        <v>66</v>
      </c>
      <c r="W34" s="183">
        <v>7</v>
      </c>
      <c r="X34" s="46">
        <f t="shared" si="3"/>
        <v>10.6</v>
      </c>
      <c r="Y34" s="183">
        <v>40</v>
      </c>
      <c r="Z34" s="183">
        <v>2</v>
      </c>
      <c r="AA34" s="42">
        <f t="shared" si="4"/>
        <v>5</v>
      </c>
    </row>
    <row r="35" spans="1:27" ht="13.5" customHeight="1">
      <c r="A35" s="10">
        <v>11</v>
      </c>
      <c r="B35" s="11">
        <v>229</v>
      </c>
      <c r="C35" s="85" t="s">
        <v>57</v>
      </c>
      <c r="D35" s="88" t="s">
        <v>88</v>
      </c>
      <c r="E35" s="151">
        <v>50</v>
      </c>
      <c r="F35" s="152" t="s">
        <v>300</v>
      </c>
      <c r="G35" s="183">
        <v>19</v>
      </c>
      <c r="H35" s="183">
        <v>18</v>
      </c>
      <c r="I35" s="183">
        <v>231</v>
      </c>
      <c r="J35" s="183">
        <v>69</v>
      </c>
      <c r="K35" s="36">
        <f t="shared" si="0"/>
        <v>29.9</v>
      </c>
      <c r="L35" s="188">
        <v>16</v>
      </c>
      <c r="M35" s="183">
        <v>15</v>
      </c>
      <c r="N35" s="183">
        <v>231</v>
      </c>
      <c r="O35" s="183">
        <v>69</v>
      </c>
      <c r="P35" s="36">
        <f t="shared" si="1"/>
        <v>29.9</v>
      </c>
      <c r="Q35" s="148">
        <v>6</v>
      </c>
      <c r="R35" s="132">
        <v>6</v>
      </c>
      <c r="S35" s="183">
        <v>32</v>
      </c>
      <c r="T35" s="183">
        <v>7</v>
      </c>
      <c r="U35" s="36">
        <f t="shared" si="2"/>
        <v>21.9</v>
      </c>
      <c r="V35" s="193">
        <v>66</v>
      </c>
      <c r="W35" s="183">
        <v>4</v>
      </c>
      <c r="X35" s="46">
        <f t="shared" si="3"/>
        <v>6.1</v>
      </c>
      <c r="Y35" s="183">
        <v>57</v>
      </c>
      <c r="Z35" s="183">
        <v>3</v>
      </c>
      <c r="AA35" s="42">
        <f t="shared" si="4"/>
        <v>5.3</v>
      </c>
    </row>
    <row r="36" spans="1:27" ht="13.5" customHeight="1">
      <c r="A36" s="10">
        <v>11</v>
      </c>
      <c r="B36" s="11">
        <v>230</v>
      </c>
      <c r="C36" s="85" t="s">
        <v>57</v>
      </c>
      <c r="D36" s="88" t="s">
        <v>89</v>
      </c>
      <c r="E36" s="151">
        <v>35</v>
      </c>
      <c r="F36" s="152" t="s">
        <v>300</v>
      </c>
      <c r="G36" s="183">
        <v>40</v>
      </c>
      <c r="H36" s="183">
        <v>33</v>
      </c>
      <c r="I36" s="183">
        <v>478</v>
      </c>
      <c r="J36" s="183">
        <v>123</v>
      </c>
      <c r="K36" s="36">
        <f t="shared" si="0"/>
        <v>25.7</v>
      </c>
      <c r="L36" s="188">
        <v>24</v>
      </c>
      <c r="M36" s="183">
        <v>21</v>
      </c>
      <c r="N36" s="183">
        <v>353</v>
      </c>
      <c r="O36" s="183">
        <v>95</v>
      </c>
      <c r="P36" s="36">
        <f t="shared" si="1"/>
        <v>26.9</v>
      </c>
      <c r="Q36" s="148">
        <v>6</v>
      </c>
      <c r="R36" s="132">
        <v>4</v>
      </c>
      <c r="S36" s="183">
        <v>37</v>
      </c>
      <c r="T36" s="183">
        <v>5</v>
      </c>
      <c r="U36" s="36">
        <f t="shared" si="2"/>
        <v>13.5</v>
      </c>
      <c r="V36" s="193">
        <v>91</v>
      </c>
      <c r="W36" s="183">
        <v>5</v>
      </c>
      <c r="X36" s="46">
        <f t="shared" si="3"/>
        <v>5.5</v>
      </c>
      <c r="Y36" s="183">
        <v>91</v>
      </c>
      <c r="Z36" s="183">
        <v>5</v>
      </c>
      <c r="AA36" s="42">
        <f t="shared" si="4"/>
        <v>5.5</v>
      </c>
    </row>
    <row r="37" spans="1:27" ht="13.5" customHeight="1">
      <c r="A37" s="10">
        <v>11</v>
      </c>
      <c r="B37" s="11">
        <v>231</v>
      </c>
      <c r="C37" s="85" t="s">
        <v>57</v>
      </c>
      <c r="D37" s="88" t="s">
        <v>90</v>
      </c>
      <c r="E37" s="151">
        <v>40</v>
      </c>
      <c r="F37" s="152" t="s">
        <v>299</v>
      </c>
      <c r="G37" s="183">
        <v>32</v>
      </c>
      <c r="H37" s="183">
        <v>25</v>
      </c>
      <c r="I37" s="183">
        <v>296</v>
      </c>
      <c r="J37" s="183">
        <v>87</v>
      </c>
      <c r="K37" s="36">
        <f t="shared" si="0"/>
        <v>29.4</v>
      </c>
      <c r="L37" s="188">
        <v>27</v>
      </c>
      <c r="M37" s="183">
        <v>22</v>
      </c>
      <c r="N37" s="183">
        <v>259</v>
      </c>
      <c r="O37" s="183">
        <v>84</v>
      </c>
      <c r="P37" s="36">
        <f t="shared" si="1"/>
        <v>32.4</v>
      </c>
      <c r="Q37" s="148">
        <v>5</v>
      </c>
      <c r="R37" s="132">
        <v>3</v>
      </c>
      <c r="S37" s="183">
        <v>37</v>
      </c>
      <c r="T37" s="183">
        <v>3</v>
      </c>
      <c r="U37" s="36">
        <f t="shared" si="2"/>
        <v>8.1</v>
      </c>
      <c r="V37" s="193">
        <v>78</v>
      </c>
      <c r="W37" s="183">
        <v>6</v>
      </c>
      <c r="X37" s="46">
        <f t="shared" si="3"/>
        <v>7.7</v>
      </c>
      <c r="Y37" s="183">
        <v>78</v>
      </c>
      <c r="Z37" s="183">
        <v>6</v>
      </c>
      <c r="AA37" s="42">
        <f t="shared" si="4"/>
        <v>7.7</v>
      </c>
    </row>
    <row r="38" spans="1:27" ht="13.5" customHeight="1">
      <c r="A38" s="10">
        <v>11</v>
      </c>
      <c r="B38" s="11">
        <v>232</v>
      </c>
      <c r="C38" s="85" t="s">
        <v>57</v>
      </c>
      <c r="D38" s="88" t="s">
        <v>91</v>
      </c>
      <c r="E38" s="151">
        <v>40</v>
      </c>
      <c r="F38" s="152" t="s">
        <v>300</v>
      </c>
      <c r="G38" s="183">
        <v>50</v>
      </c>
      <c r="H38" s="183">
        <v>47</v>
      </c>
      <c r="I38" s="183">
        <v>602</v>
      </c>
      <c r="J38" s="183">
        <v>215</v>
      </c>
      <c r="K38" s="36">
        <f t="shared" si="0"/>
        <v>35.7</v>
      </c>
      <c r="L38" s="188">
        <v>35</v>
      </c>
      <c r="M38" s="183">
        <v>33</v>
      </c>
      <c r="N38" s="183">
        <v>444</v>
      </c>
      <c r="O38" s="183">
        <v>162</v>
      </c>
      <c r="P38" s="36">
        <f t="shared" si="1"/>
        <v>36.5</v>
      </c>
      <c r="Q38" s="148">
        <v>6</v>
      </c>
      <c r="R38" s="132">
        <v>5</v>
      </c>
      <c r="S38" s="183">
        <v>34</v>
      </c>
      <c r="T38" s="183">
        <v>7</v>
      </c>
      <c r="U38" s="36">
        <f t="shared" si="2"/>
        <v>20.6</v>
      </c>
      <c r="V38" s="193">
        <v>54</v>
      </c>
      <c r="W38" s="183">
        <v>4</v>
      </c>
      <c r="X38" s="46">
        <f t="shared" si="3"/>
        <v>7.4</v>
      </c>
      <c r="Y38" s="183">
        <v>44</v>
      </c>
      <c r="Z38" s="183">
        <v>2</v>
      </c>
      <c r="AA38" s="42">
        <f t="shared" si="4"/>
        <v>4.5</v>
      </c>
    </row>
    <row r="39" spans="1:27" ht="13.5" customHeight="1">
      <c r="A39" s="10">
        <v>11</v>
      </c>
      <c r="B39" s="11">
        <v>233</v>
      </c>
      <c r="C39" s="85" t="s">
        <v>57</v>
      </c>
      <c r="D39" s="88" t="s">
        <v>92</v>
      </c>
      <c r="E39" s="151">
        <v>40</v>
      </c>
      <c r="F39" s="152" t="s">
        <v>306</v>
      </c>
      <c r="G39" s="183">
        <v>38</v>
      </c>
      <c r="H39" s="183">
        <v>33</v>
      </c>
      <c r="I39" s="183">
        <v>463</v>
      </c>
      <c r="J39" s="183">
        <v>137</v>
      </c>
      <c r="K39" s="36">
        <f t="shared" si="0"/>
        <v>29.6</v>
      </c>
      <c r="L39" s="188">
        <v>32</v>
      </c>
      <c r="M39" s="183">
        <v>29</v>
      </c>
      <c r="N39" s="183">
        <v>424</v>
      </c>
      <c r="O39" s="183">
        <v>130</v>
      </c>
      <c r="P39" s="36">
        <f t="shared" si="1"/>
        <v>30.7</v>
      </c>
      <c r="Q39" s="148">
        <v>6</v>
      </c>
      <c r="R39" s="132">
        <v>4</v>
      </c>
      <c r="S39" s="183">
        <v>39</v>
      </c>
      <c r="T39" s="183">
        <v>7</v>
      </c>
      <c r="U39" s="36">
        <f t="shared" si="2"/>
        <v>17.9</v>
      </c>
      <c r="V39" s="193">
        <v>46</v>
      </c>
      <c r="W39" s="183">
        <v>2</v>
      </c>
      <c r="X39" s="46">
        <f t="shared" si="3"/>
        <v>4.3</v>
      </c>
      <c r="Y39" s="183">
        <v>46</v>
      </c>
      <c r="Z39" s="183">
        <v>2</v>
      </c>
      <c r="AA39" s="42">
        <f t="shared" si="4"/>
        <v>4.3</v>
      </c>
    </row>
    <row r="40" spans="1:27" ht="13.5" customHeight="1">
      <c r="A40" s="10">
        <v>11</v>
      </c>
      <c r="B40" s="11">
        <v>234</v>
      </c>
      <c r="C40" s="85" t="s">
        <v>57</v>
      </c>
      <c r="D40" s="88" t="s">
        <v>93</v>
      </c>
      <c r="E40" s="151">
        <v>30</v>
      </c>
      <c r="F40" s="152"/>
      <c r="G40" s="183">
        <v>53</v>
      </c>
      <c r="H40" s="183">
        <v>40</v>
      </c>
      <c r="I40" s="183">
        <v>597</v>
      </c>
      <c r="J40" s="183">
        <v>152</v>
      </c>
      <c r="K40" s="36">
        <f t="shared" si="0"/>
        <v>25.5</v>
      </c>
      <c r="L40" s="188">
        <v>47</v>
      </c>
      <c r="M40" s="183">
        <v>37</v>
      </c>
      <c r="N40" s="183">
        <v>564</v>
      </c>
      <c r="O40" s="183">
        <v>148</v>
      </c>
      <c r="P40" s="36">
        <f t="shared" si="1"/>
        <v>26.2</v>
      </c>
      <c r="Q40" s="148">
        <v>6</v>
      </c>
      <c r="R40" s="132">
        <v>3</v>
      </c>
      <c r="S40" s="183">
        <v>33</v>
      </c>
      <c r="T40" s="183">
        <v>4</v>
      </c>
      <c r="U40" s="36">
        <f t="shared" si="2"/>
        <v>12.1</v>
      </c>
      <c r="V40" s="193">
        <v>77</v>
      </c>
      <c r="W40" s="183">
        <v>3</v>
      </c>
      <c r="X40" s="46">
        <f t="shared" si="3"/>
        <v>3.9</v>
      </c>
      <c r="Y40" s="183">
        <v>59</v>
      </c>
      <c r="Z40" s="183">
        <v>3</v>
      </c>
      <c r="AA40" s="42">
        <f t="shared" si="4"/>
        <v>5.1</v>
      </c>
    </row>
    <row r="41" spans="1:27" ht="13.5" customHeight="1">
      <c r="A41" s="10">
        <v>11</v>
      </c>
      <c r="B41" s="11">
        <v>235</v>
      </c>
      <c r="C41" s="85" t="s">
        <v>57</v>
      </c>
      <c r="D41" s="88" t="s">
        <v>94</v>
      </c>
      <c r="E41" s="151">
        <v>40</v>
      </c>
      <c r="F41" s="152" t="s">
        <v>306</v>
      </c>
      <c r="G41" s="183">
        <v>32</v>
      </c>
      <c r="H41" s="183">
        <v>25</v>
      </c>
      <c r="I41" s="183">
        <v>402</v>
      </c>
      <c r="J41" s="183">
        <v>122</v>
      </c>
      <c r="K41" s="36">
        <f t="shared" si="0"/>
        <v>30.3</v>
      </c>
      <c r="L41" s="188">
        <v>21</v>
      </c>
      <c r="M41" s="183">
        <v>17</v>
      </c>
      <c r="N41" s="183">
        <v>280</v>
      </c>
      <c r="O41" s="183">
        <v>82</v>
      </c>
      <c r="P41" s="36">
        <f t="shared" si="1"/>
        <v>29.3</v>
      </c>
      <c r="Q41" s="148">
        <v>6</v>
      </c>
      <c r="R41" s="132">
        <v>3</v>
      </c>
      <c r="S41" s="183">
        <v>33</v>
      </c>
      <c r="T41" s="183">
        <v>3</v>
      </c>
      <c r="U41" s="36">
        <f t="shared" si="2"/>
        <v>9.1</v>
      </c>
      <c r="V41" s="193">
        <v>63</v>
      </c>
      <c r="W41" s="183">
        <v>3</v>
      </c>
      <c r="X41" s="46">
        <f t="shared" si="3"/>
        <v>4.8</v>
      </c>
      <c r="Y41" s="183">
        <v>63</v>
      </c>
      <c r="Z41" s="183">
        <v>3</v>
      </c>
      <c r="AA41" s="42">
        <f t="shared" si="4"/>
        <v>4.8</v>
      </c>
    </row>
    <row r="42" spans="1:27" ht="13.5" customHeight="1">
      <c r="A42" s="10">
        <v>11</v>
      </c>
      <c r="B42" s="11">
        <v>237</v>
      </c>
      <c r="C42" s="85" t="s">
        <v>57</v>
      </c>
      <c r="D42" s="88" t="s">
        <v>95</v>
      </c>
      <c r="E42" s="151">
        <v>35</v>
      </c>
      <c r="F42" s="152" t="s">
        <v>300</v>
      </c>
      <c r="G42" s="183">
        <v>41</v>
      </c>
      <c r="H42" s="183">
        <v>29</v>
      </c>
      <c r="I42" s="183">
        <v>411</v>
      </c>
      <c r="J42" s="183">
        <v>123</v>
      </c>
      <c r="K42" s="36">
        <f t="shared" si="0"/>
        <v>29.9</v>
      </c>
      <c r="L42" s="188">
        <v>32</v>
      </c>
      <c r="M42" s="183">
        <v>27</v>
      </c>
      <c r="N42" s="183">
        <v>388</v>
      </c>
      <c r="O42" s="183">
        <v>118</v>
      </c>
      <c r="P42" s="36">
        <f t="shared" si="1"/>
        <v>30.4</v>
      </c>
      <c r="Q42" s="148">
        <v>6</v>
      </c>
      <c r="R42" s="132">
        <v>3</v>
      </c>
      <c r="S42" s="183">
        <v>38</v>
      </c>
      <c r="T42" s="183">
        <v>3</v>
      </c>
      <c r="U42" s="36">
        <f t="shared" si="2"/>
        <v>7.9</v>
      </c>
      <c r="V42" s="193">
        <v>82</v>
      </c>
      <c r="W42" s="183">
        <v>4</v>
      </c>
      <c r="X42" s="46">
        <f t="shared" si="3"/>
        <v>4.9</v>
      </c>
      <c r="Y42" s="183">
        <v>60</v>
      </c>
      <c r="Z42" s="183">
        <v>4</v>
      </c>
      <c r="AA42" s="42">
        <f t="shared" si="4"/>
        <v>6.7</v>
      </c>
    </row>
    <row r="43" spans="1:27" ht="13.5" customHeight="1">
      <c r="A43" s="10">
        <v>11</v>
      </c>
      <c r="B43" s="11">
        <v>238</v>
      </c>
      <c r="C43" s="85" t="s">
        <v>57</v>
      </c>
      <c r="D43" s="88" t="s">
        <v>96</v>
      </c>
      <c r="E43" s="151">
        <v>30</v>
      </c>
      <c r="F43" s="152" t="s">
        <v>301</v>
      </c>
      <c r="G43" s="183">
        <v>38</v>
      </c>
      <c r="H43" s="183">
        <v>26</v>
      </c>
      <c r="I43" s="183">
        <v>364</v>
      </c>
      <c r="J43" s="183">
        <v>72</v>
      </c>
      <c r="K43" s="36">
        <f t="shared" si="0"/>
        <v>19.8</v>
      </c>
      <c r="L43" s="188">
        <v>32</v>
      </c>
      <c r="M43" s="183">
        <v>23</v>
      </c>
      <c r="N43" s="183">
        <v>322</v>
      </c>
      <c r="O43" s="183">
        <v>69</v>
      </c>
      <c r="P43" s="36">
        <f t="shared" si="1"/>
        <v>21.4</v>
      </c>
      <c r="Q43" s="148">
        <v>6</v>
      </c>
      <c r="R43" s="132">
        <v>3</v>
      </c>
      <c r="S43" s="183">
        <v>42</v>
      </c>
      <c r="T43" s="183">
        <v>3</v>
      </c>
      <c r="U43" s="36">
        <f t="shared" si="2"/>
        <v>7.1</v>
      </c>
      <c r="V43" s="193">
        <v>69</v>
      </c>
      <c r="W43" s="183">
        <v>1</v>
      </c>
      <c r="X43" s="46">
        <f t="shared" si="3"/>
        <v>1.4</v>
      </c>
      <c r="Y43" s="183">
        <v>57</v>
      </c>
      <c r="Z43" s="183">
        <v>1</v>
      </c>
      <c r="AA43" s="42">
        <f t="shared" si="4"/>
        <v>1.8</v>
      </c>
    </row>
    <row r="44" spans="1:27" ht="13.5" customHeight="1">
      <c r="A44" s="10">
        <v>11</v>
      </c>
      <c r="B44" s="11">
        <v>239</v>
      </c>
      <c r="C44" s="85" t="s">
        <v>57</v>
      </c>
      <c r="D44" s="88" t="s">
        <v>97</v>
      </c>
      <c r="E44" s="151">
        <v>30</v>
      </c>
      <c r="F44" s="152" t="s">
        <v>304</v>
      </c>
      <c r="G44" s="183">
        <v>44</v>
      </c>
      <c r="H44" s="183">
        <v>33</v>
      </c>
      <c r="I44" s="183">
        <v>558</v>
      </c>
      <c r="J44" s="183">
        <v>131</v>
      </c>
      <c r="K44" s="36">
        <f t="shared" si="0"/>
        <v>23.5</v>
      </c>
      <c r="L44" s="188">
        <v>44</v>
      </c>
      <c r="M44" s="183">
        <v>33</v>
      </c>
      <c r="N44" s="183">
        <v>558</v>
      </c>
      <c r="O44" s="183">
        <v>131</v>
      </c>
      <c r="P44" s="36">
        <f t="shared" si="1"/>
        <v>23.5</v>
      </c>
      <c r="Q44" s="148">
        <v>6</v>
      </c>
      <c r="R44" s="132">
        <v>3</v>
      </c>
      <c r="S44" s="183">
        <v>34</v>
      </c>
      <c r="T44" s="183">
        <v>4</v>
      </c>
      <c r="U44" s="36">
        <f t="shared" si="2"/>
        <v>11.8</v>
      </c>
      <c r="V44" s="193">
        <v>115</v>
      </c>
      <c r="W44" s="183">
        <v>8</v>
      </c>
      <c r="X44" s="46">
        <f t="shared" si="3"/>
        <v>7</v>
      </c>
      <c r="Y44" s="183">
        <v>101</v>
      </c>
      <c r="Z44" s="183">
        <v>5</v>
      </c>
      <c r="AA44" s="42">
        <f t="shared" si="4"/>
        <v>5</v>
      </c>
    </row>
    <row r="45" spans="1:27" ht="13.5" customHeight="1">
      <c r="A45" s="10">
        <v>11</v>
      </c>
      <c r="B45" s="11">
        <v>240</v>
      </c>
      <c r="C45" s="85" t="s">
        <v>57</v>
      </c>
      <c r="D45" s="88" t="s">
        <v>98</v>
      </c>
      <c r="E45" s="151">
        <v>30</v>
      </c>
      <c r="F45" s="152" t="s">
        <v>299</v>
      </c>
      <c r="G45" s="183">
        <v>23</v>
      </c>
      <c r="H45" s="183">
        <v>19</v>
      </c>
      <c r="I45" s="183">
        <v>344</v>
      </c>
      <c r="J45" s="183">
        <v>85</v>
      </c>
      <c r="K45" s="36">
        <f t="shared" si="0"/>
        <v>24.7</v>
      </c>
      <c r="L45" s="188">
        <v>23</v>
      </c>
      <c r="M45" s="183">
        <v>19</v>
      </c>
      <c r="N45" s="183">
        <v>344</v>
      </c>
      <c r="O45" s="183">
        <v>85</v>
      </c>
      <c r="P45" s="36">
        <f t="shared" si="1"/>
        <v>24.7</v>
      </c>
      <c r="Q45" s="148">
        <v>6</v>
      </c>
      <c r="R45" s="132">
        <v>4</v>
      </c>
      <c r="S45" s="183">
        <v>37</v>
      </c>
      <c r="T45" s="183">
        <v>5</v>
      </c>
      <c r="U45" s="36">
        <f t="shared" si="2"/>
        <v>13.5</v>
      </c>
      <c r="V45" s="193">
        <v>40</v>
      </c>
      <c r="W45" s="183">
        <v>2</v>
      </c>
      <c r="X45" s="46">
        <f t="shared" si="3"/>
        <v>5</v>
      </c>
      <c r="Y45" s="183">
        <v>38</v>
      </c>
      <c r="Z45" s="183">
        <v>2</v>
      </c>
      <c r="AA45" s="42">
        <f t="shared" si="4"/>
        <v>5.3</v>
      </c>
    </row>
    <row r="46" spans="1:27" ht="13.5" customHeight="1">
      <c r="A46" s="10">
        <v>11</v>
      </c>
      <c r="B46" s="11">
        <v>241</v>
      </c>
      <c r="C46" s="85" t="s">
        <v>57</v>
      </c>
      <c r="D46" s="88" t="s">
        <v>99</v>
      </c>
      <c r="E46" s="151">
        <v>40</v>
      </c>
      <c r="F46" s="152" t="s">
        <v>304</v>
      </c>
      <c r="G46" s="183">
        <v>36</v>
      </c>
      <c r="H46" s="183">
        <v>30</v>
      </c>
      <c r="I46" s="183">
        <v>373</v>
      </c>
      <c r="J46" s="183">
        <v>119</v>
      </c>
      <c r="K46" s="36">
        <f t="shared" si="0"/>
        <v>31.9</v>
      </c>
      <c r="L46" s="188">
        <v>25</v>
      </c>
      <c r="M46" s="183">
        <v>22</v>
      </c>
      <c r="N46" s="183">
        <v>288</v>
      </c>
      <c r="O46" s="183">
        <v>94</v>
      </c>
      <c r="P46" s="36">
        <f t="shared" si="1"/>
        <v>32.6</v>
      </c>
      <c r="Q46" s="148">
        <v>5</v>
      </c>
      <c r="R46" s="132">
        <v>2</v>
      </c>
      <c r="S46" s="183">
        <v>29</v>
      </c>
      <c r="T46" s="183">
        <v>3</v>
      </c>
      <c r="U46" s="36">
        <f t="shared" si="2"/>
        <v>10.3</v>
      </c>
      <c r="V46" s="193">
        <v>50</v>
      </c>
      <c r="W46" s="183">
        <v>4</v>
      </c>
      <c r="X46" s="46">
        <f t="shared" si="3"/>
        <v>8</v>
      </c>
      <c r="Y46" s="183">
        <v>50</v>
      </c>
      <c r="Z46" s="183">
        <v>4</v>
      </c>
      <c r="AA46" s="42">
        <f t="shared" si="4"/>
        <v>8</v>
      </c>
    </row>
    <row r="47" spans="1:27" ht="13.5" customHeight="1">
      <c r="A47" s="10">
        <v>11</v>
      </c>
      <c r="B47" s="11">
        <v>242</v>
      </c>
      <c r="C47" s="85" t="s">
        <v>57</v>
      </c>
      <c r="D47" s="88" t="s">
        <v>100</v>
      </c>
      <c r="E47" s="151">
        <v>30</v>
      </c>
      <c r="F47" s="152" t="s">
        <v>300</v>
      </c>
      <c r="G47" s="183">
        <v>38</v>
      </c>
      <c r="H47" s="183">
        <v>25</v>
      </c>
      <c r="I47" s="183">
        <v>400</v>
      </c>
      <c r="J47" s="183">
        <v>82</v>
      </c>
      <c r="K47" s="36">
        <f t="shared" si="0"/>
        <v>20.5</v>
      </c>
      <c r="L47" s="188">
        <v>20</v>
      </c>
      <c r="M47" s="183">
        <v>13</v>
      </c>
      <c r="N47" s="183">
        <v>237</v>
      </c>
      <c r="O47" s="183">
        <v>43</v>
      </c>
      <c r="P47" s="36">
        <f t="shared" si="1"/>
        <v>18.1</v>
      </c>
      <c r="Q47" s="148">
        <v>6</v>
      </c>
      <c r="R47" s="132">
        <v>3</v>
      </c>
      <c r="S47" s="183">
        <v>34</v>
      </c>
      <c r="T47" s="183">
        <v>4</v>
      </c>
      <c r="U47" s="36">
        <f t="shared" si="2"/>
        <v>11.8</v>
      </c>
      <c r="V47" s="193">
        <v>35</v>
      </c>
      <c r="W47" s="183">
        <v>1</v>
      </c>
      <c r="X47" s="46">
        <f t="shared" si="3"/>
        <v>2.9</v>
      </c>
      <c r="Y47" s="183">
        <v>33</v>
      </c>
      <c r="Z47" s="183">
        <v>1</v>
      </c>
      <c r="AA47" s="42">
        <f t="shared" si="4"/>
        <v>3</v>
      </c>
    </row>
    <row r="48" spans="1:27" ht="13.5" customHeight="1">
      <c r="A48" s="10">
        <v>11</v>
      </c>
      <c r="B48" s="11">
        <v>243</v>
      </c>
      <c r="C48" s="85" t="s">
        <v>57</v>
      </c>
      <c r="D48" s="88" t="s">
        <v>101</v>
      </c>
      <c r="E48" s="151">
        <v>40</v>
      </c>
      <c r="F48" s="152" t="s">
        <v>304</v>
      </c>
      <c r="G48" s="183">
        <v>26</v>
      </c>
      <c r="H48" s="183">
        <v>21</v>
      </c>
      <c r="I48" s="183">
        <v>226</v>
      </c>
      <c r="J48" s="183">
        <v>72</v>
      </c>
      <c r="K48" s="36">
        <f t="shared" si="0"/>
        <v>31.9</v>
      </c>
      <c r="L48" s="188">
        <v>20</v>
      </c>
      <c r="M48" s="183">
        <v>18</v>
      </c>
      <c r="N48" s="183">
        <v>191</v>
      </c>
      <c r="O48" s="183">
        <v>69</v>
      </c>
      <c r="P48" s="36">
        <f t="shared" si="1"/>
        <v>36.1</v>
      </c>
      <c r="Q48" s="148">
        <v>6</v>
      </c>
      <c r="R48" s="132">
        <v>3</v>
      </c>
      <c r="S48" s="183">
        <v>35</v>
      </c>
      <c r="T48" s="183">
        <v>3</v>
      </c>
      <c r="U48" s="36">
        <f t="shared" si="2"/>
        <v>8.6</v>
      </c>
      <c r="V48" s="193">
        <v>35</v>
      </c>
      <c r="W48" s="183">
        <v>1</v>
      </c>
      <c r="X48" s="46">
        <f t="shared" si="3"/>
        <v>2.9</v>
      </c>
      <c r="Y48" s="183">
        <v>31</v>
      </c>
      <c r="Z48" s="183">
        <v>1</v>
      </c>
      <c r="AA48" s="42">
        <f t="shared" si="4"/>
        <v>3.2</v>
      </c>
    </row>
    <row r="49" spans="1:27" ht="13.5" customHeight="1">
      <c r="A49" s="10">
        <v>11</v>
      </c>
      <c r="B49" s="11">
        <v>245</v>
      </c>
      <c r="C49" s="85" t="s">
        <v>57</v>
      </c>
      <c r="D49" s="88" t="s">
        <v>102</v>
      </c>
      <c r="E49" s="151">
        <v>35</v>
      </c>
      <c r="F49" s="152" t="s">
        <v>303</v>
      </c>
      <c r="G49" s="183">
        <v>31</v>
      </c>
      <c r="H49" s="183">
        <v>22</v>
      </c>
      <c r="I49" s="183">
        <v>325</v>
      </c>
      <c r="J49" s="183">
        <v>90</v>
      </c>
      <c r="K49" s="36">
        <f t="shared" si="0"/>
        <v>27.7</v>
      </c>
      <c r="L49" s="188">
        <v>18</v>
      </c>
      <c r="M49" s="183">
        <v>17</v>
      </c>
      <c r="N49" s="183">
        <v>206</v>
      </c>
      <c r="O49" s="183">
        <v>68</v>
      </c>
      <c r="P49" s="36">
        <f t="shared" si="1"/>
        <v>33</v>
      </c>
      <c r="Q49" s="148">
        <v>6</v>
      </c>
      <c r="R49" s="132">
        <v>0</v>
      </c>
      <c r="S49" s="183">
        <v>39</v>
      </c>
      <c r="T49" s="183">
        <v>0</v>
      </c>
      <c r="U49" s="36">
        <f t="shared" si="2"/>
        <v>0</v>
      </c>
      <c r="V49" s="193">
        <v>65</v>
      </c>
      <c r="W49" s="183">
        <v>5</v>
      </c>
      <c r="X49" s="46">
        <f t="shared" si="3"/>
        <v>7.7</v>
      </c>
      <c r="Y49" s="183">
        <v>65</v>
      </c>
      <c r="Z49" s="183">
        <v>5</v>
      </c>
      <c r="AA49" s="42">
        <f t="shared" si="4"/>
        <v>7.7</v>
      </c>
    </row>
    <row r="50" spans="1:27" ht="13.5" customHeight="1">
      <c r="A50" s="10">
        <v>11</v>
      </c>
      <c r="B50" s="11">
        <v>301</v>
      </c>
      <c r="C50" s="85" t="s">
        <v>57</v>
      </c>
      <c r="D50" s="88" t="s">
        <v>103</v>
      </c>
      <c r="E50" s="151"/>
      <c r="F50" s="152"/>
      <c r="G50" s="183"/>
      <c r="H50" s="183"/>
      <c r="I50" s="183"/>
      <c r="J50" s="183"/>
      <c r="K50" s="36" t="str">
        <f t="shared" si="0"/>
        <v> </v>
      </c>
      <c r="L50" s="188">
        <v>18</v>
      </c>
      <c r="M50" s="183">
        <v>13</v>
      </c>
      <c r="N50" s="183">
        <v>154</v>
      </c>
      <c r="O50" s="183">
        <v>35</v>
      </c>
      <c r="P50" s="36">
        <f t="shared" si="1"/>
        <v>22.7</v>
      </c>
      <c r="Q50" s="148">
        <v>6</v>
      </c>
      <c r="R50" s="132">
        <v>1</v>
      </c>
      <c r="S50" s="183">
        <v>33</v>
      </c>
      <c r="T50" s="183">
        <v>2</v>
      </c>
      <c r="U50" s="36">
        <f t="shared" si="2"/>
        <v>6.1</v>
      </c>
      <c r="V50" s="193">
        <v>39</v>
      </c>
      <c r="W50" s="183">
        <v>1</v>
      </c>
      <c r="X50" s="46">
        <f t="shared" si="3"/>
        <v>2.6</v>
      </c>
      <c r="Y50" s="183">
        <v>31</v>
      </c>
      <c r="Z50" s="183">
        <v>1</v>
      </c>
      <c r="AA50" s="42">
        <f t="shared" si="4"/>
        <v>3.2</v>
      </c>
    </row>
    <row r="51" spans="1:27" ht="13.5" customHeight="1">
      <c r="A51" s="10">
        <v>11</v>
      </c>
      <c r="B51" s="11">
        <v>324</v>
      </c>
      <c r="C51" s="85" t="s">
        <v>57</v>
      </c>
      <c r="D51" s="88" t="s">
        <v>104</v>
      </c>
      <c r="E51" s="151">
        <v>30</v>
      </c>
      <c r="F51" s="152" t="s">
        <v>301</v>
      </c>
      <c r="G51" s="183">
        <v>33</v>
      </c>
      <c r="H51" s="183">
        <v>23</v>
      </c>
      <c r="I51" s="183">
        <v>326</v>
      </c>
      <c r="J51" s="183">
        <v>68</v>
      </c>
      <c r="K51" s="36">
        <f t="shared" si="0"/>
        <v>20.9</v>
      </c>
      <c r="L51" s="188">
        <v>27</v>
      </c>
      <c r="M51" s="183">
        <v>22</v>
      </c>
      <c r="N51" s="183">
        <v>296</v>
      </c>
      <c r="O51" s="183">
        <v>67</v>
      </c>
      <c r="P51" s="36">
        <f t="shared" si="1"/>
        <v>22.6</v>
      </c>
      <c r="Q51" s="148">
        <v>6</v>
      </c>
      <c r="R51" s="132">
        <v>1</v>
      </c>
      <c r="S51" s="183">
        <v>30</v>
      </c>
      <c r="T51" s="183">
        <v>1</v>
      </c>
      <c r="U51" s="36">
        <f t="shared" si="2"/>
        <v>3.3</v>
      </c>
      <c r="V51" s="193">
        <v>32</v>
      </c>
      <c r="W51" s="183">
        <v>2</v>
      </c>
      <c r="X51" s="46">
        <f t="shared" si="3"/>
        <v>6.3</v>
      </c>
      <c r="Y51" s="183">
        <v>27</v>
      </c>
      <c r="Z51" s="183">
        <v>1</v>
      </c>
      <c r="AA51" s="42">
        <f t="shared" si="4"/>
        <v>3.7</v>
      </c>
    </row>
    <row r="52" spans="1:27" ht="13.5" customHeight="1">
      <c r="A52" s="10">
        <v>11</v>
      </c>
      <c r="B52" s="11">
        <v>326</v>
      </c>
      <c r="C52" s="85" t="s">
        <v>57</v>
      </c>
      <c r="D52" s="88" t="s">
        <v>105</v>
      </c>
      <c r="E52" s="151">
        <v>25</v>
      </c>
      <c r="F52" s="152" t="s">
        <v>301</v>
      </c>
      <c r="G52" s="183">
        <v>15</v>
      </c>
      <c r="H52" s="183">
        <v>10</v>
      </c>
      <c r="I52" s="183">
        <v>175</v>
      </c>
      <c r="J52" s="183">
        <v>35</v>
      </c>
      <c r="K52" s="36">
        <f t="shared" si="0"/>
        <v>20</v>
      </c>
      <c r="L52" s="188">
        <v>10</v>
      </c>
      <c r="M52" s="183">
        <v>8</v>
      </c>
      <c r="N52" s="183">
        <v>147</v>
      </c>
      <c r="O52" s="183">
        <v>32</v>
      </c>
      <c r="P52" s="36">
        <f t="shared" si="1"/>
        <v>21.8</v>
      </c>
      <c r="Q52" s="148">
        <v>5</v>
      </c>
      <c r="R52" s="132">
        <v>2</v>
      </c>
      <c r="S52" s="183">
        <v>28</v>
      </c>
      <c r="T52" s="183">
        <v>3</v>
      </c>
      <c r="U52" s="36">
        <f t="shared" si="2"/>
        <v>10.7</v>
      </c>
      <c r="V52" s="193">
        <v>24</v>
      </c>
      <c r="W52" s="183">
        <v>0</v>
      </c>
      <c r="X52" s="46">
        <f t="shared" si="3"/>
        <v>0</v>
      </c>
      <c r="Y52" s="183">
        <v>24</v>
      </c>
      <c r="Z52" s="183">
        <v>0</v>
      </c>
      <c r="AA52" s="42">
        <f t="shared" si="4"/>
        <v>0</v>
      </c>
    </row>
    <row r="53" spans="1:27" ht="13.5" customHeight="1">
      <c r="A53" s="10">
        <v>11</v>
      </c>
      <c r="B53" s="11">
        <v>327</v>
      </c>
      <c r="C53" s="85" t="s">
        <v>57</v>
      </c>
      <c r="D53" s="88" t="s">
        <v>106</v>
      </c>
      <c r="E53" s="151"/>
      <c r="F53" s="152"/>
      <c r="G53" s="183"/>
      <c r="H53" s="183"/>
      <c r="I53" s="183"/>
      <c r="J53" s="183"/>
      <c r="K53" s="36" t="str">
        <f t="shared" si="0"/>
        <v> </v>
      </c>
      <c r="L53" s="188">
        <v>10</v>
      </c>
      <c r="M53" s="183">
        <v>6</v>
      </c>
      <c r="N53" s="183">
        <v>111</v>
      </c>
      <c r="O53" s="183">
        <v>15</v>
      </c>
      <c r="P53" s="36">
        <f t="shared" si="1"/>
        <v>13.5</v>
      </c>
      <c r="Q53" s="148">
        <v>6</v>
      </c>
      <c r="R53" s="132">
        <v>2</v>
      </c>
      <c r="S53" s="183">
        <v>27</v>
      </c>
      <c r="T53" s="183">
        <v>3</v>
      </c>
      <c r="U53" s="36">
        <f t="shared" si="2"/>
        <v>11.1</v>
      </c>
      <c r="V53" s="193">
        <v>12</v>
      </c>
      <c r="W53" s="183">
        <v>0</v>
      </c>
      <c r="X53" s="46">
        <f t="shared" si="3"/>
        <v>0</v>
      </c>
      <c r="Y53" s="183">
        <v>12</v>
      </c>
      <c r="Z53" s="183">
        <v>0</v>
      </c>
      <c r="AA53" s="42">
        <f t="shared" si="4"/>
        <v>0</v>
      </c>
    </row>
    <row r="54" spans="1:27" ht="13.5" customHeight="1">
      <c r="A54" s="10">
        <v>11</v>
      </c>
      <c r="B54" s="11">
        <v>341</v>
      </c>
      <c r="C54" s="85" t="s">
        <v>57</v>
      </c>
      <c r="D54" s="88" t="s">
        <v>107</v>
      </c>
      <c r="E54" s="151"/>
      <c r="F54" s="152"/>
      <c r="G54" s="183"/>
      <c r="H54" s="183"/>
      <c r="I54" s="183"/>
      <c r="J54" s="183"/>
      <c r="K54" s="36" t="str">
        <f t="shared" si="0"/>
        <v> </v>
      </c>
      <c r="L54" s="188">
        <v>19</v>
      </c>
      <c r="M54" s="183">
        <v>15</v>
      </c>
      <c r="N54" s="183">
        <v>186</v>
      </c>
      <c r="O54" s="183">
        <v>59</v>
      </c>
      <c r="P54" s="36">
        <f t="shared" si="1"/>
        <v>31.7</v>
      </c>
      <c r="Q54" s="148">
        <v>6</v>
      </c>
      <c r="R54" s="132">
        <v>5</v>
      </c>
      <c r="S54" s="183">
        <v>37</v>
      </c>
      <c r="T54" s="183">
        <v>7</v>
      </c>
      <c r="U54" s="36">
        <f t="shared" si="2"/>
        <v>18.9</v>
      </c>
      <c r="V54" s="193">
        <v>11</v>
      </c>
      <c r="W54" s="183">
        <v>0</v>
      </c>
      <c r="X54" s="46">
        <f t="shared" si="3"/>
        <v>0</v>
      </c>
      <c r="Y54" s="183">
        <v>10</v>
      </c>
      <c r="Z54" s="183">
        <v>0</v>
      </c>
      <c r="AA54" s="42">
        <f t="shared" si="4"/>
        <v>0</v>
      </c>
    </row>
    <row r="55" spans="1:27" ht="13.5" customHeight="1">
      <c r="A55" s="10">
        <v>11</v>
      </c>
      <c r="B55" s="11">
        <v>342</v>
      </c>
      <c r="C55" s="85" t="s">
        <v>57</v>
      </c>
      <c r="D55" s="88" t="s">
        <v>108</v>
      </c>
      <c r="E55" s="151">
        <v>35</v>
      </c>
      <c r="F55" s="152" t="s">
        <v>304</v>
      </c>
      <c r="G55" s="183">
        <v>20</v>
      </c>
      <c r="H55" s="183">
        <v>18</v>
      </c>
      <c r="I55" s="183">
        <v>205</v>
      </c>
      <c r="J55" s="183">
        <v>74</v>
      </c>
      <c r="K55" s="36">
        <f t="shared" si="0"/>
        <v>36.1</v>
      </c>
      <c r="L55" s="188">
        <v>20</v>
      </c>
      <c r="M55" s="183">
        <v>18</v>
      </c>
      <c r="N55" s="183">
        <v>205</v>
      </c>
      <c r="O55" s="183">
        <v>74</v>
      </c>
      <c r="P55" s="36">
        <f t="shared" si="1"/>
        <v>36.1</v>
      </c>
      <c r="Q55" s="148">
        <v>6</v>
      </c>
      <c r="R55" s="132">
        <v>5</v>
      </c>
      <c r="S55" s="183">
        <v>33</v>
      </c>
      <c r="T55" s="183">
        <v>7</v>
      </c>
      <c r="U55" s="36">
        <f t="shared" si="2"/>
        <v>21.2</v>
      </c>
      <c r="V55" s="193">
        <v>13</v>
      </c>
      <c r="W55" s="183">
        <v>0</v>
      </c>
      <c r="X55" s="46">
        <f t="shared" si="3"/>
        <v>0</v>
      </c>
      <c r="Y55" s="183">
        <v>13</v>
      </c>
      <c r="Z55" s="183">
        <v>0</v>
      </c>
      <c r="AA55" s="42">
        <f t="shared" si="4"/>
        <v>0</v>
      </c>
    </row>
    <row r="56" spans="1:27" ht="13.5" customHeight="1">
      <c r="A56" s="10">
        <v>11</v>
      </c>
      <c r="B56" s="11">
        <v>343</v>
      </c>
      <c r="C56" s="85" t="s">
        <v>57</v>
      </c>
      <c r="D56" s="88" t="s">
        <v>109</v>
      </c>
      <c r="E56" s="151">
        <v>30</v>
      </c>
      <c r="F56" s="152" t="s">
        <v>304</v>
      </c>
      <c r="G56" s="183">
        <v>21</v>
      </c>
      <c r="H56" s="183">
        <v>21</v>
      </c>
      <c r="I56" s="183">
        <v>228</v>
      </c>
      <c r="J56" s="183">
        <v>69</v>
      </c>
      <c r="K56" s="36">
        <f t="shared" si="0"/>
        <v>30.3</v>
      </c>
      <c r="L56" s="188">
        <v>15</v>
      </c>
      <c r="M56" s="183">
        <v>9</v>
      </c>
      <c r="N56" s="183">
        <v>185</v>
      </c>
      <c r="O56" s="183">
        <v>34</v>
      </c>
      <c r="P56" s="36">
        <f t="shared" si="1"/>
        <v>18.4</v>
      </c>
      <c r="Q56" s="148">
        <v>6</v>
      </c>
      <c r="R56" s="132">
        <v>4</v>
      </c>
      <c r="S56" s="183">
        <v>38</v>
      </c>
      <c r="T56" s="183">
        <v>7</v>
      </c>
      <c r="U56" s="36">
        <f t="shared" si="2"/>
        <v>18.4</v>
      </c>
      <c r="V56" s="193">
        <v>17</v>
      </c>
      <c r="W56" s="183">
        <v>1</v>
      </c>
      <c r="X56" s="46">
        <f t="shared" si="3"/>
        <v>5.9</v>
      </c>
      <c r="Y56" s="183">
        <v>17</v>
      </c>
      <c r="Z56" s="183">
        <v>1</v>
      </c>
      <c r="AA56" s="42">
        <f t="shared" si="4"/>
        <v>5.9</v>
      </c>
    </row>
    <row r="57" spans="1:27" ht="13.5" customHeight="1">
      <c r="A57" s="10">
        <v>11</v>
      </c>
      <c r="B57" s="11">
        <v>346</v>
      </c>
      <c r="C57" s="85" t="s">
        <v>57</v>
      </c>
      <c r="D57" s="88" t="s">
        <v>110</v>
      </c>
      <c r="E57" s="151">
        <v>20</v>
      </c>
      <c r="F57" s="152" t="s">
        <v>300</v>
      </c>
      <c r="G57" s="183">
        <v>21</v>
      </c>
      <c r="H57" s="183">
        <v>12</v>
      </c>
      <c r="I57" s="183">
        <v>290</v>
      </c>
      <c r="J57" s="183">
        <v>37</v>
      </c>
      <c r="K57" s="36">
        <f t="shared" si="0"/>
        <v>12.8</v>
      </c>
      <c r="L57" s="188">
        <v>15</v>
      </c>
      <c r="M57" s="183">
        <v>10</v>
      </c>
      <c r="N57" s="183">
        <v>258</v>
      </c>
      <c r="O57" s="183">
        <v>35</v>
      </c>
      <c r="P57" s="36">
        <f t="shared" si="1"/>
        <v>13.6</v>
      </c>
      <c r="Q57" s="148">
        <v>6</v>
      </c>
      <c r="R57" s="132">
        <v>2</v>
      </c>
      <c r="S57" s="183">
        <v>34</v>
      </c>
      <c r="T57" s="183">
        <v>2</v>
      </c>
      <c r="U57" s="36">
        <f t="shared" si="2"/>
        <v>5.9</v>
      </c>
      <c r="V57" s="193">
        <v>14</v>
      </c>
      <c r="W57" s="183">
        <v>0</v>
      </c>
      <c r="X57" s="46">
        <f t="shared" si="3"/>
        <v>0</v>
      </c>
      <c r="Y57" s="183">
        <v>14</v>
      </c>
      <c r="Z57" s="183">
        <v>0</v>
      </c>
      <c r="AA57" s="42">
        <f t="shared" si="4"/>
        <v>0</v>
      </c>
    </row>
    <row r="58" spans="1:27" ht="13.5" customHeight="1">
      <c r="A58" s="10">
        <v>11</v>
      </c>
      <c r="B58" s="11">
        <v>347</v>
      </c>
      <c r="C58" s="85" t="s">
        <v>57</v>
      </c>
      <c r="D58" s="88" t="s">
        <v>111</v>
      </c>
      <c r="E58" s="151">
        <v>30</v>
      </c>
      <c r="F58" s="152" t="s">
        <v>299</v>
      </c>
      <c r="G58" s="183">
        <v>25</v>
      </c>
      <c r="H58" s="183">
        <v>15</v>
      </c>
      <c r="I58" s="183">
        <v>306</v>
      </c>
      <c r="J58" s="183">
        <v>55</v>
      </c>
      <c r="K58" s="36">
        <f t="shared" si="0"/>
        <v>18</v>
      </c>
      <c r="L58" s="188">
        <v>19</v>
      </c>
      <c r="M58" s="183">
        <v>13</v>
      </c>
      <c r="N58" s="183">
        <v>268</v>
      </c>
      <c r="O58" s="183">
        <v>52</v>
      </c>
      <c r="P58" s="36">
        <f t="shared" si="1"/>
        <v>19.4</v>
      </c>
      <c r="Q58" s="148">
        <v>6</v>
      </c>
      <c r="R58" s="132">
        <v>2</v>
      </c>
      <c r="S58" s="183">
        <v>38</v>
      </c>
      <c r="T58" s="183">
        <v>3</v>
      </c>
      <c r="U58" s="36">
        <f t="shared" si="2"/>
        <v>7.9</v>
      </c>
      <c r="V58" s="193">
        <v>14</v>
      </c>
      <c r="W58" s="183">
        <v>0</v>
      </c>
      <c r="X58" s="46">
        <f t="shared" si="3"/>
        <v>0</v>
      </c>
      <c r="Y58" s="183">
        <v>14</v>
      </c>
      <c r="Z58" s="183">
        <v>0</v>
      </c>
      <c r="AA58" s="42">
        <f t="shared" si="4"/>
        <v>0</v>
      </c>
    </row>
    <row r="59" spans="1:27" ht="13.5" customHeight="1">
      <c r="A59" s="10">
        <v>11</v>
      </c>
      <c r="B59" s="11">
        <v>348</v>
      </c>
      <c r="C59" s="85" t="s">
        <v>57</v>
      </c>
      <c r="D59" s="88" t="s">
        <v>112</v>
      </c>
      <c r="E59" s="151">
        <v>30</v>
      </c>
      <c r="F59" s="152" t="s">
        <v>302</v>
      </c>
      <c r="G59" s="183">
        <v>23</v>
      </c>
      <c r="H59" s="183">
        <v>17</v>
      </c>
      <c r="I59" s="183">
        <v>299</v>
      </c>
      <c r="J59" s="183">
        <v>58</v>
      </c>
      <c r="K59" s="36">
        <f t="shared" si="0"/>
        <v>19.4</v>
      </c>
      <c r="L59" s="188">
        <v>17</v>
      </c>
      <c r="M59" s="183">
        <v>15</v>
      </c>
      <c r="N59" s="183">
        <v>272</v>
      </c>
      <c r="O59" s="183">
        <v>56</v>
      </c>
      <c r="P59" s="36">
        <f t="shared" si="1"/>
        <v>20.6</v>
      </c>
      <c r="Q59" s="148">
        <v>6</v>
      </c>
      <c r="R59" s="132">
        <v>2</v>
      </c>
      <c r="S59" s="183">
        <v>27</v>
      </c>
      <c r="T59" s="183">
        <v>2</v>
      </c>
      <c r="U59" s="36">
        <f t="shared" si="2"/>
        <v>7.4</v>
      </c>
      <c r="V59" s="193">
        <v>14</v>
      </c>
      <c r="W59" s="183">
        <v>1</v>
      </c>
      <c r="X59" s="46">
        <f t="shared" si="3"/>
        <v>7.1</v>
      </c>
      <c r="Y59" s="183">
        <v>14</v>
      </c>
      <c r="Z59" s="183">
        <v>1</v>
      </c>
      <c r="AA59" s="42">
        <f t="shared" si="4"/>
        <v>7.1</v>
      </c>
    </row>
    <row r="60" spans="1:27" ht="13.5" customHeight="1">
      <c r="A60" s="10">
        <v>11</v>
      </c>
      <c r="B60" s="11">
        <v>349</v>
      </c>
      <c r="C60" s="85" t="s">
        <v>57</v>
      </c>
      <c r="D60" s="88" t="s">
        <v>113</v>
      </c>
      <c r="E60" s="151">
        <v>30</v>
      </c>
      <c r="F60" s="152" t="s">
        <v>304</v>
      </c>
      <c r="G60" s="183">
        <v>24</v>
      </c>
      <c r="H60" s="183">
        <v>16</v>
      </c>
      <c r="I60" s="183">
        <v>439</v>
      </c>
      <c r="J60" s="183">
        <v>62</v>
      </c>
      <c r="K60" s="36">
        <f t="shared" si="0"/>
        <v>14.1</v>
      </c>
      <c r="L60" s="188">
        <v>8</v>
      </c>
      <c r="M60" s="183">
        <v>5</v>
      </c>
      <c r="N60" s="183">
        <v>90</v>
      </c>
      <c r="O60" s="183">
        <v>13</v>
      </c>
      <c r="P60" s="36">
        <f t="shared" si="1"/>
        <v>14.4</v>
      </c>
      <c r="Q60" s="148">
        <v>6</v>
      </c>
      <c r="R60" s="132">
        <v>2</v>
      </c>
      <c r="S60" s="183">
        <v>29</v>
      </c>
      <c r="T60" s="183">
        <v>2</v>
      </c>
      <c r="U60" s="36">
        <f t="shared" si="2"/>
        <v>6.9</v>
      </c>
      <c r="V60" s="193">
        <v>19</v>
      </c>
      <c r="W60" s="183">
        <v>3</v>
      </c>
      <c r="X60" s="46">
        <f t="shared" si="3"/>
        <v>15.8</v>
      </c>
      <c r="Y60" s="183">
        <v>19</v>
      </c>
      <c r="Z60" s="183">
        <v>3</v>
      </c>
      <c r="AA60" s="42">
        <f t="shared" si="4"/>
        <v>15.8</v>
      </c>
    </row>
    <row r="61" spans="1:27" ht="13.5" customHeight="1">
      <c r="A61" s="10">
        <v>11</v>
      </c>
      <c r="B61" s="11">
        <v>361</v>
      </c>
      <c r="C61" s="85" t="s">
        <v>57</v>
      </c>
      <c r="D61" s="88" t="s">
        <v>114</v>
      </c>
      <c r="E61" s="151"/>
      <c r="F61" s="152"/>
      <c r="G61" s="183"/>
      <c r="H61" s="183"/>
      <c r="I61" s="183"/>
      <c r="J61" s="183"/>
      <c r="K61" s="36" t="str">
        <f t="shared" si="0"/>
        <v> </v>
      </c>
      <c r="L61" s="188">
        <v>11</v>
      </c>
      <c r="M61" s="183">
        <v>7</v>
      </c>
      <c r="N61" s="183">
        <v>132</v>
      </c>
      <c r="O61" s="183">
        <v>21</v>
      </c>
      <c r="P61" s="36">
        <f t="shared" si="1"/>
        <v>15.9</v>
      </c>
      <c r="Q61" s="148">
        <v>6</v>
      </c>
      <c r="R61" s="132">
        <v>2</v>
      </c>
      <c r="S61" s="183">
        <v>28</v>
      </c>
      <c r="T61" s="183">
        <v>2</v>
      </c>
      <c r="U61" s="36">
        <f t="shared" si="2"/>
        <v>7.1</v>
      </c>
      <c r="V61" s="193">
        <v>30</v>
      </c>
      <c r="W61" s="183">
        <v>1</v>
      </c>
      <c r="X61" s="46">
        <f t="shared" si="3"/>
        <v>3.3</v>
      </c>
      <c r="Y61" s="183">
        <v>30</v>
      </c>
      <c r="Z61" s="183">
        <v>1</v>
      </c>
      <c r="AA61" s="42">
        <f t="shared" si="4"/>
        <v>3.3</v>
      </c>
    </row>
    <row r="62" spans="1:27" ht="13.5" customHeight="1">
      <c r="A62" s="10">
        <v>11</v>
      </c>
      <c r="B62" s="11">
        <v>362</v>
      </c>
      <c r="C62" s="85" t="s">
        <v>57</v>
      </c>
      <c r="D62" s="88" t="s">
        <v>115</v>
      </c>
      <c r="E62" s="151"/>
      <c r="F62" s="152"/>
      <c r="G62" s="183"/>
      <c r="H62" s="183"/>
      <c r="I62" s="183"/>
      <c r="J62" s="183"/>
      <c r="K62" s="36" t="str">
        <f t="shared" si="0"/>
        <v> </v>
      </c>
      <c r="L62" s="188">
        <v>9</v>
      </c>
      <c r="M62" s="183">
        <v>6</v>
      </c>
      <c r="N62" s="183">
        <v>146</v>
      </c>
      <c r="O62" s="183">
        <v>12</v>
      </c>
      <c r="P62" s="36">
        <f t="shared" si="1"/>
        <v>8.2</v>
      </c>
      <c r="Q62" s="148">
        <v>6</v>
      </c>
      <c r="R62" s="132">
        <v>2</v>
      </c>
      <c r="S62" s="183">
        <v>32</v>
      </c>
      <c r="T62" s="183">
        <v>2</v>
      </c>
      <c r="U62" s="36">
        <f t="shared" si="2"/>
        <v>6.3</v>
      </c>
      <c r="V62" s="193">
        <v>9</v>
      </c>
      <c r="W62" s="183">
        <v>0</v>
      </c>
      <c r="X62" s="46">
        <f t="shared" si="3"/>
        <v>0</v>
      </c>
      <c r="Y62" s="183">
        <v>9</v>
      </c>
      <c r="Z62" s="183">
        <v>0</v>
      </c>
      <c r="AA62" s="42">
        <f t="shared" si="4"/>
        <v>0</v>
      </c>
    </row>
    <row r="63" spans="1:27" ht="13.5" customHeight="1">
      <c r="A63" s="10">
        <v>11</v>
      </c>
      <c r="B63" s="11">
        <v>363</v>
      </c>
      <c r="C63" s="85" t="s">
        <v>57</v>
      </c>
      <c r="D63" s="88" t="s">
        <v>116</v>
      </c>
      <c r="E63" s="151">
        <v>20</v>
      </c>
      <c r="F63" s="152" t="s">
        <v>299</v>
      </c>
      <c r="G63" s="183">
        <v>20</v>
      </c>
      <c r="H63" s="183">
        <v>13</v>
      </c>
      <c r="I63" s="183">
        <v>176</v>
      </c>
      <c r="J63" s="183">
        <v>30</v>
      </c>
      <c r="K63" s="36">
        <f t="shared" si="0"/>
        <v>17</v>
      </c>
      <c r="L63" s="188">
        <v>14</v>
      </c>
      <c r="M63" s="183">
        <v>11</v>
      </c>
      <c r="N63" s="183">
        <v>144</v>
      </c>
      <c r="O63" s="183">
        <v>28</v>
      </c>
      <c r="P63" s="36">
        <f t="shared" si="1"/>
        <v>19.4</v>
      </c>
      <c r="Q63" s="148">
        <v>6</v>
      </c>
      <c r="R63" s="132">
        <v>2</v>
      </c>
      <c r="S63" s="183">
        <v>32</v>
      </c>
      <c r="T63" s="183">
        <v>2</v>
      </c>
      <c r="U63" s="36">
        <f t="shared" si="2"/>
        <v>6.3</v>
      </c>
      <c r="V63" s="193">
        <v>28</v>
      </c>
      <c r="W63" s="183">
        <v>3</v>
      </c>
      <c r="X63" s="46">
        <f t="shared" si="3"/>
        <v>10.7</v>
      </c>
      <c r="Y63" s="183">
        <v>28</v>
      </c>
      <c r="Z63" s="183">
        <v>3</v>
      </c>
      <c r="AA63" s="42">
        <f t="shared" si="4"/>
        <v>10.7</v>
      </c>
    </row>
    <row r="64" spans="1:27" ht="13.5" customHeight="1">
      <c r="A64" s="10">
        <v>11</v>
      </c>
      <c r="B64" s="11">
        <v>365</v>
      </c>
      <c r="C64" s="85" t="s">
        <v>57</v>
      </c>
      <c r="D64" s="88" t="s">
        <v>117</v>
      </c>
      <c r="E64" s="151"/>
      <c r="F64" s="152"/>
      <c r="G64" s="183"/>
      <c r="H64" s="183"/>
      <c r="I64" s="183"/>
      <c r="J64" s="183"/>
      <c r="K64" s="36" t="str">
        <f t="shared" si="0"/>
        <v> </v>
      </c>
      <c r="L64" s="188">
        <v>13</v>
      </c>
      <c r="M64" s="183">
        <v>8</v>
      </c>
      <c r="N64" s="183">
        <v>165</v>
      </c>
      <c r="O64" s="183">
        <v>23</v>
      </c>
      <c r="P64" s="36">
        <f t="shared" si="1"/>
        <v>13.9</v>
      </c>
      <c r="Q64" s="148">
        <v>6</v>
      </c>
      <c r="R64" s="132">
        <v>3</v>
      </c>
      <c r="S64" s="183">
        <v>42</v>
      </c>
      <c r="T64" s="183">
        <v>4</v>
      </c>
      <c r="U64" s="36">
        <f t="shared" si="2"/>
        <v>9.5</v>
      </c>
      <c r="V64" s="193">
        <v>32</v>
      </c>
      <c r="W64" s="183">
        <v>7</v>
      </c>
      <c r="X64" s="46">
        <f t="shared" si="3"/>
        <v>21.9</v>
      </c>
      <c r="Y64" s="183">
        <v>21</v>
      </c>
      <c r="Z64" s="183">
        <v>1</v>
      </c>
      <c r="AA64" s="42">
        <f t="shared" si="4"/>
        <v>4.8</v>
      </c>
    </row>
    <row r="65" spans="1:27" ht="13.5" customHeight="1">
      <c r="A65" s="10">
        <v>11</v>
      </c>
      <c r="B65" s="11">
        <v>369</v>
      </c>
      <c r="C65" s="85" t="s">
        <v>57</v>
      </c>
      <c r="D65" s="88" t="s">
        <v>118</v>
      </c>
      <c r="E65" s="151">
        <v>30</v>
      </c>
      <c r="F65" s="152" t="s">
        <v>300</v>
      </c>
      <c r="G65" s="183">
        <v>22</v>
      </c>
      <c r="H65" s="183">
        <v>8</v>
      </c>
      <c r="I65" s="183">
        <v>341</v>
      </c>
      <c r="J65" s="183">
        <v>78</v>
      </c>
      <c r="K65" s="36">
        <f t="shared" si="0"/>
        <v>22.9</v>
      </c>
      <c r="L65" s="188">
        <v>16</v>
      </c>
      <c r="M65" s="183">
        <v>7</v>
      </c>
      <c r="N65" s="183">
        <v>311</v>
      </c>
      <c r="O65" s="183">
        <v>77</v>
      </c>
      <c r="P65" s="36">
        <f t="shared" si="1"/>
        <v>24.8</v>
      </c>
      <c r="Q65" s="148">
        <v>6</v>
      </c>
      <c r="R65" s="132">
        <v>1</v>
      </c>
      <c r="S65" s="183">
        <v>30</v>
      </c>
      <c r="T65" s="183">
        <v>1</v>
      </c>
      <c r="U65" s="36">
        <f t="shared" si="2"/>
        <v>3.3</v>
      </c>
      <c r="V65" s="193">
        <v>9</v>
      </c>
      <c r="W65" s="183">
        <v>0</v>
      </c>
      <c r="X65" s="46">
        <f t="shared" si="3"/>
        <v>0</v>
      </c>
      <c r="Y65" s="183">
        <v>9</v>
      </c>
      <c r="Z65" s="183">
        <v>0</v>
      </c>
      <c r="AA65" s="42">
        <f t="shared" si="4"/>
        <v>0</v>
      </c>
    </row>
    <row r="66" spans="1:27" ht="13.5" customHeight="1">
      <c r="A66" s="10">
        <v>11</v>
      </c>
      <c r="B66" s="11">
        <v>381</v>
      </c>
      <c r="C66" s="85" t="s">
        <v>57</v>
      </c>
      <c r="D66" s="88" t="s">
        <v>119</v>
      </c>
      <c r="E66" s="151"/>
      <c r="F66" s="152"/>
      <c r="G66" s="183"/>
      <c r="H66" s="183"/>
      <c r="I66" s="183"/>
      <c r="J66" s="183"/>
      <c r="K66" s="36" t="str">
        <f t="shared" si="0"/>
        <v> </v>
      </c>
      <c r="L66" s="188">
        <v>16</v>
      </c>
      <c r="M66" s="183">
        <v>11</v>
      </c>
      <c r="N66" s="183">
        <v>182</v>
      </c>
      <c r="O66" s="183">
        <v>31</v>
      </c>
      <c r="P66" s="36">
        <f t="shared" si="1"/>
        <v>17</v>
      </c>
      <c r="Q66" s="148">
        <v>6</v>
      </c>
      <c r="R66" s="132">
        <v>2</v>
      </c>
      <c r="S66" s="183">
        <v>39</v>
      </c>
      <c r="T66" s="183">
        <v>4</v>
      </c>
      <c r="U66" s="36">
        <f t="shared" si="2"/>
        <v>10.3</v>
      </c>
      <c r="V66" s="193">
        <v>19</v>
      </c>
      <c r="W66" s="183">
        <v>0</v>
      </c>
      <c r="X66" s="46">
        <f t="shared" si="3"/>
        <v>0</v>
      </c>
      <c r="Y66" s="183">
        <v>19</v>
      </c>
      <c r="Z66" s="183">
        <v>0</v>
      </c>
      <c r="AA66" s="42">
        <f t="shared" si="4"/>
        <v>0</v>
      </c>
    </row>
    <row r="67" spans="1:27" ht="13.5" customHeight="1">
      <c r="A67" s="10">
        <v>11</v>
      </c>
      <c r="B67" s="11">
        <v>383</v>
      </c>
      <c r="C67" s="85" t="s">
        <v>57</v>
      </c>
      <c r="D67" s="88" t="s">
        <v>120</v>
      </c>
      <c r="E67" s="151">
        <v>30</v>
      </c>
      <c r="F67" s="152" t="s">
        <v>306</v>
      </c>
      <c r="G67" s="183">
        <v>17</v>
      </c>
      <c r="H67" s="183">
        <v>12</v>
      </c>
      <c r="I67" s="183">
        <v>169</v>
      </c>
      <c r="J67" s="183">
        <v>26</v>
      </c>
      <c r="K67" s="36">
        <f t="shared" si="0"/>
        <v>15.4</v>
      </c>
      <c r="L67" s="188">
        <v>11</v>
      </c>
      <c r="M67" s="183">
        <v>8</v>
      </c>
      <c r="N67" s="183">
        <v>130</v>
      </c>
      <c r="O67" s="183">
        <v>21</v>
      </c>
      <c r="P67" s="36">
        <f t="shared" si="1"/>
        <v>16.2</v>
      </c>
      <c r="Q67" s="148">
        <v>6</v>
      </c>
      <c r="R67" s="132">
        <v>4</v>
      </c>
      <c r="S67" s="183">
        <v>39</v>
      </c>
      <c r="T67" s="183">
        <v>5</v>
      </c>
      <c r="U67" s="36">
        <f t="shared" si="2"/>
        <v>12.8</v>
      </c>
      <c r="V67" s="193">
        <v>20</v>
      </c>
      <c r="W67" s="183">
        <v>0</v>
      </c>
      <c r="X67" s="46">
        <f t="shared" si="3"/>
        <v>0</v>
      </c>
      <c r="Y67" s="183">
        <v>19</v>
      </c>
      <c r="Z67" s="183">
        <v>0</v>
      </c>
      <c r="AA67" s="42">
        <f t="shared" si="4"/>
        <v>0</v>
      </c>
    </row>
    <row r="68" spans="1:27" ht="13.5" customHeight="1">
      <c r="A68" s="10">
        <v>11</v>
      </c>
      <c r="B68" s="11">
        <v>385</v>
      </c>
      <c r="C68" s="85" t="s">
        <v>57</v>
      </c>
      <c r="D68" s="88" t="s">
        <v>121</v>
      </c>
      <c r="E68" s="151">
        <v>25</v>
      </c>
      <c r="F68" s="152" t="s">
        <v>304</v>
      </c>
      <c r="G68" s="183">
        <v>24</v>
      </c>
      <c r="H68" s="183">
        <v>17</v>
      </c>
      <c r="I68" s="183">
        <v>355</v>
      </c>
      <c r="J68" s="183">
        <v>80</v>
      </c>
      <c r="K68" s="36">
        <f t="shared" si="0"/>
        <v>22.5</v>
      </c>
      <c r="L68" s="188">
        <v>18</v>
      </c>
      <c r="M68" s="183">
        <v>15</v>
      </c>
      <c r="N68" s="183">
        <v>316</v>
      </c>
      <c r="O68" s="183">
        <v>76</v>
      </c>
      <c r="P68" s="36">
        <f t="shared" si="1"/>
        <v>24.1</v>
      </c>
      <c r="Q68" s="148">
        <v>6</v>
      </c>
      <c r="R68" s="132">
        <v>2</v>
      </c>
      <c r="S68" s="183">
        <v>39</v>
      </c>
      <c r="T68" s="183">
        <v>4</v>
      </c>
      <c r="U68" s="36">
        <f t="shared" si="2"/>
        <v>10.3</v>
      </c>
      <c r="V68" s="193">
        <v>21</v>
      </c>
      <c r="W68" s="183">
        <v>0</v>
      </c>
      <c r="X68" s="46">
        <f t="shared" si="3"/>
        <v>0</v>
      </c>
      <c r="Y68" s="183">
        <v>21</v>
      </c>
      <c r="Z68" s="183">
        <v>0</v>
      </c>
      <c r="AA68" s="42">
        <f t="shared" si="4"/>
        <v>0</v>
      </c>
    </row>
    <row r="69" spans="1:27" ht="13.5" customHeight="1">
      <c r="A69" s="10">
        <v>11</v>
      </c>
      <c r="B69" s="11">
        <v>408</v>
      </c>
      <c r="C69" s="85" t="s">
        <v>57</v>
      </c>
      <c r="D69" s="88" t="s">
        <v>122</v>
      </c>
      <c r="E69" s="151">
        <v>30</v>
      </c>
      <c r="F69" s="152" t="s">
        <v>300</v>
      </c>
      <c r="G69" s="183">
        <v>25</v>
      </c>
      <c r="H69" s="183">
        <v>14</v>
      </c>
      <c r="I69" s="183">
        <v>200</v>
      </c>
      <c r="J69" s="183">
        <v>23</v>
      </c>
      <c r="K69" s="36">
        <f t="shared" si="0"/>
        <v>11.5</v>
      </c>
      <c r="L69" s="188">
        <v>19</v>
      </c>
      <c r="M69" s="183">
        <v>12</v>
      </c>
      <c r="N69" s="183">
        <v>163</v>
      </c>
      <c r="O69" s="183">
        <v>20</v>
      </c>
      <c r="P69" s="36">
        <f t="shared" si="1"/>
        <v>12.3</v>
      </c>
      <c r="Q69" s="148">
        <v>6</v>
      </c>
      <c r="R69" s="132">
        <v>2</v>
      </c>
      <c r="S69" s="183">
        <v>37</v>
      </c>
      <c r="T69" s="183">
        <v>3</v>
      </c>
      <c r="U69" s="36">
        <f t="shared" si="2"/>
        <v>8.1</v>
      </c>
      <c r="V69" s="193">
        <v>51</v>
      </c>
      <c r="W69" s="183">
        <v>2</v>
      </c>
      <c r="X69" s="46">
        <f t="shared" si="3"/>
        <v>3.9</v>
      </c>
      <c r="Y69" s="183">
        <v>51</v>
      </c>
      <c r="Z69" s="183">
        <v>2</v>
      </c>
      <c r="AA69" s="42">
        <f t="shared" si="4"/>
        <v>3.9</v>
      </c>
    </row>
    <row r="70" spans="1:27" ht="13.5" customHeight="1">
      <c r="A70" s="10">
        <v>11</v>
      </c>
      <c r="B70" s="11">
        <v>421</v>
      </c>
      <c r="C70" s="85" t="s">
        <v>57</v>
      </c>
      <c r="D70" s="88" t="s">
        <v>123</v>
      </c>
      <c r="E70" s="151">
        <v>35</v>
      </c>
      <c r="F70" s="152" t="s">
        <v>300</v>
      </c>
      <c r="G70" s="183">
        <v>37</v>
      </c>
      <c r="H70" s="183">
        <v>30</v>
      </c>
      <c r="I70" s="183">
        <v>366</v>
      </c>
      <c r="J70" s="183">
        <v>120</v>
      </c>
      <c r="K70" s="36">
        <f t="shared" si="0"/>
        <v>32.8</v>
      </c>
      <c r="L70" s="188">
        <v>22</v>
      </c>
      <c r="M70" s="183">
        <v>18</v>
      </c>
      <c r="N70" s="183">
        <v>222</v>
      </c>
      <c r="O70" s="183">
        <v>69</v>
      </c>
      <c r="P70" s="36">
        <f t="shared" si="1"/>
        <v>31.1</v>
      </c>
      <c r="Q70" s="148">
        <v>6</v>
      </c>
      <c r="R70" s="132">
        <v>4</v>
      </c>
      <c r="S70" s="183">
        <v>34</v>
      </c>
      <c r="T70" s="183">
        <v>4</v>
      </c>
      <c r="U70" s="36">
        <f t="shared" si="2"/>
        <v>11.8</v>
      </c>
      <c r="V70" s="193">
        <v>7</v>
      </c>
      <c r="W70" s="183">
        <v>0</v>
      </c>
      <c r="X70" s="46">
        <f t="shared" si="3"/>
        <v>0</v>
      </c>
      <c r="Y70" s="183">
        <v>5</v>
      </c>
      <c r="Z70" s="183">
        <v>0</v>
      </c>
      <c r="AA70" s="42">
        <f t="shared" si="4"/>
        <v>0</v>
      </c>
    </row>
    <row r="71" spans="1:27" ht="13.5" customHeight="1">
      <c r="A71" s="10">
        <v>11</v>
      </c>
      <c r="B71" s="11">
        <v>424</v>
      </c>
      <c r="C71" s="85" t="s">
        <v>57</v>
      </c>
      <c r="D71" s="88" t="s">
        <v>124</v>
      </c>
      <c r="E71" s="151"/>
      <c r="F71" s="152"/>
      <c r="G71" s="183"/>
      <c r="H71" s="183"/>
      <c r="I71" s="183"/>
      <c r="J71" s="183"/>
      <c r="K71" s="36" t="str">
        <f t="shared" si="0"/>
        <v> </v>
      </c>
      <c r="L71" s="188">
        <v>18</v>
      </c>
      <c r="M71" s="183">
        <v>10</v>
      </c>
      <c r="N71" s="183">
        <v>201</v>
      </c>
      <c r="O71" s="183">
        <v>35</v>
      </c>
      <c r="P71" s="36">
        <f t="shared" si="1"/>
        <v>17.4</v>
      </c>
      <c r="Q71" s="148">
        <v>5</v>
      </c>
      <c r="R71" s="132">
        <v>3</v>
      </c>
      <c r="S71" s="183">
        <v>27</v>
      </c>
      <c r="T71" s="183">
        <v>4</v>
      </c>
      <c r="U71" s="36">
        <f t="shared" si="2"/>
        <v>14.8</v>
      </c>
      <c r="V71" s="193">
        <v>8</v>
      </c>
      <c r="W71" s="183">
        <v>0</v>
      </c>
      <c r="X71" s="46">
        <f t="shared" si="3"/>
        <v>0</v>
      </c>
      <c r="Y71" s="183">
        <v>7</v>
      </c>
      <c r="Z71" s="183">
        <v>0</v>
      </c>
      <c r="AA71" s="42">
        <f t="shared" si="4"/>
        <v>0</v>
      </c>
    </row>
    <row r="72" spans="1:27" ht="13.5" customHeight="1">
      <c r="A72" s="10">
        <v>11</v>
      </c>
      <c r="B72" s="11">
        <v>425</v>
      </c>
      <c r="C72" s="85" t="s">
        <v>57</v>
      </c>
      <c r="D72" s="88" t="s">
        <v>125</v>
      </c>
      <c r="E72" s="151">
        <v>30</v>
      </c>
      <c r="F72" s="152" t="s">
        <v>300</v>
      </c>
      <c r="G72" s="183">
        <v>31</v>
      </c>
      <c r="H72" s="183">
        <v>20</v>
      </c>
      <c r="I72" s="183">
        <v>290</v>
      </c>
      <c r="J72" s="183">
        <v>58</v>
      </c>
      <c r="K72" s="36">
        <f t="shared" si="0"/>
        <v>20</v>
      </c>
      <c r="L72" s="188">
        <v>26</v>
      </c>
      <c r="M72" s="183">
        <v>18</v>
      </c>
      <c r="N72" s="183">
        <v>258</v>
      </c>
      <c r="O72" s="183">
        <v>56</v>
      </c>
      <c r="P72" s="36">
        <f t="shared" si="1"/>
        <v>21.7</v>
      </c>
      <c r="Q72" s="148">
        <v>5</v>
      </c>
      <c r="R72" s="132">
        <v>2</v>
      </c>
      <c r="S72" s="183">
        <v>32</v>
      </c>
      <c r="T72" s="183">
        <v>2</v>
      </c>
      <c r="U72" s="36">
        <f t="shared" si="2"/>
        <v>6.3</v>
      </c>
      <c r="V72" s="193">
        <v>13</v>
      </c>
      <c r="W72" s="183">
        <v>1</v>
      </c>
      <c r="X72" s="46">
        <f t="shared" si="3"/>
        <v>7.7</v>
      </c>
      <c r="Y72" s="183">
        <v>13</v>
      </c>
      <c r="Z72" s="183">
        <v>1</v>
      </c>
      <c r="AA72" s="42">
        <f t="shared" si="4"/>
        <v>7.7</v>
      </c>
    </row>
    <row r="73" spans="1:27" ht="13.5" customHeight="1">
      <c r="A73" s="10">
        <v>11</v>
      </c>
      <c r="B73" s="11">
        <v>442</v>
      </c>
      <c r="C73" s="85" t="s">
        <v>57</v>
      </c>
      <c r="D73" s="88" t="s">
        <v>126</v>
      </c>
      <c r="E73" s="151"/>
      <c r="F73" s="152"/>
      <c r="G73" s="183"/>
      <c r="H73" s="183"/>
      <c r="I73" s="183"/>
      <c r="J73" s="183"/>
      <c r="K73" s="36" t="str">
        <f t="shared" si="0"/>
        <v> </v>
      </c>
      <c r="L73" s="188">
        <v>24</v>
      </c>
      <c r="M73" s="183">
        <v>20</v>
      </c>
      <c r="N73" s="183">
        <v>290</v>
      </c>
      <c r="O73" s="183">
        <v>65</v>
      </c>
      <c r="P73" s="36">
        <f t="shared" si="1"/>
        <v>22.4</v>
      </c>
      <c r="Q73" s="148">
        <v>6</v>
      </c>
      <c r="R73" s="132">
        <v>2</v>
      </c>
      <c r="S73" s="183">
        <v>34</v>
      </c>
      <c r="T73" s="183">
        <v>5</v>
      </c>
      <c r="U73" s="36">
        <f t="shared" si="2"/>
        <v>14.7</v>
      </c>
      <c r="V73" s="193">
        <v>43</v>
      </c>
      <c r="W73" s="183">
        <v>4</v>
      </c>
      <c r="X73" s="46">
        <f t="shared" si="3"/>
        <v>9.3</v>
      </c>
      <c r="Y73" s="183">
        <v>43</v>
      </c>
      <c r="Z73" s="183">
        <v>4</v>
      </c>
      <c r="AA73" s="42">
        <f t="shared" si="4"/>
        <v>9.3</v>
      </c>
    </row>
    <row r="74" spans="1:27" ht="13.5" customHeight="1">
      <c r="A74" s="10">
        <v>11</v>
      </c>
      <c r="B74" s="11">
        <v>445</v>
      </c>
      <c r="C74" s="85" t="s">
        <v>57</v>
      </c>
      <c r="D74" s="88" t="s">
        <v>127</v>
      </c>
      <c r="E74" s="151">
        <v>30</v>
      </c>
      <c r="F74" s="152" t="s">
        <v>306</v>
      </c>
      <c r="G74" s="183">
        <v>24</v>
      </c>
      <c r="H74" s="183">
        <v>20</v>
      </c>
      <c r="I74" s="183">
        <v>304</v>
      </c>
      <c r="J74" s="183">
        <v>66</v>
      </c>
      <c r="K74" s="36">
        <f t="shared" si="0"/>
        <v>21.7</v>
      </c>
      <c r="L74" s="188">
        <v>17</v>
      </c>
      <c r="M74" s="183">
        <v>16</v>
      </c>
      <c r="N74" s="183">
        <v>251</v>
      </c>
      <c r="O74" s="183">
        <v>50</v>
      </c>
      <c r="P74" s="36">
        <f t="shared" si="1"/>
        <v>19.9</v>
      </c>
      <c r="Q74" s="148">
        <v>6</v>
      </c>
      <c r="R74" s="132">
        <v>3</v>
      </c>
      <c r="S74" s="183">
        <v>40</v>
      </c>
      <c r="T74" s="183">
        <v>3</v>
      </c>
      <c r="U74" s="36">
        <f t="shared" si="2"/>
        <v>7.5</v>
      </c>
      <c r="V74" s="193">
        <v>31</v>
      </c>
      <c r="W74" s="183">
        <v>2</v>
      </c>
      <c r="X74" s="46">
        <f t="shared" si="3"/>
        <v>6.5</v>
      </c>
      <c r="Y74" s="183">
        <v>30</v>
      </c>
      <c r="Z74" s="183">
        <v>2</v>
      </c>
      <c r="AA74" s="42">
        <f t="shared" si="4"/>
        <v>6.7</v>
      </c>
    </row>
    <row r="75" spans="1:27" ht="13.5" customHeight="1">
      <c r="A75" s="10">
        <v>11</v>
      </c>
      <c r="B75" s="11">
        <v>446</v>
      </c>
      <c r="C75" s="85" t="s">
        <v>57</v>
      </c>
      <c r="D75" s="88" t="s">
        <v>128</v>
      </c>
      <c r="E75" s="151"/>
      <c r="F75" s="152"/>
      <c r="G75" s="183"/>
      <c r="H75" s="183"/>
      <c r="I75" s="183"/>
      <c r="J75" s="183"/>
      <c r="K75" s="36" t="str">
        <f>IF(G75=""," ",ROUND(J75/I75*100,1))</f>
        <v> </v>
      </c>
      <c r="L75" s="188">
        <v>15</v>
      </c>
      <c r="M75" s="183">
        <v>12</v>
      </c>
      <c r="N75" s="183">
        <v>164</v>
      </c>
      <c r="O75" s="183">
        <v>40</v>
      </c>
      <c r="P75" s="36">
        <f>IF(L75=""," ",ROUND(O75/N75*100,1))</f>
        <v>24.4</v>
      </c>
      <c r="Q75" s="148">
        <v>6</v>
      </c>
      <c r="R75" s="132">
        <v>4</v>
      </c>
      <c r="S75" s="183">
        <v>39</v>
      </c>
      <c r="T75" s="183">
        <v>5</v>
      </c>
      <c r="U75" s="36">
        <f aca="true" t="shared" si="5" ref="U75:U83">IF(Q75=""," ",ROUND(T75/S75*100,1))</f>
        <v>12.8</v>
      </c>
      <c r="V75" s="193">
        <v>47</v>
      </c>
      <c r="W75" s="183">
        <v>3</v>
      </c>
      <c r="X75" s="46">
        <f>IF(V75=""," ",ROUND(W75/V75*100,1))</f>
        <v>6.4</v>
      </c>
      <c r="Y75" s="183">
        <v>47</v>
      </c>
      <c r="Z75" s="183">
        <v>3</v>
      </c>
      <c r="AA75" s="42">
        <f>IF(Y75=""," ",ROUND(Z75/Y75*100,1))</f>
        <v>6.4</v>
      </c>
    </row>
    <row r="76" spans="1:27" ht="13.5" customHeight="1">
      <c r="A76" s="10">
        <v>11</v>
      </c>
      <c r="B76" s="11">
        <v>461</v>
      </c>
      <c r="C76" s="85" t="s">
        <v>57</v>
      </c>
      <c r="D76" s="88" t="s">
        <v>129</v>
      </c>
      <c r="E76" s="151">
        <v>30</v>
      </c>
      <c r="F76" s="152" t="s">
        <v>306</v>
      </c>
      <c r="G76" s="183">
        <v>44</v>
      </c>
      <c r="H76" s="183">
        <v>29</v>
      </c>
      <c r="I76" s="183">
        <v>649</v>
      </c>
      <c r="J76" s="183">
        <v>113</v>
      </c>
      <c r="K76" s="36">
        <f>IF(G76=""," ",ROUND(J76/I76*100,1))</f>
        <v>17.4</v>
      </c>
      <c r="L76" s="188">
        <v>24</v>
      </c>
      <c r="M76" s="183">
        <v>15</v>
      </c>
      <c r="N76" s="183">
        <v>313</v>
      </c>
      <c r="O76" s="183">
        <v>47</v>
      </c>
      <c r="P76" s="36">
        <f>IF(L76=""," ",ROUND(O76/N76*100,1))</f>
        <v>15</v>
      </c>
      <c r="Q76" s="148">
        <v>6</v>
      </c>
      <c r="R76" s="132">
        <v>2</v>
      </c>
      <c r="S76" s="183">
        <v>33</v>
      </c>
      <c r="T76" s="183">
        <v>2</v>
      </c>
      <c r="U76" s="36">
        <f t="shared" si="5"/>
        <v>6.1</v>
      </c>
      <c r="V76" s="193">
        <v>22</v>
      </c>
      <c r="W76" s="183">
        <v>0</v>
      </c>
      <c r="X76" s="46">
        <f>IF(V76=""," ",ROUND(W76/V76*100,1))</f>
        <v>0</v>
      </c>
      <c r="Y76" s="183">
        <v>22</v>
      </c>
      <c r="Z76" s="183">
        <v>0</v>
      </c>
      <c r="AA76" s="42">
        <f>IF(Y76=""," ",ROUND(Z76/Y76*100,1))</f>
        <v>0</v>
      </c>
    </row>
    <row r="77" spans="1:27" ht="13.5" customHeight="1">
      <c r="A77" s="10">
        <v>11</v>
      </c>
      <c r="B77" s="11">
        <v>462</v>
      </c>
      <c r="C77" s="85" t="s">
        <v>57</v>
      </c>
      <c r="D77" s="88" t="s">
        <v>130</v>
      </c>
      <c r="E77" s="151">
        <v>30</v>
      </c>
      <c r="F77" s="152" t="s">
        <v>306</v>
      </c>
      <c r="G77" s="183">
        <v>32</v>
      </c>
      <c r="H77" s="183">
        <v>23</v>
      </c>
      <c r="I77" s="183">
        <v>358</v>
      </c>
      <c r="J77" s="183">
        <v>96</v>
      </c>
      <c r="K77" s="36">
        <f>IF(G77=""," ",ROUND(J77/I77*100,1))</f>
        <v>26.8</v>
      </c>
      <c r="L77" s="188">
        <v>19</v>
      </c>
      <c r="M77" s="183">
        <v>16</v>
      </c>
      <c r="N77" s="183">
        <v>198</v>
      </c>
      <c r="O77" s="183">
        <v>59</v>
      </c>
      <c r="P77" s="36">
        <f>IF(L77=""," ",ROUND(O77/N77*100,1))</f>
        <v>29.8</v>
      </c>
      <c r="Q77" s="148">
        <v>6</v>
      </c>
      <c r="R77" s="132">
        <v>2</v>
      </c>
      <c r="S77" s="183">
        <v>35</v>
      </c>
      <c r="T77" s="183">
        <v>3</v>
      </c>
      <c r="U77" s="36">
        <f t="shared" si="5"/>
        <v>8.6</v>
      </c>
      <c r="V77" s="193">
        <v>54</v>
      </c>
      <c r="W77" s="183">
        <v>3</v>
      </c>
      <c r="X77" s="46">
        <f>IF(V77=""," ",ROUND(W77/V77*100,1))</f>
        <v>5.6</v>
      </c>
      <c r="Y77" s="183">
        <v>54</v>
      </c>
      <c r="Z77" s="183">
        <v>3</v>
      </c>
      <c r="AA77" s="42">
        <f>IF(Y77=""," ",ROUND(Z77/Y77*100,1))</f>
        <v>5.6</v>
      </c>
    </row>
    <row r="78" spans="1:27" ht="13.5" customHeight="1">
      <c r="A78" s="10">
        <v>11</v>
      </c>
      <c r="B78" s="11">
        <v>464</v>
      </c>
      <c r="C78" s="85" t="s">
        <v>57</v>
      </c>
      <c r="D78" s="88" t="s">
        <v>131</v>
      </c>
      <c r="E78" s="151">
        <v>30</v>
      </c>
      <c r="F78" s="152" t="s">
        <v>300</v>
      </c>
      <c r="G78" s="183">
        <v>25</v>
      </c>
      <c r="H78" s="183">
        <v>21</v>
      </c>
      <c r="I78" s="183">
        <v>376</v>
      </c>
      <c r="J78" s="183">
        <v>97</v>
      </c>
      <c r="K78" s="36">
        <f>IF(G78=""," ",ROUND(J78/I78*100,1))</f>
        <v>25.8</v>
      </c>
      <c r="L78" s="188">
        <v>20</v>
      </c>
      <c r="M78" s="183">
        <v>16</v>
      </c>
      <c r="N78" s="183">
        <v>302</v>
      </c>
      <c r="O78" s="183">
        <v>61</v>
      </c>
      <c r="P78" s="36">
        <f>IF(L78=""," ",ROUND(O78/N78*100,1))</f>
        <v>20.2</v>
      </c>
      <c r="Q78" s="148">
        <v>6</v>
      </c>
      <c r="R78" s="132">
        <v>2</v>
      </c>
      <c r="S78" s="183">
        <v>39</v>
      </c>
      <c r="T78" s="183">
        <v>4</v>
      </c>
      <c r="U78" s="36">
        <f t="shared" si="5"/>
        <v>10.3</v>
      </c>
      <c r="V78" s="193">
        <v>27</v>
      </c>
      <c r="W78" s="183">
        <v>1</v>
      </c>
      <c r="X78" s="46">
        <f>IF(V78=""," ",ROUND(W78/V78*100,1))</f>
        <v>3.7</v>
      </c>
      <c r="Y78" s="183">
        <v>25</v>
      </c>
      <c r="Z78" s="183">
        <v>1</v>
      </c>
      <c r="AA78" s="42">
        <f>IF(Y78=""," ",ROUND(Z78/Y78*100,1))</f>
        <v>4</v>
      </c>
    </row>
    <row r="79" spans="1:27" ht="13.5" customHeight="1" thickBot="1">
      <c r="A79" s="10">
        <v>11</v>
      </c>
      <c r="B79" s="11">
        <v>465</v>
      </c>
      <c r="C79" s="85" t="s">
        <v>57</v>
      </c>
      <c r="D79" s="88" t="s">
        <v>132</v>
      </c>
      <c r="E79" s="151">
        <v>40</v>
      </c>
      <c r="F79" s="152" t="s">
        <v>299</v>
      </c>
      <c r="G79" s="183">
        <v>19</v>
      </c>
      <c r="H79" s="183">
        <v>13</v>
      </c>
      <c r="I79" s="183">
        <v>184</v>
      </c>
      <c r="J79" s="183">
        <v>36</v>
      </c>
      <c r="K79" s="36">
        <f>IF(G79=""," ",ROUND(J79/I79*100,1))</f>
        <v>19.6</v>
      </c>
      <c r="L79" s="188">
        <v>13</v>
      </c>
      <c r="M79" s="183">
        <v>8</v>
      </c>
      <c r="N79" s="183">
        <v>151</v>
      </c>
      <c r="O79" s="183">
        <v>27</v>
      </c>
      <c r="P79" s="36">
        <f>IF(L79=""," ",ROUND(O79/N79*100,1))</f>
        <v>17.9</v>
      </c>
      <c r="Q79" s="148">
        <v>6</v>
      </c>
      <c r="R79" s="132">
        <v>5</v>
      </c>
      <c r="S79" s="183">
        <v>33</v>
      </c>
      <c r="T79" s="183">
        <v>9</v>
      </c>
      <c r="U79" s="36">
        <f t="shared" si="5"/>
        <v>27.3</v>
      </c>
      <c r="V79" s="193">
        <v>17</v>
      </c>
      <c r="W79" s="183">
        <v>0</v>
      </c>
      <c r="X79" s="46">
        <f>IF(V79=""," ",ROUND(W79/V79*100,1))</f>
        <v>0</v>
      </c>
      <c r="Y79" s="183">
        <v>17</v>
      </c>
      <c r="Z79" s="183">
        <v>0</v>
      </c>
      <c r="AA79" s="42">
        <f>IF(Y79=""," ",ROUND(Z79/Y79*100,1))</f>
        <v>0</v>
      </c>
    </row>
    <row r="80" spans="1:27" ht="15.75" customHeight="1" thickBot="1">
      <c r="A80" s="16"/>
      <c r="B80" s="20">
        <v>900</v>
      </c>
      <c r="C80" s="21"/>
      <c r="D80" s="22" t="s">
        <v>20</v>
      </c>
      <c r="E80" s="13"/>
      <c r="F80" s="14"/>
      <c r="G80" s="184"/>
      <c r="H80" s="184"/>
      <c r="I80" s="184"/>
      <c r="J80" s="184"/>
      <c r="K80" s="37"/>
      <c r="L80" s="189">
        <f>SUM(L10:L79)</f>
        <v>1813</v>
      </c>
      <c r="M80" s="189">
        <f>SUM(M10:M79)</f>
        <v>1458</v>
      </c>
      <c r="N80" s="189">
        <f>SUM(N10:N79)</f>
        <v>25174</v>
      </c>
      <c r="O80" s="189">
        <f>SUM(O10:O79)</f>
        <v>6193</v>
      </c>
      <c r="P80" s="40">
        <f>IF(L80=" "," ",ROUND(O80/N80*100,1))</f>
        <v>24.6</v>
      </c>
      <c r="Q80" s="149">
        <f>SUM(Q10:Q79)</f>
        <v>413</v>
      </c>
      <c r="R80" s="149">
        <f>SUM(R10:R79)</f>
        <v>206</v>
      </c>
      <c r="S80" s="189">
        <f>SUM(S10:S79)</f>
        <v>2625</v>
      </c>
      <c r="T80" s="189">
        <f>SUM(T10:T79)</f>
        <v>286</v>
      </c>
      <c r="U80" s="40">
        <f t="shared" si="5"/>
        <v>10.9</v>
      </c>
      <c r="V80" s="194"/>
      <c r="W80" s="184"/>
      <c r="X80" s="47"/>
      <c r="Y80" s="184"/>
      <c r="Z80" s="184"/>
      <c r="AA80" s="43"/>
    </row>
    <row r="81" spans="1:27" ht="14.25" customHeight="1">
      <c r="A81" s="328"/>
      <c r="B81" s="329"/>
      <c r="C81" s="330"/>
      <c r="D81" s="331"/>
      <c r="E81" s="332"/>
      <c r="F81" s="333"/>
      <c r="G81" s="334"/>
      <c r="H81" s="334"/>
      <c r="I81" s="334"/>
      <c r="J81" s="334"/>
      <c r="K81" s="335"/>
      <c r="L81" s="336"/>
      <c r="M81" s="337"/>
      <c r="N81" s="337"/>
      <c r="O81" s="337"/>
      <c r="P81" s="56" t="str">
        <f>IF(L81=""," ",ROUND(O81/N81*100,1))</f>
        <v> </v>
      </c>
      <c r="Q81" s="338"/>
      <c r="R81" s="339"/>
      <c r="S81" s="337"/>
      <c r="T81" s="337"/>
      <c r="U81" s="56" t="str">
        <f t="shared" si="5"/>
        <v> </v>
      </c>
      <c r="V81" s="340"/>
      <c r="W81" s="334"/>
      <c r="X81" s="341"/>
      <c r="Y81" s="334"/>
      <c r="Z81" s="334"/>
      <c r="AA81" s="342"/>
    </row>
    <row r="82" spans="1:27" ht="14.25" customHeight="1">
      <c r="A82" s="10"/>
      <c r="B82" s="7"/>
      <c r="C82" s="8"/>
      <c r="D82" s="15"/>
      <c r="E82" s="27"/>
      <c r="F82" s="28"/>
      <c r="G82" s="185"/>
      <c r="H82" s="185"/>
      <c r="I82" s="185"/>
      <c r="J82" s="185"/>
      <c r="K82" s="38"/>
      <c r="L82" s="190"/>
      <c r="M82" s="183"/>
      <c r="N82" s="191"/>
      <c r="O82" s="183"/>
      <c r="P82" s="36" t="str">
        <f>IF(L82=""," ",ROUND(O82/N82*100,1))</f>
        <v> </v>
      </c>
      <c r="Q82" s="150"/>
      <c r="R82" s="132"/>
      <c r="S82" s="191"/>
      <c r="T82" s="183"/>
      <c r="U82" s="36" t="str">
        <f t="shared" si="5"/>
        <v> </v>
      </c>
      <c r="V82" s="195"/>
      <c r="W82" s="185"/>
      <c r="X82" s="48"/>
      <c r="Y82" s="185"/>
      <c r="Z82" s="185"/>
      <c r="AA82" s="44"/>
    </row>
    <row r="83" spans="1:27" ht="14.25" customHeight="1" thickBot="1">
      <c r="A83" s="23"/>
      <c r="B83" s="24"/>
      <c r="C83" s="25"/>
      <c r="D83" s="26"/>
      <c r="E83" s="29"/>
      <c r="F83" s="30"/>
      <c r="G83" s="186"/>
      <c r="H83" s="186"/>
      <c r="I83" s="186"/>
      <c r="J83" s="186"/>
      <c r="K83" s="39"/>
      <c r="L83" s="190"/>
      <c r="M83" s="183"/>
      <c r="N83" s="191"/>
      <c r="O83" s="183"/>
      <c r="P83" s="57" t="str">
        <f>IF(L83=""," ",ROUND(O83/N83*100,1))</f>
        <v> </v>
      </c>
      <c r="Q83" s="150"/>
      <c r="R83" s="132"/>
      <c r="S83" s="191"/>
      <c r="T83" s="183"/>
      <c r="U83" s="57" t="str">
        <f t="shared" si="5"/>
        <v> </v>
      </c>
      <c r="V83" s="196"/>
      <c r="W83" s="186"/>
      <c r="X83" s="49"/>
      <c r="Y83" s="186"/>
      <c r="Z83" s="186"/>
      <c r="AA83" s="45"/>
    </row>
    <row r="84" spans="1:27" ht="15.75" customHeight="1" thickBot="1">
      <c r="A84" s="16"/>
      <c r="B84" s="20">
        <v>999</v>
      </c>
      <c r="C84" s="21"/>
      <c r="D84" s="22" t="s">
        <v>19</v>
      </c>
      <c r="E84" s="13"/>
      <c r="F84" s="14"/>
      <c r="G84" s="184"/>
      <c r="H84" s="184"/>
      <c r="I84" s="184"/>
      <c r="J84" s="184"/>
      <c r="K84" s="37"/>
      <c r="L84" s="189">
        <f>SUM(L81:L83)</f>
        <v>0</v>
      </c>
      <c r="M84" s="189">
        <f>SUM(M81:M83)</f>
        <v>0</v>
      </c>
      <c r="N84" s="189">
        <f>SUM(N81:N83)</f>
        <v>0</v>
      </c>
      <c r="O84" s="189">
        <f>SUM(O81:O83)</f>
        <v>0</v>
      </c>
      <c r="P84" s="40">
        <f>IF(L84=0,"",ROUND(O84/N84*100,1))</f>
      </c>
      <c r="Q84" s="149">
        <f>SUM(Q81:Q83)</f>
        <v>0</v>
      </c>
      <c r="R84" s="149">
        <f>SUM(R81:R83)</f>
        <v>0</v>
      </c>
      <c r="S84" s="189">
        <f>SUM(S81:S83)</f>
        <v>0</v>
      </c>
      <c r="T84" s="189">
        <f>SUM(T81:T83)</f>
        <v>0</v>
      </c>
      <c r="U84" s="40" t="str">
        <f>IF(Q84=0," ",ROUND(T84/S84*100,1))</f>
        <v> </v>
      </c>
      <c r="V84" s="194"/>
      <c r="W84" s="184"/>
      <c r="X84" s="47"/>
      <c r="Y84" s="184"/>
      <c r="Z84" s="184"/>
      <c r="AA84" s="43"/>
    </row>
    <row r="85" spans="1:27" ht="15.75" customHeight="1" thickBot="1">
      <c r="A85" s="16"/>
      <c r="B85" s="19">
        <v>1000</v>
      </c>
      <c r="C85" s="304" t="s">
        <v>9</v>
      </c>
      <c r="D85" s="305"/>
      <c r="E85" s="13"/>
      <c r="F85" s="14"/>
      <c r="G85" s="187">
        <f>SUM(G10:G79)</f>
        <v>2272</v>
      </c>
      <c r="H85" s="187">
        <f>SUM(H10:H79)</f>
        <v>1771</v>
      </c>
      <c r="I85" s="187">
        <f>SUM(I10:I79)</f>
        <v>30698</v>
      </c>
      <c r="J85" s="187">
        <f>SUM(J10:J79)</f>
        <v>7680</v>
      </c>
      <c r="K85" s="40">
        <f>IF(G85=" "," ",ROUND(J85/I85*100,1))</f>
        <v>25</v>
      </c>
      <c r="L85" s="192">
        <f>L80+L84</f>
        <v>1813</v>
      </c>
      <c r="M85" s="187">
        <f>M80+M84</f>
        <v>1458</v>
      </c>
      <c r="N85" s="187">
        <f>N80+N84</f>
        <v>25174</v>
      </c>
      <c r="O85" s="187">
        <f>O80+O84</f>
        <v>6193</v>
      </c>
      <c r="P85" s="40">
        <f>IF(L85=""," ",ROUND(O85/N85*100,1))</f>
        <v>24.6</v>
      </c>
      <c r="Q85" s="136">
        <f>Q80+Q84</f>
        <v>413</v>
      </c>
      <c r="R85" s="130">
        <f>R80+R84</f>
        <v>206</v>
      </c>
      <c r="S85" s="187">
        <f>S80+S84</f>
        <v>2625</v>
      </c>
      <c r="T85" s="187">
        <f>T80+T84</f>
        <v>286</v>
      </c>
      <c r="U85" s="40">
        <f>IF(Q85=""," ",ROUND(T85/S85*100,1))</f>
        <v>10.9</v>
      </c>
      <c r="V85" s="197">
        <f>SUM(V10:V79)</f>
        <v>5966</v>
      </c>
      <c r="W85" s="187">
        <f>SUM(W10:W79)</f>
        <v>437</v>
      </c>
      <c r="X85" s="326">
        <f>IF(V85=""," ",ROUND(W85/V85*100,1))</f>
        <v>7.3</v>
      </c>
      <c r="Y85" s="187">
        <f>SUM(Y10:Y79)</f>
        <v>4851</v>
      </c>
      <c r="Z85" s="187">
        <f>SUM(Z10:Z79)</f>
        <v>226</v>
      </c>
      <c r="AA85" s="41">
        <f>IF(Y85=0," ",ROUND(Z85/Y85*100,1))</f>
        <v>4.7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L6:N6"/>
    <mergeCell ref="C85:D85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Q6:S6"/>
    <mergeCell ref="V6:X6"/>
  </mergeCells>
  <conditionalFormatting sqref="T81:T83 R81:R83 O81:O83 M81:M83 J10:J79 H10:H79 O10:O79 M10:M79 T10:T79 R10:R79 W10:W79 Z10:Z7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7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&amp;R（埼玉県）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2008-10-23T08:30:39Z</cp:lastPrinted>
  <dcterms:created xsi:type="dcterms:W3CDTF">2002-01-07T10:53:07Z</dcterms:created>
  <dcterms:modified xsi:type="dcterms:W3CDTF">2008-10-23T08:31:21Z</dcterms:modified>
  <cp:category/>
  <cp:version/>
  <cp:contentType/>
  <cp:contentStatus/>
</cp:coreProperties>
</file>