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tabRatio="754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(フォーマット)'!$4:$6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<sst xmlns="http://schemas.openxmlformats.org/spreadsheetml/2006/main" count="529" uniqueCount="189">
  <si>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</si>
  <si>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</si>
  <si>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</si>
  <si>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</si>
  <si>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</si>
  <si>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</si>
  <si>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</si>
  <si>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</si>
  <si>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</si>
  <si>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</si>
  <si>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</si>
  <si>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</si>
  <si>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</si>
  <si>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</si>
  <si>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</si>
  <si>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</si>
  <si>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</si>
  <si>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</si>
  <si>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</si>
  <si>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</si>
  <si>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</si>
  <si>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</si>
  <si>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</si>
  <si>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</si>
  <si>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</si>
  <si>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</si>
  <si>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</si>
  <si>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</si>
  <si>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</si>
  <si>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</si>
  <si>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</si>
  <si>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</si>
  <si>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</si>
  <si>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</si>
  <si>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</si>
  <si>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</si>
  <si>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</si>
  <si>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</si>
  <si>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</si>
  <si>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</si>
  <si>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</si>
  <si>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</si>
  <si>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</si>
  <si>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</si>
  <si>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</si>
  <si>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</si>
  <si>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</si>
  <si>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</si>
  <si>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</si>
  <si>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</si>
  <si>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</si>
  <si>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</si>
  <si>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</si>
  <si>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</si>
  <si>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</si>
  <si>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</si>
  <si>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</si>
  <si>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群馬県</t>
  </si>
  <si>
    <t>前橋市</t>
  </si>
  <si>
    <t>男女共同参画室</t>
  </si>
  <si>
    <t>まえばし男女共同参画推進条例</t>
  </si>
  <si>
    <t>高崎市</t>
  </si>
  <si>
    <t>人権男女共同参画課</t>
  </si>
  <si>
    <t>桐生市</t>
  </si>
  <si>
    <t>市民活動支援課</t>
  </si>
  <si>
    <t>桐生市男女共同参画計画</t>
  </si>
  <si>
    <t>伊勢崎市</t>
  </si>
  <si>
    <t>人権課</t>
  </si>
  <si>
    <t>伊勢崎市男女共同参画計画</t>
  </si>
  <si>
    <t>太田市</t>
  </si>
  <si>
    <t>生活そうだん課</t>
  </si>
  <si>
    <t>沼田市</t>
  </si>
  <si>
    <t>企画課</t>
  </si>
  <si>
    <t>沼田市男女共同参画計画</t>
  </si>
  <si>
    <t>館林市</t>
  </si>
  <si>
    <t>館林市男女共同参画推進条例</t>
  </si>
  <si>
    <t>渋川市</t>
  </si>
  <si>
    <t>市民生活課</t>
  </si>
  <si>
    <t>藤岡市</t>
  </si>
  <si>
    <t>富岡市</t>
  </si>
  <si>
    <t>安中市</t>
  </si>
  <si>
    <t>みどり市</t>
  </si>
  <si>
    <t>富士見村</t>
  </si>
  <si>
    <t>企画財政課</t>
  </si>
  <si>
    <t>榛東村</t>
  </si>
  <si>
    <t>住民生活課</t>
  </si>
  <si>
    <t>榛東村男女共同参画基本計画</t>
  </si>
  <si>
    <t>吉岡町</t>
  </si>
  <si>
    <t>住民参加推進室</t>
  </si>
  <si>
    <t>吉井町</t>
  </si>
  <si>
    <t>生涯学習課</t>
  </si>
  <si>
    <t>上野村</t>
  </si>
  <si>
    <t>総務課</t>
  </si>
  <si>
    <t>神流町</t>
  </si>
  <si>
    <t>下仁田町</t>
  </si>
  <si>
    <t>福祉課</t>
  </si>
  <si>
    <t>南牧村</t>
  </si>
  <si>
    <t>甘楽町</t>
  </si>
  <si>
    <t>教育課</t>
  </si>
  <si>
    <t>中之条町</t>
  </si>
  <si>
    <t>行革推進課</t>
  </si>
  <si>
    <t>長野原町</t>
  </si>
  <si>
    <t>嬬恋村</t>
  </si>
  <si>
    <t>草津町</t>
  </si>
  <si>
    <t>教育委員会事務局</t>
  </si>
  <si>
    <t>六合村</t>
  </si>
  <si>
    <t>総務住民課</t>
  </si>
  <si>
    <t>高山村</t>
  </si>
  <si>
    <t>東吾妻町</t>
  </si>
  <si>
    <t>片品村</t>
  </si>
  <si>
    <t>保健福祉課</t>
  </si>
  <si>
    <t>川場村</t>
  </si>
  <si>
    <t>昭和村</t>
  </si>
  <si>
    <t>みなかみ町</t>
  </si>
  <si>
    <t>玉村町</t>
  </si>
  <si>
    <t>板倉町</t>
  </si>
  <si>
    <t>健康福祉課</t>
  </si>
  <si>
    <t>明和町</t>
  </si>
  <si>
    <t>千代田町</t>
  </si>
  <si>
    <t>住民福祉課</t>
  </si>
  <si>
    <t>大泉町</t>
  </si>
  <si>
    <t>広報国際課</t>
  </si>
  <si>
    <t>大泉町男女共同参画推進計画</t>
  </si>
  <si>
    <t>邑楽町</t>
  </si>
  <si>
    <t>住民課</t>
  </si>
  <si>
    <t>男女共同参画都市宣言</t>
  </si>
  <si>
    <t>平成20年度</t>
  </si>
  <si>
    <t>早い時期</t>
  </si>
  <si>
    <t>平成26年度</t>
  </si>
  <si>
    <t>平成23年度</t>
  </si>
  <si>
    <t>平成22年度</t>
  </si>
  <si>
    <t>安中市男女共同参画計画</t>
  </si>
  <si>
    <t>高崎市第2次男女共同参画計画</t>
  </si>
  <si>
    <t>たかさき女性フォーラム</t>
  </si>
  <si>
    <t>370-0812</t>
  </si>
  <si>
    <t>高崎市成田町1</t>
  </si>
  <si>
    <t>027-322-4339</t>
  </si>
  <si>
    <t>平成24年度</t>
  </si>
  <si>
    <t>平成25年度</t>
  </si>
  <si>
    <t>太田市男女共同参画基本計画</t>
  </si>
  <si>
    <t>平成21年度</t>
  </si>
  <si>
    <t>安全安心課</t>
  </si>
  <si>
    <t>平成27年度</t>
  </si>
  <si>
    <t>市民協働課</t>
  </si>
  <si>
    <t>政策推進室</t>
  </si>
  <si>
    <t>○</t>
  </si>
  <si>
    <t>平成16年4月～21年3月</t>
  </si>
  <si>
    <t>平成20年4月～25年3月</t>
  </si>
  <si>
    <t>平成18年4月～23年3月</t>
  </si>
  <si>
    <t>平成19年4月～27年3月</t>
  </si>
  <si>
    <t>平成16年4月～23年3月</t>
  </si>
  <si>
    <t>平成19年4月～24年3月</t>
  </si>
  <si>
    <t>平成14年4月～27年3月</t>
  </si>
  <si>
    <t>コード
市(区)町村</t>
  </si>
  <si>
    <t>有無
庁内連絡会議の</t>
  </si>
  <si>
    <t>現在
の
状況</t>
  </si>
  <si>
    <t>コード
市（区）町村</t>
  </si>
  <si>
    <t>都道府県名</t>
  </si>
  <si>
    <t>市(区)町村名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</si>
  <si>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</si>
  <si>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</si>
  <si>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</si>
  <si>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</si>
  <si>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</si>
  <si>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</si>
  <si>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</si>
  <si>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</si>
  <si>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</si>
  <si>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調査時点コード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</si>
  <si>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</si>
  <si>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</si>
  <si>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</si>
  <si>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</si>
  <si>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</si>
  <si>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</si>
  <si>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特になし
（改選時等）</t>
  </si>
  <si>
    <t>前橋市男女共同参画基本計画
「まえばしWindプラン2004」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</si>
  <si>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</si>
  <si>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</si>
  <si>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</si>
  <si>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</si>
  <si>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</si>
  <si>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</si>
  <si>
    <t>　</t>
  </si>
  <si>
    <t>女性
比率
（％）</t>
  </si>
  <si>
    <t>管理職総数</t>
  </si>
  <si>
    <t>～アクティブプラン・たてばやし～
館林市男女共同参画基本計画(第3次)</t>
  </si>
  <si>
    <t>できるだけ
早い時期</t>
  </si>
  <si>
    <t>　　　　コード
　市(区)町村　　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</si>
</sst>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_);[Red]\(0\)"/>
    <numFmt numFmtId="188" formatCode="#,##0_);[Red]\(#,##0\)"/>
    <numFmt numFmtId="189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5" fillId="0" borderId="0" xfId="0" applyFont="1" applyAlignment="1">
      <alignment/>
    </xf>
    <xf numFmtId="0" fontId="0" fillId="2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179" fontId="2" fillId="3" borderId="5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179" fontId="2" fillId="3" borderId="20" xfId="0" applyNumberFormat="1" applyFont="1" applyFill="1" applyBorder="1" applyAlignment="1">
      <alignment/>
    </xf>
    <xf numFmtId="179" fontId="2" fillId="3" borderId="21" xfId="0" applyNumberFormat="1" applyFont="1" applyFill="1" applyBorder="1" applyAlignment="1">
      <alignment/>
    </xf>
    <xf numFmtId="179" fontId="2" fillId="3" borderId="11" xfId="0" applyNumberFormat="1" applyFont="1" applyFill="1" applyBorder="1" applyAlignment="1">
      <alignment/>
    </xf>
    <xf numFmtId="180" fontId="2" fillId="3" borderId="11" xfId="0" applyNumberFormat="1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21" xfId="0" applyNumberFormat="1" applyFont="1" applyFill="1" applyBorder="1" applyAlignment="1">
      <alignment/>
    </xf>
    <xf numFmtId="180" fontId="2" fillId="3" borderId="22" xfId="0" applyNumberFormat="1" applyFont="1" applyFill="1" applyBorder="1" applyAlignment="1">
      <alignment/>
    </xf>
    <xf numFmtId="180" fontId="2" fillId="3" borderId="23" xfId="0" applyNumberFormat="1" applyFont="1" applyFill="1" applyBorder="1" applyAlignment="1">
      <alignment/>
    </xf>
    <xf numFmtId="180" fontId="2" fillId="3" borderId="2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11" xfId="0" applyFill="1" applyBorder="1" applyAlignment="1">
      <alignment/>
    </xf>
    <xf numFmtId="0" fontId="10" fillId="0" borderId="0" xfId="0" applyFont="1" applyAlignment="1">
      <alignment/>
    </xf>
    <xf numFmtId="179" fontId="2" fillId="3" borderId="25" xfId="0" applyNumberFormat="1" applyFont="1" applyFill="1" applyBorder="1" applyAlignment="1">
      <alignment/>
    </xf>
    <xf numFmtId="179" fontId="2" fillId="3" borderId="26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27" xfId="0" applyFont="1" applyFill="1" applyBorder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3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2" borderId="37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57" fontId="4" fillId="0" borderId="4" xfId="0" applyNumberFormat="1" applyFont="1" applyFill="1" applyBorder="1" applyAlignment="1">
      <alignment/>
    </xf>
    <xf numFmtId="186" fontId="2" fillId="0" borderId="4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2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179" fontId="2" fillId="3" borderId="42" xfId="0" applyNumberFormat="1" applyFont="1" applyFill="1" applyBorder="1" applyAlignment="1">
      <alignment/>
    </xf>
    <xf numFmtId="179" fontId="2" fillId="3" borderId="43" xfId="0" applyNumberFormat="1" applyFont="1" applyFill="1" applyBorder="1" applyAlignment="1">
      <alignment/>
    </xf>
    <xf numFmtId="180" fontId="2" fillId="3" borderId="44" xfId="0" applyNumberFormat="1" applyFont="1" applyFill="1" applyBorder="1" applyAlignment="1">
      <alignment/>
    </xf>
    <xf numFmtId="180" fontId="2" fillId="3" borderId="42" xfId="0" applyNumberFormat="1" applyFont="1" applyFill="1" applyBorder="1" applyAlignment="1">
      <alignment/>
    </xf>
    <xf numFmtId="57" fontId="4" fillId="2" borderId="4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186" fontId="2" fillId="2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79" fontId="2" fillId="3" borderId="45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0" borderId="2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2" fillId="0" borderId="2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86" fontId="4" fillId="2" borderId="46" xfId="0" applyNumberFormat="1" applyFont="1" applyFill="1" applyBorder="1" applyAlignment="1">
      <alignment vertical="center"/>
    </xf>
    <xf numFmtId="186" fontId="4" fillId="0" borderId="46" xfId="0" applyNumberFormat="1" applyFont="1" applyFill="1" applyBorder="1" applyAlignment="1">
      <alignment vertical="center"/>
    </xf>
    <xf numFmtId="186" fontId="4" fillId="0" borderId="47" xfId="0" applyNumberFormat="1" applyFont="1" applyFill="1" applyBorder="1" applyAlignment="1">
      <alignment vertical="center"/>
    </xf>
    <xf numFmtId="186" fontId="4" fillId="2" borderId="47" xfId="0" applyNumberFormat="1" applyFont="1" applyFill="1" applyBorder="1" applyAlignment="1">
      <alignment vertical="center"/>
    </xf>
    <xf numFmtId="186" fontId="4" fillId="2" borderId="48" xfId="0" applyNumberFormat="1" applyFont="1" applyFill="1" applyBorder="1" applyAlignment="1">
      <alignment vertical="center"/>
    </xf>
    <xf numFmtId="186" fontId="2" fillId="3" borderId="49" xfId="0" applyNumberFormat="1" applyFont="1" applyFill="1" applyBorder="1" applyAlignment="1">
      <alignment vertical="center"/>
    </xf>
    <xf numFmtId="186" fontId="2" fillId="3" borderId="50" xfId="0" applyNumberFormat="1" applyFont="1" applyFill="1" applyBorder="1" applyAlignment="1">
      <alignment/>
    </xf>
    <xf numFmtId="0" fontId="2" fillId="2" borderId="51" xfId="0" applyFont="1" applyFill="1" applyBorder="1" applyAlignment="1">
      <alignment/>
    </xf>
    <xf numFmtId="0" fontId="2" fillId="2" borderId="52" xfId="0" applyFont="1" applyFill="1" applyBorder="1" applyAlignment="1">
      <alignment/>
    </xf>
    <xf numFmtId="186" fontId="2" fillId="3" borderId="10" xfId="0" applyNumberFormat="1" applyFont="1" applyFill="1" applyBorder="1" applyAlignment="1">
      <alignment/>
    </xf>
    <xf numFmtId="186" fontId="2" fillId="3" borderId="26" xfId="0" applyNumberFormat="1" applyFont="1" applyFill="1" applyBorder="1" applyAlignment="1">
      <alignment/>
    </xf>
    <xf numFmtId="186" fontId="2" fillId="3" borderId="11" xfId="0" applyNumberFormat="1" applyFont="1" applyFill="1" applyBorder="1" applyAlignment="1">
      <alignment/>
    </xf>
    <xf numFmtId="186" fontId="2" fillId="2" borderId="9" xfId="0" applyNumberFormat="1" applyFont="1" applyFill="1" applyBorder="1" applyAlignment="1">
      <alignment/>
    </xf>
    <xf numFmtId="186" fontId="2" fillId="3" borderId="12" xfId="0" applyNumberFormat="1" applyFont="1" applyFill="1" applyBorder="1" applyAlignment="1">
      <alignment/>
    </xf>
    <xf numFmtId="186" fontId="2" fillId="3" borderId="53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86" fontId="2" fillId="2" borderId="1" xfId="0" applyNumberFormat="1" applyFont="1" applyFill="1" applyBorder="1" applyAlignment="1">
      <alignment/>
    </xf>
    <xf numFmtId="186" fontId="2" fillId="0" borderId="1" xfId="0" applyNumberFormat="1" applyFont="1" applyFill="1" applyBorder="1" applyAlignment="1">
      <alignment/>
    </xf>
    <xf numFmtId="186" fontId="2" fillId="2" borderId="2" xfId="0" applyNumberFormat="1" applyFont="1" applyFill="1" applyBorder="1" applyAlignment="1">
      <alignment/>
    </xf>
    <xf numFmtId="186" fontId="2" fillId="2" borderId="6" xfId="0" applyNumberFormat="1" applyFont="1" applyFill="1" applyBorder="1" applyAlignment="1">
      <alignment/>
    </xf>
    <xf numFmtId="0" fontId="2" fillId="0" borderId="5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179" fontId="2" fillId="3" borderId="5" xfId="0" applyNumberFormat="1" applyFont="1" applyFill="1" applyBorder="1" applyAlignment="1">
      <alignment vertical="top"/>
    </xf>
    <xf numFmtId="180" fontId="2" fillId="3" borderId="3" xfId="0" applyNumberFormat="1" applyFont="1" applyFill="1" applyBorder="1" applyAlignment="1">
      <alignment vertical="top"/>
    </xf>
    <xf numFmtId="180" fontId="2" fillId="3" borderId="5" xfId="0" applyNumberFormat="1" applyFont="1" applyFill="1" applyBorder="1" applyAlignment="1">
      <alignment vertical="top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4" fillId="2" borderId="57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textRotation="255" wrapText="1"/>
    </xf>
    <xf numFmtId="0" fontId="2" fillId="0" borderId="3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57" fontId="2" fillId="0" borderId="4" xfId="0" applyNumberFormat="1" applyFont="1" applyFill="1" applyBorder="1" applyAlignment="1">
      <alignment horizontal="center"/>
    </xf>
    <xf numFmtId="57" fontId="2" fillId="0" borderId="1" xfId="0" applyNumberFormat="1" applyFont="1" applyFill="1" applyBorder="1" applyAlignment="1">
      <alignment vertical="top"/>
    </xf>
    <xf numFmtId="187" fontId="2" fillId="0" borderId="5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187" fontId="2" fillId="0" borderId="7" xfId="0" applyNumberFormat="1" applyFont="1" applyFill="1" applyBorder="1" applyAlignment="1">
      <alignment vertical="center"/>
    </xf>
    <xf numFmtId="187" fontId="2" fillId="2" borderId="19" xfId="0" applyNumberFormat="1" applyFont="1" applyFill="1" applyBorder="1" applyAlignment="1">
      <alignment vertical="center"/>
    </xf>
    <xf numFmtId="187" fontId="2" fillId="0" borderId="5" xfId="0" applyNumberFormat="1" applyFont="1" applyFill="1" applyBorder="1" applyAlignment="1">
      <alignment vertical="top"/>
    </xf>
    <xf numFmtId="187" fontId="2" fillId="0" borderId="7" xfId="0" applyNumberFormat="1" applyFont="1" applyFill="1" applyBorder="1" applyAlignment="1">
      <alignment vertical="top"/>
    </xf>
    <xf numFmtId="0" fontId="2" fillId="2" borderId="19" xfId="0" applyFont="1" applyFill="1" applyBorder="1" applyAlignment="1">
      <alignment/>
    </xf>
    <xf numFmtId="0" fontId="2" fillId="0" borderId="1" xfId="0" applyNumberFormat="1" applyFont="1" applyFill="1" applyBorder="1" applyAlignment="1">
      <alignment vertical="top"/>
    </xf>
    <xf numFmtId="0" fontId="2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/>
    </xf>
    <xf numFmtId="0" fontId="2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/>
    </xf>
    <xf numFmtId="0" fontId="2" fillId="0" borderId="37" xfId="0" applyFont="1" applyFill="1" applyBorder="1" applyAlignment="1">
      <alignment vertical="top"/>
    </xf>
    <xf numFmtId="0" fontId="2" fillId="0" borderId="38" xfId="0" applyFont="1" applyFill="1" applyBorder="1" applyAlignment="1">
      <alignment vertical="top"/>
    </xf>
    <xf numFmtId="188" fontId="2" fillId="0" borderId="3" xfId="0" applyNumberFormat="1" applyFont="1" applyFill="1" applyBorder="1" applyAlignment="1">
      <alignment vertical="top"/>
    </xf>
    <xf numFmtId="188" fontId="2" fillId="0" borderId="5" xfId="0" applyNumberFormat="1" applyFont="1" applyFill="1" applyBorder="1" applyAlignment="1">
      <alignment vertical="top"/>
    </xf>
    <xf numFmtId="188" fontId="2" fillId="0" borderId="4" xfId="0" applyNumberFormat="1" applyFont="1" applyFill="1" applyBorder="1" applyAlignment="1">
      <alignment vertical="top"/>
    </xf>
    <xf numFmtId="188" fontId="2" fillId="0" borderId="38" xfId="0" applyNumberFormat="1" applyFont="1" applyFill="1" applyBorder="1" applyAlignment="1">
      <alignment vertical="top"/>
    </xf>
    <xf numFmtId="188" fontId="2" fillId="0" borderId="7" xfId="0" applyNumberFormat="1" applyFont="1" applyFill="1" applyBorder="1" applyAlignment="1">
      <alignment vertical="top"/>
    </xf>
    <xf numFmtId="188" fontId="2" fillId="0" borderId="6" xfId="0" applyNumberFormat="1" applyFont="1" applyFill="1" applyBorder="1" applyAlignment="1">
      <alignment vertical="top"/>
    </xf>
    <xf numFmtId="188" fontId="2" fillId="2" borderId="22" xfId="0" applyNumberFormat="1" applyFont="1" applyFill="1" applyBorder="1" applyAlignment="1">
      <alignment/>
    </xf>
    <xf numFmtId="188" fontId="2" fillId="2" borderId="19" xfId="0" applyNumberFormat="1" applyFont="1" applyFill="1" applyBorder="1" applyAlignment="1">
      <alignment/>
    </xf>
    <xf numFmtId="188" fontId="2" fillId="3" borderId="10" xfId="0" applyNumberFormat="1" applyFont="1" applyFill="1" applyBorder="1" applyAlignment="1">
      <alignment/>
    </xf>
    <xf numFmtId="188" fontId="2" fillId="3" borderId="11" xfId="0" applyNumberFormat="1" applyFont="1" applyFill="1" applyBorder="1" applyAlignment="1">
      <alignment/>
    </xf>
    <xf numFmtId="186" fontId="2" fillId="0" borderId="1" xfId="0" applyNumberFormat="1" applyFont="1" applyBorder="1" applyAlignment="1">
      <alignment/>
    </xf>
    <xf numFmtId="186" fontId="2" fillId="0" borderId="5" xfId="0" applyNumberFormat="1" applyFont="1" applyBorder="1" applyAlignment="1">
      <alignment/>
    </xf>
    <xf numFmtId="186" fontId="2" fillId="2" borderId="4" xfId="0" applyNumberFormat="1" applyFont="1" applyFill="1" applyBorder="1" applyAlignment="1">
      <alignment/>
    </xf>
    <xf numFmtId="186" fontId="2" fillId="2" borderId="3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86" fontId="2" fillId="2" borderId="58" xfId="0" applyNumberFormat="1" applyFont="1" applyFill="1" applyBorder="1" applyAlignment="1">
      <alignment/>
    </xf>
    <xf numFmtId="186" fontId="2" fillId="0" borderId="5" xfId="0" applyNumberFormat="1" applyFont="1" applyFill="1" applyBorder="1" applyAlignment="1">
      <alignment/>
    </xf>
    <xf numFmtId="186" fontId="2" fillId="0" borderId="3" xfId="0" applyNumberFormat="1" applyFont="1" applyFill="1" applyBorder="1" applyAlignment="1">
      <alignment/>
    </xf>
    <xf numFmtId="186" fontId="2" fillId="0" borderId="58" xfId="0" applyNumberFormat="1" applyFont="1" applyFill="1" applyBorder="1" applyAlignment="1">
      <alignment/>
    </xf>
    <xf numFmtId="186" fontId="2" fillId="0" borderId="2" xfId="0" applyNumberFormat="1" applyFont="1" applyBorder="1" applyAlignment="1">
      <alignment/>
    </xf>
    <xf numFmtId="186" fontId="2" fillId="0" borderId="7" xfId="0" applyNumberFormat="1" applyFont="1" applyBorder="1" applyAlignment="1">
      <alignment/>
    </xf>
    <xf numFmtId="186" fontId="2" fillId="2" borderId="38" xfId="0" applyNumberFormat="1" applyFont="1" applyFill="1" applyBorder="1" applyAlignment="1">
      <alignment/>
    </xf>
    <xf numFmtId="179" fontId="2" fillId="3" borderId="2" xfId="0" applyNumberFormat="1" applyFont="1" applyFill="1" applyBorder="1" applyAlignment="1">
      <alignment/>
    </xf>
    <xf numFmtId="186" fontId="2" fillId="2" borderId="59" xfId="0" applyNumberFormat="1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189" fontId="2" fillId="2" borderId="58" xfId="0" applyNumberFormat="1" applyFont="1" applyFill="1" applyBorder="1" applyAlignment="1">
      <alignment/>
    </xf>
    <xf numFmtId="189" fontId="2" fillId="2" borderId="3" xfId="0" applyNumberFormat="1" applyFont="1" applyFill="1" applyBorder="1" applyAlignment="1">
      <alignment/>
    </xf>
    <xf numFmtId="189" fontId="2" fillId="0" borderId="58" xfId="0" applyNumberFormat="1" applyFont="1" applyFill="1" applyBorder="1" applyAlignment="1">
      <alignment/>
    </xf>
    <xf numFmtId="189" fontId="2" fillId="0" borderId="3" xfId="0" applyNumberFormat="1" applyFont="1" applyFill="1" applyBorder="1" applyAlignment="1">
      <alignment/>
    </xf>
    <xf numFmtId="189" fontId="2" fillId="0" borderId="59" xfId="0" applyNumberFormat="1" applyFont="1" applyFill="1" applyBorder="1" applyAlignment="1">
      <alignment/>
    </xf>
    <xf numFmtId="189" fontId="2" fillId="2" borderId="38" xfId="0" applyNumberFormat="1" applyFont="1" applyFill="1" applyBorder="1" applyAlignment="1">
      <alignment/>
    </xf>
    <xf numFmtId="189" fontId="2" fillId="3" borderId="60" xfId="0" applyNumberFormat="1" applyFont="1" applyFill="1" applyBorder="1" applyAlignment="1">
      <alignment/>
    </xf>
    <xf numFmtId="189" fontId="2" fillId="3" borderId="26" xfId="0" applyNumberFormat="1" applyFont="1" applyFill="1" applyBorder="1" applyAlignment="1">
      <alignment/>
    </xf>
    <xf numFmtId="189" fontId="2" fillId="2" borderId="1" xfId="0" applyNumberFormat="1" applyFont="1" applyFill="1" applyBorder="1" applyAlignment="1">
      <alignment/>
    </xf>
    <xf numFmtId="189" fontId="2" fillId="0" borderId="1" xfId="0" applyNumberFormat="1" applyFont="1" applyFill="1" applyBorder="1" applyAlignment="1">
      <alignment/>
    </xf>
    <xf numFmtId="189" fontId="2" fillId="0" borderId="1" xfId="0" applyNumberFormat="1" applyFont="1" applyFill="1" applyBorder="1" applyAlignment="1">
      <alignment vertical="top"/>
    </xf>
    <xf numFmtId="189" fontId="2" fillId="2" borderId="2" xfId="0" applyNumberFormat="1" applyFont="1" applyFill="1" applyBorder="1" applyAlignment="1">
      <alignment/>
    </xf>
    <xf numFmtId="189" fontId="2" fillId="2" borderId="9" xfId="0" applyNumberFormat="1" applyFont="1" applyFill="1" applyBorder="1" applyAlignment="1">
      <alignment/>
    </xf>
    <xf numFmtId="189" fontId="2" fillId="2" borderId="16" xfId="0" applyNumberFormat="1" applyFont="1" applyFill="1" applyBorder="1" applyAlignment="1">
      <alignment/>
    </xf>
    <xf numFmtId="189" fontId="2" fillId="2" borderId="18" xfId="0" applyNumberFormat="1" applyFont="1" applyFill="1" applyBorder="1" applyAlignment="1">
      <alignment/>
    </xf>
    <xf numFmtId="189" fontId="2" fillId="0" borderId="41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center" textRotation="255"/>
    </xf>
    <xf numFmtId="189" fontId="2" fillId="2" borderId="57" xfId="0" applyNumberFormat="1" applyFont="1" applyFill="1" applyBorder="1" applyAlignment="1">
      <alignment/>
    </xf>
    <xf numFmtId="189" fontId="2" fillId="0" borderId="57" xfId="0" applyNumberFormat="1" applyFont="1" applyFill="1" applyBorder="1" applyAlignment="1">
      <alignment/>
    </xf>
    <xf numFmtId="189" fontId="2" fillId="0" borderId="57" xfId="0" applyNumberFormat="1" applyFont="1" applyFill="1" applyBorder="1" applyAlignment="1">
      <alignment vertical="top"/>
    </xf>
    <xf numFmtId="189" fontId="2" fillId="2" borderId="37" xfId="0" applyNumberFormat="1" applyFont="1" applyFill="1" applyBorder="1" applyAlignment="1">
      <alignment/>
    </xf>
    <xf numFmtId="189" fontId="2" fillId="5" borderId="60" xfId="0" applyNumberFormat="1" applyFont="1" applyFill="1" applyBorder="1" applyAlignment="1">
      <alignment/>
    </xf>
    <xf numFmtId="189" fontId="2" fillId="0" borderId="61" xfId="0" applyNumberFormat="1" applyFont="1" applyFill="1" applyBorder="1" applyAlignment="1">
      <alignment/>
    </xf>
    <xf numFmtId="189" fontId="2" fillId="0" borderId="29" xfId="0" applyNumberFormat="1" applyFont="1" applyFill="1" applyBorder="1" applyAlignment="1">
      <alignment/>
    </xf>
    <xf numFmtId="189" fontId="2" fillId="0" borderId="62" xfId="0" applyNumberFormat="1" applyFont="1" applyFill="1" applyBorder="1" applyAlignment="1">
      <alignment/>
    </xf>
    <xf numFmtId="189" fontId="2" fillId="0" borderId="37" xfId="0" applyNumberFormat="1" applyFont="1" applyFill="1" applyBorder="1" applyAlignment="1">
      <alignment/>
    </xf>
    <xf numFmtId="189" fontId="2" fillId="0" borderId="2" xfId="0" applyNumberFormat="1" applyFont="1" applyFill="1" applyBorder="1" applyAlignment="1">
      <alignment/>
    </xf>
    <xf numFmtId="189" fontId="2" fillId="2" borderId="4" xfId="0" applyNumberFormat="1" applyFont="1" applyFill="1" applyBorder="1" applyAlignment="1">
      <alignment/>
    </xf>
    <xf numFmtId="189" fontId="2" fillId="0" borderId="4" xfId="0" applyNumberFormat="1" applyFont="1" applyFill="1" applyBorder="1" applyAlignment="1">
      <alignment/>
    </xf>
    <xf numFmtId="189" fontId="2" fillId="0" borderId="4" xfId="0" applyNumberFormat="1" applyFont="1" applyFill="1" applyBorder="1" applyAlignment="1">
      <alignment vertical="top"/>
    </xf>
    <xf numFmtId="189" fontId="2" fillId="2" borderId="6" xfId="0" applyNumberFormat="1" applyFont="1" applyFill="1" applyBorder="1" applyAlignment="1">
      <alignment/>
    </xf>
    <xf numFmtId="189" fontId="2" fillId="2" borderId="8" xfId="0" applyNumberFormat="1" applyFont="1" applyFill="1" applyBorder="1" applyAlignment="1">
      <alignment/>
    </xf>
    <xf numFmtId="189" fontId="2" fillId="2" borderId="15" xfId="0" applyNumberFormat="1" applyFont="1" applyFill="1" applyBorder="1" applyAlignment="1">
      <alignment/>
    </xf>
    <xf numFmtId="189" fontId="2" fillId="2" borderId="17" xfId="0" applyNumberFormat="1" applyFont="1" applyFill="1" applyBorder="1" applyAlignment="1">
      <alignment/>
    </xf>
    <xf numFmtId="189" fontId="2" fillId="0" borderId="40" xfId="0" applyNumberFormat="1" applyFont="1" applyFill="1" applyBorder="1" applyAlignment="1">
      <alignment/>
    </xf>
    <xf numFmtId="189" fontId="2" fillId="3" borderId="10" xfId="0" applyNumberFormat="1" applyFont="1" applyFill="1" applyBorder="1" applyAlignment="1">
      <alignment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65" xfId="0" applyFont="1" applyBorder="1" applyAlignment="1">
      <alignment horizontal="center" textRotation="255" wrapText="1"/>
    </xf>
    <xf numFmtId="0" fontId="2" fillId="0" borderId="28" xfId="0" applyFont="1" applyBorder="1" applyAlignment="1">
      <alignment horizontal="center" textRotation="255" wrapText="1"/>
    </xf>
    <xf numFmtId="0" fontId="2" fillId="0" borderId="13" xfId="0" applyFont="1" applyBorder="1" applyAlignment="1">
      <alignment horizontal="center" textRotation="255" wrapText="1"/>
    </xf>
    <xf numFmtId="0" fontId="2" fillId="2" borderId="66" xfId="0" applyFont="1" applyFill="1" applyBorder="1" applyAlignment="1">
      <alignment horizontal="center" textRotation="255" shrinkToFit="1"/>
    </xf>
    <xf numFmtId="0" fontId="2" fillId="2" borderId="57" xfId="0" applyFont="1" applyFill="1" applyBorder="1" applyAlignment="1">
      <alignment horizontal="center" textRotation="255" shrinkToFit="1"/>
    </xf>
    <xf numFmtId="0" fontId="2" fillId="2" borderId="67" xfId="0" applyFont="1" applyFill="1" applyBorder="1" applyAlignment="1">
      <alignment horizontal="center" textRotation="255" shrinkToFit="1"/>
    </xf>
    <xf numFmtId="0" fontId="2" fillId="2" borderId="3" xfId="0" applyFont="1" applyFill="1" applyBorder="1" applyAlignment="1">
      <alignment horizontal="center" textRotation="255" shrinkToFit="1"/>
    </xf>
    <xf numFmtId="0" fontId="2" fillId="0" borderId="45" xfId="0" applyFont="1" applyBorder="1" applyAlignment="1">
      <alignment horizontal="center" textRotation="255" wrapText="1"/>
    </xf>
    <xf numFmtId="0" fontId="2" fillId="0" borderId="43" xfId="0" applyFont="1" applyBorder="1" applyAlignment="1">
      <alignment horizontal="center" textRotation="255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textRotation="255" wrapText="1"/>
    </xf>
    <xf numFmtId="0" fontId="0" fillId="0" borderId="43" xfId="0" applyBorder="1" applyAlignment="1">
      <alignment horizontal="center" textRotation="255" wrapText="1"/>
    </xf>
    <xf numFmtId="0" fontId="0" fillId="0" borderId="30" xfId="0" applyBorder="1" applyAlignment="1">
      <alignment horizontal="center" textRotation="255" wrapText="1"/>
    </xf>
    <xf numFmtId="0" fontId="2" fillId="2" borderId="65" xfId="0" applyFont="1" applyFill="1" applyBorder="1" applyAlignment="1">
      <alignment horizontal="center" textRotation="255" wrapText="1"/>
    </xf>
    <xf numFmtId="0" fontId="2" fillId="2" borderId="28" xfId="0" applyFont="1" applyFill="1" applyBorder="1" applyAlignment="1">
      <alignment horizontal="center" textRotation="255" wrapText="1"/>
    </xf>
    <xf numFmtId="0" fontId="2" fillId="2" borderId="13" xfId="0" applyFont="1" applyFill="1" applyBorder="1" applyAlignment="1">
      <alignment horizontal="center" textRotation="255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textRotation="255" wrapText="1"/>
    </xf>
    <xf numFmtId="0" fontId="2" fillId="2" borderId="62" xfId="0" applyFont="1" applyFill="1" applyBorder="1" applyAlignment="1">
      <alignment horizontal="center" textRotation="255" wrapText="1"/>
    </xf>
    <xf numFmtId="0" fontId="2" fillId="2" borderId="29" xfId="0" applyFont="1" applyFill="1" applyBorder="1" applyAlignment="1">
      <alignment horizontal="center" textRotation="255" wrapText="1"/>
    </xf>
    <xf numFmtId="0" fontId="2" fillId="2" borderId="45" xfId="0" applyFont="1" applyFill="1" applyBorder="1" applyAlignment="1">
      <alignment horizontal="center" textRotation="255" shrinkToFit="1"/>
    </xf>
    <xf numFmtId="0" fontId="2" fillId="2" borderId="43" xfId="0" applyFont="1" applyFill="1" applyBorder="1" applyAlignment="1">
      <alignment horizontal="center" textRotation="255" shrinkToFit="1"/>
    </xf>
    <xf numFmtId="0" fontId="2" fillId="2" borderId="30" xfId="0" applyFont="1" applyFill="1" applyBorder="1" applyAlignment="1">
      <alignment horizontal="center" textRotation="255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0" fillId="0" borderId="46" xfId="0" applyBorder="1" applyAlignment="1">
      <alignment/>
    </xf>
    <xf numFmtId="0" fontId="2" fillId="2" borderId="3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 wrapText="1"/>
    </xf>
    <xf numFmtId="0" fontId="0" fillId="0" borderId="43" xfId="0" applyBorder="1" applyAlignment="1">
      <alignment/>
    </xf>
    <xf numFmtId="0" fontId="0" fillId="0" borderId="30" xfId="0" applyBorder="1" applyAlignment="1">
      <alignment/>
    </xf>
    <xf numFmtId="0" fontId="2" fillId="2" borderId="65" xfId="0" applyFont="1" applyFill="1" applyBorder="1" applyAlignment="1">
      <alignment horizontal="center" vertical="distributed" textRotation="255"/>
    </xf>
    <xf numFmtId="0" fontId="2" fillId="2" borderId="28" xfId="0" applyFont="1" applyFill="1" applyBorder="1" applyAlignment="1">
      <alignment horizontal="center" vertical="distributed" textRotation="255"/>
    </xf>
    <xf numFmtId="0" fontId="2" fillId="2" borderId="13" xfId="0" applyFont="1" applyFill="1" applyBorder="1" applyAlignment="1">
      <alignment horizontal="center" vertical="distributed" textRotation="255"/>
    </xf>
    <xf numFmtId="0" fontId="2" fillId="2" borderId="45" xfId="0" applyFont="1" applyFill="1" applyBorder="1" applyAlignment="1">
      <alignment horizontal="center" vertical="center" textRotation="255"/>
    </xf>
    <xf numFmtId="0" fontId="2" fillId="2" borderId="43" xfId="0" applyFont="1" applyFill="1" applyBorder="1" applyAlignment="1">
      <alignment horizontal="center" vertical="center" textRotation="255"/>
    </xf>
    <xf numFmtId="0" fontId="2" fillId="2" borderId="30" xfId="0" applyFont="1" applyFill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2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62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29" xfId="0" applyFont="1" applyFill="1" applyBorder="1" applyAlignment="1">
      <alignment horizontal="center" vertical="center" textRotation="255"/>
    </xf>
    <xf numFmtId="0" fontId="2" fillId="0" borderId="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2" fillId="0" borderId="65" xfId="0" applyFont="1" applyBorder="1" applyAlignment="1">
      <alignment horizontal="center" textRotation="255"/>
    </xf>
    <xf numFmtId="0" fontId="2" fillId="0" borderId="28" xfId="0" applyFont="1" applyBorder="1" applyAlignment="1">
      <alignment horizontal="center" textRotation="255"/>
    </xf>
    <xf numFmtId="0" fontId="2" fillId="0" borderId="13" xfId="0" applyFont="1" applyBorder="1" applyAlignment="1">
      <alignment horizontal="center" textRotation="255"/>
    </xf>
    <xf numFmtId="0" fontId="2" fillId="0" borderId="43" xfId="0" applyFont="1" applyBorder="1" applyAlignment="1">
      <alignment horizontal="center" textRotation="255"/>
    </xf>
    <xf numFmtId="0" fontId="2" fillId="0" borderId="30" xfId="0" applyFont="1" applyBorder="1" applyAlignment="1">
      <alignment horizontal="center" textRotation="255"/>
    </xf>
    <xf numFmtId="0" fontId="2" fillId="2" borderId="2" xfId="0" applyFont="1" applyFill="1" applyBorder="1" applyAlignment="1">
      <alignment vertical="center" textRotation="255"/>
    </xf>
    <xf numFmtId="0" fontId="2" fillId="2" borderId="29" xfId="0" applyFont="1" applyFill="1" applyBorder="1" applyAlignment="1">
      <alignment vertical="center" textRotation="255"/>
    </xf>
    <xf numFmtId="0" fontId="2" fillId="2" borderId="2" xfId="0" applyFont="1" applyFill="1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 textRotation="255"/>
    </xf>
    <xf numFmtId="0" fontId="2" fillId="0" borderId="2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12" fillId="0" borderId="5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4" fillId="2" borderId="63" xfId="0" applyFont="1" applyFill="1" applyBorder="1" applyAlignment="1">
      <alignment vertical="center" wrapText="1"/>
    </xf>
    <xf numFmtId="0" fontId="4" fillId="2" borderId="64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4" fillId="2" borderId="6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4" fillId="2" borderId="38" xfId="0" applyFont="1" applyFill="1" applyBorder="1" applyAlignment="1">
      <alignment vertical="center" textRotation="255" wrapText="1"/>
    </xf>
    <xf numFmtId="0" fontId="4" fillId="2" borderId="14" xfId="0" applyFont="1" applyFill="1" applyBorder="1" applyAlignment="1">
      <alignment vertical="center" textRotation="255" wrapText="1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29" xfId="0" applyFont="1" applyFill="1" applyBorder="1" applyAlignment="1">
      <alignment horizontal="center" vertical="center" textRotation="255"/>
    </xf>
    <xf numFmtId="0" fontId="4" fillId="2" borderId="38" xfId="0" applyFont="1" applyFill="1" applyBorder="1" applyAlignment="1">
      <alignment vertical="center" textRotation="255"/>
    </xf>
    <xf numFmtId="0" fontId="4" fillId="2" borderId="14" xfId="0" applyFont="1" applyFill="1" applyBorder="1" applyAlignment="1">
      <alignment vertical="center" textRotation="255"/>
    </xf>
    <xf numFmtId="0" fontId="2" fillId="2" borderId="50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58" fontId="8" fillId="0" borderId="73" xfId="0" applyNumberFormat="1" applyFont="1" applyBorder="1" applyAlignment="1">
      <alignment horizontal="center" vertical="center"/>
    </xf>
    <xf numFmtId="58" fontId="8" fillId="0" borderId="74" xfId="0" applyNumberFormat="1" applyFont="1" applyBorder="1" applyAlignment="1">
      <alignment horizontal="center" vertical="center"/>
    </xf>
    <xf numFmtId="58" fontId="8" fillId="0" borderId="55" xfId="0" applyNumberFormat="1" applyFont="1" applyBorder="1" applyAlignment="1">
      <alignment horizontal="center" vertical="center"/>
    </xf>
    <xf numFmtId="58" fontId="8" fillId="0" borderId="75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2" borderId="76" xfId="0" applyFont="1" applyFill="1" applyBorder="1" applyAlignment="1">
      <alignment horizontal="center" vertical="center" textRotation="255" shrinkToFit="1"/>
    </xf>
    <xf numFmtId="0" fontId="2" fillId="2" borderId="4" xfId="0" applyFont="1" applyFill="1" applyBorder="1" applyAlignment="1">
      <alignment horizontal="center" vertical="center" textRotation="255" shrinkToFit="1"/>
    </xf>
    <xf numFmtId="0" fontId="2" fillId="2" borderId="25" xfId="0" applyFont="1" applyFill="1" applyBorder="1" applyAlignment="1">
      <alignment horizontal="center" vertical="center" textRotation="255" shrinkToFit="1"/>
    </xf>
    <xf numFmtId="0" fontId="2" fillId="2" borderId="5" xfId="0" applyFont="1" applyFill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left" vertical="center"/>
    </xf>
    <xf numFmtId="0" fontId="4" fillId="2" borderId="58" xfId="0" applyFont="1" applyFill="1" applyBorder="1" applyAlignment="1">
      <alignment horizontal="left" vertical="center"/>
    </xf>
    <xf numFmtId="0" fontId="4" fillId="2" borderId="71" xfId="0" applyFont="1" applyFill="1" applyBorder="1" applyAlignment="1">
      <alignment horizontal="left" vertical="center"/>
    </xf>
    <xf numFmtId="0" fontId="4" fillId="2" borderId="77" xfId="0" applyFont="1" applyFill="1" applyBorder="1" applyAlignment="1">
      <alignment vertical="center" textRotation="255"/>
    </xf>
    <xf numFmtId="0" fontId="4" fillId="2" borderId="31" xfId="0" applyFont="1" applyFill="1" applyBorder="1" applyAlignment="1">
      <alignment vertical="center" textRotation="255"/>
    </xf>
    <xf numFmtId="0" fontId="12" fillId="0" borderId="53" xfId="0" applyFont="1" applyBorder="1" applyAlignment="1">
      <alignment horizontal="center" vertical="center"/>
    </xf>
    <xf numFmtId="186" fontId="2" fillId="2" borderId="4" xfId="0" applyNumberFormat="1" applyFont="1" applyFill="1" applyBorder="1" applyAlignment="1">
      <alignment horizontal="center"/>
    </xf>
    <xf numFmtId="186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shrinkToFit="1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18.125" style="2" customWidth="1"/>
    <col min="6" max="9" width="4.125" style="2" customWidth="1"/>
    <col min="10" max="10" width="25.00390625" style="2" customWidth="1"/>
    <col min="11" max="12" width="8.125" style="2" customWidth="1"/>
    <col min="13" max="13" width="4.875" style="2" customWidth="1"/>
    <col min="14" max="14" width="30.125" style="2" customWidth="1"/>
    <col min="15" max="15" width="19.1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29" t="s">
        <v>25</v>
      </c>
    </row>
    <row r="3" ht="9.75" customHeight="1" thickBot="1"/>
    <row r="4" spans="1:16" s="1" customFormat="1" ht="31.5" customHeight="1">
      <c r="A4" s="258" t="s">
        <v>39</v>
      </c>
      <c r="B4" s="265" t="s">
        <v>153</v>
      </c>
      <c r="C4" s="261" t="s">
        <v>40</v>
      </c>
      <c r="D4" s="263" t="s">
        <v>24</v>
      </c>
      <c r="E4" s="267" t="s">
        <v>5</v>
      </c>
      <c r="F4" s="277" t="s">
        <v>37</v>
      </c>
      <c r="G4" s="270" t="s">
        <v>38</v>
      </c>
      <c r="H4" s="273" t="s">
        <v>154</v>
      </c>
      <c r="I4" s="280" t="s">
        <v>4</v>
      </c>
      <c r="J4" s="251" t="s">
        <v>28</v>
      </c>
      <c r="K4" s="252"/>
      <c r="L4" s="252"/>
      <c r="M4" s="253"/>
      <c r="N4" s="251" t="s">
        <v>54</v>
      </c>
      <c r="O4" s="252"/>
      <c r="P4" s="253"/>
    </row>
    <row r="5" spans="1:16" s="59" customFormat="1" ht="21.75" customHeight="1">
      <c r="A5" s="259"/>
      <c r="B5" s="266"/>
      <c r="C5" s="262"/>
      <c r="D5" s="264"/>
      <c r="E5" s="268"/>
      <c r="F5" s="278"/>
      <c r="G5" s="271"/>
      <c r="H5" s="274"/>
      <c r="I5" s="281"/>
      <c r="J5" s="254" t="s">
        <v>14</v>
      </c>
      <c r="K5" s="276"/>
      <c r="L5" s="255"/>
      <c r="M5" s="58" t="s">
        <v>15</v>
      </c>
      <c r="N5" s="254" t="s">
        <v>16</v>
      </c>
      <c r="O5" s="255"/>
      <c r="P5" s="58" t="s">
        <v>15</v>
      </c>
    </row>
    <row r="6" spans="1:16" s="1" customFormat="1" ht="43.5" customHeight="1">
      <c r="A6" s="260"/>
      <c r="B6" s="165"/>
      <c r="C6" s="262"/>
      <c r="D6" s="264"/>
      <c r="E6" s="269"/>
      <c r="F6" s="279"/>
      <c r="G6" s="272"/>
      <c r="H6" s="275"/>
      <c r="I6" s="282"/>
      <c r="J6" s="60" t="s">
        <v>34</v>
      </c>
      <c r="K6" s="61" t="s">
        <v>7</v>
      </c>
      <c r="L6" s="61" t="s">
        <v>8</v>
      </c>
      <c r="M6" s="62" t="s">
        <v>155</v>
      </c>
      <c r="N6" s="63" t="s">
        <v>35</v>
      </c>
      <c r="O6" s="64" t="s">
        <v>36</v>
      </c>
      <c r="P6" s="62" t="s">
        <v>155</v>
      </c>
    </row>
    <row r="7" spans="1:22" s="44" customFormat="1" ht="25.5" customHeight="1">
      <c r="A7" s="125">
        <v>10</v>
      </c>
      <c r="B7" s="152">
        <v>201</v>
      </c>
      <c r="C7" s="125" t="s">
        <v>57</v>
      </c>
      <c r="D7" s="152" t="s">
        <v>58</v>
      </c>
      <c r="E7" s="184" t="s">
        <v>59</v>
      </c>
      <c r="F7" s="190">
        <v>1</v>
      </c>
      <c r="G7" s="191">
        <v>2</v>
      </c>
      <c r="H7" s="192">
        <v>1</v>
      </c>
      <c r="I7" s="191">
        <v>1</v>
      </c>
      <c r="J7" s="116" t="s">
        <v>60</v>
      </c>
      <c r="K7" s="172">
        <v>37708</v>
      </c>
      <c r="L7" s="172">
        <v>37712</v>
      </c>
      <c r="M7" s="173"/>
      <c r="N7" s="182" t="s">
        <v>176</v>
      </c>
      <c r="O7" s="181" t="s">
        <v>146</v>
      </c>
      <c r="P7" s="178"/>
      <c r="Q7" s="89"/>
      <c r="R7" s="89"/>
      <c r="S7" s="89"/>
      <c r="T7" s="89"/>
      <c r="U7" s="89"/>
      <c r="V7" s="89"/>
    </row>
    <row r="8" spans="1:22" s="44" customFormat="1" ht="13.5" customHeight="1">
      <c r="A8" s="125">
        <v>10</v>
      </c>
      <c r="B8" s="152">
        <v>202</v>
      </c>
      <c r="C8" s="125" t="s">
        <v>57</v>
      </c>
      <c r="D8" s="152" t="s">
        <v>61</v>
      </c>
      <c r="E8" s="186" t="s">
        <v>62</v>
      </c>
      <c r="F8" s="190">
        <v>1</v>
      </c>
      <c r="G8" s="191">
        <v>1</v>
      </c>
      <c r="H8" s="192">
        <v>1</v>
      </c>
      <c r="I8" s="191">
        <v>1</v>
      </c>
      <c r="J8" s="116"/>
      <c r="K8" s="172"/>
      <c r="L8" s="172"/>
      <c r="M8" s="173">
        <v>1</v>
      </c>
      <c r="N8" s="183" t="s">
        <v>132</v>
      </c>
      <c r="O8" s="181" t="s">
        <v>147</v>
      </c>
      <c r="P8" s="178"/>
      <c r="Q8" s="89"/>
      <c r="R8" s="89"/>
      <c r="S8" s="89"/>
      <c r="T8" s="89"/>
      <c r="U8" s="89"/>
      <c r="V8" s="89"/>
    </row>
    <row r="9" spans="1:22" s="44" customFormat="1" ht="13.5" customHeight="1">
      <c r="A9" s="125">
        <v>10</v>
      </c>
      <c r="B9" s="152">
        <v>203</v>
      </c>
      <c r="C9" s="125" t="s">
        <v>57</v>
      </c>
      <c r="D9" s="124" t="s">
        <v>63</v>
      </c>
      <c r="E9" s="125" t="s">
        <v>64</v>
      </c>
      <c r="F9" s="190">
        <v>1</v>
      </c>
      <c r="G9" s="191">
        <v>2</v>
      </c>
      <c r="H9" s="192">
        <v>1</v>
      </c>
      <c r="I9" s="191">
        <v>1</v>
      </c>
      <c r="J9" s="116"/>
      <c r="K9" s="174"/>
      <c r="L9" s="174"/>
      <c r="M9" s="173">
        <v>3</v>
      </c>
      <c r="N9" s="183" t="s">
        <v>65</v>
      </c>
      <c r="O9" s="174" t="s">
        <v>148</v>
      </c>
      <c r="P9" s="178"/>
      <c r="Q9" s="89"/>
      <c r="R9" s="89"/>
      <c r="S9" s="89"/>
      <c r="T9" s="89"/>
      <c r="U9" s="89"/>
      <c r="V9" s="89"/>
    </row>
    <row r="10" spans="1:22" s="44" customFormat="1" ht="13.5" customHeight="1">
      <c r="A10" s="125">
        <v>10</v>
      </c>
      <c r="B10" s="152">
        <v>204</v>
      </c>
      <c r="C10" s="125" t="s">
        <v>57</v>
      </c>
      <c r="D10" s="124" t="s">
        <v>66</v>
      </c>
      <c r="E10" s="125" t="s">
        <v>67</v>
      </c>
      <c r="F10" s="190">
        <v>1</v>
      </c>
      <c r="G10" s="191">
        <v>1</v>
      </c>
      <c r="H10" s="192">
        <v>1</v>
      </c>
      <c r="I10" s="191">
        <v>1</v>
      </c>
      <c r="J10" s="116"/>
      <c r="K10" s="174"/>
      <c r="L10" s="174"/>
      <c r="M10" s="173">
        <v>0</v>
      </c>
      <c r="N10" s="125" t="s">
        <v>68</v>
      </c>
      <c r="O10" s="174" t="s">
        <v>149</v>
      </c>
      <c r="P10" s="178"/>
      <c r="Q10" s="89"/>
      <c r="R10" s="89"/>
      <c r="S10" s="89"/>
      <c r="T10" s="89"/>
      <c r="U10" s="89"/>
      <c r="V10" s="89"/>
    </row>
    <row r="11" spans="1:22" s="44" customFormat="1" ht="13.5" customHeight="1">
      <c r="A11" s="125">
        <v>10</v>
      </c>
      <c r="B11" s="152">
        <v>205</v>
      </c>
      <c r="C11" s="125" t="s">
        <v>57</v>
      </c>
      <c r="D11" s="124" t="s">
        <v>69</v>
      </c>
      <c r="E11" s="125" t="s">
        <v>70</v>
      </c>
      <c r="F11" s="190">
        <v>1</v>
      </c>
      <c r="G11" s="191">
        <v>2</v>
      </c>
      <c r="H11" s="192">
        <v>0</v>
      </c>
      <c r="I11" s="191">
        <v>0</v>
      </c>
      <c r="J11" s="116"/>
      <c r="K11" s="174"/>
      <c r="L11" s="174"/>
      <c r="M11" s="173">
        <v>0</v>
      </c>
      <c r="N11" s="125" t="s">
        <v>139</v>
      </c>
      <c r="O11" s="174" t="s">
        <v>147</v>
      </c>
      <c r="P11" s="178"/>
      <c r="Q11" s="89"/>
      <c r="R11" s="89"/>
      <c r="S11" s="89"/>
      <c r="T11" s="89"/>
      <c r="U11" s="89"/>
      <c r="V11" s="89"/>
    </row>
    <row r="12" spans="1:22" s="44" customFormat="1" ht="13.5" customHeight="1">
      <c r="A12" s="125">
        <v>10</v>
      </c>
      <c r="B12" s="152">
        <v>206</v>
      </c>
      <c r="C12" s="125" t="s">
        <v>57</v>
      </c>
      <c r="D12" s="124" t="s">
        <v>71</v>
      </c>
      <c r="E12" s="125" t="s">
        <v>72</v>
      </c>
      <c r="F12" s="190">
        <v>1</v>
      </c>
      <c r="G12" s="191">
        <v>2</v>
      </c>
      <c r="H12" s="192">
        <v>0</v>
      </c>
      <c r="I12" s="191">
        <v>0</v>
      </c>
      <c r="J12" s="116"/>
      <c r="K12" s="174"/>
      <c r="L12" s="174"/>
      <c r="M12" s="173">
        <v>0</v>
      </c>
      <c r="N12" s="125" t="s">
        <v>73</v>
      </c>
      <c r="O12" s="174" t="s">
        <v>150</v>
      </c>
      <c r="P12" s="178"/>
      <c r="Q12" s="89"/>
      <c r="R12" s="89"/>
      <c r="S12" s="89"/>
      <c r="T12" s="89"/>
      <c r="U12" s="89"/>
      <c r="V12" s="89"/>
    </row>
    <row r="13" spans="1:22" s="44" customFormat="1" ht="27.75" customHeight="1">
      <c r="A13" s="125">
        <v>10</v>
      </c>
      <c r="B13" s="152">
        <v>207</v>
      </c>
      <c r="C13" s="125" t="s">
        <v>57</v>
      </c>
      <c r="D13" s="124" t="s">
        <v>74</v>
      </c>
      <c r="E13" s="125" t="s">
        <v>143</v>
      </c>
      <c r="F13" s="190">
        <v>1</v>
      </c>
      <c r="G13" s="191">
        <v>2</v>
      </c>
      <c r="H13" s="192">
        <v>1</v>
      </c>
      <c r="I13" s="191">
        <v>1</v>
      </c>
      <c r="J13" s="116" t="s">
        <v>75</v>
      </c>
      <c r="K13" s="172">
        <v>38435</v>
      </c>
      <c r="L13" s="172">
        <v>38443</v>
      </c>
      <c r="M13" s="173"/>
      <c r="N13" s="184" t="s">
        <v>186</v>
      </c>
      <c r="O13" s="174" t="s">
        <v>151</v>
      </c>
      <c r="P13" s="178"/>
      <c r="Q13" s="89"/>
      <c r="R13" s="89"/>
      <c r="S13" s="89"/>
      <c r="T13" s="89"/>
      <c r="U13" s="89"/>
      <c r="V13" s="89"/>
    </row>
    <row r="14" spans="1:22" s="44" customFormat="1" ht="13.5" customHeight="1">
      <c r="A14" s="125">
        <v>10</v>
      </c>
      <c r="B14" s="152">
        <v>208</v>
      </c>
      <c r="C14" s="125" t="s">
        <v>57</v>
      </c>
      <c r="D14" s="124" t="s">
        <v>76</v>
      </c>
      <c r="E14" s="125" t="s">
        <v>77</v>
      </c>
      <c r="F14" s="190">
        <v>1</v>
      </c>
      <c r="G14" s="191">
        <v>2</v>
      </c>
      <c r="H14" s="192">
        <v>1</v>
      </c>
      <c r="I14" s="191">
        <v>1</v>
      </c>
      <c r="J14" s="116"/>
      <c r="K14" s="174"/>
      <c r="L14" s="174"/>
      <c r="M14" s="173">
        <v>0</v>
      </c>
      <c r="N14" s="125"/>
      <c r="O14" s="174" t="s">
        <v>183</v>
      </c>
      <c r="P14" s="178">
        <v>1</v>
      </c>
      <c r="Q14" s="89"/>
      <c r="R14" s="89"/>
      <c r="S14" s="89"/>
      <c r="T14" s="89"/>
      <c r="U14" s="89"/>
      <c r="V14" s="89"/>
    </row>
    <row r="15" spans="1:22" s="44" customFormat="1" ht="13.5" customHeight="1">
      <c r="A15" s="125">
        <v>10</v>
      </c>
      <c r="B15" s="152">
        <v>209</v>
      </c>
      <c r="C15" s="125" t="s">
        <v>57</v>
      </c>
      <c r="D15" s="124" t="s">
        <v>78</v>
      </c>
      <c r="E15" s="125" t="s">
        <v>72</v>
      </c>
      <c r="F15" s="190">
        <v>1</v>
      </c>
      <c r="G15" s="191">
        <v>2</v>
      </c>
      <c r="H15" s="192">
        <v>1</v>
      </c>
      <c r="I15" s="191">
        <v>1</v>
      </c>
      <c r="J15" s="116"/>
      <c r="K15" s="174"/>
      <c r="L15" s="174"/>
      <c r="M15" s="173">
        <v>0</v>
      </c>
      <c r="N15" s="125"/>
      <c r="O15" s="174"/>
      <c r="P15" s="178">
        <v>0</v>
      </c>
      <c r="Q15" s="89"/>
      <c r="R15" s="89"/>
      <c r="S15" s="89"/>
      <c r="T15" s="89"/>
      <c r="U15" s="89"/>
      <c r="V15" s="89"/>
    </row>
    <row r="16" spans="1:22" s="44" customFormat="1" ht="13.5" customHeight="1">
      <c r="A16" s="125">
        <v>10</v>
      </c>
      <c r="B16" s="152">
        <v>210</v>
      </c>
      <c r="C16" s="125" t="s">
        <v>57</v>
      </c>
      <c r="D16" s="124" t="s">
        <v>79</v>
      </c>
      <c r="E16" s="125" t="s">
        <v>141</v>
      </c>
      <c r="F16" s="190">
        <v>1</v>
      </c>
      <c r="G16" s="191">
        <v>2</v>
      </c>
      <c r="H16" s="192">
        <v>1</v>
      </c>
      <c r="I16" s="191">
        <v>1</v>
      </c>
      <c r="J16" s="116"/>
      <c r="K16" s="174"/>
      <c r="L16" s="174"/>
      <c r="M16" s="173">
        <v>0</v>
      </c>
      <c r="N16" s="125"/>
      <c r="O16" s="174"/>
      <c r="P16" s="178">
        <v>1</v>
      </c>
      <c r="Q16" s="89"/>
      <c r="R16" s="89"/>
      <c r="S16" s="89"/>
      <c r="T16" s="89"/>
      <c r="U16" s="89"/>
      <c r="V16" s="89"/>
    </row>
    <row r="17" spans="1:22" s="44" customFormat="1" ht="13.5" customHeight="1">
      <c r="A17" s="125">
        <v>10</v>
      </c>
      <c r="B17" s="152">
        <v>211</v>
      </c>
      <c r="C17" s="125" t="s">
        <v>57</v>
      </c>
      <c r="D17" s="124" t="s">
        <v>80</v>
      </c>
      <c r="E17" s="125" t="s">
        <v>72</v>
      </c>
      <c r="F17" s="190">
        <v>1</v>
      </c>
      <c r="G17" s="191">
        <v>2</v>
      </c>
      <c r="H17" s="192">
        <v>1</v>
      </c>
      <c r="I17" s="191">
        <v>1</v>
      </c>
      <c r="J17" s="116"/>
      <c r="K17" s="174"/>
      <c r="L17" s="174"/>
      <c r="M17" s="173">
        <v>0</v>
      </c>
      <c r="N17" s="125" t="s">
        <v>131</v>
      </c>
      <c r="O17" s="174" t="s">
        <v>147</v>
      </c>
      <c r="P17" s="178"/>
      <c r="Q17" s="89"/>
      <c r="R17" s="89"/>
      <c r="S17" s="89"/>
      <c r="T17" s="89"/>
      <c r="U17" s="89"/>
      <c r="V17" s="89"/>
    </row>
    <row r="18" spans="1:22" s="44" customFormat="1" ht="13.5" customHeight="1">
      <c r="A18" s="125">
        <v>10</v>
      </c>
      <c r="B18" s="152">
        <v>212</v>
      </c>
      <c r="C18" s="125" t="s">
        <v>57</v>
      </c>
      <c r="D18" s="124" t="s">
        <v>81</v>
      </c>
      <c r="E18" s="125" t="s">
        <v>72</v>
      </c>
      <c r="F18" s="190">
        <v>1</v>
      </c>
      <c r="G18" s="191">
        <v>2</v>
      </c>
      <c r="H18" s="192">
        <v>0</v>
      </c>
      <c r="I18" s="191">
        <v>0</v>
      </c>
      <c r="J18" s="116"/>
      <c r="K18" s="174"/>
      <c r="L18" s="174"/>
      <c r="M18" s="173">
        <v>0</v>
      </c>
      <c r="N18" s="125"/>
      <c r="O18" s="174"/>
      <c r="P18" s="178">
        <v>0</v>
      </c>
      <c r="Q18" s="89"/>
      <c r="R18" s="89"/>
      <c r="S18" s="89"/>
      <c r="T18" s="89"/>
      <c r="U18" s="89"/>
      <c r="V18" s="89"/>
    </row>
    <row r="19" spans="1:22" s="44" customFormat="1" ht="13.5" customHeight="1">
      <c r="A19" s="125">
        <v>10</v>
      </c>
      <c r="B19" s="152">
        <v>303</v>
      </c>
      <c r="C19" s="125" t="s">
        <v>57</v>
      </c>
      <c r="D19" s="124" t="s">
        <v>82</v>
      </c>
      <c r="E19" s="125" t="s">
        <v>83</v>
      </c>
      <c r="F19" s="190">
        <v>1</v>
      </c>
      <c r="G19" s="191">
        <v>2</v>
      </c>
      <c r="H19" s="192">
        <v>0</v>
      </c>
      <c r="I19" s="191">
        <v>0</v>
      </c>
      <c r="J19" s="116"/>
      <c r="K19" s="174"/>
      <c r="L19" s="174"/>
      <c r="M19" s="173">
        <v>0</v>
      </c>
      <c r="N19" s="125"/>
      <c r="O19" s="174"/>
      <c r="P19" s="178">
        <v>0</v>
      </c>
      <c r="Q19" s="89"/>
      <c r="R19" s="89"/>
      <c r="S19" s="89"/>
      <c r="T19" s="89"/>
      <c r="U19" s="89"/>
      <c r="V19" s="89"/>
    </row>
    <row r="20" spans="1:22" s="44" customFormat="1" ht="13.5" customHeight="1">
      <c r="A20" s="125">
        <v>10</v>
      </c>
      <c r="B20" s="152">
        <v>344</v>
      </c>
      <c r="C20" s="125" t="s">
        <v>57</v>
      </c>
      <c r="D20" s="124" t="s">
        <v>84</v>
      </c>
      <c r="E20" s="125" t="s">
        <v>85</v>
      </c>
      <c r="F20" s="190">
        <v>1</v>
      </c>
      <c r="G20" s="191">
        <v>2</v>
      </c>
      <c r="H20" s="192">
        <v>1</v>
      </c>
      <c r="I20" s="191">
        <v>0</v>
      </c>
      <c r="J20" s="116"/>
      <c r="K20" s="174"/>
      <c r="L20" s="174"/>
      <c r="M20" s="173">
        <v>0</v>
      </c>
      <c r="N20" s="125" t="s">
        <v>86</v>
      </c>
      <c r="O20" s="174" t="s">
        <v>152</v>
      </c>
      <c r="P20" s="178"/>
      <c r="Q20" s="89"/>
      <c r="R20" s="89"/>
      <c r="S20" s="89"/>
      <c r="T20" s="89"/>
      <c r="U20" s="89"/>
      <c r="V20" s="89"/>
    </row>
    <row r="21" spans="1:22" s="44" customFormat="1" ht="13.5" customHeight="1">
      <c r="A21" s="125">
        <v>10</v>
      </c>
      <c r="B21" s="152">
        <v>345</v>
      </c>
      <c r="C21" s="125" t="s">
        <v>57</v>
      </c>
      <c r="D21" s="124" t="s">
        <v>87</v>
      </c>
      <c r="E21" s="125" t="s">
        <v>88</v>
      </c>
      <c r="F21" s="190">
        <v>1</v>
      </c>
      <c r="G21" s="191">
        <v>2</v>
      </c>
      <c r="H21" s="192">
        <v>0</v>
      </c>
      <c r="I21" s="191">
        <v>0</v>
      </c>
      <c r="J21" s="116"/>
      <c r="K21" s="174"/>
      <c r="L21" s="174"/>
      <c r="M21" s="173">
        <v>0</v>
      </c>
      <c r="N21" s="125"/>
      <c r="O21" s="174"/>
      <c r="P21" s="178">
        <v>0</v>
      </c>
      <c r="Q21" s="89"/>
      <c r="R21" s="89"/>
      <c r="S21" s="89"/>
      <c r="T21" s="89"/>
      <c r="U21" s="89"/>
      <c r="V21" s="89"/>
    </row>
    <row r="22" spans="1:22" s="44" customFormat="1" ht="13.5" customHeight="1">
      <c r="A22" s="125">
        <v>10</v>
      </c>
      <c r="B22" s="152">
        <v>363</v>
      </c>
      <c r="C22" s="125" t="s">
        <v>57</v>
      </c>
      <c r="D22" s="124" t="s">
        <v>89</v>
      </c>
      <c r="E22" s="125" t="s">
        <v>90</v>
      </c>
      <c r="F22" s="190">
        <v>2</v>
      </c>
      <c r="G22" s="191">
        <v>2</v>
      </c>
      <c r="H22" s="192">
        <v>0</v>
      </c>
      <c r="I22" s="191">
        <v>0</v>
      </c>
      <c r="J22" s="116"/>
      <c r="K22" s="174"/>
      <c r="L22" s="174"/>
      <c r="M22" s="173">
        <v>0</v>
      </c>
      <c r="N22" s="125"/>
      <c r="O22" s="174"/>
      <c r="P22" s="178">
        <v>0</v>
      </c>
      <c r="Q22" s="89"/>
      <c r="R22" s="89"/>
      <c r="S22" s="89"/>
      <c r="T22" s="89"/>
      <c r="U22" s="89"/>
      <c r="V22" s="89"/>
    </row>
    <row r="23" spans="1:22" s="44" customFormat="1" ht="13.5" customHeight="1">
      <c r="A23" s="125">
        <v>10</v>
      </c>
      <c r="B23" s="152">
        <v>366</v>
      </c>
      <c r="C23" s="125" t="s">
        <v>57</v>
      </c>
      <c r="D23" s="124" t="s">
        <v>91</v>
      </c>
      <c r="E23" s="125" t="s">
        <v>92</v>
      </c>
      <c r="F23" s="190">
        <v>1</v>
      </c>
      <c r="G23" s="191">
        <v>2</v>
      </c>
      <c r="H23" s="192">
        <v>0</v>
      </c>
      <c r="I23" s="191">
        <v>0</v>
      </c>
      <c r="J23" s="116"/>
      <c r="K23" s="174"/>
      <c r="L23" s="174"/>
      <c r="M23" s="173">
        <v>0</v>
      </c>
      <c r="N23" s="125"/>
      <c r="O23" s="174"/>
      <c r="P23" s="178">
        <v>0</v>
      </c>
      <c r="Q23" s="89"/>
      <c r="R23" s="89"/>
      <c r="S23" s="89"/>
      <c r="T23" s="89"/>
      <c r="U23" s="89"/>
      <c r="V23" s="89"/>
    </row>
    <row r="24" spans="1:22" s="44" customFormat="1" ht="13.5" customHeight="1">
      <c r="A24" s="125">
        <v>10</v>
      </c>
      <c r="B24" s="152">
        <v>367</v>
      </c>
      <c r="C24" s="125" t="s">
        <v>57</v>
      </c>
      <c r="D24" s="124" t="s">
        <v>93</v>
      </c>
      <c r="E24" s="125" t="s">
        <v>92</v>
      </c>
      <c r="F24" s="190">
        <v>1</v>
      </c>
      <c r="G24" s="191">
        <v>2</v>
      </c>
      <c r="H24" s="192">
        <v>0</v>
      </c>
      <c r="I24" s="191">
        <v>0</v>
      </c>
      <c r="J24" s="116"/>
      <c r="K24" s="174"/>
      <c r="L24" s="174"/>
      <c r="M24" s="173">
        <v>0</v>
      </c>
      <c r="N24" s="125"/>
      <c r="O24" s="174"/>
      <c r="P24" s="178">
        <v>0</v>
      </c>
      <c r="Q24" s="89"/>
      <c r="R24" s="89"/>
      <c r="S24" s="89"/>
      <c r="T24" s="89"/>
      <c r="U24" s="89"/>
      <c r="V24" s="89"/>
    </row>
    <row r="25" spans="1:22" s="44" customFormat="1" ht="13.5" customHeight="1">
      <c r="A25" s="125">
        <v>10</v>
      </c>
      <c r="B25" s="152">
        <v>382</v>
      </c>
      <c r="C25" s="125" t="s">
        <v>57</v>
      </c>
      <c r="D25" s="124" t="s">
        <v>94</v>
      </c>
      <c r="E25" s="125" t="s">
        <v>95</v>
      </c>
      <c r="F25" s="190">
        <v>1</v>
      </c>
      <c r="G25" s="191">
        <v>2</v>
      </c>
      <c r="H25" s="192">
        <v>0</v>
      </c>
      <c r="I25" s="191">
        <v>0</v>
      </c>
      <c r="J25" s="116"/>
      <c r="K25" s="174"/>
      <c r="L25" s="174"/>
      <c r="M25" s="173">
        <v>0</v>
      </c>
      <c r="N25" s="125"/>
      <c r="O25" s="174"/>
      <c r="P25" s="178">
        <v>0</v>
      </c>
      <c r="Q25" s="89"/>
      <c r="R25" s="89"/>
      <c r="S25" s="89"/>
      <c r="T25" s="89"/>
      <c r="U25" s="89"/>
      <c r="V25" s="89"/>
    </row>
    <row r="26" spans="1:22" s="44" customFormat="1" ht="13.5" customHeight="1">
      <c r="A26" s="125">
        <v>10</v>
      </c>
      <c r="B26" s="152">
        <v>383</v>
      </c>
      <c r="C26" s="125" t="s">
        <v>57</v>
      </c>
      <c r="D26" s="124" t="s">
        <v>96</v>
      </c>
      <c r="E26" s="125" t="s">
        <v>92</v>
      </c>
      <c r="F26" s="190">
        <v>1</v>
      </c>
      <c r="G26" s="191">
        <v>2</v>
      </c>
      <c r="H26" s="192">
        <v>0</v>
      </c>
      <c r="I26" s="191">
        <v>0</v>
      </c>
      <c r="J26" s="116"/>
      <c r="K26" s="174"/>
      <c r="L26" s="174"/>
      <c r="M26" s="173">
        <v>0</v>
      </c>
      <c r="N26" s="125"/>
      <c r="O26" s="174"/>
      <c r="P26" s="178">
        <v>0</v>
      </c>
      <c r="Q26" s="89"/>
      <c r="R26" s="89"/>
      <c r="S26" s="89"/>
      <c r="T26" s="89"/>
      <c r="U26" s="89"/>
      <c r="V26" s="89"/>
    </row>
    <row r="27" spans="1:22" s="44" customFormat="1" ht="13.5" customHeight="1">
      <c r="A27" s="125">
        <v>10</v>
      </c>
      <c r="B27" s="152">
        <v>384</v>
      </c>
      <c r="C27" s="125" t="s">
        <v>57</v>
      </c>
      <c r="D27" s="124" t="s">
        <v>97</v>
      </c>
      <c r="E27" s="125" t="s">
        <v>98</v>
      </c>
      <c r="F27" s="190">
        <v>2</v>
      </c>
      <c r="G27" s="191">
        <v>2</v>
      </c>
      <c r="H27" s="192">
        <v>0</v>
      </c>
      <c r="I27" s="191">
        <v>0</v>
      </c>
      <c r="J27" s="116"/>
      <c r="K27" s="174"/>
      <c r="L27" s="174"/>
      <c r="M27" s="173">
        <v>0</v>
      </c>
      <c r="N27" s="125"/>
      <c r="O27" s="174"/>
      <c r="P27" s="178">
        <v>0</v>
      </c>
      <c r="Q27" s="89"/>
      <c r="R27" s="89"/>
      <c r="S27" s="89"/>
      <c r="T27" s="89"/>
      <c r="U27" s="89"/>
      <c r="V27" s="89"/>
    </row>
    <row r="28" spans="1:22" s="44" customFormat="1" ht="13.5" customHeight="1">
      <c r="A28" s="125">
        <v>10</v>
      </c>
      <c r="B28" s="152">
        <v>421</v>
      </c>
      <c r="C28" s="125" t="s">
        <v>57</v>
      </c>
      <c r="D28" s="124" t="s">
        <v>99</v>
      </c>
      <c r="E28" s="125" t="s">
        <v>100</v>
      </c>
      <c r="F28" s="190">
        <v>1</v>
      </c>
      <c r="G28" s="191">
        <v>2</v>
      </c>
      <c r="H28" s="192">
        <v>0</v>
      </c>
      <c r="I28" s="191">
        <v>0</v>
      </c>
      <c r="J28" s="116"/>
      <c r="K28" s="174"/>
      <c r="L28" s="174"/>
      <c r="M28" s="173">
        <v>0</v>
      </c>
      <c r="N28" s="125"/>
      <c r="O28" s="174"/>
      <c r="P28" s="178">
        <v>0</v>
      </c>
      <c r="Q28" s="89"/>
      <c r="R28" s="89"/>
      <c r="S28" s="89"/>
      <c r="T28" s="89"/>
      <c r="U28" s="89"/>
      <c r="V28" s="89"/>
    </row>
    <row r="29" spans="1:22" s="44" customFormat="1" ht="13.5" customHeight="1">
      <c r="A29" s="125">
        <v>10</v>
      </c>
      <c r="B29" s="152">
        <v>424</v>
      </c>
      <c r="C29" s="125" t="s">
        <v>57</v>
      </c>
      <c r="D29" s="124" t="s">
        <v>101</v>
      </c>
      <c r="E29" s="125" t="s">
        <v>98</v>
      </c>
      <c r="F29" s="190">
        <v>2</v>
      </c>
      <c r="G29" s="191">
        <v>2</v>
      </c>
      <c r="H29" s="192">
        <v>0</v>
      </c>
      <c r="I29" s="191">
        <v>0</v>
      </c>
      <c r="J29" s="116"/>
      <c r="K29" s="174"/>
      <c r="L29" s="174"/>
      <c r="M29" s="173">
        <v>0</v>
      </c>
      <c r="N29" s="125"/>
      <c r="O29" s="174"/>
      <c r="P29" s="178">
        <v>0</v>
      </c>
      <c r="Q29" s="89"/>
      <c r="R29" s="89"/>
      <c r="S29" s="89"/>
      <c r="T29" s="89"/>
      <c r="U29" s="89"/>
      <c r="V29" s="89"/>
    </row>
    <row r="30" spans="1:22" s="44" customFormat="1" ht="13.5" customHeight="1">
      <c r="A30" s="125">
        <v>10</v>
      </c>
      <c r="B30" s="152">
        <v>425</v>
      </c>
      <c r="C30" s="125" t="s">
        <v>57</v>
      </c>
      <c r="D30" s="124" t="s">
        <v>102</v>
      </c>
      <c r="E30" s="184" t="s">
        <v>104</v>
      </c>
      <c r="F30" s="190">
        <v>2</v>
      </c>
      <c r="G30" s="191">
        <v>2</v>
      </c>
      <c r="H30" s="192">
        <v>0</v>
      </c>
      <c r="I30" s="191">
        <v>0</v>
      </c>
      <c r="J30" s="116"/>
      <c r="K30" s="174"/>
      <c r="L30" s="174"/>
      <c r="M30" s="173">
        <v>0</v>
      </c>
      <c r="N30" s="125"/>
      <c r="O30" s="174"/>
      <c r="P30" s="178">
        <v>0</v>
      </c>
      <c r="Q30" s="89"/>
      <c r="R30" s="89"/>
      <c r="S30" s="89"/>
      <c r="T30" s="89"/>
      <c r="U30" s="89"/>
      <c r="V30" s="89"/>
    </row>
    <row r="31" spans="1:22" s="44" customFormat="1" ht="13.5" customHeight="1">
      <c r="A31" s="125">
        <v>10</v>
      </c>
      <c r="B31" s="152">
        <v>426</v>
      </c>
      <c r="C31" s="125" t="s">
        <v>57</v>
      </c>
      <c r="D31" s="124" t="s">
        <v>103</v>
      </c>
      <c r="E31" s="184" t="s">
        <v>104</v>
      </c>
      <c r="F31" s="190">
        <v>2</v>
      </c>
      <c r="G31" s="191">
        <v>2</v>
      </c>
      <c r="H31" s="192">
        <v>0</v>
      </c>
      <c r="I31" s="191">
        <v>0</v>
      </c>
      <c r="J31" s="116"/>
      <c r="K31" s="174"/>
      <c r="L31" s="174"/>
      <c r="M31" s="173">
        <v>0</v>
      </c>
      <c r="N31" s="125"/>
      <c r="O31" s="174"/>
      <c r="P31" s="178">
        <v>0</v>
      </c>
      <c r="Q31" s="89"/>
      <c r="R31" s="89"/>
      <c r="S31" s="89"/>
      <c r="T31" s="89"/>
      <c r="U31" s="89"/>
      <c r="V31" s="89"/>
    </row>
    <row r="32" spans="1:22" s="44" customFormat="1" ht="13.5" customHeight="1">
      <c r="A32" s="125">
        <v>10</v>
      </c>
      <c r="B32" s="152">
        <v>427</v>
      </c>
      <c r="C32" s="125" t="s">
        <v>57</v>
      </c>
      <c r="D32" s="124" t="s">
        <v>105</v>
      </c>
      <c r="E32" s="125" t="s">
        <v>106</v>
      </c>
      <c r="F32" s="190">
        <v>1</v>
      </c>
      <c r="G32" s="191">
        <v>2</v>
      </c>
      <c r="H32" s="192">
        <v>0</v>
      </c>
      <c r="I32" s="191">
        <v>0</v>
      </c>
      <c r="J32" s="116"/>
      <c r="K32" s="174"/>
      <c r="L32" s="174"/>
      <c r="M32" s="173">
        <v>0</v>
      </c>
      <c r="N32" s="125"/>
      <c r="O32" s="174"/>
      <c r="P32" s="178">
        <v>0</v>
      </c>
      <c r="Q32" s="89"/>
      <c r="R32" s="89"/>
      <c r="S32" s="89"/>
      <c r="T32" s="89"/>
      <c r="U32" s="89"/>
      <c r="V32" s="89"/>
    </row>
    <row r="33" spans="1:22" s="44" customFormat="1" ht="13.5" customHeight="1">
      <c r="A33" s="125">
        <v>10</v>
      </c>
      <c r="B33" s="152">
        <v>428</v>
      </c>
      <c r="C33" s="125" t="s">
        <v>57</v>
      </c>
      <c r="D33" s="124" t="s">
        <v>107</v>
      </c>
      <c r="E33" s="125" t="s">
        <v>92</v>
      </c>
      <c r="F33" s="190">
        <v>1</v>
      </c>
      <c r="G33" s="191">
        <v>2</v>
      </c>
      <c r="H33" s="192">
        <v>0</v>
      </c>
      <c r="I33" s="191">
        <v>0</v>
      </c>
      <c r="J33" s="116"/>
      <c r="K33" s="174"/>
      <c r="L33" s="174"/>
      <c r="M33" s="173">
        <v>0</v>
      </c>
      <c r="N33" s="125"/>
      <c r="O33" s="174"/>
      <c r="P33" s="178">
        <v>0</v>
      </c>
      <c r="Q33" s="89"/>
      <c r="R33" s="89"/>
      <c r="S33" s="89"/>
      <c r="T33" s="89"/>
      <c r="U33" s="89"/>
      <c r="V33" s="89"/>
    </row>
    <row r="34" spans="1:22" s="44" customFormat="1" ht="13.5" customHeight="1">
      <c r="A34" s="125">
        <v>10</v>
      </c>
      <c r="B34" s="152">
        <v>429</v>
      </c>
      <c r="C34" s="125" t="s">
        <v>57</v>
      </c>
      <c r="D34" s="124" t="s">
        <v>108</v>
      </c>
      <c r="E34" s="125" t="s">
        <v>72</v>
      </c>
      <c r="F34" s="190">
        <v>1</v>
      </c>
      <c r="G34" s="191">
        <v>2</v>
      </c>
      <c r="H34" s="192">
        <v>0</v>
      </c>
      <c r="I34" s="191">
        <v>0</v>
      </c>
      <c r="J34" s="116"/>
      <c r="K34" s="174"/>
      <c r="L34" s="174"/>
      <c r="M34" s="173">
        <v>0</v>
      </c>
      <c r="N34" s="125"/>
      <c r="O34" s="174"/>
      <c r="P34" s="178">
        <v>0</v>
      </c>
      <c r="Q34" s="89"/>
      <c r="R34" s="89"/>
      <c r="S34" s="89"/>
      <c r="T34" s="89"/>
      <c r="U34" s="89"/>
      <c r="V34" s="89"/>
    </row>
    <row r="35" spans="1:22" s="44" customFormat="1" ht="13.5" customHeight="1">
      <c r="A35" s="125">
        <v>10</v>
      </c>
      <c r="B35" s="152">
        <v>443</v>
      </c>
      <c r="C35" s="125" t="s">
        <v>57</v>
      </c>
      <c r="D35" s="124" t="s">
        <v>109</v>
      </c>
      <c r="E35" s="125" t="s">
        <v>110</v>
      </c>
      <c r="F35" s="190">
        <v>1</v>
      </c>
      <c r="G35" s="191">
        <v>2</v>
      </c>
      <c r="H35" s="192">
        <v>0</v>
      </c>
      <c r="I35" s="191">
        <v>0</v>
      </c>
      <c r="J35" s="116"/>
      <c r="K35" s="174"/>
      <c r="L35" s="174"/>
      <c r="M35" s="173">
        <v>0</v>
      </c>
      <c r="N35" s="125"/>
      <c r="O35" s="174"/>
      <c r="P35" s="178">
        <v>0</v>
      </c>
      <c r="Q35" s="89"/>
      <c r="R35" s="89"/>
      <c r="S35" s="89"/>
      <c r="T35" s="89"/>
      <c r="U35" s="89"/>
      <c r="V35" s="89"/>
    </row>
    <row r="36" spans="1:22" s="44" customFormat="1" ht="13.5" customHeight="1">
      <c r="A36" s="125">
        <v>10</v>
      </c>
      <c r="B36" s="152">
        <v>444</v>
      </c>
      <c r="C36" s="125" t="s">
        <v>57</v>
      </c>
      <c r="D36" s="124" t="s">
        <v>111</v>
      </c>
      <c r="E36" s="125" t="s">
        <v>92</v>
      </c>
      <c r="F36" s="190">
        <v>1</v>
      </c>
      <c r="G36" s="191">
        <v>2</v>
      </c>
      <c r="H36" s="192">
        <v>0</v>
      </c>
      <c r="I36" s="191">
        <v>0</v>
      </c>
      <c r="J36" s="116"/>
      <c r="K36" s="174"/>
      <c r="L36" s="174"/>
      <c r="M36" s="173">
        <v>0</v>
      </c>
      <c r="N36" s="125"/>
      <c r="O36" s="174"/>
      <c r="P36" s="178">
        <v>0</v>
      </c>
      <c r="Q36" s="89"/>
      <c r="R36" s="89"/>
      <c r="S36" s="89"/>
      <c r="T36" s="89"/>
      <c r="U36" s="89"/>
      <c r="V36" s="89"/>
    </row>
    <row r="37" spans="1:22" s="44" customFormat="1" ht="13.5" customHeight="1">
      <c r="A37" s="125">
        <v>10</v>
      </c>
      <c r="B37" s="152">
        <v>448</v>
      </c>
      <c r="C37" s="125" t="s">
        <v>57</v>
      </c>
      <c r="D37" s="124" t="s">
        <v>112</v>
      </c>
      <c r="E37" s="184" t="s">
        <v>104</v>
      </c>
      <c r="F37" s="190">
        <v>2</v>
      </c>
      <c r="G37" s="191">
        <v>2</v>
      </c>
      <c r="H37" s="192">
        <v>0</v>
      </c>
      <c r="I37" s="191">
        <v>0</v>
      </c>
      <c r="J37" s="116"/>
      <c r="K37" s="174"/>
      <c r="L37" s="174"/>
      <c r="M37" s="173">
        <v>0</v>
      </c>
      <c r="N37" s="125"/>
      <c r="O37" s="174"/>
      <c r="P37" s="178">
        <v>0</v>
      </c>
      <c r="Q37" s="89"/>
      <c r="R37" s="89"/>
      <c r="S37" s="89"/>
      <c r="T37" s="89"/>
      <c r="U37" s="89"/>
      <c r="V37" s="89"/>
    </row>
    <row r="38" spans="1:22" s="44" customFormat="1" ht="13.5" customHeight="1">
      <c r="A38" s="125">
        <v>10</v>
      </c>
      <c r="B38" s="152">
        <v>449</v>
      </c>
      <c r="C38" s="125" t="s">
        <v>57</v>
      </c>
      <c r="D38" s="124" t="s">
        <v>113</v>
      </c>
      <c r="E38" s="125" t="s">
        <v>110</v>
      </c>
      <c r="F38" s="190">
        <v>1</v>
      </c>
      <c r="G38" s="191">
        <v>2</v>
      </c>
      <c r="H38" s="192">
        <v>0</v>
      </c>
      <c r="I38" s="191">
        <v>0</v>
      </c>
      <c r="J38" s="116"/>
      <c r="K38" s="174"/>
      <c r="L38" s="174"/>
      <c r="M38" s="173">
        <v>0</v>
      </c>
      <c r="N38" s="125"/>
      <c r="O38" s="174"/>
      <c r="P38" s="178">
        <v>0</v>
      </c>
      <c r="Q38" s="89"/>
      <c r="R38" s="89"/>
      <c r="S38" s="89"/>
      <c r="T38" s="89"/>
      <c r="U38" s="89"/>
      <c r="V38" s="89"/>
    </row>
    <row r="39" spans="1:22" s="44" customFormat="1" ht="13.5" customHeight="1">
      <c r="A39" s="125">
        <v>10</v>
      </c>
      <c r="B39" s="152">
        <v>464</v>
      </c>
      <c r="C39" s="125" t="s">
        <v>57</v>
      </c>
      <c r="D39" s="124" t="s">
        <v>114</v>
      </c>
      <c r="E39" s="125" t="s">
        <v>144</v>
      </c>
      <c r="F39" s="190">
        <v>1</v>
      </c>
      <c r="G39" s="191">
        <v>2</v>
      </c>
      <c r="H39" s="192">
        <v>0</v>
      </c>
      <c r="I39" s="191">
        <v>0</v>
      </c>
      <c r="J39" s="116"/>
      <c r="K39" s="174"/>
      <c r="L39" s="174"/>
      <c r="M39" s="173">
        <v>0</v>
      </c>
      <c r="N39" s="125"/>
      <c r="O39" s="174"/>
      <c r="P39" s="178">
        <v>0</v>
      </c>
      <c r="Q39" s="89"/>
      <c r="R39" s="89"/>
      <c r="S39" s="89"/>
      <c r="T39" s="89"/>
      <c r="U39" s="89"/>
      <c r="V39" s="89"/>
    </row>
    <row r="40" spans="1:22" s="44" customFormat="1" ht="13.5" customHeight="1">
      <c r="A40" s="125">
        <v>10</v>
      </c>
      <c r="B40" s="152">
        <v>521</v>
      </c>
      <c r="C40" s="125" t="s">
        <v>57</v>
      </c>
      <c r="D40" s="124" t="s">
        <v>115</v>
      </c>
      <c r="E40" s="125" t="s">
        <v>116</v>
      </c>
      <c r="F40" s="190">
        <v>1</v>
      </c>
      <c r="G40" s="191">
        <v>2</v>
      </c>
      <c r="H40" s="192">
        <v>0</v>
      </c>
      <c r="I40" s="191">
        <v>0</v>
      </c>
      <c r="J40" s="116"/>
      <c r="K40" s="174"/>
      <c r="L40" s="174"/>
      <c r="M40" s="173">
        <v>0</v>
      </c>
      <c r="N40" s="125"/>
      <c r="O40" s="174"/>
      <c r="P40" s="178">
        <v>0</v>
      </c>
      <c r="Q40" s="89"/>
      <c r="R40" s="89"/>
      <c r="S40" s="89"/>
      <c r="T40" s="89"/>
      <c r="U40" s="89"/>
      <c r="V40" s="89"/>
    </row>
    <row r="41" spans="1:22" s="44" customFormat="1" ht="13.5" customHeight="1">
      <c r="A41" s="125">
        <v>10</v>
      </c>
      <c r="B41" s="152">
        <v>522</v>
      </c>
      <c r="C41" s="125" t="s">
        <v>57</v>
      </c>
      <c r="D41" s="124" t="s">
        <v>117</v>
      </c>
      <c r="E41" s="125" t="s">
        <v>119</v>
      </c>
      <c r="F41" s="190">
        <v>1</v>
      </c>
      <c r="G41" s="191">
        <v>2</v>
      </c>
      <c r="H41" s="192">
        <v>0</v>
      </c>
      <c r="I41" s="191">
        <v>0</v>
      </c>
      <c r="J41" s="116"/>
      <c r="K41" s="174"/>
      <c r="L41" s="174"/>
      <c r="M41" s="173">
        <v>0</v>
      </c>
      <c r="N41" s="125"/>
      <c r="O41" s="174"/>
      <c r="P41" s="178">
        <v>0</v>
      </c>
      <c r="Q41" s="89"/>
      <c r="R41" s="89"/>
      <c r="S41" s="89"/>
      <c r="T41" s="89"/>
      <c r="U41" s="89"/>
      <c r="V41" s="89"/>
    </row>
    <row r="42" spans="1:22" s="44" customFormat="1" ht="13.5" customHeight="1">
      <c r="A42" s="125">
        <v>10</v>
      </c>
      <c r="B42" s="152">
        <v>523</v>
      </c>
      <c r="C42" s="125" t="s">
        <v>57</v>
      </c>
      <c r="D42" s="124" t="s">
        <v>118</v>
      </c>
      <c r="E42" s="125" t="s">
        <v>119</v>
      </c>
      <c r="F42" s="190">
        <v>1</v>
      </c>
      <c r="G42" s="191">
        <v>2</v>
      </c>
      <c r="H42" s="192">
        <v>0</v>
      </c>
      <c r="I42" s="191">
        <v>0</v>
      </c>
      <c r="J42" s="116"/>
      <c r="K42" s="174"/>
      <c r="L42" s="174"/>
      <c r="M42" s="173">
        <v>0</v>
      </c>
      <c r="N42" s="125"/>
      <c r="O42" s="174"/>
      <c r="P42" s="178">
        <v>0</v>
      </c>
      <c r="Q42" s="89"/>
      <c r="R42" s="89"/>
      <c r="S42" s="89"/>
      <c r="T42" s="89"/>
      <c r="U42" s="89"/>
      <c r="V42" s="89"/>
    </row>
    <row r="43" spans="1:22" s="44" customFormat="1" ht="13.5" customHeight="1">
      <c r="A43" s="125">
        <v>10</v>
      </c>
      <c r="B43" s="152">
        <v>524</v>
      </c>
      <c r="C43" s="125" t="s">
        <v>57</v>
      </c>
      <c r="D43" s="124" t="s">
        <v>120</v>
      </c>
      <c r="E43" s="125" t="s">
        <v>121</v>
      </c>
      <c r="F43" s="190">
        <v>1</v>
      </c>
      <c r="G43" s="191">
        <v>2</v>
      </c>
      <c r="H43" s="192">
        <v>1</v>
      </c>
      <c r="I43" s="191">
        <v>1</v>
      </c>
      <c r="J43" s="116"/>
      <c r="K43" s="174"/>
      <c r="L43" s="174"/>
      <c r="M43" s="173">
        <v>2</v>
      </c>
      <c r="N43" s="125" t="s">
        <v>122</v>
      </c>
      <c r="O43" s="174" t="s">
        <v>146</v>
      </c>
      <c r="P43" s="178"/>
      <c r="Q43" s="89"/>
      <c r="R43" s="89"/>
      <c r="S43" s="89"/>
      <c r="T43" s="89"/>
      <c r="U43" s="89"/>
      <c r="V43" s="89"/>
    </row>
    <row r="44" spans="1:22" s="44" customFormat="1" ht="13.5" customHeight="1" thickBot="1">
      <c r="A44" s="185">
        <v>10</v>
      </c>
      <c r="B44" s="187">
        <v>525</v>
      </c>
      <c r="C44" s="188" t="s">
        <v>57</v>
      </c>
      <c r="D44" s="189" t="s">
        <v>123</v>
      </c>
      <c r="E44" s="119" t="s">
        <v>124</v>
      </c>
      <c r="F44" s="193">
        <v>1</v>
      </c>
      <c r="G44" s="194">
        <v>2</v>
      </c>
      <c r="H44" s="195">
        <v>0</v>
      </c>
      <c r="I44" s="194">
        <v>0</v>
      </c>
      <c r="J44" s="119"/>
      <c r="K44" s="175"/>
      <c r="L44" s="175"/>
      <c r="M44" s="176">
        <v>0</v>
      </c>
      <c r="N44" s="185"/>
      <c r="O44" s="175"/>
      <c r="P44" s="179">
        <v>0</v>
      </c>
      <c r="Q44" s="89"/>
      <c r="R44" s="89"/>
      <c r="S44" s="89"/>
      <c r="T44" s="89"/>
      <c r="U44" s="89"/>
      <c r="V44" s="89"/>
    </row>
    <row r="45" spans="1:16" ht="16.5" customHeight="1" thickBot="1">
      <c r="A45" s="17"/>
      <c r="B45" s="18">
        <v>1000</v>
      </c>
      <c r="C45" s="256" t="s">
        <v>10</v>
      </c>
      <c r="D45" s="257"/>
      <c r="E45" s="12"/>
      <c r="F45" s="196"/>
      <c r="G45" s="197"/>
      <c r="H45" s="198">
        <f>SUM(H7:H44)</f>
        <v>11</v>
      </c>
      <c r="I45" s="199">
        <f>SUM(I7:I44)</f>
        <v>10</v>
      </c>
      <c r="J45" s="31">
        <f>COUNTA(J7:J44)</f>
        <v>2</v>
      </c>
      <c r="K45" s="13"/>
      <c r="L45" s="13"/>
      <c r="M45" s="177"/>
      <c r="N45" s="31">
        <f>COUNTA(N7:N44)</f>
        <v>10</v>
      </c>
      <c r="O45" s="30"/>
      <c r="P45" s="180"/>
    </row>
  </sheetData>
  <mergeCells count="14">
    <mergeCell ref="J5:L5"/>
    <mergeCell ref="F4:F6"/>
    <mergeCell ref="I4:I6"/>
    <mergeCell ref="J4:M4"/>
    <mergeCell ref="N4:P4"/>
    <mergeCell ref="N5:O5"/>
    <mergeCell ref="C45:D45"/>
    <mergeCell ref="A4:A6"/>
    <mergeCell ref="C4:C6"/>
    <mergeCell ref="D4:D6"/>
    <mergeCell ref="B4:B6"/>
    <mergeCell ref="E4:E6"/>
    <mergeCell ref="G4:G6"/>
    <mergeCell ref="H4:H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&amp;R（群馬県）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00390625" style="2" customWidth="1"/>
    <col min="5" max="5" width="20.625" style="2" customWidth="1"/>
    <col min="6" max="6" width="11.375" style="2" customWidth="1"/>
    <col min="7" max="7" width="8.875" style="2" customWidth="1"/>
    <col min="8" max="8" width="25.00390625" style="2" customWidth="1"/>
    <col min="9" max="9" width="13.00390625" style="2" customWidth="1"/>
    <col min="10" max="10" width="20.1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29" t="s">
        <v>47</v>
      </c>
    </row>
    <row r="3" ht="12.75" thickBot="1"/>
    <row r="4" spans="1:20" s="1" customFormat="1" ht="19.5" customHeight="1">
      <c r="A4" s="295" t="s">
        <v>39</v>
      </c>
      <c r="B4" s="298" t="s">
        <v>177</v>
      </c>
      <c r="C4" s="301" t="s">
        <v>157</v>
      </c>
      <c r="D4" s="304" t="s">
        <v>158</v>
      </c>
      <c r="E4" s="251" t="s">
        <v>51</v>
      </c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3"/>
      <c r="T4" s="288" t="s">
        <v>26</v>
      </c>
    </row>
    <row r="5" spans="1:20" s="1" customFormat="1" ht="19.5" customHeight="1">
      <c r="A5" s="296"/>
      <c r="B5" s="299"/>
      <c r="C5" s="302"/>
      <c r="D5" s="305"/>
      <c r="E5" s="72"/>
      <c r="F5" s="69"/>
      <c r="G5" s="73"/>
      <c r="H5" s="73"/>
      <c r="I5" s="73"/>
      <c r="J5" s="73"/>
      <c r="K5" s="254" t="s">
        <v>178</v>
      </c>
      <c r="L5" s="276"/>
      <c r="M5" s="276"/>
      <c r="N5" s="276"/>
      <c r="O5" s="276"/>
      <c r="P5" s="276"/>
      <c r="Q5" s="276"/>
      <c r="R5" s="276"/>
      <c r="S5" s="294"/>
      <c r="T5" s="289"/>
    </row>
    <row r="6" spans="1:20" s="1" customFormat="1" ht="19.5" customHeight="1">
      <c r="A6" s="296"/>
      <c r="B6" s="299"/>
      <c r="C6" s="302"/>
      <c r="D6" s="305"/>
      <c r="E6" s="291" t="s">
        <v>179</v>
      </c>
      <c r="F6" s="65"/>
      <c r="G6" s="283" t="s">
        <v>45</v>
      </c>
      <c r="H6" s="283"/>
      <c r="I6" s="283"/>
      <c r="J6" s="284"/>
      <c r="K6" s="285" t="s">
        <v>52</v>
      </c>
      <c r="L6" s="286"/>
      <c r="M6" s="287"/>
      <c r="N6" s="284" t="s">
        <v>53</v>
      </c>
      <c r="O6" s="286"/>
      <c r="P6" s="287"/>
      <c r="Q6" s="284" t="s">
        <v>180</v>
      </c>
      <c r="R6" s="286"/>
      <c r="S6" s="293"/>
      <c r="T6" s="289"/>
    </row>
    <row r="7" spans="1:20" ht="49.5" customHeight="1">
      <c r="A7" s="297"/>
      <c r="B7" s="300"/>
      <c r="C7" s="303"/>
      <c r="D7" s="306"/>
      <c r="E7" s="292"/>
      <c r="F7" s="67" t="s">
        <v>41</v>
      </c>
      <c r="G7" s="68" t="s">
        <v>42</v>
      </c>
      <c r="H7" s="68" t="s">
        <v>44</v>
      </c>
      <c r="I7" s="68" t="s">
        <v>43</v>
      </c>
      <c r="J7" s="70" t="s">
        <v>159</v>
      </c>
      <c r="K7" s="166" t="s">
        <v>181</v>
      </c>
      <c r="L7" s="167" t="s">
        <v>182</v>
      </c>
      <c r="M7" s="168" t="s">
        <v>46</v>
      </c>
      <c r="N7" s="169" t="s">
        <v>181</v>
      </c>
      <c r="O7" s="167" t="s">
        <v>182</v>
      </c>
      <c r="P7" s="170" t="s">
        <v>46</v>
      </c>
      <c r="Q7" s="168" t="s">
        <v>181</v>
      </c>
      <c r="R7" s="167" t="s">
        <v>182</v>
      </c>
      <c r="S7" s="168" t="s">
        <v>46</v>
      </c>
      <c r="T7" s="290"/>
    </row>
    <row r="8" spans="1:20" ht="12.75" customHeight="1">
      <c r="A8" s="75">
        <v>10</v>
      </c>
      <c r="B8" s="76">
        <v>201</v>
      </c>
      <c r="C8" s="77" t="s">
        <v>57</v>
      </c>
      <c r="D8" s="78" t="s">
        <v>58</v>
      </c>
      <c r="E8" s="57"/>
      <c r="F8" s="4"/>
      <c r="G8" s="4"/>
      <c r="H8" s="4"/>
      <c r="I8" s="4"/>
      <c r="J8" s="16"/>
      <c r="K8" s="7"/>
      <c r="L8" s="4"/>
      <c r="M8" s="4"/>
      <c r="N8" s="4"/>
      <c r="O8" s="4"/>
      <c r="P8" s="4"/>
      <c r="Q8" s="4"/>
      <c r="R8" s="4"/>
      <c r="S8" s="14"/>
      <c r="T8" s="128">
        <v>1</v>
      </c>
    </row>
    <row r="9" spans="1:20" s="44" customFormat="1" ht="12.75" customHeight="1">
      <c r="A9" s="116">
        <v>10</v>
      </c>
      <c r="B9" s="117">
        <v>202</v>
      </c>
      <c r="C9" s="116" t="s">
        <v>57</v>
      </c>
      <c r="D9" s="117" t="s">
        <v>61</v>
      </c>
      <c r="E9" s="120" t="s">
        <v>133</v>
      </c>
      <c r="F9" s="121"/>
      <c r="G9" s="121" t="s">
        <v>134</v>
      </c>
      <c r="H9" s="122" t="s">
        <v>135</v>
      </c>
      <c r="I9" s="123" t="s">
        <v>136</v>
      </c>
      <c r="J9" s="124"/>
      <c r="K9" s="126"/>
      <c r="L9" s="127"/>
      <c r="M9" s="115" t="s">
        <v>145</v>
      </c>
      <c r="N9" s="115"/>
      <c r="O9" s="115"/>
      <c r="P9" s="115" t="s">
        <v>145</v>
      </c>
      <c r="Q9" s="115"/>
      <c r="R9" s="115"/>
      <c r="S9" s="115" t="s">
        <v>145</v>
      </c>
      <c r="T9" s="129">
        <v>0</v>
      </c>
    </row>
    <row r="10" spans="1:20" s="44" customFormat="1" ht="12.75" customHeight="1">
      <c r="A10" s="86">
        <v>10</v>
      </c>
      <c r="B10" s="87">
        <v>203</v>
      </c>
      <c r="C10" s="86" t="s">
        <v>57</v>
      </c>
      <c r="D10" s="88" t="s">
        <v>63</v>
      </c>
      <c r="E10" s="91"/>
      <c r="F10" s="92"/>
      <c r="G10" s="92"/>
      <c r="H10" s="92"/>
      <c r="I10" s="92"/>
      <c r="J10" s="93"/>
      <c r="K10" s="94"/>
      <c r="L10" s="92"/>
      <c r="M10" s="92"/>
      <c r="N10" s="92"/>
      <c r="O10" s="92"/>
      <c r="P10" s="92"/>
      <c r="Q10" s="92"/>
      <c r="R10" s="92"/>
      <c r="S10" s="95"/>
      <c r="T10" s="130">
        <v>0</v>
      </c>
    </row>
    <row r="11" spans="1:20" s="44" customFormat="1" ht="12.75" customHeight="1">
      <c r="A11" s="86">
        <v>10</v>
      </c>
      <c r="B11" s="87">
        <v>204</v>
      </c>
      <c r="C11" s="86" t="s">
        <v>57</v>
      </c>
      <c r="D11" s="88" t="s">
        <v>66</v>
      </c>
      <c r="E11" s="91"/>
      <c r="F11" s="92"/>
      <c r="G11" s="92"/>
      <c r="H11" s="92"/>
      <c r="I11" s="92"/>
      <c r="J11" s="93"/>
      <c r="K11" s="94"/>
      <c r="L11" s="92"/>
      <c r="M11" s="92"/>
      <c r="N11" s="92"/>
      <c r="O11" s="92"/>
      <c r="P11" s="92"/>
      <c r="Q11" s="92"/>
      <c r="R11" s="92"/>
      <c r="S11" s="95"/>
      <c r="T11" s="130">
        <v>0</v>
      </c>
    </row>
    <row r="12" spans="1:20" s="44" customFormat="1" ht="12.75" customHeight="1">
      <c r="A12" s="86">
        <v>10</v>
      </c>
      <c r="B12" s="87">
        <v>205</v>
      </c>
      <c r="C12" s="86" t="s">
        <v>57</v>
      </c>
      <c r="D12" s="88" t="s">
        <v>69</v>
      </c>
      <c r="E12" s="91"/>
      <c r="F12" s="92"/>
      <c r="G12" s="92"/>
      <c r="H12" s="92"/>
      <c r="I12" s="92"/>
      <c r="J12" s="93"/>
      <c r="K12" s="94"/>
      <c r="L12" s="92"/>
      <c r="M12" s="92"/>
      <c r="N12" s="92"/>
      <c r="O12" s="92"/>
      <c r="P12" s="92"/>
      <c r="Q12" s="92"/>
      <c r="R12" s="92"/>
      <c r="S12" s="95"/>
      <c r="T12" s="130">
        <v>0</v>
      </c>
    </row>
    <row r="13" spans="1:20" s="44" customFormat="1" ht="12.75" customHeight="1">
      <c r="A13" s="86">
        <v>10</v>
      </c>
      <c r="B13" s="87">
        <v>206</v>
      </c>
      <c r="C13" s="86" t="s">
        <v>57</v>
      </c>
      <c r="D13" s="88" t="s">
        <v>71</v>
      </c>
      <c r="E13" s="91"/>
      <c r="F13" s="92"/>
      <c r="G13" s="92"/>
      <c r="H13" s="92"/>
      <c r="I13" s="92"/>
      <c r="J13" s="93"/>
      <c r="K13" s="94"/>
      <c r="L13" s="92"/>
      <c r="M13" s="92"/>
      <c r="N13" s="92"/>
      <c r="O13" s="92"/>
      <c r="P13" s="92"/>
      <c r="Q13" s="92"/>
      <c r="R13" s="92"/>
      <c r="S13" s="95"/>
      <c r="T13" s="130">
        <v>0</v>
      </c>
    </row>
    <row r="14" spans="1:20" s="44" customFormat="1" ht="12.75" customHeight="1">
      <c r="A14" s="86">
        <v>10</v>
      </c>
      <c r="B14" s="87">
        <v>207</v>
      </c>
      <c r="C14" s="86" t="s">
        <v>57</v>
      </c>
      <c r="D14" s="88" t="s">
        <v>74</v>
      </c>
      <c r="E14" s="91"/>
      <c r="F14" s="92"/>
      <c r="G14" s="92"/>
      <c r="H14" s="92"/>
      <c r="I14" s="92"/>
      <c r="J14" s="93"/>
      <c r="K14" s="94"/>
      <c r="L14" s="92"/>
      <c r="M14" s="92"/>
      <c r="N14" s="92"/>
      <c r="O14" s="92"/>
      <c r="P14" s="92"/>
      <c r="Q14" s="92"/>
      <c r="R14" s="92"/>
      <c r="S14" s="95"/>
      <c r="T14" s="130">
        <v>0</v>
      </c>
    </row>
    <row r="15" spans="1:20" s="44" customFormat="1" ht="12.75" customHeight="1">
      <c r="A15" s="86">
        <v>10</v>
      </c>
      <c r="B15" s="87">
        <v>208</v>
      </c>
      <c r="C15" s="86" t="s">
        <v>57</v>
      </c>
      <c r="D15" s="88" t="s">
        <v>76</v>
      </c>
      <c r="E15" s="91"/>
      <c r="F15" s="92"/>
      <c r="G15" s="92"/>
      <c r="H15" s="92"/>
      <c r="I15" s="92"/>
      <c r="J15" s="93"/>
      <c r="K15" s="94"/>
      <c r="L15" s="92"/>
      <c r="M15" s="92"/>
      <c r="N15" s="92"/>
      <c r="O15" s="92"/>
      <c r="P15" s="92"/>
      <c r="Q15" s="92"/>
      <c r="R15" s="92"/>
      <c r="S15" s="95"/>
      <c r="T15" s="130">
        <v>0</v>
      </c>
    </row>
    <row r="16" spans="1:20" s="44" customFormat="1" ht="12.75" customHeight="1">
      <c r="A16" s="86">
        <v>10</v>
      </c>
      <c r="B16" s="87">
        <v>209</v>
      </c>
      <c r="C16" s="86" t="s">
        <v>57</v>
      </c>
      <c r="D16" s="88" t="s">
        <v>78</v>
      </c>
      <c r="E16" s="91"/>
      <c r="F16" s="92"/>
      <c r="G16" s="92"/>
      <c r="H16" s="92"/>
      <c r="I16" s="92"/>
      <c r="J16" s="93"/>
      <c r="K16" s="94"/>
      <c r="L16" s="92"/>
      <c r="M16" s="92"/>
      <c r="N16" s="92"/>
      <c r="O16" s="92"/>
      <c r="P16" s="92"/>
      <c r="Q16" s="92"/>
      <c r="R16" s="92"/>
      <c r="S16" s="95"/>
      <c r="T16" s="130">
        <v>0</v>
      </c>
    </row>
    <row r="17" spans="1:20" s="44" customFormat="1" ht="12.75" customHeight="1">
      <c r="A17" s="86">
        <v>10</v>
      </c>
      <c r="B17" s="87">
        <v>210</v>
      </c>
      <c r="C17" s="86" t="s">
        <v>57</v>
      </c>
      <c r="D17" s="88" t="s">
        <v>79</v>
      </c>
      <c r="E17" s="91"/>
      <c r="F17" s="92"/>
      <c r="G17" s="92"/>
      <c r="H17" s="92"/>
      <c r="I17" s="92"/>
      <c r="J17" s="93"/>
      <c r="K17" s="94"/>
      <c r="L17" s="92"/>
      <c r="M17" s="92"/>
      <c r="N17" s="92"/>
      <c r="O17" s="92"/>
      <c r="P17" s="92"/>
      <c r="Q17" s="92"/>
      <c r="R17" s="92"/>
      <c r="S17" s="95"/>
      <c r="T17" s="130">
        <v>1</v>
      </c>
    </row>
    <row r="18" spans="1:20" s="44" customFormat="1" ht="12.75" customHeight="1">
      <c r="A18" s="86">
        <v>10</v>
      </c>
      <c r="B18" s="87">
        <v>211</v>
      </c>
      <c r="C18" s="86" t="s">
        <v>57</v>
      </c>
      <c r="D18" s="88" t="s">
        <v>80</v>
      </c>
      <c r="E18" s="91"/>
      <c r="F18" s="92"/>
      <c r="G18" s="92"/>
      <c r="H18" s="92"/>
      <c r="I18" s="92"/>
      <c r="J18" s="93"/>
      <c r="K18" s="94"/>
      <c r="L18" s="92"/>
      <c r="M18" s="92"/>
      <c r="N18" s="92"/>
      <c r="O18" s="92"/>
      <c r="P18" s="92"/>
      <c r="Q18" s="92"/>
      <c r="R18" s="92"/>
      <c r="S18" s="95"/>
      <c r="T18" s="130">
        <v>0</v>
      </c>
    </row>
    <row r="19" spans="1:20" s="44" customFormat="1" ht="12.75" customHeight="1">
      <c r="A19" s="86">
        <v>10</v>
      </c>
      <c r="B19" s="87">
        <v>212</v>
      </c>
      <c r="C19" s="86" t="s">
        <v>57</v>
      </c>
      <c r="D19" s="88" t="s">
        <v>81</v>
      </c>
      <c r="E19" s="91"/>
      <c r="F19" s="92"/>
      <c r="G19" s="92"/>
      <c r="H19" s="92"/>
      <c r="I19" s="92"/>
      <c r="J19" s="93"/>
      <c r="K19" s="94"/>
      <c r="L19" s="92"/>
      <c r="M19" s="92"/>
      <c r="N19" s="92"/>
      <c r="O19" s="92"/>
      <c r="P19" s="92"/>
      <c r="Q19" s="92"/>
      <c r="R19" s="92"/>
      <c r="S19" s="95"/>
      <c r="T19" s="130">
        <v>0</v>
      </c>
    </row>
    <row r="20" spans="1:20" s="44" customFormat="1" ht="12.75" customHeight="1">
      <c r="A20" s="86">
        <v>10</v>
      </c>
      <c r="B20" s="87">
        <v>303</v>
      </c>
      <c r="C20" s="86" t="s">
        <v>57</v>
      </c>
      <c r="D20" s="88" t="s">
        <v>82</v>
      </c>
      <c r="E20" s="91"/>
      <c r="F20" s="92"/>
      <c r="G20" s="92"/>
      <c r="H20" s="92"/>
      <c r="I20" s="92"/>
      <c r="J20" s="93"/>
      <c r="K20" s="94"/>
      <c r="L20" s="92"/>
      <c r="M20" s="92"/>
      <c r="N20" s="92"/>
      <c r="O20" s="92"/>
      <c r="P20" s="92"/>
      <c r="Q20" s="92"/>
      <c r="R20" s="92"/>
      <c r="S20" s="95"/>
      <c r="T20" s="130">
        <v>0</v>
      </c>
    </row>
    <row r="21" spans="1:20" s="44" customFormat="1" ht="12.75" customHeight="1">
      <c r="A21" s="86">
        <v>10</v>
      </c>
      <c r="B21" s="87">
        <v>344</v>
      </c>
      <c r="C21" s="86" t="s">
        <v>57</v>
      </c>
      <c r="D21" s="88" t="s">
        <v>84</v>
      </c>
      <c r="E21" s="91"/>
      <c r="F21" s="92"/>
      <c r="G21" s="92"/>
      <c r="H21" s="92"/>
      <c r="I21" s="92"/>
      <c r="J21" s="93"/>
      <c r="K21" s="94"/>
      <c r="L21" s="92"/>
      <c r="M21" s="92"/>
      <c r="N21" s="92"/>
      <c r="O21" s="92"/>
      <c r="P21" s="92"/>
      <c r="Q21" s="92"/>
      <c r="R21" s="92"/>
      <c r="S21" s="95"/>
      <c r="T21" s="130">
        <v>0</v>
      </c>
    </row>
    <row r="22" spans="1:20" s="44" customFormat="1" ht="12.75" customHeight="1">
      <c r="A22" s="86">
        <v>10</v>
      </c>
      <c r="B22" s="87">
        <v>345</v>
      </c>
      <c r="C22" s="86" t="s">
        <v>57</v>
      </c>
      <c r="D22" s="88" t="s">
        <v>87</v>
      </c>
      <c r="E22" s="91"/>
      <c r="F22" s="92"/>
      <c r="G22" s="92"/>
      <c r="H22" s="92"/>
      <c r="I22" s="92"/>
      <c r="J22" s="93"/>
      <c r="K22" s="94"/>
      <c r="L22" s="92"/>
      <c r="M22" s="92"/>
      <c r="N22" s="92"/>
      <c r="O22" s="92"/>
      <c r="P22" s="92"/>
      <c r="Q22" s="92"/>
      <c r="R22" s="92"/>
      <c r="S22" s="95"/>
      <c r="T22" s="130">
        <v>0</v>
      </c>
    </row>
    <row r="23" spans="1:20" s="44" customFormat="1" ht="12.75" customHeight="1">
      <c r="A23" s="86">
        <v>10</v>
      </c>
      <c r="B23" s="87">
        <v>363</v>
      </c>
      <c r="C23" s="86" t="s">
        <v>57</v>
      </c>
      <c r="D23" s="88" t="s">
        <v>89</v>
      </c>
      <c r="E23" s="91"/>
      <c r="F23" s="92"/>
      <c r="G23" s="92"/>
      <c r="H23" s="92"/>
      <c r="I23" s="92"/>
      <c r="J23" s="93"/>
      <c r="K23" s="94"/>
      <c r="L23" s="92"/>
      <c r="M23" s="92"/>
      <c r="N23" s="92"/>
      <c r="O23" s="92"/>
      <c r="P23" s="92"/>
      <c r="Q23" s="92"/>
      <c r="R23" s="92"/>
      <c r="S23" s="95"/>
      <c r="T23" s="130">
        <v>0</v>
      </c>
    </row>
    <row r="24" spans="1:20" s="44" customFormat="1" ht="12.75" customHeight="1">
      <c r="A24" s="86">
        <v>10</v>
      </c>
      <c r="B24" s="87">
        <v>366</v>
      </c>
      <c r="C24" s="86" t="s">
        <v>57</v>
      </c>
      <c r="D24" s="88" t="s">
        <v>91</v>
      </c>
      <c r="E24" s="91"/>
      <c r="F24" s="92"/>
      <c r="G24" s="92"/>
      <c r="H24" s="92"/>
      <c r="I24" s="92"/>
      <c r="J24" s="93"/>
      <c r="K24" s="94"/>
      <c r="L24" s="92"/>
      <c r="M24" s="92"/>
      <c r="N24" s="92"/>
      <c r="O24" s="92"/>
      <c r="P24" s="92"/>
      <c r="Q24" s="92"/>
      <c r="R24" s="92"/>
      <c r="S24" s="95"/>
      <c r="T24" s="130">
        <v>0</v>
      </c>
    </row>
    <row r="25" spans="1:20" s="44" customFormat="1" ht="12.75" customHeight="1">
      <c r="A25" s="86">
        <v>10</v>
      </c>
      <c r="B25" s="87">
        <v>367</v>
      </c>
      <c r="C25" s="86" t="s">
        <v>57</v>
      </c>
      <c r="D25" s="88" t="s">
        <v>93</v>
      </c>
      <c r="E25" s="91"/>
      <c r="F25" s="92"/>
      <c r="G25" s="92"/>
      <c r="H25" s="92"/>
      <c r="I25" s="92"/>
      <c r="J25" s="93"/>
      <c r="K25" s="94"/>
      <c r="L25" s="92"/>
      <c r="M25" s="92"/>
      <c r="N25" s="92"/>
      <c r="O25" s="92"/>
      <c r="P25" s="92"/>
      <c r="Q25" s="92"/>
      <c r="R25" s="92"/>
      <c r="S25" s="95"/>
      <c r="T25" s="130">
        <v>0</v>
      </c>
    </row>
    <row r="26" spans="1:20" s="44" customFormat="1" ht="12.75" customHeight="1">
      <c r="A26" s="86">
        <v>10</v>
      </c>
      <c r="B26" s="87">
        <v>382</v>
      </c>
      <c r="C26" s="86" t="s">
        <v>57</v>
      </c>
      <c r="D26" s="88" t="s">
        <v>94</v>
      </c>
      <c r="E26" s="91"/>
      <c r="F26" s="92"/>
      <c r="G26" s="92"/>
      <c r="H26" s="92"/>
      <c r="I26" s="92"/>
      <c r="J26" s="93"/>
      <c r="K26" s="94"/>
      <c r="L26" s="92"/>
      <c r="M26" s="92"/>
      <c r="N26" s="92"/>
      <c r="O26" s="92"/>
      <c r="P26" s="92"/>
      <c r="Q26" s="92"/>
      <c r="R26" s="92"/>
      <c r="S26" s="95"/>
      <c r="T26" s="130">
        <v>0</v>
      </c>
    </row>
    <row r="27" spans="1:20" s="44" customFormat="1" ht="12.75" customHeight="1">
      <c r="A27" s="86">
        <v>10</v>
      </c>
      <c r="B27" s="87">
        <v>383</v>
      </c>
      <c r="C27" s="86" t="s">
        <v>57</v>
      </c>
      <c r="D27" s="88" t="s">
        <v>96</v>
      </c>
      <c r="E27" s="91"/>
      <c r="F27" s="92"/>
      <c r="G27" s="92"/>
      <c r="H27" s="92"/>
      <c r="I27" s="92"/>
      <c r="J27" s="93"/>
      <c r="K27" s="94"/>
      <c r="L27" s="92"/>
      <c r="M27" s="92"/>
      <c r="N27" s="92"/>
      <c r="O27" s="92"/>
      <c r="P27" s="92"/>
      <c r="Q27" s="92"/>
      <c r="R27" s="92"/>
      <c r="S27" s="95"/>
      <c r="T27" s="130">
        <v>0</v>
      </c>
    </row>
    <row r="28" spans="1:20" s="44" customFormat="1" ht="12.75" customHeight="1">
      <c r="A28" s="86">
        <v>10</v>
      </c>
      <c r="B28" s="87">
        <v>384</v>
      </c>
      <c r="C28" s="86" t="s">
        <v>57</v>
      </c>
      <c r="D28" s="88" t="s">
        <v>97</v>
      </c>
      <c r="E28" s="91"/>
      <c r="F28" s="92"/>
      <c r="G28" s="92"/>
      <c r="H28" s="92"/>
      <c r="I28" s="92"/>
      <c r="J28" s="93"/>
      <c r="K28" s="94"/>
      <c r="L28" s="92"/>
      <c r="M28" s="92"/>
      <c r="N28" s="92"/>
      <c r="O28" s="92"/>
      <c r="P28" s="92"/>
      <c r="Q28" s="92"/>
      <c r="R28" s="92"/>
      <c r="S28" s="95"/>
      <c r="T28" s="130">
        <v>0</v>
      </c>
    </row>
    <row r="29" spans="1:20" s="44" customFormat="1" ht="12.75" customHeight="1">
      <c r="A29" s="86">
        <v>10</v>
      </c>
      <c r="B29" s="87">
        <v>421</v>
      </c>
      <c r="C29" s="86" t="s">
        <v>57</v>
      </c>
      <c r="D29" s="88" t="s">
        <v>99</v>
      </c>
      <c r="E29" s="91"/>
      <c r="F29" s="92"/>
      <c r="G29" s="92"/>
      <c r="H29" s="92"/>
      <c r="I29" s="92"/>
      <c r="J29" s="93"/>
      <c r="K29" s="94"/>
      <c r="L29" s="92"/>
      <c r="M29" s="92"/>
      <c r="N29" s="92"/>
      <c r="O29" s="92"/>
      <c r="P29" s="92"/>
      <c r="Q29" s="92"/>
      <c r="R29" s="92"/>
      <c r="S29" s="95"/>
      <c r="T29" s="130">
        <v>0</v>
      </c>
    </row>
    <row r="30" spans="1:20" s="44" customFormat="1" ht="12.75" customHeight="1">
      <c r="A30" s="86">
        <v>10</v>
      </c>
      <c r="B30" s="87">
        <v>424</v>
      </c>
      <c r="C30" s="86" t="s">
        <v>57</v>
      </c>
      <c r="D30" s="88" t="s">
        <v>101</v>
      </c>
      <c r="E30" s="91"/>
      <c r="F30" s="92"/>
      <c r="G30" s="92"/>
      <c r="H30" s="92"/>
      <c r="I30" s="92"/>
      <c r="J30" s="93"/>
      <c r="K30" s="94"/>
      <c r="L30" s="92"/>
      <c r="M30" s="92"/>
      <c r="N30" s="92"/>
      <c r="O30" s="92"/>
      <c r="P30" s="92"/>
      <c r="Q30" s="92"/>
      <c r="R30" s="92"/>
      <c r="S30" s="95"/>
      <c r="T30" s="130">
        <v>0</v>
      </c>
    </row>
    <row r="31" spans="1:20" s="44" customFormat="1" ht="12.75" customHeight="1">
      <c r="A31" s="86">
        <v>10</v>
      </c>
      <c r="B31" s="87">
        <v>425</v>
      </c>
      <c r="C31" s="86" t="s">
        <v>57</v>
      </c>
      <c r="D31" s="88" t="s">
        <v>102</v>
      </c>
      <c r="E31" s="91"/>
      <c r="F31" s="92"/>
      <c r="G31" s="92"/>
      <c r="H31" s="92"/>
      <c r="I31" s="92"/>
      <c r="J31" s="93"/>
      <c r="K31" s="94"/>
      <c r="L31" s="92"/>
      <c r="M31" s="92"/>
      <c r="N31" s="92"/>
      <c r="O31" s="92"/>
      <c r="P31" s="92"/>
      <c r="Q31" s="92"/>
      <c r="R31" s="92"/>
      <c r="S31" s="95"/>
      <c r="T31" s="130">
        <v>0</v>
      </c>
    </row>
    <row r="32" spans="1:20" s="44" customFormat="1" ht="12.75" customHeight="1">
      <c r="A32" s="86">
        <v>10</v>
      </c>
      <c r="B32" s="87">
        <v>426</v>
      </c>
      <c r="C32" s="86" t="s">
        <v>57</v>
      </c>
      <c r="D32" s="88" t="s">
        <v>103</v>
      </c>
      <c r="E32" s="91"/>
      <c r="F32" s="92"/>
      <c r="G32" s="92"/>
      <c r="H32" s="92"/>
      <c r="I32" s="92"/>
      <c r="J32" s="93"/>
      <c r="K32" s="94"/>
      <c r="L32" s="92"/>
      <c r="M32" s="92"/>
      <c r="N32" s="92"/>
      <c r="O32" s="92"/>
      <c r="P32" s="92"/>
      <c r="Q32" s="92"/>
      <c r="R32" s="92"/>
      <c r="S32" s="95"/>
      <c r="T32" s="130">
        <v>0</v>
      </c>
    </row>
    <row r="33" spans="1:20" s="44" customFormat="1" ht="12.75" customHeight="1">
      <c r="A33" s="86">
        <v>10</v>
      </c>
      <c r="B33" s="87">
        <v>427</v>
      </c>
      <c r="C33" s="86" t="s">
        <v>57</v>
      </c>
      <c r="D33" s="88" t="s">
        <v>105</v>
      </c>
      <c r="E33" s="91"/>
      <c r="F33" s="92"/>
      <c r="G33" s="92"/>
      <c r="H33" s="92"/>
      <c r="I33" s="92"/>
      <c r="J33" s="93"/>
      <c r="K33" s="94"/>
      <c r="L33" s="92"/>
      <c r="M33" s="92"/>
      <c r="N33" s="92"/>
      <c r="O33" s="92"/>
      <c r="P33" s="92"/>
      <c r="Q33" s="92"/>
      <c r="R33" s="92"/>
      <c r="S33" s="95"/>
      <c r="T33" s="130">
        <v>0</v>
      </c>
    </row>
    <row r="34" spans="1:20" s="44" customFormat="1" ht="12.75" customHeight="1">
      <c r="A34" s="86">
        <v>10</v>
      </c>
      <c r="B34" s="87">
        <v>428</v>
      </c>
      <c r="C34" s="86" t="s">
        <v>57</v>
      </c>
      <c r="D34" s="88" t="s">
        <v>107</v>
      </c>
      <c r="E34" s="91"/>
      <c r="F34" s="92"/>
      <c r="G34" s="92"/>
      <c r="H34" s="92"/>
      <c r="I34" s="92"/>
      <c r="J34" s="93"/>
      <c r="K34" s="94"/>
      <c r="L34" s="92"/>
      <c r="M34" s="92"/>
      <c r="N34" s="92"/>
      <c r="O34" s="92"/>
      <c r="P34" s="92"/>
      <c r="Q34" s="92"/>
      <c r="R34" s="92"/>
      <c r="S34" s="95"/>
      <c r="T34" s="130">
        <v>0</v>
      </c>
    </row>
    <row r="35" spans="1:20" s="44" customFormat="1" ht="12.75" customHeight="1">
      <c r="A35" s="86">
        <v>10</v>
      </c>
      <c r="B35" s="87">
        <v>429</v>
      </c>
      <c r="C35" s="86" t="s">
        <v>57</v>
      </c>
      <c r="D35" s="88" t="s">
        <v>108</v>
      </c>
      <c r="E35" s="91"/>
      <c r="F35" s="92"/>
      <c r="G35" s="92"/>
      <c r="H35" s="92"/>
      <c r="I35" s="92"/>
      <c r="J35" s="93"/>
      <c r="K35" s="94"/>
      <c r="L35" s="92"/>
      <c r="M35" s="92"/>
      <c r="N35" s="92"/>
      <c r="O35" s="92"/>
      <c r="P35" s="92"/>
      <c r="Q35" s="92"/>
      <c r="R35" s="92"/>
      <c r="S35" s="95"/>
      <c r="T35" s="130">
        <v>0</v>
      </c>
    </row>
    <row r="36" spans="1:20" s="44" customFormat="1" ht="12.75" customHeight="1">
      <c r="A36" s="86">
        <v>10</v>
      </c>
      <c r="B36" s="87">
        <v>443</v>
      </c>
      <c r="C36" s="86" t="s">
        <v>57</v>
      </c>
      <c r="D36" s="88" t="s">
        <v>109</v>
      </c>
      <c r="E36" s="91"/>
      <c r="F36" s="92"/>
      <c r="G36" s="92"/>
      <c r="H36" s="92"/>
      <c r="I36" s="92"/>
      <c r="J36" s="93"/>
      <c r="K36" s="94"/>
      <c r="L36" s="92"/>
      <c r="M36" s="92"/>
      <c r="N36" s="92"/>
      <c r="O36" s="92"/>
      <c r="P36" s="92"/>
      <c r="Q36" s="92"/>
      <c r="R36" s="92"/>
      <c r="S36" s="95"/>
      <c r="T36" s="130">
        <v>0</v>
      </c>
    </row>
    <row r="37" spans="1:20" s="44" customFormat="1" ht="12.75" customHeight="1">
      <c r="A37" s="86">
        <v>10</v>
      </c>
      <c r="B37" s="87">
        <v>444</v>
      </c>
      <c r="C37" s="86" t="s">
        <v>57</v>
      </c>
      <c r="D37" s="88" t="s">
        <v>111</v>
      </c>
      <c r="E37" s="91"/>
      <c r="F37" s="92"/>
      <c r="G37" s="92"/>
      <c r="H37" s="92"/>
      <c r="I37" s="92"/>
      <c r="J37" s="93"/>
      <c r="K37" s="94"/>
      <c r="L37" s="92"/>
      <c r="M37" s="92"/>
      <c r="N37" s="92"/>
      <c r="O37" s="92"/>
      <c r="P37" s="92"/>
      <c r="Q37" s="92"/>
      <c r="R37" s="92"/>
      <c r="S37" s="95"/>
      <c r="T37" s="130">
        <v>0</v>
      </c>
    </row>
    <row r="38" spans="1:20" s="44" customFormat="1" ht="12.75" customHeight="1">
      <c r="A38" s="86">
        <v>10</v>
      </c>
      <c r="B38" s="87">
        <v>448</v>
      </c>
      <c r="C38" s="86" t="s">
        <v>57</v>
      </c>
      <c r="D38" s="88" t="s">
        <v>112</v>
      </c>
      <c r="E38" s="91"/>
      <c r="F38" s="92"/>
      <c r="G38" s="92"/>
      <c r="H38" s="92"/>
      <c r="I38" s="92"/>
      <c r="J38" s="93"/>
      <c r="K38" s="94"/>
      <c r="L38" s="92"/>
      <c r="M38" s="92"/>
      <c r="N38" s="92"/>
      <c r="O38" s="92"/>
      <c r="P38" s="92"/>
      <c r="Q38" s="92"/>
      <c r="R38" s="92"/>
      <c r="S38" s="95"/>
      <c r="T38" s="130">
        <v>0</v>
      </c>
    </row>
    <row r="39" spans="1:20" s="44" customFormat="1" ht="12.75" customHeight="1">
      <c r="A39" s="86">
        <v>10</v>
      </c>
      <c r="B39" s="87">
        <v>449</v>
      </c>
      <c r="C39" s="86" t="s">
        <v>57</v>
      </c>
      <c r="D39" s="88" t="s">
        <v>113</v>
      </c>
      <c r="E39" s="91"/>
      <c r="F39" s="92"/>
      <c r="G39" s="92"/>
      <c r="H39" s="92"/>
      <c r="I39" s="92"/>
      <c r="J39" s="93"/>
      <c r="K39" s="94"/>
      <c r="L39" s="92"/>
      <c r="M39" s="92"/>
      <c r="N39" s="92"/>
      <c r="O39" s="92"/>
      <c r="P39" s="92"/>
      <c r="Q39" s="92"/>
      <c r="R39" s="92"/>
      <c r="S39" s="95"/>
      <c r="T39" s="130">
        <v>0</v>
      </c>
    </row>
    <row r="40" spans="1:20" s="44" customFormat="1" ht="12.75" customHeight="1">
      <c r="A40" s="86">
        <v>10</v>
      </c>
      <c r="B40" s="87">
        <v>464</v>
      </c>
      <c r="C40" s="86" t="s">
        <v>57</v>
      </c>
      <c r="D40" s="88" t="s">
        <v>114</v>
      </c>
      <c r="E40" s="91"/>
      <c r="F40" s="92"/>
      <c r="G40" s="92"/>
      <c r="H40" s="92"/>
      <c r="I40" s="92"/>
      <c r="J40" s="93"/>
      <c r="K40" s="94"/>
      <c r="L40" s="92"/>
      <c r="M40" s="92"/>
      <c r="N40" s="92"/>
      <c r="O40" s="92"/>
      <c r="P40" s="92"/>
      <c r="Q40" s="92"/>
      <c r="R40" s="92"/>
      <c r="S40" s="95"/>
      <c r="T40" s="130">
        <v>0</v>
      </c>
    </row>
    <row r="41" spans="1:20" ht="12.75" customHeight="1">
      <c r="A41" s="75">
        <v>10</v>
      </c>
      <c r="B41" s="76">
        <v>521</v>
      </c>
      <c r="C41" s="77" t="s">
        <v>57</v>
      </c>
      <c r="D41" s="79" t="s">
        <v>115</v>
      </c>
      <c r="E41" s="57"/>
      <c r="F41" s="4"/>
      <c r="G41" s="4"/>
      <c r="H41" s="4"/>
      <c r="I41" s="4"/>
      <c r="J41" s="16"/>
      <c r="K41" s="7"/>
      <c r="L41" s="4"/>
      <c r="M41" s="4"/>
      <c r="N41" s="4"/>
      <c r="O41" s="4"/>
      <c r="P41" s="4"/>
      <c r="Q41" s="4"/>
      <c r="R41" s="4"/>
      <c r="S41" s="14"/>
      <c r="T41" s="131">
        <v>0</v>
      </c>
    </row>
    <row r="42" spans="1:20" ht="12.75" customHeight="1">
      <c r="A42" s="75">
        <v>10</v>
      </c>
      <c r="B42" s="76">
        <v>522</v>
      </c>
      <c r="C42" s="77" t="s">
        <v>57</v>
      </c>
      <c r="D42" s="79" t="s">
        <v>117</v>
      </c>
      <c r="E42" s="57"/>
      <c r="F42" s="4"/>
      <c r="G42" s="4"/>
      <c r="H42" s="4"/>
      <c r="I42" s="4"/>
      <c r="J42" s="16"/>
      <c r="K42" s="7"/>
      <c r="L42" s="4"/>
      <c r="M42" s="4"/>
      <c r="N42" s="4"/>
      <c r="O42" s="4"/>
      <c r="P42" s="4"/>
      <c r="Q42" s="4"/>
      <c r="R42" s="4"/>
      <c r="S42" s="14"/>
      <c r="T42" s="131">
        <v>0</v>
      </c>
    </row>
    <row r="43" spans="1:20" ht="12.75" customHeight="1">
      <c r="A43" s="75">
        <v>10</v>
      </c>
      <c r="B43" s="76">
        <v>523</v>
      </c>
      <c r="C43" s="77" t="s">
        <v>57</v>
      </c>
      <c r="D43" s="79" t="s">
        <v>118</v>
      </c>
      <c r="E43" s="57"/>
      <c r="F43" s="4"/>
      <c r="G43" s="4"/>
      <c r="H43" s="4"/>
      <c r="I43" s="4"/>
      <c r="J43" s="16"/>
      <c r="K43" s="7"/>
      <c r="L43" s="4"/>
      <c r="M43" s="4"/>
      <c r="N43" s="4"/>
      <c r="O43" s="4"/>
      <c r="P43" s="4"/>
      <c r="Q43" s="4"/>
      <c r="R43" s="4"/>
      <c r="S43" s="14"/>
      <c r="T43" s="131">
        <v>0</v>
      </c>
    </row>
    <row r="44" spans="1:20" ht="12.75" customHeight="1">
      <c r="A44" s="75">
        <v>10</v>
      </c>
      <c r="B44" s="76">
        <v>524</v>
      </c>
      <c r="C44" s="77" t="s">
        <v>57</v>
      </c>
      <c r="D44" s="79" t="s">
        <v>120</v>
      </c>
      <c r="E44" s="57"/>
      <c r="F44" s="4"/>
      <c r="G44" s="4"/>
      <c r="H44" s="4"/>
      <c r="I44" s="4"/>
      <c r="J44" s="16"/>
      <c r="K44" s="7"/>
      <c r="L44" s="4"/>
      <c r="M44" s="4"/>
      <c r="N44" s="4"/>
      <c r="O44" s="4"/>
      <c r="P44" s="4"/>
      <c r="Q44" s="4"/>
      <c r="R44" s="4"/>
      <c r="S44" s="14"/>
      <c r="T44" s="131">
        <v>0</v>
      </c>
    </row>
    <row r="45" spans="1:20" ht="12.75" customHeight="1" thickBot="1">
      <c r="A45" s="80">
        <v>10</v>
      </c>
      <c r="B45" s="81">
        <v>525</v>
      </c>
      <c r="C45" s="82" t="s">
        <v>57</v>
      </c>
      <c r="D45" s="83" t="s">
        <v>123</v>
      </c>
      <c r="E45" s="57"/>
      <c r="F45" s="135"/>
      <c r="G45" s="135"/>
      <c r="H45" s="135"/>
      <c r="I45" s="135"/>
      <c r="J45" s="136"/>
      <c r="K45" s="7"/>
      <c r="L45" s="4"/>
      <c r="M45" s="4"/>
      <c r="N45" s="4"/>
      <c r="O45" s="4"/>
      <c r="P45" s="4"/>
      <c r="Q45" s="4"/>
      <c r="R45" s="4"/>
      <c r="S45" s="14"/>
      <c r="T45" s="132">
        <v>0</v>
      </c>
    </row>
    <row r="46" spans="1:20" ht="16.5" customHeight="1" thickBot="1">
      <c r="A46" s="17"/>
      <c r="B46" s="18">
        <v>1000</v>
      </c>
      <c r="C46" s="256" t="s">
        <v>10</v>
      </c>
      <c r="D46" s="256"/>
      <c r="E46" s="134">
        <f>COUNTA(E8:E45)</f>
        <v>1</v>
      </c>
      <c r="F46" s="66"/>
      <c r="G46" s="66"/>
      <c r="H46" s="66"/>
      <c r="I46" s="66"/>
      <c r="J46" s="71"/>
      <c r="K46" s="137">
        <f>COUNTA(K8:K45)</f>
        <v>0</v>
      </c>
      <c r="L46" s="138">
        <f aca="true" t="shared" si="0" ref="L46:S46">COUNTA(L8:L45)</f>
        <v>0</v>
      </c>
      <c r="M46" s="138">
        <f t="shared" si="0"/>
        <v>1</v>
      </c>
      <c r="N46" s="138">
        <f t="shared" si="0"/>
        <v>0</v>
      </c>
      <c r="O46" s="138">
        <f t="shared" si="0"/>
        <v>0</v>
      </c>
      <c r="P46" s="138">
        <f t="shared" si="0"/>
        <v>1</v>
      </c>
      <c r="Q46" s="138">
        <f t="shared" si="0"/>
        <v>0</v>
      </c>
      <c r="R46" s="138">
        <f t="shared" si="0"/>
        <v>0</v>
      </c>
      <c r="S46" s="139">
        <f t="shared" si="0"/>
        <v>1</v>
      </c>
      <c r="T46" s="133">
        <f>SUM(T8:T45)</f>
        <v>2</v>
      </c>
    </row>
  </sheetData>
  <mergeCells count="13">
    <mergeCell ref="A4:A7"/>
    <mergeCell ref="B4:B7"/>
    <mergeCell ref="C4:C7"/>
    <mergeCell ref="D4:D7"/>
    <mergeCell ref="G6:J6"/>
    <mergeCell ref="K6:M6"/>
    <mergeCell ref="C46:D46"/>
    <mergeCell ref="T4:T7"/>
    <mergeCell ref="E6:E7"/>
    <mergeCell ref="N6:P6"/>
    <mergeCell ref="Q6:S6"/>
    <mergeCell ref="K5:S5"/>
    <mergeCell ref="E4:S4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&amp;R（群馬県）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10.625" style="2" customWidth="1"/>
    <col min="6" max="6" width="32.125" style="2" customWidth="1"/>
    <col min="7" max="19" width="6.125" style="2" customWidth="1"/>
    <col min="20" max="16384" width="9.00390625" style="2" customWidth="1"/>
  </cols>
  <sheetData>
    <row r="1" ht="12">
      <c r="A1" s="2" t="s">
        <v>32</v>
      </c>
    </row>
    <row r="2" spans="1:5" ht="22.5" customHeight="1">
      <c r="A2" s="29" t="s">
        <v>56</v>
      </c>
      <c r="E2" s="50"/>
    </row>
    <row r="3" ht="12.75" thickBot="1"/>
    <row r="4" spans="1:19" s="1" customFormat="1" ht="24" customHeight="1">
      <c r="A4" s="328" t="s">
        <v>39</v>
      </c>
      <c r="B4" s="265" t="s">
        <v>156</v>
      </c>
      <c r="C4" s="301" t="s">
        <v>0</v>
      </c>
      <c r="D4" s="304" t="s">
        <v>24</v>
      </c>
      <c r="E4" s="311" t="s">
        <v>48</v>
      </c>
      <c r="F4" s="312"/>
      <c r="G4" s="312"/>
      <c r="H4" s="74"/>
      <c r="I4" s="315" t="s">
        <v>55</v>
      </c>
      <c r="J4" s="312"/>
      <c r="K4" s="312"/>
      <c r="L4" s="312"/>
      <c r="M4" s="312"/>
      <c r="N4" s="312"/>
      <c r="O4" s="312"/>
      <c r="P4" s="312"/>
      <c r="Q4" s="312"/>
      <c r="R4" s="312"/>
      <c r="S4" s="316"/>
    </row>
    <row r="5" spans="1:19" s="1" customFormat="1" ht="46.5" customHeight="1">
      <c r="A5" s="329"/>
      <c r="B5" s="331"/>
      <c r="C5" s="302"/>
      <c r="D5" s="305"/>
      <c r="E5" s="309" t="s">
        <v>31</v>
      </c>
      <c r="F5" s="283" t="s">
        <v>11</v>
      </c>
      <c r="G5" s="313" t="s">
        <v>12</v>
      </c>
      <c r="H5" s="307" t="s">
        <v>13</v>
      </c>
      <c r="I5" s="325" t="s">
        <v>160</v>
      </c>
      <c r="J5" s="326" t="s">
        <v>161</v>
      </c>
      <c r="K5" s="317" t="s">
        <v>162</v>
      </c>
      <c r="L5" s="319" t="s">
        <v>163</v>
      </c>
      <c r="M5" s="335" t="s">
        <v>164</v>
      </c>
      <c r="N5" s="321" t="s">
        <v>165</v>
      </c>
      <c r="O5" s="337" t="s">
        <v>166</v>
      </c>
      <c r="P5" s="319" t="s">
        <v>163</v>
      </c>
      <c r="Q5" s="333" t="s">
        <v>33</v>
      </c>
      <c r="R5" s="317" t="s">
        <v>167</v>
      </c>
      <c r="S5" s="323" t="s">
        <v>163</v>
      </c>
    </row>
    <row r="6" spans="1:19" ht="27" customHeight="1">
      <c r="A6" s="330"/>
      <c r="B6" s="332"/>
      <c r="C6" s="303"/>
      <c r="D6" s="306"/>
      <c r="E6" s="310"/>
      <c r="F6" s="283"/>
      <c r="G6" s="314"/>
      <c r="H6" s="308"/>
      <c r="I6" s="269"/>
      <c r="J6" s="327"/>
      <c r="K6" s="318"/>
      <c r="L6" s="320"/>
      <c r="M6" s="336"/>
      <c r="N6" s="322"/>
      <c r="O6" s="338"/>
      <c r="P6" s="320"/>
      <c r="Q6" s="334"/>
      <c r="R6" s="318"/>
      <c r="S6" s="324"/>
    </row>
    <row r="7" spans="1:19" ht="12.75" customHeight="1">
      <c r="A7" s="75">
        <v>10</v>
      </c>
      <c r="B7" s="76">
        <v>201</v>
      </c>
      <c r="C7" s="77" t="s">
        <v>57</v>
      </c>
      <c r="D7" s="78" t="s">
        <v>58</v>
      </c>
      <c r="E7" s="107"/>
      <c r="F7" s="108"/>
      <c r="G7" s="200"/>
      <c r="H7" s="201"/>
      <c r="I7" s="202">
        <v>1</v>
      </c>
      <c r="J7" s="203">
        <v>1</v>
      </c>
      <c r="K7" s="203">
        <v>0</v>
      </c>
      <c r="L7" s="204">
        <f>IF(J7=""," ",ROUND(K7/J7*100,1))</f>
        <v>0</v>
      </c>
      <c r="M7" s="205"/>
      <c r="N7" s="148"/>
      <c r="O7" s="203"/>
      <c r="P7" s="204" t="str">
        <f>IF(O7=""," ",ROUND(O7/N7*100,1))</f>
        <v> </v>
      </c>
      <c r="Q7" s="215">
        <v>252</v>
      </c>
      <c r="R7" s="216">
        <v>0</v>
      </c>
      <c r="S7" s="32">
        <f aca="true" t="shared" si="0" ref="S7:S44">IF(Q7=""," ",ROUND(R7/Q7*100,1))</f>
        <v>0</v>
      </c>
    </row>
    <row r="8" spans="1:19" s="44" customFormat="1" ht="12.75" customHeight="1">
      <c r="A8" s="86">
        <v>10</v>
      </c>
      <c r="B8" s="87">
        <v>202</v>
      </c>
      <c r="C8" s="86" t="s">
        <v>57</v>
      </c>
      <c r="D8" s="87" t="s">
        <v>61</v>
      </c>
      <c r="E8" s="96"/>
      <c r="F8" s="90"/>
      <c r="G8" s="149"/>
      <c r="H8" s="206"/>
      <c r="I8" s="97">
        <v>1</v>
      </c>
      <c r="J8" s="207">
        <v>1</v>
      </c>
      <c r="K8" s="207">
        <v>0</v>
      </c>
      <c r="L8" s="204">
        <f aca="true" t="shared" si="1" ref="L8:L44">IF(J8=""," ",ROUND(K8/J8*100,1))</f>
        <v>0</v>
      </c>
      <c r="M8" s="208"/>
      <c r="N8" s="149"/>
      <c r="O8" s="207"/>
      <c r="P8" s="204" t="str">
        <f aca="true" t="shared" si="2" ref="P8:P43">IF(O8=""," ",ROUND(O8/N8*100,1))</f>
        <v> </v>
      </c>
      <c r="Q8" s="217">
        <v>494</v>
      </c>
      <c r="R8" s="218">
        <v>3</v>
      </c>
      <c r="S8" s="32">
        <f t="shared" si="0"/>
        <v>0.6</v>
      </c>
    </row>
    <row r="9" spans="1:19" s="44" customFormat="1" ht="12.75" customHeight="1">
      <c r="A9" s="86">
        <v>10</v>
      </c>
      <c r="B9" s="87">
        <v>203</v>
      </c>
      <c r="C9" s="86" t="s">
        <v>57</v>
      </c>
      <c r="D9" s="88" t="s">
        <v>63</v>
      </c>
      <c r="E9" s="86"/>
      <c r="F9" s="90"/>
      <c r="G9" s="149"/>
      <c r="H9" s="206"/>
      <c r="I9" s="97">
        <v>1</v>
      </c>
      <c r="J9" s="207">
        <v>1</v>
      </c>
      <c r="K9" s="207">
        <v>0</v>
      </c>
      <c r="L9" s="204">
        <f t="shared" si="1"/>
        <v>0</v>
      </c>
      <c r="M9" s="208"/>
      <c r="N9" s="149"/>
      <c r="O9" s="207"/>
      <c r="P9" s="204" t="str">
        <f t="shared" si="2"/>
        <v> </v>
      </c>
      <c r="Q9" s="217">
        <v>125</v>
      </c>
      <c r="R9" s="218">
        <v>0</v>
      </c>
      <c r="S9" s="32">
        <f t="shared" si="0"/>
        <v>0</v>
      </c>
    </row>
    <row r="10" spans="1:19" s="44" customFormat="1" ht="12.75" customHeight="1">
      <c r="A10" s="86">
        <v>10</v>
      </c>
      <c r="B10" s="87">
        <v>204</v>
      </c>
      <c r="C10" s="86" t="s">
        <v>57</v>
      </c>
      <c r="D10" s="88" t="s">
        <v>66</v>
      </c>
      <c r="E10" s="86"/>
      <c r="F10" s="90"/>
      <c r="G10" s="149"/>
      <c r="H10" s="206"/>
      <c r="I10" s="97">
        <v>1</v>
      </c>
      <c r="J10" s="207">
        <v>1</v>
      </c>
      <c r="K10" s="207">
        <v>0</v>
      </c>
      <c r="L10" s="204">
        <f t="shared" si="1"/>
        <v>0</v>
      </c>
      <c r="M10" s="208"/>
      <c r="N10" s="149"/>
      <c r="O10" s="207"/>
      <c r="P10" s="204" t="str">
        <f t="shared" si="2"/>
        <v> </v>
      </c>
      <c r="Q10" s="217">
        <v>170</v>
      </c>
      <c r="R10" s="218">
        <v>1</v>
      </c>
      <c r="S10" s="32">
        <f t="shared" si="0"/>
        <v>0.6</v>
      </c>
    </row>
    <row r="11" spans="1:19" s="44" customFormat="1" ht="12.75" customHeight="1">
      <c r="A11" s="86">
        <v>10</v>
      </c>
      <c r="B11" s="87">
        <v>205</v>
      </c>
      <c r="C11" s="86" t="s">
        <v>57</v>
      </c>
      <c r="D11" s="88" t="s">
        <v>69</v>
      </c>
      <c r="E11" s="86"/>
      <c r="F11" s="90"/>
      <c r="G11" s="149"/>
      <c r="H11" s="206"/>
      <c r="I11" s="97">
        <v>1</v>
      </c>
      <c r="J11" s="207">
        <v>1</v>
      </c>
      <c r="K11" s="207">
        <v>0</v>
      </c>
      <c r="L11" s="204">
        <f t="shared" si="1"/>
        <v>0</v>
      </c>
      <c r="M11" s="208"/>
      <c r="N11" s="149"/>
      <c r="O11" s="207"/>
      <c r="P11" s="204" t="str">
        <f t="shared" si="2"/>
        <v> </v>
      </c>
      <c r="Q11" s="217">
        <v>224</v>
      </c>
      <c r="R11" s="218">
        <v>0</v>
      </c>
      <c r="S11" s="32">
        <f t="shared" si="0"/>
        <v>0</v>
      </c>
    </row>
    <row r="12" spans="1:19" s="44" customFormat="1" ht="12.75" customHeight="1">
      <c r="A12" s="86">
        <v>10</v>
      </c>
      <c r="B12" s="87">
        <v>206</v>
      </c>
      <c r="C12" s="86" t="s">
        <v>57</v>
      </c>
      <c r="D12" s="88" t="s">
        <v>71</v>
      </c>
      <c r="E12" s="86"/>
      <c r="F12" s="90"/>
      <c r="G12" s="149"/>
      <c r="H12" s="206"/>
      <c r="I12" s="97">
        <v>1</v>
      </c>
      <c r="J12" s="207">
        <v>1</v>
      </c>
      <c r="K12" s="207">
        <v>0</v>
      </c>
      <c r="L12" s="204">
        <f t="shared" si="1"/>
        <v>0</v>
      </c>
      <c r="M12" s="208"/>
      <c r="N12" s="149"/>
      <c r="O12" s="207"/>
      <c r="P12" s="204" t="str">
        <f t="shared" si="2"/>
        <v> </v>
      </c>
      <c r="Q12" s="217">
        <v>81</v>
      </c>
      <c r="R12" s="218">
        <v>0</v>
      </c>
      <c r="S12" s="32">
        <f t="shared" si="0"/>
        <v>0</v>
      </c>
    </row>
    <row r="13" spans="1:19" s="44" customFormat="1" ht="12.75" customHeight="1">
      <c r="A13" s="86">
        <v>10</v>
      </c>
      <c r="B13" s="87">
        <v>207</v>
      </c>
      <c r="C13" s="86" t="s">
        <v>57</v>
      </c>
      <c r="D13" s="88" t="s">
        <v>74</v>
      </c>
      <c r="E13" s="171">
        <v>38078</v>
      </c>
      <c r="F13" s="90" t="s">
        <v>125</v>
      </c>
      <c r="G13" s="149">
        <v>2</v>
      </c>
      <c r="H13" s="206">
        <v>1</v>
      </c>
      <c r="I13" s="97">
        <v>1</v>
      </c>
      <c r="J13" s="207">
        <v>1</v>
      </c>
      <c r="K13" s="207">
        <v>0</v>
      </c>
      <c r="L13" s="204">
        <f t="shared" si="1"/>
        <v>0</v>
      </c>
      <c r="M13" s="208"/>
      <c r="N13" s="149"/>
      <c r="O13" s="207"/>
      <c r="P13" s="204" t="str">
        <f t="shared" si="2"/>
        <v> </v>
      </c>
      <c r="Q13" s="217">
        <v>62</v>
      </c>
      <c r="R13" s="218">
        <v>0</v>
      </c>
      <c r="S13" s="32">
        <f t="shared" si="0"/>
        <v>0</v>
      </c>
    </row>
    <row r="14" spans="1:19" s="44" customFormat="1" ht="12.75" customHeight="1">
      <c r="A14" s="86">
        <v>10</v>
      </c>
      <c r="B14" s="87">
        <v>208</v>
      </c>
      <c r="C14" s="86" t="s">
        <v>57</v>
      </c>
      <c r="D14" s="88" t="s">
        <v>76</v>
      </c>
      <c r="E14" s="86"/>
      <c r="F14" s="90"/>
      <c r="G14" s="149"/>
      <c r="H14" s="206"/>
      <c r="I14" s="97">
        <v>1</v>
      </c>
      <c r="J14" s="207">
        <v>1</v>
      </c>
      <c r="K14" s="207">
        <v>0</v>
      </c>
      <c r="L14" s="204">
        <f t="shared" si="1"/>
        <v>0</v>
      </c>
      <c r="M14" s="208"/>
      <c r="N14" s="149"/>
      <c r="O14" s="207"/>
      <c r="P14" s="204" t="str">
        <f t="shared" si="2"/>
        <v> </v>
      </c>
      <c r="Q14" s="217">
        <v>29</v>
      </c>
      <c r="R14" s="218">
        <v>0</v>
      </c>
      <c r="S14" s="32">
        <f t="shared" si="0"/>
        <v>0</v>
      </c>
    </row>
    <row r="15" spans="1:19" s="44" customFormat="1" ht="12.75" customHeight="1">
      <c r="A15" s="86">
        <v>10</v>
      </c>
      <c r="B15" s="87">
        <v>209</v>
      </c>
      <c r="C15" s="86" t="s">
        <v>57</v>
      </c>
      <c r="D15" s="88" t="s">
        <v>78</v>
      </c>
      <c r="E15" s="86"/>
      <c r="F15" s="90"/>
      <c r="G15" s="149"/>
      <c r="H15" s="206"/>
      <c r="I15" s="97">
        <v>1</v>
      </c>
      <c r="J15" s="207">
        <v>1</v>
      </c>
      <c r="K15" s="207">
        <v>0</v>
      </c>
      <c r="L15" s="204">
        <f t="shared" si="1"/>
        <v>0</v>
      </c>
      <c r="M15" s="208"/>
      <c r="N15" s="149"/>
      <c r="O15" s="207"/>
      <c r="P15" s="204" t="str">
        <f t="shared" si="2"/>
        <v> </v>
      </c>
      <c r="Q15" s="217">
        <v>93</v>
      </c>
      <c r="R15" s="218">
        <v>0</v>
      </c>
      <c r="S15" s="32">
        <f t="shared" si="0"/>
        <v>0</v>
      </c>
    </row>
    <row r="16" spans="1:19" s="44" customFormat="1" ht="12.75" customHeight="1">
      <c r="A16" s="86">
        <v>10</v>
      </c>
      <c r="B16" s="87">
        <v>210</v>
      </c>
      <c r="C16" s="86" t="s">
        <v>57</v>
      </c>
      <c r="D16" s="88" t="s">
        <v>79</v>
      </c>
      <c r="E16" s="86"/>
      <c r="F16" s="90"/>
      <c r="G16" s="149"/>
      <c r="H16" s="206"/>
      <c r="I16" s="97">
        <v>1</v>
      </c>
      <c r="J16" s="207">
        <v>0</v>
      </c>
      <c r="K16" s="207">
        <v>0</v>
      </c>
      <c r="L16" s="204"/>
      <c r="M16" s="208"/>
      <c r="N16" s="149"/>
      <c r="O16" s="207"/>
      <c r="P16" s="204" t="str">
        <f t="shared" si="2"/>
        <v> </v>
      </c>
      <c r="Q16" s="217">
        <v>87</v>
      </c>
      <c r="R16" s="218">
        <v>0</v>
      </c>
      <c r="S16" s="32">
        <f t="shared" si="0"/>
        <v>0</v>
      </c>
    </row>
    <row r="17" spans="1:19" s="44" customFormat="1" ht="12.75" customHeight="1">
      <c r="A17" s="86">
        <v>10</v>
      </c>
      <c r="B17" s="87">
        <v>211</v>
      </c>
      <c r="C17" s="86" t="s">
        <v>57</v>
      </c>
      <c r="D17" s="88" t="s">
        <v>80</v>
      </c>
      <c r="E17" s="86"/>
      <c r="F17" s="90"/>
      <c r="G17" s="149"/>
      <c r="H17" s="206"/>
      <c r="I17" s="97">
        <v>1</v>
      </c>
      <c r="J17" s="207">
        <v>0</v>
      </c>
      <c r="K17" s="207">
        <v>0</v>
      </c>
      <c r="L17" s="204"/>
      <c r="M17" s="208"/>
      <c r="N17" s="149"/>
      <c r="O17" s="207"/>
      <c r="P17" s="204" t="str">
        <f t="shared" si="2"/>
        <v> </v>
      </c>
      <c r="Q17" s="217">
        <v>101</v>
      </c>
      <c r="R17" s="218">
        <v>0</v>
      </c>
      <c r="S17" s="32">
        <f t="shared" si="0"/>
        <v>0</v>
      </c>
    </row>
    <row r="18" spans="1:19" s="44" customFormat="1" ht="12.75" customHeight="1">
      <c r="A18" s="86">
        <v>10</v>
      </c>
      <c r="B18" s="87">
        <v>212</v>
      </c>
      <c r="C18" s="86" t="s">
        <v>57</v>
      </c>
      <c r="D18" s="88" t="s">
        <v>81</v>
      </c>
      <c r="E18" s="86"/>
      <c r="F18" s="90"/>
      <c r="G18" s="149"/>
      <c r="H18" s="206"/>
      <c r="I18" s="97">
        <v>1</v>
      </c>
      <c r="J18" s="207">
        <v>1</v>
      </c>
      <c r="K18" s="207">
        <v>1</v>
      </c>
      <c r="L18" s="204">
        <f t="shared" si="1"/>
        <v>100</v>
      </c>
      <c r="M18" s="208"/>
      <c r="N18" s="149"/>
      <c r="O18" s="207"/>
      <c r="P18" s="204" t="str">
        <f t="shared" si="2"/>
        <v> </v>
      </c>
      <c r="Q18" s="217">
        <v>32</v>
      </c>
      <c r="R18" s="218">
        <v>0</v>
      </c>
      <c r="S18" s="32">
        <f t="shared" si="0"/>
        <v>0</v>
      </c>
    </row>
    <row r="19" spans="1:19" s="44" customFormat="1" ht="12.75" customHeight="1">
      <c r="A19" s="86">
        <v>10</v>
      </c>
      <c r="B19" s="87">
        <v>303</v>
      </c>
      <c r="C19" s="86" t="s">
        <v>57</v>
      </c>
      <c r="D19" s="88" t="s">
        <v>82</v>
      </c>
      <c r="E19" s="86"/>
      <c r="F19" s="90"/>
      <c r="G19" s="149"/>
      <c r="H19" s="206"/>
      <c r="I19" s="97"/>
      <c r="J19" s="207"/>
      <c r="K19" s="207"/>
      <c r="L19" s="204" t="str">
        <f t="shared" si="1"/>
        <v> </v>
      </c>
      <c r="M19" s="208">
        <v>1</v>
      </c>
      <c r="N19" s="149">
        <v>1</v>
      </c>
      <c r="O19" s="207">
        <v>0</v>
      </c>
      <c r="P19" s="204">
        <f t="shared" si="2"/>
        <v>0</v>
      </c>
      <c r="Q19" s="217">
        <v>32</v>
      </c>
      <c r="R19" s="218">
        <v>0</v>
      </c>
      <c r="S19" s="32">
        <f t="shared" si="0"/>
        <v>0</v>
      </c>
    </row>
    <row r="20" spans="1:19" s="44" customFormat="1" ht="12.75" customHeight="1">
      <c r="A20" s="86">
        <v>10</v>
      </c>
      <c r="B20" s="87">
        <v>344</v>
      </c>
      <c r="C20" s="86" t="s">
        <v>57</v>
      </c>
      <c r="D20" s="88" t="s">
        <v>84</v>
      </c>
      <c r="E20" s="86"/>
      <c r="F20" s="90"/>
      <c r="G20" s="149"/>
      <c r="H20" s="206"/>
      <c r="I20" s="97"/>
      <c r="J20" s="207"/>
      <c r="K20" s="207"/>
      <c r="L20" s="204" t="str">
        <f t="shared" si="1"/>
        <v> </v>
      </c>
      <c r="M20" s="208">
        <v>1</v>
      </c>
      <c r="N20" s="149">
        <v>1</v>
      </c>
      <c r="O20" s="207">
        <v>0</v>
      </c>
      <c r="P20" s="204">
        <f t="shared" si="2"/>
        <v>0</v>
      </c>
      <c r="Q20" s="217">
        <v>21</v>
      </c>
      <c r="R20" s="218">
        <v>0</v>
      </c>
      <c r="S20" s="32">
        <f t="shared" si="0"/>
        <v>0</v>
      </c>
    </row>
    <row r="21" spans="1:19" s="44" customFormat="1" ht="12.75" customHeight="1">
      <c r="A21" s="86">
        <v>10</v>
      </c>
      <c r="B21" s="87">
        <v>345</v>
      </c>
      <c r="C21" s="86" t="s">
        <v>57</v>
      </c>
      <c r="D21" s="88" t="s">
        <v>87</v>
      </c>
      <c r="E21" s="86"/>
      <c r="F21" s="90"/>
      <c r="G21" s="149"/>
      <c r="H21" s="206"/>
      <c r="I21" s="97"/>
      <c r="J21" s="207"/>
      <c r="K21" s="207"/>
      <c r="L21" s="204" t="str">
        <f t="shared" si="1"/>
        <v> </v>
      </c>
      <c r="M21" s="208">
        <v>1</v>
      </c>
      <c r="N21" s="149">
        <v>1</v>
      </c>
      <c r="O21" s="207">
        <v>0</v>
      </c>
      <c r="P21" s="204">
        <f t="shared" si="2"/>
        <v>0</v>
      </c>
      <c r="Q21" s="217">
        <v>13</v>
      </c>
      <c r="R21" s="218">
        <v>0</v>
      </c>
      <c r="S21" s="32">
        <f t="shared" si="0"/>
        <v>0</v>
      </c>
    </row>
    <row r="22" spans="1:19" s="44" customFormat="1" ht="12.75" customHeight="1">
      <c r="A22" s="86">
        <v>10</v>
      </c>
      <c r="B22" s="87">
        <v>363</v>
      </c>
      <c r="C22" s="86" t="s">
        <v>57</v>
      </c>
      <c r="D22" s="88" t="s">
        <v>89</v>
      </c>
      <c r="E22" s="86"/>
      <c r="F22" s="90"/>
      <c r="G22" s="149"/>
      <c r="H22" s="206"/>
      <c r="I22" s="97"/>
      <c r="J22" s="207"/>
      <c r="K22" s="207"/>
      <c r="L22" s="204" t="str">
        <f t="shared" si="1"/>
        <v> </v>
      </c>
      <c r="M22" s="208">
        <v>1</v>
      </c>
      <c r="N22" s="149">
        <v>1</v>
      </c>
      <c r="O22" s="207">
        <v>0</v>
      </c>
      <c r="P22" s="204">
        <f t="shared" si="2"/>
        <v>0</v>
      </c>
      <c r="Q22" s="217">
        <v>36</v>
      </c>
      <c r="R22" s="218">
        <v>0</v>
      </c>
      <c r="S22" s="32">
        <f t="shared" si="0"/>
        <v>0</v>
      </c>
    </row>
    <row r="23" spans="1:19" s="44" customFormat="1" ht="12.75" customHeight="1">
      <c r="A23" s="86">
        <v>10</v>
      </c>
      <c r="B23" s="87">
        <v>366</v>
      </c>
      <c r="C23" s="86" t="s">
        <v>57</v>
      </c>
      <c r="D23" s="88" t="s">
        <v>91</v>
      </c>
      <c r="E23" s="86"/>
      <c r="F23" s="90"/>
      <c r="G23" s="149"/>
      <c r="H23" s="206"/>
      <c r="I23" s="97"/>
      <c r="J23" s="207"/>
      <c r="K23" s="207"/>
      <c r="L23" s="204" t="str">
        <f t="shared" si="1"/>
        <v> </v>
      </c>
      <c r="M23" s="208">
        <v>1</v>
      </c>
      <c r="N23" s="149">
        <v>1</v>
      </c>
      <c r="O23" s="207">
        <v>0</v>
      </c>
      <c r="P23" s="204">
        <f t="shared" si="2"/>
        <v>0</v>
      </c>
      <c r="Q23" s="217">
        <v>13</v>
      </c>
      <c r="R23" s="218">
        <v>0</v>
      </c>
      <c r="S23" s="32">
        <f t="shared" si="0"/>
        <v>0</v>
      </c>
    </row>
    <row r="24" spans="1:19" s="44" customFormat="1" ht="12.75" customHeight="1">
      <c r="A24" s="86">
        <v>10</v>
      </c>
      <c r="B24" s="87">
        <v>367</v>
      </c>
      <c r="C24" s="86" t="s">
        <v>57</v>
      </c>
      <c r="D24" s="88" t="s">
        <v>93</v>
      </c>
      <c r="E24" s="86"/>
      <c r="F24" s="90"/>
      <c r="G24" s="149"/>
      <c r="H24" s="206"/>
      <c r="I24" s="97"/>
      <c r="J24" s="207"/>
      <c r="K24" s="207"/>
      <c r="L24" s="204" t="str">
        <f t="shared" si="1"/>
        <v> </v>
      </c>
      <c r="M24" s="208">
        <v>1</v>
      </c>
      <c r="N24" s="149">
        <v>0</v>
      </c>
      <c r="O24" s="207">
        <v>0</v>
      </c>
      <c r="P24" s="204"/>
      <c r="Q24" s="217">
        <v>27</v>
      </c>
      <c r="R24" s="218">
        <v>0</v>
      </c>
      <c r="S24" s="32">
        <f t="shared" si="0"/>
        <v>0</v>
      </c>
    </row>
    <row r="25" spans="1:19" s="44" customFormat="1" ht="12.75" customHeight="1">
      <c r="A25" s="86">
        <v>10</v>
      </c>
      <c r="B25" s="87">
        <v>382</v>
      </c>
      <c r="C25" s="86" t="s">
        <v>57</v>
      </c>
      <c r="D25" s="88" t="s">
        <v>94</v>
      </c>
      <c r="E25" s="86"/>
      <c r="F25" s="90"/>
      <c r="G25" s="149"/>
      <c r="H25" s="206"/>
      <c r="I25" s="97"/>
      <c r="J25" s="207"/>
      <c r="K25" s="207"/>
      <c r="L25" s="204" t="str">
        <f t="shared" si="1"/>
        <v> </v>
      </c>
      <c r="M25" s="208">
        <v>1</v>
      </c>
      <c r="N25" s="149">
        <v>1</v>
      </c>
      <c r="O25" s="207">
        <v>0</v>
      </c>
      <c r="P25" s="204">
        <f t="shared" si="2"/>
        <v>0</v>
      </c>
      <c r="Q25" s="217">
        <v>31</v>
      </c>
      <c r="R25" s="218">
        <v>0</v>
      </c>
      <c r="S25" s="32">
        <f t="shared" si="0"/>
        <v>0</v>
      </c>
    </row>
    <row r="26" spans="1:19" s="44" customFormat="1" ht="12.75" customHeight="1">
      <c r="A26" s="86">
        <v>10</v>
      </c>
      <c r="B26" s="87">
        <v>383</v>
      </c>
      <c r="C26" s="86" t="s">
        <v>57</v>
      </c>
      <c r="D26" s="88" t="s">
        <v>96</v>
      </c>
      <c r="E26" s="86"/>
      <c r="F26" s="90"/>
      <c r="G26" s="149"/>
      <c r="H26" s="206"/>
      <c r="I26" s="97"/>
      <c r="J26" s="207"/>
      <c r="K26" s="207"/>
      <c r="L26" s="204" t="str">
        <f t="shared" si="1"/>
        <v> </v>
      </c>
      <c r="M26" s="208">
        <v>1</v>
      </c>
      <c r="N26" s="149">
        <v>0</v>
      </c>
      <c r="O26" s="207">
        <v>0</v>
      </c>
      <c r="P26" s="204"/>
      <c r="Q26" s="217">
        <v>60</v>
      </c>
      <c r="R26" s="218">
        <v>0</v>
      </c>
      <c r="S26" s="32">
        <f t="shared" si="0"/>
        <v>0</v>
      </c>
    </row>
    <row r="27" spans="1:19" s="44" customFormat="1" ht="12.75" customHeight="1">
      <c r="A27" s="86">
        <v>10</v>
      </c>
      <c r="B27" s="87">
        <v>384</v>
      </c>
      <c r="C27" s="86" t="s">
        <v>57</v>
      </c>
      <c r="D27" s="88" t="s">
        <v>97</v>
      </c>
      <c r="E27" s="86"/>
      <c r="F27" s="90"/>
      <c r="G27" s="149"/>
      <c r="H27" s="206"/>
      <c r="I27" s="97"/>
      <c r="J27" s="207"/>
      <c r="K27" s="207"/>
      <c r="L27" s="204" t="str">
        <f t="shared" si="1"/>
        <v> </v>
      </c>
      <c r="M27" s="208">
        <v>1</v>
      </c>
      <c r="N27" s="149">
        <v>0</v>
      </c>
      <c r="O27" s="207">
        <v>0</v>
      </c>
      <c r="P27" s="204"/>
      <c r="Q27" s="217">
        <v>28</v>
      </c>
      <c r="R27" s="218">
        <v>1</v>
      </c>
      <c r="S27" s="32">
        <f t="shared" si="0"/>
        <v>3.6</v>
      </c>
    </row>
    <row r="28" spans="1:19" s="44" customFormat="1" ht="12.75" customHeight="1">
      <c r="A28" s="86">
        <v>10</v>
      </c>
      <c r="B28" s="87">
        <v>421</v>
      </c>
      <c r="C28" s="86" t="s">
        <v>57</v>
      </c>
      <c r="D28" s="88" t="s">
        <v>99</v>
      </c>
      <c r="E28" s="86"/>
      <c r="F28" s="90"/>
      <c r="G28" s="149"/>
      <c r="H28" s="206"/>
      <c r="I28" s="97"/>
      <c r="J28" s="207"/>
      <c r="K28" s="207"/>
      <c r="L28" s="204" t="str">
        <f t="shared" si="1"/>
        <v> </v>
      </c>
      <c r="M28" s="208">
        <v>1</v>
      </c>
      <c r="N28" s="149">
        <v>1</v>
      </c>
      <c r="O28" s="207">
        <v>0</v>
      </c>
      <c r="P28" s="204">
        <f t="shared" si="2"/>
        <v>0</v>
      </c>
      <c r="Q28" s="217">
        <v>70</v>
      </c>
      <c r="R28" s="218">
        <v>0</v>
      </c>
      <c r="S28" s="32">
        <f t="shared" si="0"/>
        <v>0</v>
      </c>
    </row>
    <row r="29" spans="1:19" s="44" customFormat="1" ht="12.75" customHeight="1">
      <c r="A29" s="86">
        <v>10</v>
      </c>
      <c r="B29" s="87">
        <v>424</v>
      </c>
      <c r="C29" s="86" t="s">
        <v>57</v>
      </c>
      <c r="D29" s="88" t="s">
        <v>101</v>
      </c>
      <c r="E29" s="86"/>
      <c r="F29" s="90"/>
      <c r="G29" s="149"/>
      <c r="H29" s="206"/>
      <c r="I29" s="97"/>
      <c r="J29" s="207"/>
      <c r="K29" s="207"/>
      <c r="L29" s="204" t="str">
        <f t="shared" si="1"/>
        <v> </v>
      </c>
      <c r="M29" s="208">
        <v>1</v>
      </c>
      <c r="N29" s="149">
        <v>2</v>
      </c>
      <c r="O29" s="207">
        <v>0</v>
      </c>
      <c r="P29" s="204">
        <f t="shared" si="2"/>
        <v>0</v>
      </c>
      <c r="Q29" s="217">
        <v>10</v>
      </c>
      <c r="R29" s="218">
        <v>0</v>
      </c>
      <c r="S29" s="32">
        <f t="shared" si="0"/>
        <v>0</v>
      </c>
    </row>
    <row r="30" spans="1:19" s="44" customFormat="1" ht="12.75" customHeight="1">
      <c r="A30" s="86">
        <v>10</v>
      </c>
      <c r="B30" s="87">
        <v>425</v>
      </c>
      <c r="C30" s="86" t="s">
        <v>57</v>
      </c>
      <c r="D30" s="88" t="s">
        <v>102</v>
      </c>
      <c r="E30" s="86"/>
      <c r="F30" s="90"/>
      <c r="G30" s="149"/>
      <c r="H30" s="206"/>
      <c r="I30" s="97"/>
      <c r="J30" s="207"/>
      <c r="K30" s="207"/>
      <c r="L30" s="204" t="str">
        <f t="shared" si="1"/>
        <v> </v>
      </c>
      <c r="M30" s="208">
        <v>1</v>
      </c>
      <c r="N30" s="149">
        <v>1</v>
      </c>
      <c r="O30" s="207">
        <v>0</v>
      </c>
      <c r="P30" s="204">
        <f t="shared" si="2"/>
        <v>0</v>
      </c>
      <c r="Q30" s="217">
        <v>11</v>
      </c>
      <c r="R30" s="218">
        <v>0</v>
      </c>
      <c r="S30" s="32">
        <f t="shared" si="0"/>
        <v>0</v>
      </c>
    </row>
    <row r="31" spans="1:19" s="44" customFormat="1" ht="12.75" customHeight="1">
      <c r="A31" s="86">
        <v>10</v>
      </c>
      <c r="B31" s="87">
        <v>426</v>
      </c>
      <c r="C31" s="86" t="s">
        <v>57</v>
      </c>
      <c r="D31" s="88" t="s">
        <v>103</v>
      </c>
      <c r="E31" s="86"/>
      <c r="F31" s="90"/>
      <c r="G31" s="149"/>
      <c r="H31" s="206"/>
      <c r="I31" s="97"/>
      <c r="J31" s="207"/>
      <c r="K31" s="207"/>
      <c r="L31" s="204" t="str">
        <f t="shared" si="1"/>
        <v> </v>
      </c>
      <c r="M31" s="208">
        <v>1</v>
      </c>
      <c r="N31" s="149">
        <v>1</v>
      </c>
      <c r="O31" s="207">
        <v>0</v>
      </c>
      <c r="P31" s="204">
        <f t="shared" si="2"/>
        <v>0</v>
      </c>
      <c r="Q31" s="217">
        <v>15</v>
      </c>
      <c r="R31" s="218">
        <v>0</v>
      </c>
      <c r="S31" s="32">
        <f t="shared" si="0"/>
        <v>0</v>
      </c>
    </row>
    <row r="32" spans="1:19" s="44" customFormat="1" ht="12.75" customHeight="1">
      <c r="A32" s="86">
        <v>10</v>
      </c>
      <c r="B32" s="87">
        <v>427</v>
      </c>
      <c r="C32" s="86" t="s">
        <v>57</v>
      </c>
      <c r="D32" s="88" t="s">
        <v>105</v>
      </c>
      <c r="E32" s="86"/>
      <c r="F32" s="90"/>
      <c r="G32" s="149"/>
      <c r="H32" s="206"/>
      <c r="I32" s="97"/>
      <c r="J32" s="207"/>
      <c r="K32" s="207"/>
      <c r="L32" s="204" t="str">
        <f t="shared" si="1"/>
        <v> </v>
      </c>
      <c r="M32" s="208">
        <v>1</v>
      </c>
      <c r="N32" s="149">
        <v>0</v>
      </c>
      <c r="O32" s="207">
        <v>0</v>
      </c>
      <c r="P32" s="204"/>
      <c r="Q32" s="217">
        <v>24</v>
      </c>
      <c r="R32" s="218">
        <v>0</v>
      </c>
      <c r="S32" s="32">
        <f t="shared" si="0"/>
        <v>0</v>
      </c>
    </row>
    <row r="33" spans="1:19" s="44" customFormat="1" ht="12.75" customHeight="1">
      <c r="A33" s="86">
        <v>10</v>
      </c>
      <c r="B33" s="87">
        <v>428</v>
      </c>
      <c r="C33" s="86" t="s">
        <v>57</v>
      </c>
      <c r="D33" s="88" t="s">
        <v>107</v>
      </c>
      <c r="E33" s="86"/>
      <c r="F33" s="90"/>
      <c r="G33" s="149"/>
      <c r="H33" s="206"/>
      <c r="I33" s="97"/>
      <c r="J33" s="207"/>
      <c r="K33" s="207"/>
      <c r="L33" s="204" t="str">
        <f t="shared" si="1"/>
        <v> </v>
      </c>
      <c r="M33" s="208">
        <v>1</v>
      </c>
      <c r="N33" s="149">
        <v>0</v>
      </c>
      <c r="O33" s="207">
        <v>0</v>
      </c>
      <c r="P33" s="204"/>
      <c r="Q33" s="217">
        <v>13</v>
      </c>
      <c r="R33" s="218">
        <v>0</v>
      </c>
      <c r="S33" s="32">
        <f t="shared" si="0"/>
        <v>0</v>
      </c>
    </row>
    <row r="34" spans="1:19" s="44" customFormat="1" ht="12.75" customHeight="1">
      <c r="A34" s="86">
        <v>10</v>
      </c>
      <c r="B34" s="87">
        <v>429</v>
      </c>
      <c r="C34" s="86" t="s">
        <v>57</v>
      </c>
      <c r="D34" s="88" t="s">
        <v>108</v>
      </c>
      <c r="E34" s="86"/>
      <c r="F34" s="90"/>
      <c r="G34" s="149"/>
      <c r="H34" s="206"/>
      <c r="I34" s="97"/>
      <c r="J34" s="207"/>
      <c r="K34" s="207"/>
      <c r="L34" s="204" t="str">
        <f t="shared" si="1"/>
        <v> </v>
      </c>
      <c r="M34" s="208">
        <v>1</v>
      </c>
      <c r="N34" s="149">
        <v>1</v>
      </c>
      <c r="O34" s="207">
        <v>0</v>
      </c>
      <c r="P34" s="204">
        <f t="shared" si="2"/>
        <v>0</v>
      </c>
      <c r="Q34" s="217">
        <v>135</v>
      </c>
      <c r="R34" s="218">
        <v>1</v>
      </c>
      <c r="S34" s="32">
        <f t="shared" si="0"/>
        <v>0.7</v>
      </c>
    </row>
    <row r="35" spans="1:19" s="44" customFormat="1" ht="12.75" customHeight="1">
      <c r="A35" s="86">
        <v>10</v>
      </c>
      <c r="B35" s="87">
        <v>443</v>
      </c>
      <c r="C35" s="86" t="s">
        <v>57</v>
      </c>
      <c r="D35" s="88" t="s">
        <v>109</v>
      </c>
      <c r="E35" s="86"/>
      <c r="F35" s="90"/>
      <c r="G35" s="149"/>
      <c r="H35" s="206"/>
      <c r="I35" s="97"/>
      <c r="J35" s="207"/>
      <c r="K35" s="207"/>
      <c r="L35" s="204" t="str">
        <f t="shared" si="1"/>
        <v> </v>
      </c>
      <c r="M35" s="208">
        <v>1</v>
      </c>
      <c r="N35" s="149">
        <v>1</v>
      </c>
      <c r="O35" s="207">
        <v>0</v>
      </c>
      <c r="P35" s="204">
        <f t="shared" si="2"/>
        <v>0</v>
      </c>
      <c r="Q35" s="217">
        <v>8</v>
      </c>
      <c r="R35" s="218">
        <v>0</v>
      </c>
      <c r="S35" s="32">
        <f t="shared" si="0"/>
        <v>0</v>
      </c>
    </row>
    <row r="36" spans="1:19" s="44" customFormat="1" ht="12.75" customHeight="1">
      <c r="A36" s="86">
        <v>10</v>
      </c>
      <c r="B36" s="87">
        <v>444</v>
      </c>
      <c r="C36" s="86" t="s">
        <v>57</v>
      </c>
      <c r="D36" s="88" t="s">
        <v>111</v>
      </c>
      <c r="E36" s="86"/>
      <c r="F36" s="90"/>
      <c r="G36" s="149"/>
      <c r="H36" s="206"/>
      <c r="I36" s="97"/>
      <c r="J36" s="207"/>
      <c r="K36" s="207"/>
      <c r="L36" s="204" t="str">
        <f t="shared" si="1"/>
        <v> </v>
      </c>
      <c r="M36" s="208">
        <v>1</v>
      </c>
      <c r="N36" s="149">
        <v>1</v>
      </c>
      <c r="O36" s="207">
        <v>0</v>
      </c>
      <c r="P36" s="204">
        <f t="shared" si="2"/>
        <v>0</v>
      </c>
      <c r="Q36" s="217">
        <v>8</v>
      </c>
      <c r="R36" s="218">
        <v>0</v>
      </c>
      <c r="S36" s="32">
        <f t="shared" si="0"/>
        <v>0</v>
      </c>
    </row>
    <row r="37" spans="1:19" s="44" customFormat="1" ht="12.75" customHeight="1">
      <c r="A37" s="86">
        <v>10</v>
      </c>
      <c r="B37" s="87">
        <v>448</v>
      </c>
      <c r="C37" s="86" t="s">
        <v>57</v>
      </c>
      <c r="D37" s="88" t="s">
        <v>112</v>
      </c>
      <c r="E37" s="86"/>
      <c r="F37" s="90"/>
      <c r="G37" s="149"/>
      <c r="H37" s="206"/>
      <c r="I37" s="97"/>
      <c r="J37" s="207"/>
      <c r="K37" s="207"/>
      <c r="L37" s="204" t="str">
        <f t="shared" si="1"/>
        <v> </v>
      </c>
      <c r="M37" s="208">
        <v>1</v>
      </c>
      <c r="N37" s="149">
        <v>1</v>
      </c>
      <c r="O37" s="207">
        <v>0</v>
      </c>
      <c r="P37" s="204">
        <f t="shared" si="2"/>
        <v>0</v>
      </c>
      <c r="Q37" s="217">
        <v>34</v>
      </c>
      <c r="R37" s="218">
        <v>0</v>
      </c>
      <c r="S37" s="32">
        <f t="shared" si="0"/>
        <v>0</v>
      </c>
    </row>
    <row r="38" spans="1:19" s="44" customFormat="1" ht="12.75" customHeight="1">
      <c r="A38" s="86">
        <v>10</v>
      </c>
      <c r="B38" s="87">
        <v>449</v>
      </c>
      <c r="C38" s="86" t="s">
        <v>57</v>
      </c>
      <c r="D38" s="88" t="s">
        <v>113</v>
      </c>
      <c r="E38" s="86"/>
      <c r="F38" s="90"/>
      <c r="G38" s="149"/>
      <c r="H38" s="206"/>
      <c r="I38" s="97"/>
      <c r="J38" s="207"/>
      <c r="K38" s="207"/>
      <c r="L38" s="204" t="str">
        <f t="shared" si="1"/>
        <v> </v>
      </c>
      <c r="M38" s="208">
        <v>1</v>
      </c>
      <c r="N38" s="149">
        <v>1</v>
      </c>
      <c r="O38" s="207">
        <v>0</v>
      </c>
      <c r="P38" s="204">
        <f t="shared" si="2"/>
        <v>0</v>
      </c>
      <c r="Q38" s="217">
        <v>59</v>
      </c>
      <c r="R38" s="218">
        <v>0</v>
      </c>
      <c r="S38" s="32">
        <f t="shared" si="0"/>
        <v>0</v>
      </c>
    </row>
    <row r="39" spans="1:19" s="44" customFormat="1" ht="12.75" customHeight="1">
      <c r="A39" s="86">
        <v>10</v>
      </c>
      <c r="B39" s="87">
        <v>464</v>
      </c>
      <c r="C39" s="86" t="s">
        <v>57</v>
      </c>
      <c r="D39" s="88" t="s">
        <v>114</v>
      </c>
      <c r="E39" s="86"/>
      <c r="F39" s="90"/>
      <c r="G39" s="149"/>
      <c r="H39" s="206"/>
      <c r="I39" s="97"/>
      <c r="J39" s="207"/>
      <c r="K39" s="207"/>
      <c r="L39" s="204" t="str">
        <f t="shared" si="1"/>
        <v> </v>
      </c>
      <c r="M39" s="208">
        <v>1</v>
      </c>
      <c r="N39" s="149">
        <v>1</v>
      </c>
      <c r="O39" s="207">
        <v>0</v>
      </c>
      <c r="P39" s="204">
        <f t="shared" si="2"/>
        <v>0</v>
      </c>
      <c r="Q39" s="217">
        <v>25</v>
      </c>
      <c r="R39" s="218">
        <v>0</v>
      </c>
      <c r="S39" s="32">
        <f t="shared" si="0"/>
        <v>0</v>
      </c>
    </row>
    <row r="40" spans="1:19" ht="12.75" customHeight="1">
      <c r="A40" s="75">
        <v>10</v>
      </c>
      <c r="B40" s="76">
        <v>521</v>
      </c>
      <c r="C40" s="77" t="s">
        <v>57</v>
      </c>
      <c r="D40" s="79" t="s">
        <v>115</v>
      </c>
      <c r="E40" s="77"/>
      <c r="F40" s="112"/>
      <c r="G40" s="200"/>
      <c r="H40" s="201"/>
      <c r="I40" s="109"/>
      <c r="J40" s="203"/>
      <c r="K40" s="203"/>
      <c r="L40" s="204" t="str">
        <f t="shared" si="1"/>
        <v> </v>
      </c>
      <c r="M40" s="205">
        <v>1</v>
      </c>
      <c r="N40" s="148">
        <v>0</v>
      </c>
      <c r="O40" s="203">
        <v>0</v>
      </c>
      <c r="P40" s="204"/>
      <c r="Q40" s="215">
        <v>32</v>
      </c>
      <c r="R40" s="216">
        <v>0</v>
      </c>
      <c r="S40" s="32">
        <f t="shared" si="0"/>
        <v>0</v>
      </c>
    </row>
    <row r="41" spans="1:19" ht="12.75" customHeight="1">
      <c r="A41" s="75">
        <v>10</v>
      </c>
      <c r="B41" s="76">
        <v>522</v>
      </c>
      <c r="C41" s="77" t="s">
        <v>57</v>
      </c>
      <c r="D41" s="79" t="s">
        <v>117</v>
      </c>
      <c r="E41" s="77"/>
      <c r="F41" s="112"/>
      <c r="G41" s="200"/>
      <c r="H41" s="201"/>
      <c r="I41" s="109"/>
      <c r="J41" s="203"/>
      <c r="K41" s="203"/>
      <c r="L41" s="204" t="str">
        <f t="shared" si="1"/>
        <v> </v>
      </c>
      <c r="M41" s="205">
        <v>1</v>
      </c>
      <c r="N41" s="148">
        <v>0</v>
      </c>
      <c r="O41" s="203">
        <v>0</v>
      </c>
      <c r="P41" s="204"/>
      <c r="Q41" s="215">
        <v>16</v>
      </c>
      <c r="R41" s="216">
        <v>0</v>
      </c>
      <c r="S41" s="32">
        <f t="shared" si="0"/>
        <v>0</v>
      </c>
    </row>
    <row r="42" spans="1:19" ht="12.75" customHeight="1">
      <c r="A42" s="75">
        <v>10</v>
      </c>
      <c r="B42" s="76">
        <v>523</v>
      </c>
      <c r="C42" s="77" t="s">
        <v>57</v>
      </c>
      <c r="D42" s="79" t="s">
        <v>118</v>
      </c>
      <c r="E42" s="77"/>
      <c r="F42" s="112"/>
      <c r="G42" s="200"/>
      <c r="H42" s="201"/>
      <c r="I42" s="109"/>
      <c r="J42" s="203"/>
      <c r="K42" s="203"/>
      <c r="L42" s="204" t="str">
        <f t="shared" si="1"/>
        <v> </v>
      </c>
      <c r="M42" s="205">
        <v>1</v>
      </c>
      <c r="N42" s="148">
        <v>0</v>
      </c>
      <c r="O42" s="203">
        <v>0</v>
      </c>
      <c r="P42" s="204"/>
      <c r="Q42" s="215">
        <v>17</v>
      </c>
      <c r="R42" s="216">
        <v>0</v>
      </c>
      <c r="S42" s="32">
        <f t="shared" si="0"/>
        <v>0</v>
      </c>
    </row>
    <row r="43" spans="1:19" ht="12.75" customHeight="1">
      <c r="A43" s="75">
        <v>10</v>
      </c>
      <c r="B43" s="76">
        <v>524</v>
      </c>
      <c r="C43" s="77" t="s">
        <v>57</v>
      </c>
      <c r="D43" s="79" t="s">
        <v>120</v>
      </c>
      <c r="E43" s="77"/>
      <c r="F43" s="112"/>
      <c r="G43" s="200"/>
      <c r="H43" s="201"/>
      <c r="I43" s="109"/>
      <c r="J43" s="203"/>
      <c r="K43" s="203"/>
      <c r="L43" s="204" t="str">
        <f t="shared" si="1"/>
        <v> </v>
      </c>
      <c r="M43" s="205">
        <v>1</v>
      </c>
      <c r="N43" s="148">
        <v>1</v>
      </c>
      <c r="O43" s="203">
        <v>0</v>
      </c>
      <c r="P43" s="204">
        <f t="shared" si="2"/>
        <v>0</v>
      </c>
      <c r="Q43" s="215">
        <v>30</v>
      </c>
      <c r="R43" s="216">
        <v>0</v>
      </c>
      <c r="S43" s="32">
        <f t="shared" si="0"/>
        <v>0</v>
      </c>
    </row>
    <row r="44" spans="1:19" ht="12.75" customHeight="1" thickBot="1">
      <c r="A44" s="80">
        <v>10</v>
      </c>
      <c r="B44" s="81">
        <v>525</v>
      </c>
      <c r="C44" s="82" t="s">
        <v>57</v>
      </c>
      <c r="D44" s="83" t="s">
        <v>123</v>
      </c>
      <c r="E44" s="113"/>
      <c r="F44" s="114"/>
      <c r="G44" s="209"/>
      <c r="H44" s="210"/>
      <c r="I44" s="151"/>
      <c r="J44" s="211"/>
      <c r="K44" s="211"/>
      <c r="L44" s="212" t="str">
        <f t="shared" si="1"/>
        <v> </v>
      </c>
      <c r="M44" s="213">
        <v>1</v>
      </c>
      <c r="N44" s="150">
        <v>0</v>
      </c>
      <c r="O44" s="211">
        <v>0</v>
      </c>
      <c r="P44" s="204"/>
      <c r="Q44" s="219">
        <v>34</v>
      </c>
      <c r="R44" s="220">
        <v>0</v>
      </c>
      <c r="S44" s="214">
        <f t="shared" si="0"/>
        <v>0</v>
      </c>
    </row>
    <row r="45" spans="1:19" ht="16.5" customHeight="1" thickBot="1">
      <c r="A45" s="17"/>
      <c r="B45" s="18">
        <v>1000</v>
      </c>
      <c r="C45" s="256" t="s">
        <v>10</v>
      </c>
      <c r="D45" s="256"/>
      <c r="E45" s="12"/>
      <c r="F45" s="141">
        <f>COUNTA(F7:F44)</f>
        <v>1</v>
      </c>
      <c r="G45" s="140"/>
      <c r="H45" s="139">
        <f>SUM(H7:H44)</f>
        <v>1</v>
      </c>
      <c r="I45" s="137">
        <f>COUNTA(I7:I44)</f>
        <v>12</v>
      </c>
      <c r="J45" s="138">
        <f>SUM(J7:J44)</f>
        <v>10</v>
      </c>
      <c r="K45" s="138">
        <f>SUM(K7:K44)</f>
        <v>1</v>
      </c>
      <c r="L45" s="52">
        <f>IF(J45=""," ",ROUND(K45/J45*100,1))</f>
        <v>10</v>
      </c>
      <c r="M45" s="142">
        <f>COUNTA(M7:M44)</f>
        <v>26</v>
      </c>
      <c r="N45" s="138">
        <f>SUM(N7:N44)</f>
        <v>18</v>
      </c>
      <c r="O45" s="138">
        <f>SUM(O7:O44)</f>
        <v>0</v>
      </c>
      <c r="P45" s="52">
        <f>IF(N45=""," ",ROUND(O45/N45*100,1))</f>
        <v>0</v>
      </c>
      <c r="Q45" s="221">
        <f>SUM(Q7:Q44)</f>
        <v>2552</v>
      </c>
      <c r="R45" s="222">
        <f>SUM(R7:R44)</f>
        <v>6</v>
      </c>
      <c r="S45" s="36">
        <f>IF(Q45=""," ",ROUND(R45/Q45*100,1))</f>
        <v>0.2</v>
      </c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45:D45"/>
    <mergeCell ref="H5:H6"/>
    <mergeCell ref="E5:E6"/>
    <mergeCell ref="F5:F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&amp;R（群馬県）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tabSelected="1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8.625" style="2" customWidth="1"/>
    <col min="5" max="5" width="5.625" style="2" customWidth="1"/>
    <col min="6" max="6" width="12.625" style="2" customWidth="1"/>
    <col min="7" max="8" width="5.125" style="2" customWidth="1"/>
    <col min="9" max="9" width="6.625" style="2" customWidth="1"/>
    <col min="10" max="11" width="5.625" style="2" customWidth="1"/>
    <col min="12" max="13" width="5.125" style="2" customWidth="1"/>
    <col min="14" max="14" width="6.625" style="2" customWidth="1"/>
    <col min="15" max="16" width="5.625" style="2" customWidth="1"/>
    <col min="17" max="17" width="5.125" style="2" customWidth="1"/>
    <col min="18" max="27" width="5.625" style="2" customWidth="1"/>
    <col min="28" max="16384" width="9.00390625" style="2" customWidth="1"/>
  </cols>
  <sheetData>
    <row r="1" ht="12">
      <c r="A1" s="2" t="s">
        <v>50</v>
      </c>
    </row>
    <row r="2" spans="1:2" ht="22.5" customHeight="1">
      <c r="A2" s="29" t="s">
        <v>23</v>
      </c>
      <c r="B2" s="3"/>
    </row>
    <row r="3" spans="1:2" ht="15" thickBot="1">
      <c r="A3" s="29"/>
      <c r="B3" s="56" t="s">
        <v>30</v>
      </c>
    </row>
    <row r="4" spans="1:27" s="54" customFormat="1" ht="19.5" customHeight="1" thickBot="1">
      <c r="A4" s="53"/>
      <c r="B4" s="157">
        <v>1</v>
      </c>
      <c r="C4" s="359">
        <v>39539</v>
      </c>
      <c r="D4" s="360"/>
      <c r="E4" s="158">
        <v>2</v>
      </c>
      <c r="F4" s="361">
        <v>39569</v>
      </c>
      <c r="G4" s="360"/>
      <c r="H4" s="362"/>
      <c r="I4" s="159">
        <v>3</v>
      </c>
      <c r="J4" s="359" t="s">
        <v>29</v>
      </c>
      <c r="K4" s="360"/>
      <c r="L4" s="360"/>
      <c r="M4" s="362"/>
      <c r="AA4" s="55"/>
    </row>
    <row r="5" spans="1:27" ht="9.75" customHeight="1" thickBot="1">
      <c r="A5"/>
      <c r="B5" s="45"/>
      <c r="C5" s="45"/>
      <c r="D5" s="45"/>
      <c r="E5" s="45"/>
      <c r="F5" s="45"/>
      <c r="G5" s="45"/>
      <c r="H5" s="45"/>
      <c r="I5" s="46"/>
      <c r="J5" s="47"/>
      <c r="K5" s="47"/>
      <c r="L5" s="45"/>
      <c r="M5" s="45"/>
      <c r="N5" s="45"/>
      <c r="O5" s="45"/>
      <c r="P5" s="45"/>
      <c r="Q5" s="45"/>
      <c r="R5" s="45"/>
      <c r="S5" s="46"/>
      <c r="T5" s="47"/>
      <c r="U5" s="47"/>
      <c r="V5" s="45"/>
      <c r="W5" s="45"/>
      <c r="X5" s="47"/>
      <c r="Y5" s="47"/>
      <c r="Z5" s="47"/>
      <c r="AA5"/>
    </row>
    <row r="6" spans="1:27" ht="13.5" customHeight="1" thickBot="1">
      <c r="A6"/>
      <c r="B6" s="45"/>
      <c r="C6" s="45"/>
      <c r="D6" s="45"/>
      <c r="E6" s="339" t="s">
        <v>168</v>
      </c>
      <c r="F6" s="340"/>
      <c r="G6" s="49">
        <v>1</v>
      </c>
      <c r="H6" s="48"/>
      <c r="I6" s="48"/>
      <c r="J6" s="48"/>
      <c r="K6" s="48"/>
      <c r="L6" s="339" t="s">
        <v>27</v>
      </c>
      <c r="M6" s="376"/>
      <c r="N6" s="340"/>
      <c r="O6" s="49">
        <v>1</v>
      </c>
      <c r="P6" s="45"/>
      <c r="Q6" s="339" t="s">
        <v>27</v>
      </c>
      <c r="R6" s="376"/>
      <c r="S6" s="340"/>
      <c r="T6" s="49">
        <v>1</v>
      </c>
      <c r="U6" s="47"/>
      <c r="V6" s="339" t="s">
        <v>27</v>
      </c>
      <c r="W6" s="376"/>
      <c r="X6" s="340"/>
      <c r="Y6" s="49">
        <v>1</v>
      </c>
      <c r="Z6" s="47"/>
      <c r="AA6"/>
    </row>
    <row r="7" spans="1:27" ht="27" customHeight="1">
      <c r="A7" s="363" t="s">
        <v>39</v>
      </c>
      <c r="B7" s="298" t="s">
        <v>188</v>
      </c>
      <c r="C7" s="365" t="s">
        <v>40</v>
      </c>
      <c r="D7" s="367" t="s">
        <v>24</v>
      </c>
      <c r="E7" s="341" t="s">
        <v>169</v>
      </c>
      <c r="F7" s="342"/>
      <c r="G7" s="342"/>
      <c r="H7" s="342"/>
      <c r="I7" s="342"/>
      <c r="J7" s="342"/>
      <c r="K7" s="343"/>
      <c r="L7" s="341" t="s">
        <v>6</v>
      </c>
      <c r="M7" s="342"/>
      <c r="N7" s="342"/>
      <c r="O7" s="342"/>
      <c r="P7" s="343"/>
      <c r="Q7" s="341" t="s">
        <v>3</v>
      </c>
      <c r="R7" s="342"/>
      <c r="S7" s="342"/>
      <c r="T7" s="342"/>
      <c r="U7" s="343"/>
      <c r="V7" s="344" t="s">
        <v>49</v>
      </c>
      <c r="W7" s="345"/>
      <c r="X7" s="345"/>
      <c r="Y7" s="345"/>
      <c r="Z7" s="345"/>
      <c r="AA7" s="346"/>
    </row>
    <row r="8" spans="1:27" ht="18" customHeight="1">
      <c r="A8" s="364"/>
      <c r="B8" s="369"/>
      <c r="C8" s="366"/>
      <c r="D8" s="368"/>
      <c r="E8" s="349" t="s">
        <v>170</v>
      </c>
      <c r="F8" s="353" t="s">
        <v>171</v>
      </c>
      <c r="G8" s="351" t="s">
        <v>2</v>
      </c>
      <c r="H8" s="160"/>
      <c r="I8" s="355" t="s">
        <v>1</v>
      </c>
      <c r="J8" s="160"/>
      <c r="K8" s="347" t="s">
        <v>184</v>
      </c>
      <c r="L8" s="351" t="s">
        <v>2</v>
      </c>
      <c r="M8" s="160"/>
      <c r="N8" s="355" t="s">
        <v>1</v>
      </c>
      <c r="O8" s="160"/>
      <c r="P8" s="347" t="s">
        <v>184</v>
      </c>
      <c r="Q8" s="351" t="s">
        <v>2</v>
      </c>
      <c r="R8" s="160"/>
      <c r="S8" s="355" t="s">
        <v>1</v>
      </c>
      <c r="T8" s="160"/>
      <c r="U8" s="347" t="s">
        <v>184</v>
      </c>
      <c r="V8" s="374" t="s">
        <v>17</v>
      </c>
      <c r="W8" s="160"/>
      <c r="X8" s="347" t="s">
        <v>184</v>
      </c>
      <c r="Y8" s="371" t="s">
        <v>18</v>
      </c>
      <c r="Z8" s="372"/>
      <c r="AA8" s="373"/>
    </row>
    <row r="9" spans="1:27" ht="60" customHeight="1">
      <c r="A9" s="364"/>
      <c r="B9" s="370"/>
      <c r="C9" s="366"/>
      <c r="D9" s="368"/>
      <c r="E9" s="350"/>
      <c r="F9" s="354"/>
      <c r="G9" s="352"/>
      <c r="H9" s="161" t="s">
        <v>172</v>
      </c>
      <c r="I9" s="356"/>
      <c r="J9" s="162" t="s">
        <v>173</v>
      </c>
      <c r="K9" s="348"/>
      <c r="L9" s="352"/>
      <c r="M9" s="161" t="s">
        <v>172</v>
      </c>
      <c r="N9" s="356"/>
      <c r="O9" s="163" t="s">
        <v>173</v>
      </c>
      <c r="P9" s="348"/>
      <c r="Q9" s="352"/>
      <c r="R9" s="161" t="s">
        <v>172</v>
      </c>
      <c r="S9" s="356"/>
      <c r="T9" s="162" t="s">
        <v>173</v>
      </c>
      <c r="U9" s="348"/>
      <c r="V9" s="375"/>
      <c r="W9" s="162" t="s">
        <v>174</v>
      </c>
      <c r="X9" s="348"/>
      <c r="Y9" s="231" t="s">
        <v>185</v>
      </c>
      <c r="Z9" s="161" t="s">
        <v>174</v>
      </c>
      <c r="AA9" s="164" t="s">
        <v>184</v>
      </c>
    </row>
    <row r="10" spans="1:27" ht="12.75" customHeight="1">
      <c r="A10" s="8">
        <v>10</v>
      </c>
      <c r="B10" s="9">
        <v>201</v>
      </c>
      <c r="C10" s="77" t="s">
        <v>57</v>
      </c>
      <c r="D10" s="78" t="s">
        <v>58</v>
      </c>
      <c r="E10" s="377">
        <v>35</v>
      </c>
      <c r="F10" s="4" t="s">
        <v>137</v>
      </c>
      <c r="G10" s="223">
        <v>87</v>
      </c>
      <c r="H10" s="223">
        <v>70</v>
      </c>
      <c r="I10" s="223">
        <v>1164</v>
      </c>
      <c r="J10" s="223">
        <v>263</v>
      </c>
      <c r="K10" s="32">
        <f>IF(G10=""," ",ROUND(J10/I10*100,1))</f>
        <v>22.6</v>
      </c>
      <c r="L10" s="232">
        <v>33</v>
      </c>
      <c r="M10" s="223">
        <v>28</v>
      </c>
      <c r="N10" s="223">
        <v>692</v>
      </c>
      <c r="O10" s="223">
        <v>131</v>
      </c>
      <c r="P10" s="32">
        <f>IF(L10=""," ",ROUND(O10/N10*100,1))</f>
        <v>18.9</v>
      </c>
      <c r="Q10" s="232">
        <v>6</v>
      </c>
      <c r="R10" s="223">
        <v>4</v>
      </c>
      <c r="S10" s="223">
        <v>65</v>
      </c>
      <c r="T10" s="223">
        <v>6</v>
      </c>
      <c r="U10" s="32">
        <f>IF(Q10=""," ",ROUND(T10/S10*100,1))</f>
        <v>9.2</v>
      </c>
      <c r="V10" s="242">
        <v>141</v>
      </c>
      <c r="W10" s="223">
        <v>5</v>
      </c>
      <c r="X10" s="85">
        <f>IF(V10=""," ",ROUND(W10/V10*100,1))</f>
        <v>3.5</v>
      </c>
      <c r="Y10" s="223">
        <v>116</v>
      </c>
      <c r="Z10" s="223">
        <v>5</v>
      </c>
      <c r="AA10" s="110">
        <f>IF(Y10=""," ",ROUND(Z10/Y10*100,1))</f>
        <v>4.3</v>
      </c>
    </row>
    <row r="11" spans="1:27" s="44" customFormat="1" ht="12.75" customHeight="1">
      <c r="A11" s="94">
        <v>10</v>
      </c>
      <c r="B11" s="95">
        <v>202</v>
      </c>
      <c r="C11" s="86" t="s">
        <v>57</v>
      </c>
      <c r="D11" s="87" t="s">
        <v>61</v>
      </c>
      <c r="E11" s="378">
        <v>30</v>
      </c>
      <c r="F11" s="92" t="s">
        <v>137</v>
      </c>
      <c r="G11" s="224">
        <v>89</v>
      </c>
      <c r="H11" s="224">
        <v>75</v>
      </c>
      <c r="I11" s="224">
        <v>1890</v>
      </c>
      <c r="J11" s="224">
        <v>471</v>
      </c>
      <c r="K11" s="32">
        <f aca="true" t="shared" si="0" ref="K11:K47">IF(G11=""," ",ROUND(J11/I11*100,1))</f>
        <v>24.9</v>
      </c>
      <c r="L11" s="233">
        <v>52</v>
      </c>
      <c r="M11" s="224">
        <v>41</v>
      </c>
      <c r="N11" s="224">
        <v>981</v>
      </c>
      <c r="O11" s="224">
        <v>207</v>
      </c>
      <c r="P11" s="32">
        <f aca="true" t="shared" si="1" ref="P11:P41">IF(L11=""," ",ROUND(O11/N11*100,1))</f>
        <v>21.1</v>
      </c>
      <c r="Q11" s="233">
        <v>6</v>
      </c>
      <c r="R11" s="224">
        <v>2</v>
      </c>
      <c r="S11" s="224">
        <v>150</v>
      </c>
      <c r="T11" s="224">
        <v>7</v>
      </c>
      <c r="U11" s="32">
        <f aca="true" t="shared" si="2" ref="U11:U41">IF(Q11=""," ",ROUND(T11/S11*100,1))</f>
        <v>4.7</v>
      </c>
      <c r="V11" s="243">
        <v>149</v>
      </c>
      <c r="W11" s="224">
        <v>6</v>
      </c>
      <c r="X11" s="85">
        <f>IF(V11=""," ",ROUND(W11/V11*100,1))</f>
        <v>4</v>
      </c>
      <c r="Y11" s="224">
        <v>137</v>
      </c>
      <c r="Z11" s="224">
        <v>6</v>
      </c>
      <c r="AA11" s="110">
        <f>IF(Y11=""," ",ROUND(Z11/Y11*100,1))</f>
        <v>4.4</v>
      </c>
    </row>
    <row r="12" spans="1:27" s="44" customFormat="1" ht="25.5" customHeight="1">
      <c r="A12" s="94">
        <v>10</v>
      </c>
      <c r="B12" s="95">
        <v>203</v>
      </c>
      <c r="C12" s="86" t="s">
        <v>57</v>
      </c>
      <c r="D12" s="88" t="s">
        <v>63</v>
      </c>
      <c r="E12" s="378">
        <v>30</v>
      </c>
      <c r="F12" s="98" t="s">
        <v>187</v>
      </c>
      <c r="G12" s="224">
        <v>115</v>
      </c>
      <c r="H12" s="224">
        <v>86</v>
      </c>
      <c r="I12" s="224">
        <v>2304</v>
      </c>
      <c r="J12" s="224">
        <v>457</v>
      </c>
      <c r="K12" s="32">
        <f t="shared" si="0"/>
        <v>19.8</v>
      </c>
      <c r="L12" s="233">
        <v>36</v>
      </c>
      <c r="M12" s="224">
        <v>26</v>
      </c>
      <c r="N12" s="224">
        <v>649</v>
      </c>
      <c r="O12" s="224">
        <v>80</v>
      </c>
      <c r="P12" s="32">
        <f t="shared" si="1"/>
        <v>12.3</v>
      </c>
      <c r="Q12" s="233">
        <v>6</v>
      </c>
      <c r="R12" s="224">
        <v>3</v>
      </c>
      <c r="S12" s="224">
        <v>44</v>
      </c>
      <c r="T12" s="224">
        <v>5</v>
      </c>
      <c r="U12" s="32">
        <f t="shared" si="2"/>
        <v>11.4</v>
      </c>
      <c r="V12" s="243">
        <v>89</v>
      </c>
      <c r="W12" s="224">
        <v>4</v>
      </c>
      <c r="X12" s="85">
        <f aca="true" t="shared" si="3" ref="X12:X24">IF(V12=""," ",ROUND(W12/V12*100,1))</f>
        <v>4.5</v>
      </c>
      <c r="Y12" s="224">
        <v>77</v>
      </c>
      <c r="Z12" s="224">
        <v>3</v>
      </c>
      <c r="AA12" s="110">
        <f aca="true" t="shared" si="4" ref="AA12:AA24">IF(Y12=""," ",ROUND(Z12/Y12*100,1))</f>
        <v>3.9</v>
      </c>
    </row>
    <row r="13" spans="1:27" s="44" customFormat="1" ht="12.75" customHeight="1">
      <c r="A13" s="94">
        <v>10</v>
      </c>
      <c r="B13" s="95">
        <v>204</v>
      </c>
      <c r="C13" s="86" t="s">
        <v>57</v>
      </c>
      <c r="D13" s="88" t="s">
        <v>66</v>
      </c>
      <c r="E13" s="378">
        <v>30</v>
      </c>
      <c r="F13" s="92" t="s">
        <v>128</v>
      </c>
      <c r="G13" s="224">
        <v>52</v>
      </c>
      <c r="H13" s="224">
        <v>44</v>
      </c>
      <c r="I13" s="224">
        <v>881</v>
      </c>
      <c r="J13" s="224">
        <v>170</v>
      </c>
      <c r="K13" s="32">
        <f t="shared" si="0"/>
        <v>19.3</v>
      </c>
      <c r="L13" s="233">
        <v>44</v>
      </c>
      <c r="M13" s="224">
        <v>37</v>
      </c>
      <c r="N13" s="224">
        <v>792</v>
      </c>
      <c r="O13" s="224">
        <v>143</v>
      </c>
      <c r="P13" s="32">
        <f t="shared" si="1"/>
        <v>18.1</v>
      </c>
      <c r="Q13" s="233">
        <v>6</v>
      </c>
      <c r="R13" s="224">
        <v>3</v>
      </c>
      <c r="S13" s="224">
        <v>55</v>
      </c>
      <c r="T13" s="224">
        <v>5</v>
      </c>
      <c r="U13" s="32">
        <f t="shared" si="2"/>
        <v>9.1</v>
      </c>
      <c r="V13" s="243">
        <v>127</v>
      </c>
      <c r="W13" s="224">
        <v>2</v>
      </c>
      <c r="X13" s="85">
        <f t="shared" si="3"/>
        <v>1.6</v>
      </c>
      <c r="Y13" s="224">
        <v>117</v>
      </c>
      <c r="Z13" s="224">
        <v>2</v>
      </c>
      <c r="AA13" s="110">
        <f t="shared" si="4"/>
        <v>1.7</v>
      </c>
    </row>
    <row r="14" spans="1:27" s="44" customFormat="1" ht="12.75" customHeight="1">
      <c r="A14" s="94">
        <v>10</v>
      </c>
      <c r="B14" s="95">
        <v>205</v>
      </c>
      <c r="C14" s="86" t="s">
        <v>57</v>
      </c>
      <c r="D14" s="88" t="s">
        <v>69</v>
      </c>
      <c r="E14" s="378">
        <v>33</v>
      </c>
      <c r="F14" s="92" t="s">
        <v>137</v>
      </c>
      <c r="G14" s="224">
        <v>59</v>
      </c>
      <c r="H14" s="224">
        <v>32</v>
      </c>
      <c r="I14" s="224">
        <v>1016</v>
      </c>
      <c r="J14" s="224">
        <v>186</v>
      </c>
      <c r="K14" s="32">
        <f t="shared" si="0"/>
        <v>18.3</v>
      </c>
      <c r="L14" s="233">
        <v>37</v>
      </c>
      <c r="M14" s="224">
        <v>25</v>
      </c>
      <c r="N14" s="224">
        <v>738</v>
      </c>
      <c r="O14" s="224">
        <v>130</v>
      </c>
      <c r="P14" s="32">
        <f t="shared" si="1"/>
        <v>17.6</v>
      </c>
      <c r="Q14" s="233">
        <v>6</v>
      </c>
      <c r="R14" s="224">
        <v>3</v>
      </c>
      <c r="S14" s="224">
        <v>65</v>
      </c>
      <c r="T14" s="224">
        <v>4</v>
      </c>
      <c r="U14" s="32">
        <f t="shared" si="2"/>
        <v>6.2</v>
      </c>
      <c r="V14" s="243">
        <v>214</v>
      </c>
      <c r="W14" s="224">
        <v>8</v>
      </c>
      <c r="X14" s="85">
        <f t="shared" si="3"/>
        <v>3.7</v>
      </c>
      <c r="Y14" s="224">
        <v>214</v>
      </c>
      <c r="Z14" s="224">
        <v>8</v>
      </c>
      <c r="AA14" s="110">
        <f t="shared" si="4"/>
        <v>3.7</v>
      </c>
    </row>
    <row r="15" spans="1:27" s="44" customFormat="1" ht="12.75" customHeight="1">
      <c r="A15" s="94">
        <v>10</v>
      </c>
      <c r="B15" s="95">
        <v>206</v>
      </c>
      <c r="C15" s="86" t="s">
        <v>57</v>
      </c>
      <c r="D15" s="88" t="s">
        <v>71</v>
      </c>
      <c r="E15" s="379"/>
      <c r="F15" s="92"/>
      <c r="G15" s="224"/>
      <c r="H15" s="224"/>
      <c r="I15" s="224"/>
      <c r="J15" s="224"/>
      <c r="K15" s="32" t="str">
        <f t="shared" si="0"/>
        <v> </v>
      </c>
      <c r="L15" s="233">
        <v>15</v>
      </c>
      <c r="M15" s="224">
        <v>12</v>
      </c>
      <c r="N15" s="224">
        <v>210</v>
      </c>
      <c r="O15" s="224">
        <v>29</v>
      </c>
      <c r="P15" s="32">
        <f t="shared" si="1"/>
        <v>13.8</v>
      </c>
      <c r="Q15" s="233">
        <v>6</v>
      </c>
      <c r="R15" s="224">
        <v>3</v>
      </c>
      <c r="S15" s="224">
        <v>55</v>
      </c>
      <c r="T15" s="224">
        <v>5</v>
      </c>
      <c r="U15" s="32">
        <f t="shared" si="2"/>
        <v>9.1</v>
      </c>
      <c r="V15" s="243">
        <v>45</v>
      </c>
      <c r="W15" s="224">
        <v>0</v>
      </c>
      <c r="X15" s="85">
        <f t="shared" si="3"/>
        <v>0</v>
      </c>
      <c r="Y15" s="224">
        <v>43</v>
      </c>
      <c r="Z15" s="224">
        <v>0</v>
      </c>
      <c r="AA15" s="110">
        <f t="shared" si="4"/>
        <v>0</v>
      </c>
    </row>
    <row r="16" spans="1:27" s="44" customFormat="1" ht="12.75" customHeight="1">
      <c r="A16" s="94">
        <v>10</v>
      </c>
      <c r="B16" s="95">
        <v>207</v>
      </c>
      <c r="C16" s="86" t="s">
        <v>57</v>
      </c>
      <c r="D16" s="88" t="s">
        <v>74</v>
      </c>
      <c r="E16" s="379">
        <v>35</v>
      </c>
      <c r="F16" s="92" t="s">
        <v>129</v>
      </c>
      <c r="G16" s="224">
        <v>47</v>
      </c>
      <c r="H16" s="224">
        <v>33</v>
      </c>
      <c r="I16" s="224">
        <v>550</v>
      </c>
      <c r="J16" s="224">
        <v>136</v>
      </c>
      <c r="K16" s="32">
        <f t="shared" si="0"/>
        <v>24.7</v>
      </c>
      <c r="L16" s="233">
        <v>28</v>
      </c>
      <c r="M16" s="224">
        <v>19</v>
      </c>
      <c r="N16" s="224">
        <v>281</v>
      </c>
      <c r="O16" s="224">
        <v>63</v>
      </c>
      <c r="P16" s="32">
        <f t="shared" si="1"/>
        <v>22.4</v>
      </c>
      <c r="Q16" s="233">
        <v>6</v>
      </c>
      <c r="R16" s="224">
        <v>5</v>
      </c>
      <c r="S16" s="224">
        <v>38</v>
      </c>
      <c r="T16" s="224">
        <v>7</v>
      </c>
      <c r="U16" s="32">
        <f t="shared" si="2"/>
        <v>18.4</v>
      </c>
      <c r="V16" s="243">
        <v>50</v>
      </c>
      <c r="W16" s="224">
        <v>1</v>
      </c>
      <c r="X16" s="85">
        <f t="shared" si="3"/>
        <v>2</v>
      </c>
      <c r="Y16" s="224">
        <v>50</v>
      </c>
      <c r="Z16" s="224">
        <v>1</v>
      </c>
      <c r="AA16" s="110">
        <f t="shared" si="4"/>
        <v>2</v>
      </c>
    </row>
    <row r="17" spans="1:27" s="44" customFormat="1" ht="12.75" customHeight="1">
      <c r="A17" s="94">
        <v>10</v>
      </c>
      <c r="B17" s="95">
        <v>208</v>
      </c>
      <c r="C17" s="86" t="s">
        <v>57</v>
      </c>
      <c r="D17" s="88" t="s">
        <v>76</v>
      </c>
      <c r="E17" s="379">
        <v>25</v>
      </c>
      <c r="F17" s="92" t="s">
        <v>140</v>
      </c>
      <c r="G17" s="224">
        <v>27</v>
      </c>
      <c r="H17" s="224">
        <v>23</v>
      </c>
      <c r="I17" s="224">
        <v>453</v>
      </c>
      <c r="J17" s="224">
        <v>77</v>
      </c>
      <c r="K17" s="32">
        <f t="shared" si="0"/>
        <v>17</v>
      </c>
      <c r="L17" s="233">
        <v>27</v>
      </c>
      <c r="M17" s="224">
        <v>23</v>
      </c>
      <c r="N17" s="224">
        <v>453</v>
      </c>
      <c r="O17" s="224">
        <v>77</v>
      </c>
      <c r="P17" s="32">
        <f t="shared" si="1"/>
        <v>17</v>
      </c>
      <c r="Q17" s="233">
        <v>6</v>
      </c>
      <c r="R17" s="224">
        <v>2</v>
      </c>
      <c r="S17" s="224">
        <v>54</v>
      </c>
      <c r="T17" s="224">
        <v>4</v>
      </c>
      <c r="U17" s="32">
        <f t="shared" si="2"/>
        <v>7.4</v>
      </c>
      <c r="V17" s="243">
        <v>168</v>
      </c>
      <c r="W17" s="224">
        <v>21</v>
      </c>
      <c r="X17" s="85">
        <f t="shared" si="3"/>
        <v>12.5</v>
      </c>
      <c r="Y17" s="224">
        <v>153</v>
      </c>
      <c r="Z17" s="224">
        <v>16</v>
      </c>
      <c r="AA17" s="110">
        <f t="shared" si="4"/>
        <v>10.5</v>
      </c>
    </row>
    <row r="18" spans="1:27" s="44" customFormat="1" ht="12.75" customHeight="1">
      <c r="A18" s="94">
        <v>10</v>
      </c>
      <c r="B18" s="95">
        <v>209</v>
      </c>
      <c r="C18" s="86" t="s">
        <v>57</v>
      </c>
      <c r="D18" s="88" t="s">
        <v>78</v>
      </c>
      <c r="E18" s="379">
        <v>30</v>
      </c>
      <c r="F18" s="92" t="s">
        <v>137</v>
      </c>
      <c r="G18" s="224">
        <v>21</v>
      </c>
      <c r="H18" s="224">
        <v>15</v>
      </c>
      <c r="I18" s="224">
        <v>436</v>
      </c>
      <c r="J18" s="224">
        <v>68</v>
      </c>
      <c r="K18" s="32">
        <f t="shared" si="0"/>
        <v>15.6</v>
      </c>
      <c r="L18" s="233">
        <v>21</v>
      </c>
      <c r="M18" s="224">
        <v>15</v>
      </c>
      <c r="N18" s="224">
        <v>436</v>
      </c>
      <c r="O18" s="224">
        <v>66</v>
      </c>
      <c r="P18" s="32">
        <f t="shared" si="1"/>
        <v>15.1</v>
      </c>
      <c r="Q18" s="233">
        <v>6</v>
      </c>
      <c r="R18" s="224">
        <v>1</v>
      </c>
      <c r="S18" s="224">
        <v>48</v>
      </c>
      <c r="T18" s="224">
        <v>1</v>
      </c>
      <c r="U18" s="32">
        <f>IF(Q18=""," ",ROUND(T18/S18*100,1))</f>
        <v>2.1</v>
      </c>
      <c r="V18" s="243">
        <v>80</v>
      </c>
      <c r="W18" s="224">
        <v>1</v>
      </c>
      <c r="X18" s="85">
        <f t="shared" si="3"/>
        <v>1.3</v>
      </c>
      <c r="Y18" s="224">
        <v>67</v>
      </c>
      <c r="Z18" s="224">
        <v>0</v>
      </c>
      <c r="AA18" s="110">
        <f t="shared" si="4"/>
        <v>0</v>
      </c>
    </row>
    <row r="19" spans="1:27" s="44" customFormat="1" ht="12.75" customHeight="1">
      <c r="A19" s="94">
        <v>10</v>
      </c>
      <c r="B19" s="95">
        <v>210</v>
      </c>
      <c r="C19" s="86" t="s">
        <v>57</v>
      </c>
      <c r="D19" s="88" t="s">
        <v>79</v>
      </c>
      <c r="E19" s="379">
        <v>35</v>
      </c>
      <c r="F19" s="92" t="s">
        <v>142</v>
      </c>
      <c r="G19" s="224">
        <v>51</v>
      </c>
      <c r="H19" s="224">
        <v>34</v>
      </c>
      <c r="I19" s="224">
        <v>801</v>
      </c>
      <c r="J19" s="224">
        <v>141</v>
      </c>
      <c r="K19" s="32">
        <f t="shared" si="0"/>
        <v>17.6</v>
      </c>
      <c r="L19" s="233">
        <v>27</v>
      </c>
      <c r="M19" s="224">
        <v>20</v>
      </c>
      <c r="N19" s="224">
        <v>372</v>
      </c>
      <c r="O19" s="224">
        <v>66</v>
      </c>
      <c r="P19" s="32">
        <f>IF(L19=""," ",ROUND(O19/N19*100,1))</f>
        <v>17.7</v>
      </c>
      <c r="Q19" s="233">
        <v>6</v>
      </c>
      <c r="R19" s="224">
        <v>3</v>
      </c>
      <c r="S19" s="224">
        <v>46</v>
      </c>
      <c r="T19" s="224">
        <v>4</v>
      </c>
      <c r="U19" s="32">
        <f t="shared" si="2"/>
        <v>8.7</v>
      </c>
      <c r="V19" s="243">
        <v>53</v>
      </c>
      <c r="W19" s="224">
        <v>5</v>
      </c>
      <c r="X19" s="85">
        <f t="shared" si="3"/>
        <v>9.4</v>
      </c>
      <c r="Y19" s="224">
        <v>48</v>
      </c>
      <c r="Z19" s="224">
        <v>5</v>
      </c>
      <c r="AA19" s="110">
        <f t="shared" si="4"/>
        <v>10.4</v>
      </c>
    </row>
    <row r="20" spans="1:27" s="44" customFormat="1" ht="12.75" customHeight="1">
      <c r="A20" s="94">
        <v>10</v>
      </c>
      <c r="B20" s="95">
        <v>211</v>
      </c>
      <c r="C20" s="86" t="s">
        <v>57</v>
      </c>
      <c r="D20" s="88" t="s">
        <v>80</v>
      </c>
      <c r="E20" s="379">
        <v>30</v>
      </c>
      <c r="F20" s="92" t="s">
        <v>127</v>
      </c>
      <c r="G20" s="224"/>
      <c r="H20" s="224"/>
      <c r="I20" s="224"/>
      <c r="J20" s="224"/>
      <c r="K20" s="32" t="str">
        <f t="shared" si="0"/>
        <v> </v>
      </c>
      <c r="L20" s="224">
        <v>23</v>
      </c>
      <c r="M20" s="224">
        <v>17</v>
      </c>
      <c r="N20" s="224">
        <v>327</v>
      </c>
      <c r="O20" s="224">
        <v>55</v>
      </c>
      <c r="P20" s="32">
        <f>IF(L20=""," ",ROUND(O20/N20*100,1))</f>
        <v>16.8</v>
      </c>
      <c r="Q20" s="233">
        <v>6</v>
      </c>
      <c r="R20" s="224">
        <v>3</v>
      </c>
      <c r="S20" s="224">
        <v>47</v>
      </c>
      <c r="T20" s="224">
        <v>4</v>
      </c>
      <c r="U20" s="32">
        <f t="shared" si="2"/>
        <v>8.5</v>
      </c>
      <c r="V20" s="243">
        <v>53</v>
      </c>
      <c r="W20" s="224">
        <v>1</v>
      </c>
      <c r="X20" s="85">
        <f t="shared" si="3"/>
        <v>1.9</v>
      </c>
      <c r="Y20" s="224">
        <v>53</v>
      </c>
      <c r="Z20" s="224">
        <v>1</v>
      </c>
      <c r="AA20" s="110">
        <f t="shared" si="4"/>
        <v>1.9</v>
      </c>
    </row>
    <row r="21" spans="1:27" s="44" customFormat="1" ht="12.75" customHeight="1">
      <c r="A21" s="94">
        <v>10</v>
      </c>
      <c r="B21" s="95">
        <v>212</v>
      </c>
      <c r="C21" s="86" t="s">
        <v>57</v>
      </c>
      <c r="D21" s="88" t="s">
        <v>81</v>
      </c>
      <c r="E21" s="379">
        <v>35</v>
      </c>
      <c r="F21" s="92" t="s">
        <v>130</v>
      </c>
      <c r="G21" s="224">
        <v>26</v>
      </c>
      <c r="H21" s="224">
        <v>19</v>
      </c>
      <c r="I21" s="224">
        <v>448</v>
      </c>
      <c r="J21" s="224">
        <v>61</v>
      </c>
      <c r="K21" s="32">
        <f t="shared" si="0"/>
        <v>13.6</v>
      </c>
      <c r="L21" s="233">
        <v>14</v>
      </c>
      <c r="M21" s="224">
        <v>12</v>
      </c>
      <c r="N21" s="224">
        <v>225</v>
      </c>
      <c r="O21" s="224">
        <v>27</v>
      </c>
      <c r="P21" s="32">
        <f t="shared" si="1"/>
        <v>12</v>
      </c>
      <c r="Q21" s="233">
        <v>6</v>
      </c>
      <c r="R21" s="224">
        <v>3</v>
      </c>
      <c r="S21" s="224">
        <v>44</v>
      </c>
      <c r="T21" s="224">
        <v>6</v>
      </c>
      <c r="U21" s="32">
        <f t="shared" si="2"/>
        <v>13.6</v>
      </c>
      <c r="V21" s="243">
        <v>48</v>
      </c>
      <c r="W21" s="224">
        <v>6</v>
      </c>
      <c r="X21" s="85">
        <f t="shared" si="3"/>
        <v>12.5</v>
      </c>
      <c r="Y21" s="224">
        <v>34</v>
      </c>
      <c r="Z21" s="224">
        <v>4</v>
      </c>
      <c r="AA21" s="110">
        <f t="shared" si="4"/>
        <v>11.8</v>
      </c>
    </row>
    <row r="22" spans="1:27" s="44" customFormat="1" ht="12.75" customHeight="1">
      <c r="A22" s="94">
        <v>10</v>
      </c>
      <c r="B22" s="95">
        <v>303</v>
      </c>
      <c r="C22" s="86" t="s">
        <v>57</v>
      </c>
      <c r="D22" s="88" t="s">
        <v>82</v>
      </c>
      <c r="E22" s="379"/>
      <c r="F22" s="92"/>
      <c r="G22" s="224"/>
      <c r="H22" s="224"/>
      <c r="I22" s="224"/>
      <c r="J22" s="224"/>
      <c r="K22" s="32" t="str">
        <f t="shared" si="0"/>
        <v> </v>
      </c>
      <c r="L22" s="233">
        <v>28</v>
      </c>
      <c r="M22" s="224">
        <v>22</v>
      </c>
      <c r="N22" s="224">
        <v>394</v>
      </c>
      <c r="O22" s="224">
        <v>95</v>
      </c>
      <c r="P22" s="32">
        <f t="shared" si="1"/>
        <v>24.1</v>
      </c>
      <c r="Q22" s="233">
        <v>6</v>
      </c>
      <c r="R22" s="224">
        <v>2</v>
      </c>
      <c r="S22" s="224">
        <v>31</v>
      </c>
      <c r="T22" s="224">
        <v>3</v>
      </c>
      <c r="U22" s="32">
        <f t="shared" si="2"/>
        <v>9.7</v>
      </c>
      <c r="V22" s="243">
        <v>23</v>
      </c>
      <c r="W22" s="224">
        <v>1</v>
      </c>
      <c r="X22" s="85">
        <f t="shared" si="3"/>
        <v>4.3</v>
      </c>
      <c r="Y22" s="224">
        <v>23</v>
      </c>
      <c r="Z22" s="224">
        <v>1</v>
      </c>
      <c r="AA22" s="110">
        <f t="shared" si="4"/>
        <v>4.3</v>
      </c>
    </row>
    <row r="23" spans="1:27" s="44" customFormat="1" ht="12.75" customHeight="1">
      <c r="A23" s="94">
        <v>10</v>
      </c>
      <c r="B23" s="95">
        <v>344</v>
      </c>
      <c r="C23" s="86" t="s">
        <v>57</v>
      </c>
      <c r="D23" s="88" t="s">
        <v>84</v>
      </c>
      <c r="E23" s="379">
        <v>25</v>
      </c>
      <c r="F23" s="92" t="s">
        <v>130</v>
      </c>
      <c r="G23" s="224">
        <v>7</v>
      </c>
      <c r="H23" s="224">
        <v>5</v>
      </c>
      <c r="I23" s="224">
        <v>148</v>
      </c>
      <c r="J23" s="224">
        <v>20</v>
      </c>
      <c r="K23" s="32">
        <f t="shared" si="0"/>
        <v>13.5</v>
      </c>
      <c r="L23" s="233">
        <v>7</v>
      </c>
      <c r="M23" s="224">
        <v>5</v>
      </c>
      <c r="N23" s="224">
        <v>148</v>
      </c>
      <c r="O23" s="224">
        <v>20</v>
      </c>
      <c r="P23" s="32">
        <f t="shared" si="1"/>
        <v>13.5</v>
      </c>
      <c r="Q23" s="233">
        <v>6</v>
      </c>
      <c r="R23" s="224">
        <v>2</v>
      </c>
      <c r="S23" s="224">
        <v>37</v>
      </c>
      <c r="T23" s="224">
        <v>2</v>
      </c>
      <c r="U23" s="32">
        <f t="shared" si="2"/>
        <v>5.4</v>
      </c>
      <c r="V23" s="243">
        <v>15</v>
      </c>
      <c r="W23" s="224">
        <v>0</v>
      </c>
      <c r="X23" s="85">
        <f t="shared" si="3"/>
        <v>0</v>
      </c>
      <c r="Y23" s="224">
        <v>15</v>
      </c>
      <c r="Z23" s="224">
        <v>0</v>
      </c>
      <c r="AA23" s="110">
        <f t="shared" si="4"/>
        <v>0</v>
      </c>
    </row>
    <row r="24" spans="1:27" s="44" customFormat="1" ht="25.5" customHeight="1">
      <c r="A24" s="125">
        <v>10</v>
      </c>
      <c r="B24" s="152">
        <v>345</v>
      </c>
      <c r="C24" s="116" t="s">
        <v>57</v>
      </c>
      <c r="D24" s="118" t="s">
        <v>87</v>
      </c>
      <c r="E24" s="380">
        <v>30</v>
      </c>
      <c r="F24" s="153" t="s">
        <v>175</v>
      </c>
      <c r="G24" s="225">
        <v>13</v>
      </c>
      <c r="H24" s="225">
        <v>6</v>
      </c>
      <c r="I24" s="225">
        <v>203</v>
      </c>
      <c r="J24" s="225">
        <v>19</v>
      </c>
      <c r="K24" s="154">
        <f t="shared" si="0"/>
        <v>9.4</v>
      </c>
      <c r="L24" s="234">
        <v>13</v>
      </c>
      <c r="M24" s="225">
        <v>6</v>
      </c>
      <c r="N24" s="225">
        <v>203</v>
      </c>
      <c r="O24" s="225">
        <v>17</v>
      </c>
      <c r="P24" s="154">
        <f t="shared" si="1"/>
        <v>8.4</v>
      </c>
      <c r="Q24" s="234">
        <v>6</v>
      </c>
      <c r="R24" s="225">
        <v>3</v>
      </c>
      <c r="S24" s="225">
        <v>39</v>
      </c>
      <c r="T24" s="225">
        <v>4</v>
      </c>
      <c r="U24" s="154">
        <f t="shared" si="2"/>
        <v>10.3</v>
      </c>
      <c r="V24" s="244">
        <v>26</v>
      </c>
      <c r="W24" s="225">
        <v>0</v>
      </c>
      <c r="X24" s="155">
        <f t="shared" si="3"/>
        <v>0</v>
      </c>
      <c r="Y24" s="225">
        <v>26</v>
      </c>
      <c r="Z24" s="225">
        <v>0</v>
      </c>
      <c r="AA24" s="156">
        <f t="shared" si="4"/>
        <v>0</v>
      </c>
    </row>
    <row r="25" spans="1:27" s="44" customFormat="1" ht="12.75" customHeight="1">
      <c r="A25" s="94">
        <v>10</v>
      </c>
      <c r="B25" s="95">
        <v>363</v>
      </c>
      <c r="C25" s="86" t="s">
        <v>57</v>
      </c>
      <c r="D25" s="88" t="s">
        <v>89</v>
      </c>
      <c r="E25" s="379"/>
      <c r="F25" s="92"/>
      <c r="G25" s="224"/>
      <c r="H25" s="224"/>
      <c r="I25" s="224"/>
      <c r="J25" s="224"/>
      <c r="K25" s="32" t="str">
        <f t="shared" si="0"/>
        <v> </v>
      </c>
      <c r="L25" s="233">
        <v>20</v>
      </c>
      <c r="M25" s="224">
        <v>16</v>
      </c>
      <c r="N25" s="224">
        <v>293</v>
      </c>
      <c r="O25" s="224">
        <v>123</v>
      </c>
      <c r="P25" s="32">
        <f t="shared" si="1"/>
        <v>42</v>
      </c>
      <c r="Q25" s="233">
        <v>6</v>
      </c>
      <c r="R25" s="224">
        <v>3</v>
      </c>
      <c r="S25" s="224">
        <v>37</v>
      </c>
      <c r="T25" s="224">
        <v>4</v>
      </c>
      <c r="U25" s="32">
        <f t="shared" si="2"/>
        <v>10.8</v>
      </c>
      <c r="V25" s="243">
        <v>15</v>
      </c>
      <c r="W25" s="224">
        <v>0</v>
      </c>
      <c r="X25" s="85">
        <f aca="true" t="shared" si="5" ref="X25:X47">IF(V25=0," ",ROUND(W25/V25*100,1))</f>
        <v>0</v>
      </c>
      <c r="Y25" s="224">
        <v>15</v>
      </c>
      <c r="Z25" s="224">
        <v>0</v>
      </c>
      <c r="AA25" s="110">
        <f aca="true" t="shared" si="6" ref="AA25:AA46">IF(Y25=0," ",ROUND(Z25/Y25*100,1))</f>
        <v>0</v>
      </c>
    </row>
    <row r="26" spans="1:27" s="44" customFormat="1" ht="12.75" customHeight="1">
      <c r="A26" s="94">
        <v>10</v>
      </c>
      <c r="B26" s="95">
        <v>366</v>
      </c>
      <c r="C26" s="86" t="s">
        <v>57</v>
      </c>
      <c r="D26" s="88" t="s">
        <v>91</v>
      </c>
      <c r="E26" s="379"/>
      <c r="F26" s="92"/>
      <c r="G26" s="224"/>
      <c r="H26" s="224"/>
      <c r="I26" s="224"/>
      <c r="J26" s="224"/>
      <c r="K26" s="32" t="str">
        <f t="shared" si="0"/>
        <v> </v>
      </c>
      <c r="L26" s="233">
        <v>2</v>
      </c>
      <c r="M26" s="224">
        <v>1</v>
      </c>
      <c r="N26" s="224">
        <v>11</v>
      </c>
      <c r="O26" s="224">
        <v>2</v>
      </c>
      <c r="P26" s="32">
        <f t="shared" si="1"/>
        <v>18.2</v>
      </c>
      <c r="Q26" s="233">
        <v>5</v>
      </c>
      <c r="R26" s="224">
        <v>1</v>
      </c>
      <c r="S26" s="224">
        <v>15</v>
      </c>
      <c r="T26" s="224">
        <v>1</v>
      </c>
      <c r="U26" s="32">
        <f t="shared" si="2"/>
        <v>6.7</v>
      </c>
      <c r="V26" s="243">
        <v>10</v>
      </c>
      <c r="W26" s="224">
        <v>0</v>
      </c>
      <c r="X26" s="85">
        <f t="shared" si="5"/>
        <v>0</v>
      </c>
      <c r="Y26" s="224">
        <v>9</v>
      </c>
      <c r="Z26" s="224">
        <v>0</v>
      </c>
      <c r="AA26" s="110">
        <f t="shared" si="6"/>
        <v>0</v>
      </c>
    </row>
    <row r="27" spans="1:27" s="44" customFormat="1" ht="12.75" customHeight="1">
      <c r="A27" s="94">
        <v>10</v>
      </c>
      <c r="B27" s="95">
        <v>367</v>
      </c>
      <c r="C27" s="86" t="s">
        <v>57</v>
      </c>
      <c r="D27" s="88" t="s">
        <v>93</v>
      </c>
      <c r="E27" s="379"/>
      <c r="F27" s="92"/>
      <c r="G27" s="224"/>
      <c r="H27" s="224"/>
      <c r="I27" s="224"/>
      <c r="J27" s="224"/>
      <c r="K27" s="32" t="str">
        <f t="shared" si="0"/>
        <v> </v>
      </c>
      <c r="L27" s="233">
        <v>20</v>
      </c>
      <c r="M27" s="224">
        <v>9</v>
      </c>
      <c r="N27" s="224">
        <v>186</v>
      </c>
      <c r="O27" s="224">
        <v>39</v>
      </c>
      <c r="P27" s="32">
        <f t="shared" si="1"/>
        <v>21</v>
      </c>
      <c r="Q27" s="233">
        <v>6</v>
      </c>
      <c r="R27" s="224">
        <v>1</v>
      </c>
      <c r="S27" s="224">
        <v>27</v>
      </c>
      <c r="T27" s="224">
        <v>1</v>
      </c>
      <c r="U27" s="32">
        <f t="shared" si="2"/>
        <v>3.7</v>
      </c>
      <c r="V27" s="243">
        <v>10</v>
      </c>
      <c r="W27" s="224">
        <v>1</v>
      </c>
      <c r="X27" s="85">
        <f t="shared" si="5"/>
        <v>10</v>
      </c>
      <c r="Y27" s="224">
        <v>8</v>
      </c>
      <c r="Z27" s="224">
        <v>0</v>
      </c>
      <c r="AA27" s="110">
        <f t="shared" si="6"/>
        <v>0</v>
      </c>
    </row>
    <row r="28" spans="1:27" s="44" customFormat="1" ht="12.75" customHeight="1">
      <c r="A28" s="94">
        <v>10</v>
      </c>
      <c r="B28" s="95">
        <v>382</v>
      </c>
      <c r="C28" s="86" t="s">
        <v>57</v>
      </c>
      <c r="D28" s="88" t="s">
        <v>94</v>
      </c>
      <c r="E28" s="379"/>
      <c r="F28" s="92"/>
      <c r="G28" s="224"/>
      <c r="H28" s="224"/>
      <c r="I28" s="224"/>
      <c r="J28" s="224"/>
      <c r="K28" s="32" t="str">
        <f t="shared" si="0"/>
        <v> </v>
      </c>
      <c r="L28" s="233">
        <v>8</v>
      </c>
      <c r="M28" s="224">
        <v>5</v>
      </c>
      <c r="N28" s="224">
        <v>89</v>
      </c>
      <c r="O28" s="224">
        <v>10</v>
      </c>
      <c r="P28" s="32">
        <f t="shared" si="1"/>
        <v>11.2</v>
      </c>
      <c r="Q28" s="233">
        <v>6</v>
      </c>
      <c r="R28" s="224">
        <v>2</v>
      </c>
      <c r="S28" s="224">
        <v>35</v>
      </c>
      <c r="T28" s="224">
        <v>2</v>
      </c>
      <c r="U28" s="32">
        <f t="shared" si="2"/>
        <v>5.7</v>
      </c>
      <c r="V28" s="243">
        <v>14</v>
      </c>
      <c r="W28" s="224">
        <v>0</v>
      </c>
      <c r="X28" s="85">
        <f t="shared" si="5"/>
        <v>0</v>
      </c>
      <c r="Y28" s="224">
        <v>14</v>
      </c>
      <c r="Z28" s="224">
        <v>0</v>
      </c>
      <c r="AA28" s="110">
        <f t="shared" si="6"/>
        <v>0</v>
      </c>
    </row>
    <row r="29" spans="1:27" s="44" customFormat="1" ht="12.75" customHeight="1">
      <c r="A29" s="94">
        <v>10</v>
      </c>
      <c r="B29" s="95">
        <v>383</v>
      </c>
      <c r="C29" s="86" t="s">
        <v>57</v>
      </c>
      <c r="D29" s="88" t="s">
        <v>96</v>
      </c>
      <c r="E29" s="379"/>
      <c r="F29" s="92"/>
      <c r="G29" s="224"/>
      <c r="H29" s="224"/>
      <c r="I29" s="224"/>
      <c r="J29" s="224"/>
      <c r="K29" s="32" t="str">
        <f t="shared" si="0"/>
        <v> </v>
      </c>
      <c r="L29" s="233">
        <v>11</v>
      </c>
      <c r="M29" s="224">
        <v>8</v>
      </c>
      <c r="N29" s="224">
        <v>114</v>
      </c>
      <c r="O29" s="224">
        <v>17</v>
      </c>
      <c r="P29" s="32">
        <f t="shared" si="1"/>
        <v>14.9</v>
      </c>
      <c r="Q29" s="233">
        <v>6</v>
      </c>
      <c r="R29" s="224">
        <v>2</v>
      </c>
      <c r="S29" s="224">
        <v>28</v>
      </c>
      <c r="T29" s="224">
        <v>2</v>
      </c>
      <c r="U29" s="32">
        <f t="shared" si="2"/>
        <v>7.1</v>
      </c>
      <c r="V29" s="243">
        <v>7</v>
      </c>
      <c r="W29" s="224">
        <v>0</v>
      </c>
      <c r="X29" s="85">
        <f t="shared" si="5"/>
        <v>0</v>
      </c>
      <c r="Y29" s="224">
        <v>7</v>
      </c>
      <c r="Z29" s="224">
        <v>0</v>
      </c>
      <c r="AA29" s="110">
        <f t="shared" si="6"/>
        <v>0</v>
      </c>
    </row>
    <row r="30" spans="1:27" s="44" customFormat="1" ht="12.75" customHeight="1">
      <c r="A30" s="94">
        <v>10</v>
      </c>
      <c r="B30" s="95">
        <v>384</v>
      </c>
      <c r="C30" s="86" t="s">
        <v>57</v>
      </c>
      <c r="D30" s="88" t="s">
        <v>97</v>
      </c>
      <c r="E30" s="379"/>
      <c r="F30" s="92"/>
      <c r="G30" s="224"/>
      <c r="H30" s="224"/>
      <c r="I30" s="224"/>
      <c r="J30" s="224"/>
      <c r="K30" s="32" t="str">
        <f t="shared" si="0"/>
        <v> </v>
      </c>
      <c r="L30" s="233">
        <v>9</v>
      </c>
      <c r="M30" s="224">
        <v>6</v>
      </c>
      <c r="N30" s="224">
        <v>94</v>
      </c>
      <c r="O30" s="224">
        <v>21</v>
      </c>
      <c r="P30" s="32">
        <f t="shared" si="1"/>
        <v>22.3</v>
      </c>
      <c r="Q30" s="233">
        <v>6</v>
      </c>
      <c r="R30" s="224">
        <v>2</v>
      </c>
      <c r="S30" s="224">
        <v>33</v>
      </c>
      <c r="T30" s="224">
        <v>4</v>
      </c>
      <c r="U30" s="32">
        <f t="shared" si="2"/>
        <v>12.1</v>
      </c>
      <c r="V30" s="243">
        <v>10</v>
      </c>
      <c r="W30" s="224">
        <v>0</v>
      </c>
      <c r="X30" s="85">
        <f t="shared" si="5"/>
        <v>0</v>
      </c>
      <c r="Y30" s="224">
        <v>10</v>
      </c>
      <c r="Z30" s="224">
        <v>0</v>
      </c>
      <c r="AA30" s="110">
        <f t="shared" si="6"/>
        <v>0</v>
      </c>
    </row>
    <row r="31" spans="1:27" s="44" customFormat="1" ht="12.75" customHeight="1">
      <c r="A31" s="94">
        <v>10</v>
      </c>
      <c r="B31" s="95">
        <v>421</v>
      </c>
      <c r="C31" s="86" t="s">
        <v>57</v>
      </c>
      <c r="D31" s="88" t="s">
        <v>99</v>
      </c>
      <c r="E31" s="379"/>
      <c r="F31" s="92"/>
      <c r="G31" s="224"/>
      <c r="H31" s="224"/>
      <c r="I31" s="224"/>
      <c r="J31" s="224"/>
      <c r="K31" s="32" t="str">
        <f t="shared" si="0"/>
        <v> </v>
      </c>
      <c r="L31" s="233">
        <v>17</v>
      </c>
      <c r="M31" s="224">
        <v>12</v>
      </c>
      <c r="N31" s="224">
        <v>208</v>
      </c>
      <c r="O31" s="224">
        <v>24</v>
      </c>
      <c r="P31" s="32">
        <f t="shared" si="1"/>
        <v>11.5</v>
      </c>
      <c r="Q31" s="233">
        <v>6</v>
      </c>
      <c r="R31" s="224">
        <v>1</v>
      </c>
      <c r="S31" s="224">
        <v>41</v>
      </c>
      <c r="T31" s="224">
        <v>2</v>
      </c>
      <c r="U31" s="32">
        <f t="shared" si="2"/>
        <v>4.9</v>
      </c>
      <c r="V31" s="243">
        <v>15</v>
      </c>
      <c r="W31" s="224">
        <v>2</v>
      </c>
      <c r="X31" s="85">
        <f t="shared" si="5"/>
        <v>13.3</v>
      </c>
      <c r="Y31" s="224">
        <v>11</v>
      </c>
      <c r="Z31" s="224">
        <v>0</v>
      </c>
      <c r="AA31" s="110">
        <f t="shared" si="6"/>
        <v>0</v>
      </c>
    </row>
    <row r="32" spans="1:27" s="44" customFormat="1" ht="12.75" customHeight="1">
      <c r="A32" s="94">
        <v>10</v>
      </c>
      <c r="B32" s="95">
        <v>424</v>
      </c>
      <c r="C32" s="86" t="s">
        <v>57</v>
      </c>
      <c r="D32" s="88" t="s">
        <v>101</v>
      </c>
      <c r="E32" s="379"/>
      <c r="F32" s="92"/>
      <c r="G32" s="224"/>
      <c r="H32" s="224"/>
      <c r="I32" s="224"/>
      <c r="J32" s="224"/>
      <c r="K32" s="32" t="str">
        <f t="shared" si="0"/>
        <v> </v>
      </c>
      <c r="L32" s="233">
        <v>8</v>
      </c>
      <c r="M32" s="224">
        <v>3</v>
      </c>
      <c r="N32" s="224">
        <v>122</v>
      </c>
      <c r="O32" s="224">
        <v>6</v>
      </c>
      <c r="P32" s="32">
        <f t="shared" si="1"/>
        <v>4.9</v>
      </c>
      <c r="Q32" s="233">
        <v>6</v>
      </c>
      <c r="R32" s="224">
        <v>0</v>
      </c>
      <c r="S32" s="224">
        <v>31</v>
      </c>
      <c r="T32" s="224">
        <v>0</v>
      </c>
      <c r="U32" s="32">
        <f t="shared" si="2"/>
        <v>0</v>
      </c>
      <c r="V32" s="243">
        <v>7</v>
      </c>
      <c r="W32" s="224">
        <v>0</v>
      </c>
      <c r="X32" s="85">
        <f t="shared" si="5"/>
        <v>0</v>
      </c>
      <c r="Y32" s="224">
        <v>7</v>
      </c>
      <c r="Z32" s="224">
        <v>0</v>
      </c>
      <c r="AA32" s="110">
        <f t="shared" si="6"/>
        <v>0</v>
      </c>
    </row>
    <row r="33" spans="1:27" s="44" customFormat="1" ht="12.75" customHeight="1">
      <c r="A33" s="94">
        <v>10</v>
      </c>
      <c r="B33" s="95">
        <v>425</v>
      </c>
      <c r="C33" s="86" t="s">
        <v>57</v>
      </c>
      <c r="D33" s="88" t="s">
        <v>102</v>
      </c>
      <c r="E33" s="379"/>
      <c r="F33" s="92"/>
      <c r="G33" s="224"/>
      <c r="H33" s="224"/>
      <c r="I33" s="224"/>
      <c r="J33" s="224"/>
      <c r="K33" s="32" t="str">
        <f t="shared" si="0"/>
        <v> </v>
      </c>
      <c r="L33" s="233">
        <v>15</v>
      </c>
      <c r="M33" s="224">
        <v>10</v>
      </c>
      <c r="N33" s="224">
        <v>271</v>
      </c>
      <c r="O33" s="224">
        <v>34</v>
      </c>
      <c r="P33" s="32">
        <f t="shared" si="1"/>
        <v>12.5</v>
      </c>
      <c r="Q33" s="233">
        <v>6</v>
      </c>
      <c r="R33" s="224">
        <v>4</v>
      </c>
      <c r="S33" s="224">
        <v>40</v>
      </c>
      <c r="T33" s="224">
        <v>5</v>
      </c>
      <c r="U33" s="32">
        <f t="shared" si="2"/>
        <v>12.5</v>
      </c>
      <c r="V33" s="243">
        <v>13</v>
      </c>
      <c r="W33" s="224">
        <v>1</v>
      </c>
      <c r="X33" s="85">
        <f t="shared" si="5"/>
        <v>7.7</v>
      </c>
      <c r="Y33" s="224">
        <v>13</v>
      </c>
      <c r="Z33" s="224">
        <v>1</v>
      </c>
      <c r="AA33" s="110">
        <f t="shared" si="6"/>
        <v>7.7</v>
      </c>
    </row>
    <row r="34" spans="1:27" s="44" customFormat="1" ht="12.75" customHeight="1">
      <c r="A34" s="94">
        <v>10</v>
      </c>
      <c r="B34" s="95">
        <v>426</v>
      </c>
      <c r="C34" s="86" t="s">
        <v>57</v>
      </c>
      <c r="D34" s="88" t="s">
        <v>103</v>
      </c>
      <c r="E34" s="379"/>
      <c r="F34" s="92"/>
      <c r="G34" s="224"/>
      <c r="H34" s="224"/>
      <c r="I34" s="224"/>
      <c r="J34" s="224"/>
      <c r="K34" s="32" t="str">
        <f t="shared" si="0"/>
        <v> </v>
      </c>
      <c r="L34" s="233">
        <v>18</v>
      </c>
      <c r="M34" s="224">
        <v>10</v>
      </c>
      <c r="N34" s="224">
        <v>326</v>
      </c>
      <c r="O34" s="224">
        <v>50</v>
      </c>
      <c r="P34" s="32">
        <f t="shared" si="1"/>
        <v>15.3</v>
      </c>
      <c r="Q34" s="233">
        <v>6</v>
      </c>
      <c r="R34" s="224">
        <v>1</v>
      </c>
      <c r="S34" s="224">
        <v>32</v>
      </c>
      <c r="T34" s="224">
        <v>1</v>
      </c>
      <c r="U34" s="32">
        <f t="shared" si="2"/>
        <v>3.1</v>
      </c>
      <c r="V34" s="243">
        <v>16</v>
      </c>
      <c r="W34" s="224">
        <v>1</v>
      </c>
      <c r="X34" s="85">
        <f t="shared" si="5"/>
        <v>6.3</v>
      </c>
      <c r="Y34" s="224">
        <v>12</v>
      </c>
      <c r="Z34" s="224">
        <v>1</v>
      </c>
      <c r="AA34" s="110">
        <f t="shared" si="6"/>
        <v>8.3</v>
      </c>
    </row>
    <row r="35" spans="1:27" s="44" customFormat="1" ht="12.75" customHeight="1">
      <c r="A35" s="94">
        <v>10</v>
      </c>
      <c r="B35" s="95">
        <v>427</v>
      </c>
      <c r="C35" s="86" t="s">
        <v>57</v>
      </c>
      <c r="D35" s="88" t="s">
        <v>105</v>
      </c>
      <c r="E35" s="381">
        <v>20</v>
      </c>
      <c r="F35" s="98" t="s">
        <v>138</v>
      </c>
      <c r="G35" s="224">
        <v>12</v>
      </c>
      <c r="H35" s="224">
        <v>6</v>
      </c>
      <c r="I35" s="224">
        <v>121</v>
      </c>
      <c r="J35" s="224">
        <v>16</v>
      </c>
      <c r="K35" s="32">
        <f t="shared" si="0"/>
        <v>13.2</v>
      </c>
      <c r="L35" s="233">
        <v>12</v>
      </c>
      <c r="M35" s="224">
        <v>6</v>
      </c>
      <c r="N35" s="224">
        <v>118</v>
      </c>
      <c r="O35" s="224">
        <v>16</v>
      </c>
      <c r="P35" s="32">
        <f t="shared" si="1"/>
        <v>13.6</v>
      </c>
      <c r="Q35" s="233">
        <v>6</v>
      </c>
      <c r="R35" s="224">
        <v>1</v>
      </c>
      <c r="S35" s="224">
        <v>31</v>
      </c>
      <c r="T35" s="224">
        <v>2</v>
      </c>
      <c r="U35" s="32">
        <f t="shared" si="2"/>
        <v>6.5</v>
      </c>
      <c r="V35" s="243">
        <v>2</v>
      </c>
      <c r="W35" s="224">
        <v>0</v>
      </c>
      <c r="X35" s="85">
        <f t="shared" si="5"/>
        <v>0</v>
      </c>
      <c r="Y35" s="224">
        <v>2</v>
      </c>
      <c r="Z35" s="224">
        <v>0</v>
      </c>
      <c r="AA35" s="110">
        <f t="shared" si="6"/>
        <v>0</v>
      </c>
    </row>
    <row r="36" spans="1:27" s="44" customFormat="1" ht="12.75" customHeight="1">
      <c r="A36" s="94">
        <v>10</v>
      </c>
      <c r="B36" s="95">
        <v>428</v>
      </c>
      <c r="C36" s="86" t="s">
        <v>57</v>
      </c>
      <c r="D36" s="88" t="s">
        <v>107</v>
      </c>
      <c r="E36" s="379"/>
      <c r="F36" s="92"/>
      <c r="G36" s="224"/>
      <c r="H36" s="224"/>
      <c r="I36" s="224"/>
      <c r="J36" s="224"/>
      <c r="K36" s="32" t="str">
        <f t="shared" si="0"/>
        <v> </v>
      </c>
      <c r="L36" s="233">
        <v>7</v>
      </c>
      <c r="M36" s="224">
        <v>5</v>
      </c>
      <c r="N36" s="224">
        <v>71</v>
      </c>
      <c r="O36" s="224">
        <v>12</v>
      </c>
      <c r="P36" s="32">
        <f t="shared" si="1"/>
        <v>16.9</v>
      </c>
      <c r="Q36" s="233">
        <v>6</v>
      </c>
      <c r="R36" s="224">
        <v>3</v>
      </c>
      <c r="S36" s="224">
        <v>34</v>
      </c>
      <c r="T36" s="224">
        <v>5</v>
      </c>
      <c r="U36" s="32">
        <f t="shared" si="2"/>
        <v>14.7</v>
      </c>
      <c r="V36" s="243">
        <v>12</v>
      </c>
      <c r="W36" s="224">
        <v>0</v>
      </c>
      <c r="X36" s="85">
        <f t="shared" si="5"/>
        <v>0</v>
      </c>
      <c r="Y36" s="224">
        <v>12</v>
      </c>
      <c r="Z36" s="224">
        <v>0</v>
      </c>
      <c r="AA36" s="110">
        <f t="shared" si="6"/>
        <v>0</v>
      </c>
    </row>
    <row r="37" spans="1:27" s="44" customFormat="1" ht="12.75" customHeight="1">
      <c r="A37" s="94">
        <v>10</v>
      </c>
      <c r="B37" s="95">
        <v>429</v>
      </c>
      <c r="C37" s="86" t="s">
        <v>57</v>
      </c>
      <c r="D37" s="88" t="s">
        <v>108</v>
      </c>
      <c r="E37" s="379"/>
      <c r="F37" s="92"/>
      <c r="G37" s="224"/>
      <c r="H37" s="224"/>
      <c r="I37" s="224"/>
      <c r="J37" s="224"/>
      <c r="K37" s="32" t="str">
        <f t="shared" si="0"/>
        <v> </v>
      </c>
      <c r="L37" s="233">
        <v>18</v>
      </c>
      <c r="M37" s="224">
        <v>14</v>
      </c>
      <c r="N37" s="224">
        <v>240</v>
      </c>
      <c r="O37" s="224">
        <v>30</v>
      </c>
      <c r="P37" s="32">
        <f t="shared" si="1"/>
        <v>12.5</v>
      </c>
      <c r="Q37" s="233">
        <v>6</v>
      </c>
      <c r="R37" s="224">
        <v>1</v>
      </c>
      <c r="S37" s="224">
        <v>39</v>
      </c>
      <c r="T37" s="224">
        <v>2</v>
      </c>
      <c r="U37" s="32">
        <f t="shared" si="2"/>
        <v>5.1</v>
      </c>
      <c r="V37" s="243">
        <v>20</v>
      </c>
      <c r="W37" s="224">
        <v>3</v>
      </c>
      <c r="X37" s="85">
        <f t="shared" si="5"/>
        <v>15</v>
      </c>
      <c r="Y37" s="224">
        <v>19</v>
      </c>
      <c r="Z37" s="224">
        <v>3</v>
      </c>
      <c r="AA37" s="110">
        <f t="shared" si="6"/>
        <v>15.8</v>
      </c>
    </row>
    <row r="38" spans="1:27" s="44" customFormat="1" ht="12.75" customHeight="1">
      <c r="A38" s="94">
        <v>10</v>
      </c>
      <c r="B38" s="95">
        <v>443</v>
      </c>
      <c r="C38" s="86" t="s">
        <v>57</v>
      </c>
      <c r="D38" s="88" t="s">
        <v>109</v>
      </c>
      <c r="E38" s="379"/>
      <c r="F38" s="92"/>
      <c r="G38" s="224"/>
      <c r="H38" s="224"/>
      <c r="I38" s="224"/>
      <c r="J38" s="224"/>
      <c r="K38" s="32" t="str">
        <f t="shared" si="0"/>
        <v> </v>
      </c>
      <c r="L38" s="233">
        <v>6</v>
      </c>
      <c r="M38" s="224">
        <v>5</v>
      </c>
      <c r="N38" s="224">
        <v>72</v>
      </c>
      <c r="O38" s="224">
        <v>10</v>
      </c>
      <c r="P38" s="32">
        <f t="shared" si="1"/>
        <v>13.9</v>
      </c>
      <c r="Q38" s="233">
        <v>6</v>
      </c>
      <c r="R38" s="224">
        <v>2</v>
      </c>
      <c r="S38" s="224">
        <v>35</v>
      </c>
      <c r="T38" s="224">
        <v>3</v>
      </c>
      <c r="U38" s="32">
        <f t="shared" si="2"/>
        <v>8.6</v>
      </c>
      <c r="V38" s="243">
        <v>10</v>
      </c>
      <c r="W38" s="224">
        <v>0</v>
      </c>
      <c r="X38" s="85">
        <f t="shared" si="5"/>
        <v>0</v>
      </c>
      <c r="Y38" s="224">
        <v>10</v>
      </c>
      <c r="Z38" s="224">
        <v>0</v>
      </c>
      <c r="AA38" s="110">
        <f t="shared" si="6"/>
        <v>0</v>
      </c>
    </row>
    <row r="39" spans="1:27" s="44" customFormat="1" ht="12.75" customHeight="1">
      <c r="A39" s="94">
        <v>10</v>
      </c>
      <c r="B39" s="95">
        <v>444</v>
      </c>
      <c r="C39" s="86" t="s">
        <v>57</v>
      </c>
      <c r="D39" s="88" t="s">
        <v>111</v>
      </c>
      <c r="E39" s="379"/>
      <c r="F39" s="92"/>
      <c r="G39" s="224"/>
      <c r="H39" s="224"/>
      <c r="I39" s="224"/>
      <c r="J39" s="224"/>
      <c r="K39" s="32" t="str">
        <f t="shared" si="0"/>
        <v> </v>
      </c>
      <c r="L39" s="233">
        <v>14</v>
      </c>
      <c r="M39" s="224">
        <v>5</v>
      </c>
      <c r="N39" s="224">
        <v>175</v>
      </c>
      <c r="O39" s="224">
        <v>17</v>
      </c>
      <c r="P39" s="32">
        <f t="shared" si="1"/>
        <v>9.7</v>
      </c>
      <c r="Q39" s="233">
        <v>6</v>
      </c>
      <c r="R39" s="224">
        <v>1</v>
      </c>
      <c r="S39" s="224">
        <v>31</v>
      </c>
      <c r="T39" s="224">
        <v>2</v>
      </c>
      <c r="U39" s="32">
        <f t="shared" si="2"/>
        <v>6.5</v>
      </c>
      <c r="V39" s="243">
        <v>11</v>
      </c>
      <c r="W39" s="224">
        <v>0</v>
      </c>
      <c r="X39" s="85">
        <f t="shared" si="5"/>
        <v>0</v>
      </c>
      <c r="Y39" s="224">
        <v>11</v>
      </c>
      <c r="Z39" s="224">
        <v>0</v>
      </c>
      <c r="AA39" s="110">
        <f t="shared" si="6"/>
        <v>0</v>
      </c>
    </row>
    <row r="40" spans="1:27" s="44" customFormat="1" ht="12.75" customHeight="1">
      <c r="A40" s="94">
        <v>10</v>
      </c>
      <c r="B40" s="95">
        <v>448</v>
      </c>
      <c r="C40" s="86" t="s">
        <v>57</v>
      </c>
      <c r="D40" s="88" t="s">
        <v>112</v>
      </c>
      <c r="E40" s="379"/>
      <c r="F40" s="92"/>
      <c r="G40" s="224"/>
      <c r="H40" s="224"/>
      <c r="I40" s="224"/>
      <c r="J40" s="224"/>
      <c r="K40" s="32" t="str">
        <f t="shared" si="0"/>
        <v> </v>
      </c>
      <c r="L40" s="233">
        <v>8</v>
      </c>
      <c r="M40" s="224">
        <v>6</v>
      </c>
      <c r="N40" s="224">
        <v>126</v>
      </c>
      <c r="O40" s="224">
        <v>35</v>
      </c>
      <c r="P40" s="32">
        <f t="shared" si="1"/>
        <v>27.8</v>
      </c>
      <c r="Q40" s="233">
        <v>6</v>
      </c>
      <c r="R40" s="224">
        <v>2</v>
      </c>
      <c r="S40" s="224">
        <v>46</v>
      </c>
      <c r="T40" s="224">
        <v>4</v>
      </c>
      <c r="U40" s="32">
        <f t="shared" si="2"/>
        <v>8.7</v>
      </c>
      <c r="V40" s="243">
        <v>14</v>
      </c>
      <c r="W40" s="224">
        <v>2</v>
      </c>
      <c r="X40" s="85">
        <f t="shared" si="5"/>
        <v>14.3</v>
      </c>
      <c r="Y40" s="224">
        <v>14</v>
      </c>
      <c r="Z40" s="224">
        <v>2</v>
      </c>
      <c r="AA40" s="110">
        <f t="shared" si="6"/>
        <v>14.3</v>
      </c>
    </row>
    <row r="41" spans="1:27" s="44" customFormat="1" ht="12.75" customHeight="1">
      <c r="A41" s="94">
        <v>10</v>
      </c>
      <c r="B41" s="95">
        <v>449</v>
      </c>
      <c r="C41" s="86" t="s">
        <v>57</v>
      </c>
      <c r="D41" s="88" t="s">
        <v>113</v>
      </c>
      <c r="E41" s="379"/>
      <c r="F41" s="92"/>
      <c r="G41" s="224"/>
      <c r="H41" s="224"/>
      <c r="I41" s="224"/>
      <c r="J41" s="224"/>
      <c r="K41" s="32" t="str">
        <f t="shared" si="0"/>
        <v> </v>
      </c>
      <c r="L41" s="233">
        <v>16</v>
      </c>
      <c r="M41" s="224">
        <v>6</v>
      </c>
      <c r="N41" s="224">
        <v>214</v>
      </c>
      <c r="O41" s="224">
        <v>79</v>
      </c>
      <c r="P41" s="32">
        <f t="shared" si="1"/>
        <v>36.9</v>
      </c>
      <c r="Q41" s="233">
        <v>6</v>
      </c>
      <c r="R41" s="224">
        <v>1</v>
      </c>
      <c r="S41" s="224">
        <v>53</v>
      </c>
      <c r="T41" s="224">
        <v>2</v>
      </c>
      <c r="U41" s="32">
        <f t="shared" si="2"/>
        <v>3.8</v>
      </c>
      <c r="V41" s="243">
        <v>15</v>
      </c>
      <c r="W41" s="224">
        <v>0</v>
      </c>
      <c r="X41" s="85">
        <f t="shared" si="5"/>
        <v>0</v>
      </c>
      <c r="Y41" s="224">
        <v>11</v>
      </c>
      <c r="Z41" s="224">
        <v>0</v>
      </c>
      <c r="AA41" s="110">
        <f t="shared" si="6"/>
        <v>0</v>
      </c>
    </row>
    <row r="42" spans="1:27" ht="12.75" customHeight="1">
      <c r="A42" s="8">
        <v>10</v>
      </c>
      <c r="B42" s="9">
        <v>464</v>
      </c>
      <c r="C42" s="77" t="s">
        <v>57</v>
      </c>
      <c r="D42" s="79" t="s">
        <v>114</v>
      </c>
      <c r="E42" s="382"/>
      <c r="F42" s="4"/>
      <c r="G42" s="223"/>
      <c r="H42" s="223"/>
      <c r="I42" s="223"/>
      <c r="J42" s="223"/>
      <c r="K42" s="32" t="str">
        <f t="shared" si="0"/>
        <v> </v>
      </c>
      <c r="L42" s="232">
        <v>25</v>
      </c>
      <c r="M42" s="223">
        <v>18</v>
      </c>
      <c r="N42" s="223">
        <v>298</v>
      </c>
      <c r="O42" s="223">
        <v>50</v>
      </c>
      <c r="P42" s="32">
        <f aca="true" t="shared" si="7" ref="P42:P47">IF(L42=""," ",ROUND(O42/N42*100,1))</f>
        <v>16.8</v>
      </c>
      <c r="Q42" s="232">
        <v>6</v>
      </c>
      <c r="R42" s="223">
        <v>1</v>
      </c>
      <c r="S42" s="223">
        <v>32</v>
      </c>
      <c r="T42" s="223">
        <v>2</v>
      </c>
      <c r="U42" s="32">
        <f aca="true" t="shared" si="8" ref="U42:U49">IF(Q42=""," ",ROUND(T42/S42*100,1))</f>
        <v>6.3</v>
      </c>
      <c r="V42" s="242">
        <v>13</v>
      </c>
      <c r="W42" s="223">
        <v>0</v>
      </c>
      <c r="X42" s="85">
        <f t="shared" si="5"/>
        <v>0</v>
      </c>
      <c r="Y42" s="223">
        <v>13</v>
      </c>
      <c r="Z42" s="223">
        <v>0</v>
      </c>
      <c r="AA42" s="110">
        <f t="shared" si="6"/>
        <v>0</v>
      </c>
    </row>
    <row r="43" spans="1:27" ht="12.75" customHeight="1">
      <c r="A43" s="8">
        <v>10</v>
      </c>
      <c r="B43" s="9">
        <v>521</v>
      </c>
      <c r="C43" s="77" t="s">
        <v>57</v>
      </c>
      <c r="D43" s="79" t="s">
        <v>115</v>
      </c>
      <c r="E43" s="382"/>
      <c r="F43" s="4"/>
      <c r="G43" s="223"/>
      <c r="H43" s="223"/>
      <c r="I43" s="223"/>
      <c r="J43" s="223"/>
      <c r="K43" s="32" t="str">
        <f t="shared" si="0"/>
        <v> </v>
      </c>
      <c r="L43" s="232">
        <v>6</v>
      </c>
      <c r="M43" s="223">
        <v>5</v>
      </c>
      <c r="N43" s="223">
        <v>132</v>
      </c>
      <c r="O43" s="223">
        <v>14</v>
      </c>
      <c r="P43" s="32">
        <f t="shared" si="7"/>
        <v>10.6</v>
      </c>
      <c r="Q43" s="232">
        <v>6</v>
      </c>
      <c r="R43" s="223">
        <v>1</v>
      </c>
      <c r="S43" s="223">
        <v>34</v>
      </c>
      <c r="T43" s="223">
        <v>2</v>
      </c>
      <c r="U43" s="32">
        <f t="shared" si="8"/>
        <v>5.9</v>
      </c>
      <c r="V43" s="242">
        <v>26</v>
      </c>
      <c r="W43" s="223">
        <v>1</v>
      </c>
      <c r="X43" s="85">
        <f t="shared" si="5"/>
        <v>3.8</v>
      </c>
      <c r="Y43" s="223">
        <v>26</v>
      </c>
      <c r="Z43" s="223">
        <v>1</v>
      </c>
      <c r="AA43" s="110">
        <f t="shared" si="6"/>
        <v>3.8</v>
      </c>
    </row>
    <row r="44" spans="1:27" ht="12.75" customHeight="1">
      <c r="A44" s="8">
        <v>10</v>
      </c>
      <c r="B44" s="9">
        <v>522</v>
      </c>
      <c r="C44" s="77" t="s">
        <v>57</v>
      </c>
      <c r="D44" s="79" t="s">
        <v>117</v>
      </c>
      <c r="E44" s="382"/>
      <c r="F44" s="4"/>
      <c r="G44" s="223"/>
      <c r="H44" s="223"/>
      <c r="I44" s="223"/>
      <c r="J44" s="223"/>
      <c r="K44" s="32" t="str">
        <f t="shared" si="0"/>
        <v> </v>
      </c>
      <c r="L44" s="232">
        <v>10</v>
      </c>
      <c r="M44" s="223">
        <v>5</v>
      </c>
      <c r="N44" s="223">
        <v>156</v>
      </c>
      <c r="O44" s="223">
        <v>6</v>
      </c>
      <c r="P44" s="32">
        <f t="shared" si="7"/>
        <v>3.8</v>
      </c>
      <c r="Q44" s="232">
        <v>6</v>
      </c>
      <c r="R44" s="223">
        <v>2</v>
      </c>
      <c r="S44" s="223">
        <v>36</v>
      </c>
      <c r="T44" s="223">
        <v>2</v>
      </c>
      <c r="U44" s="32">
        <f t="shared" si="8"/>
        <v>5.6</v>
      </c>
      <c r="V44" s="242">
        <v>13</v>
      </c>
      <c r="W44" s="223">
        <v>2</v>
      </c>
      <c r="X44" s="85">
        <f t="shared" si="5"/>
        <v>15.4</v>
      </c>
      <c r="Y44" s="223">
        <v>13</v>
      </c>
      <c r="Z44" s="223">
        <v>2</v>
      </c>
      <c r="AA44" s="110">
        <f t="shared" si="6"/>
        <v>15.4</v>
      </c>
    </row>
    <row r="45" spans="1:27" ht="12.75" customHeight="1">
      <c r="A45" s="8">
        <v>10</v>
      </c>
      <c r="B45" s="9">
        <v>523</v>
      </c>
      <c r="C45" s="77" t="s">
        <v>57</v>
      </c>
      <c r="D45" s="79" t="s">
        <v>118</v>
      </c>
      <c r="E45" s="382"/>
      <c r="F45" s="4"/>
      <c r="G45" s="223"/>
      <c r="H45" s="223"/>
      <c r="I45" s="223"/>
      <c r="J45" s="223"/>
      <c r="K45" s="32" t="str">
        <f t="shared" si="0"/>
        <v> </v>
      </c>
      <c r="L45" s="232">
        <v>11</v>
      </c>
      <c r="M45" s="223">
        <v>8</v>
      </c>
      <c r="N45" s="223">
        <v>125</v>
      </c>
      <c r="O45" s="223">
        <v>20</v>
      </c>
      <c r="P45" s="32">
        <f t="shared" si="7"/>
        <v>16</v>
      </c>
      <c r="Q45" s="232">
        <v>6</v>
      </c>
      <c r="R45" s="223">
        <v>3</v>
      </c>
      <c r="S45" s="223">
        <v>35</v>
      </c>
      <c r="T45" s="223">
        <v>4</v>
      </c>
      <c r="U45" s="32">
        <f t="shared" si="8"/>
        <v>11.4</v>
      </c>
      <c r="V45" s="242">
        <v>9</v>
      </c>
      <c r="W45" s="223">
        <v>0</v>
      </c>
      <c r="X45" s="85">
        <f>IF(V45=0," ",ROUND(W45/V45*100,1))</f>
        <v>0</v>
      </c>
      <c r="Y45" s="223">
        <v>9</v>
      </c>
      <c r="Z45" s="223">
        <v>0</v>
      </c>
      <c r="AA45" s="110">
        <f t="shared" si="6"/>
        <v>0</v>
      </c>
    </row>
    <row r="46" spans="1:27" ht="12.75" customHeight="1">
      <c r="A46" s="8">
        <v>10</v>
      </c>
      <c r="B46" s="9">
        <v>524</v>
      </c>
      <c r="C46" s="77" t="s">
        <v>57</v>
      </c>
      <c r="D46" s="79" t="s">
        <v>120</v>
      </c>
      <c r="E46" s="382">
        <v>50</v>
      </c>
      <c r="F46" s="4" t="s">
        <v>126</v>
      </c>
      <c r="G46" s="223">
        <v>51</v>
      </c>
      <c r="H46" s="223">
        <v>36</v>
      </c>
      <c r="I46" s="223">
        <v>681</v>
      </c>
      <c r="J46" s="223">
        <v>205</v>
      </c>
      <c r="K46" s="32">
        <f>IF(G46=""," ",ROUND(J46/I46*100,1))</f>
        <v>30.1</v>
      </c>
      <c r="L46" s="232">
        <v>18</v>
      </c>
      <c r="M46" s="223">
        <v>13</v>
      </c>
      <c r="N46" s="223">
        <v>237</v>
      </c>
      <c r="O46" s="223">
        <v>60</v>
      </c>
      <c r="P46" s="32">
        <f t="shared" si="7"/>
        <v>25.3</v>
      </c>
      <c r="Q46" s="232">
        <v>6</v>
      </c>
      <c r="R46" s="223">
        <v>5</v>
      </c>
      <c r="S46" s="223">
        <v>31</v>
      </c>
      <c r="T46" s="223">
        <v>7</v>
      </c>
      <c r="U46" s="32">
        <f t="shared" si="8"/>
        <v>22.6</v>
      </c>
      <c r="V46" s="242">
        <v>15</v>
      </c>
      <c r="W46" s="223">
        <v>0</v>
      </c>
      <c r="X46" s="85">
        <f t="shared" si="5"/>
        <v>0</v>
      </c>
      <c r="Y46" s="223">
        <v>15</v>
      </c>
      <c r="Z46" s="223">
        <v>0</v>
      </c>
      <c r="AA46" s="110">
        <f t="shared" si="6"/>
        <v>0</v>
      </c>
    </row>
    <row r="47" spans="1:27" ht="12.75" customHeight="1" thickBot="1">
      <c r="A47" s="10">
        <v>10</v>
      </c>
      <c r="B47" s="11">
        <v>525</v>
      </c>
      <c r="C47" s="82" t="s">
        <v>57</v>
      </c>
      <c r="D47" s="83" t="s">
        <v>123</v>
      </c>
      <c r="E47" s="383"/>
      <c r="F47" s="5"/>
      <c r="G47" s="226"/>
      <c r="H47" s="223"/>
      <c r="I47" s="226"/>
      <c r="J47" s="223"/>
      <c r="K47" s="32" t="str">
        <f t="shared" si="0"/>
        <v> </v>
      </c>
      <c r="L47" s="235">
        <v>20</v>
      </c>
      <c r="M47" s="223">
        <v>16</v>
      </c>
      <c r="N47" s="226">
        <v>265</v>
      </c>
      <c r="O47" s="223">
        <v>84</v>
      </c>
      <c r="P47" s="32">
        <f t="shared" si="7"/>
        <v>31.7</v>
      </c>
      <c r="Q47" s="235">
        <v>6</v>
      </c>
      <c r="R47" s="223">
        <v>2</v>
      </c>
      <c r="S47" s="226">
        <v>38</v>
      </c>
      <c r="T47" s="223">
        <v>3</v>
      </c>
      <c r="U47" s="32">
        <f t="shared" si="8"/>
        <v>7.9</v>
      </c>
      <c r="V47" s="245">
        <v>15</v>
      </c>
      <c r="W47" s="223">
        <v>1</v>
      </c>
      <c r="X47" s="85">
        <f t="shared" si="5"/>
        <v>6.7</v>
      </c>
      <c r="Y47" s="223">
        <v>15</v>
      </c>
      <c r="Z47" s="223">
        <v>1</v>
      </c>
      <c r="AA47" s="110">
        <f>IF(Y47=0," ",ROUND(Z47/Y47*100,1))</f>
        <v>6.7</v>
      </c>
    </row>
    <row r="48" spans="1:27" ht="12.75" customHeight="1" thickBot="1">
      <c r="A48" s="15"/>
      <c r="B48" s="20">
        <v>900</v>
      </c>
      <c r="C48" s="143"/>
      <c r="D48" s="22" t="s">
        <v>20</v>
      </c>
      <c r="E48" s="12"/>
      <c r="F48" s="13"/>
      <c r="G48" s="227"/>
      <c r="H48" s="227"/>
      <c r="I48" s="227"/>
      <c r="J48" s="227"/>
      <c r="K48" s="33"/>
      <c r="L48" s="236">
        <f>SUM(L10:L47)</f>
        <v>704</v>
      </c>
      <c r="M48" s="236">
        <f>SUM(M10:M47)</f>
        <v>500</v>
      </c>
      <c r="N48" s="236">
        <f>SUM(N10:N47)</f>
        <v>10844</v>
      </c>
      <c r="O48" s="236">
        <f>SUM(O10:O47)</f>
        <v>1965</v>
      </c>
      <c r="P48" s="36">
        <f>IF(L48=" "," ",ROUND(O48/N48*100,1))</f>
        <v>18.1</v>
      </c>
      <c r="Q48" s="236">
        <f>SUM(Q10:Q47)</f>
        <v>227</v>
      </c>
      <c r="R48" s="236">
        <f>SUM(R10:R47)</f>
        <v>84</v>
      </c>
      <c r="S48" s="236">
        <f>SUM(S10:S47)</f>
        <v>1612</v>
      </c>
      <c r="T48" s="236">
        <f>SUM(T10:T47)</f>
        <v>129</v>
      </c>
      <c r="U48" s="36">
        <f t="shared" si="8"/>
        <v>8</v>
      </c>
      <c r="V48" s="246"/>
      <c r="W48" s="227"/>
      <c r="X48" s="41"/>
      <c r="Y48" s="227"/>
      <c r="Z48" s="227"/>
      <c r="AA48" s="38"/>
    </row>
    <row r="49" spans="1:27" ht="12.75" customHeight="1">
      <c r="A49" s="23"/>
      <c r="B49" s="24"/>
      <c r="C49" s="144" t="s">
        <v>57</v>
      </c>
      <c r="D49" s="145" t="s">
        <v>71</v>
      </c>
      <c r="E49" s="25"/>
      <c r="F49" s="26"/>
      <c r="G49" s="228"/>
      <c r="H49" s="228"/>
      <c r="I49" s="228"/>
      <c r="J49" s="228"/>
      <c r="K49" s="34"/>
      <c r="L49" s="235">
        <v>2</v>
      </c>
      <c r="M49" s="223">
        <v>2</v>
      </c>
      <c r="N49" s="226">
        <v>38</v>
      </c>
      <c r="O49" s="223">
        <v>15</v>
      </c>
      <c r="P49" s="111">
        <f>IF(L49=""," ",ROUND(O49/N49*100,1))</f>
        <v>39.5</v>
      </c>
      <c r="Q49" s="235"/>
      <c r="R49" s="223"/>
      <c r="S49" s="226"/>
      <c r="T49" s="223"/>
      <c r="U49" s="51" t="str">
        <f t="shared" si="8"/>
        <v> </v>
      </c>
      <c r="V49" s="247"/>
      <c r="W49" s="228"/>
      <c r="X49" s="42"/>
      <c r="Y49" s="228"/>
      <c r="Z49" s="228"/>
      <c r="AA49" s="39"/>
    </row>
    <row r="50" spans="1:27" ht="12.75" customHeight="1">
      <c r="A50" s="23"/>
      <c r="B50" s="24"/>
      <c r="C50" s="144" t="s">
        <v>57</v>
      </c>
      <c r="D50" s="145" t="s">
        <v>74</v>
      </c>
      <c r="E50" s="25"/>
      <c r="F50" s="26"/>
      <c r="G50" s="228"/>
      <c r="H50" s="228"/>
      <c r="I50" s="228"/>
      <c r="J50" s="228"/>
      <c r="K50" s="34"/>
      <c r="L50" s="235">
        <v>4</v>
      </c>
      <c r="M50" s="223">
        <v>2</v>
      </c>
      <c r="N50" s="226">
        <v>160</v>
      </c>
      <c r="O50" s="223">
        <v>23</v>
      </c>
      <c r="P50" s="32">
        <f aca="true" t="shared" si="9" ref="P50:P55">IF(L50=""," ",ROUND(O50/N50*100,1))</f>
        <v>14.4</v>
      </c>
      <c r="Q50" s="235"/>
      <c r="R50" s="223"/>
      <c r="S50" s="226"/>
      <c r="T50" s="223"/>
      <c r="U50" s="84"/>
      <c r="V50" s="247"/>
      <c r="W50" s="228"/>
      <c r="X50" s="42"/>
      <c r="Y50" s="228"/>
      <c r="Z50" s="228"/>
      <c r="AA50" s="39"/>
    </row>
    <row r="51" spans="1:27" ht="12.75" customHeight="1">
      <c r="A51" s="23"/>
      <c r="B51" s="24"/>
      <c r="C51" s="144" t="s">
        <v>57</v>
      </c>
      <c r="D51" s="145" t="s">
        <v>76</v>
      </c>
      <c r="E51" s="25"/>
      <c r="F51" s="26"/>
      <c r="G51" s="228"/>
      <c r="H51" s="228"/>
      <c r="I51" s="228"/>
      <c r="J51" s="228"/>
      <c r="K51" s="34"/>
      <c r="L51" s="235">
        <v>1</v>
      </c>
      <c r="M51" s="223">
        <v>1</v>
      </c>
      <c r="N51" s="226">
        <v>24</v>
      </c>
      <c r="O51" s="223">
        <v>9</v>
      </c>
      <c r="P51" s="32">
        <f t="shared" si="9"/>
        <v>37.5</v>
      </c>
      <c r="Q51" s="235"/>
      <c r="R51" s="223"/>
      <c r="S51" s="226"/>
      <c r="T51" s="223"/>
      <c r="U51" s="84"/>
      <c r="V51" s="247"/>
      <c r="W51" s="228"/>
      <c r="X51" s="42"/>
      <c r="Y51" s="228"/>
      <c r="Z51" s="228"/>
      <c r="AA51" s="39"/>
    </row>
    <row r="52" spans="1:27" ht="12.75" customHeight="1">
      <c r="A52" s="23"/>
      <c r="B52" s="24"/>
      <c r="C52" s="144" t="s">
        <v>57</v>
      </c>
      <c r="D52" s="145" t="s">
        <v>78</v>
      </c>
      <c r="E52" s="25"/>
      <c r="F52" s="26"/>
      <c r="G52" s="228"/>
      <c r="H52" s="228"/>
      <c r="I52" s="228"/>
      <c r="J52" s="228"/>
      <c r="K52" s="34"/>
      <c r="L52" s="235">
        <v>2</v>
      </c>
      <c r="M52" s="223">
        <v>1</v>
      </c>
      <c r="N52" s="226">
        <v>63</v>
      </c>
      <c r="O52" s="223">
        <v>12</v>
      </c>
      <c r="P52" s="32">
        <f t="shared" si="9"/>
        <v>19</v>
      </c>
      <c r="Q52" s="235"/>
      <c r="R52" s="223"/>
      <c r="S52" s="226"/>
      <c r="T52" s="223"/>
      <c r="U52" s="84"/>
      <c r="V52" s="247"/>
      <c r="W52" s="228"/>
      <c r="X52" s="42"/>
      <c r="Y52" s="228"/>
      <c r="Z52" s="228"/>
      <c r="AA52" s="39"/>
    </row>
    <row r="53" spans="1:27" ht="12.75" customHeight="1">
      <c r="A53" s="23"/>
      <c r="B53" s="24"/>
      <c r="C53" s="144" t="s">
        <v>57</v>
      </c>
      <c r="D53" s="145" t="s">
        <v>79</v>
      </c>
      <c r="E53" s="25"/>
      <c r="F53" s="26"/>
      <c r="G53" s="228"/>
      <c r="H53" s="228"/>
      <c r="I53" s="228"/>
      <c r="J53" s="228"/>
      <c r="K53" s="34"/>
      <c r="L53" s="235">
        <v>2</v>
      </c>
      <c r="M53" s="223">
        <v>2</v>
      </c>
      <c r="N53" s="226">
        <v>30</v>
      </c>
      <c r="O53" s="223">
        <v>6</v>
      </c>
      <c r="P53" s="32">
        <f t="shared" si="9"/>
        <v>20</v>
      </c>
      <c r="Q53" s="235"/>
      <c r="R53" s="223"/>
      <c r="S53" s="226"/>
      <c r="T53" s="223"/>
      <c r="U53" s="84"/>
      <c r="V53" s="247"/>
      <c r="W53" s="228"/>
      <c r="X53" s="42"/>
      <c r="Y53" s="228"/>
      <c r="Z53" s="228"/>
      <c r="AA53" s="39"/>
    </row>
    <row r="54" spans="1:27" ht="12.75" customHeight="1">
      <c r="A54" s="23"/>
      <c r="B54" s="24"/>
      <c r="C54" s="144" t="s">
        <v>57</v>
      </c>
      <c r="D54" s="145" t="s">
        <v>81</v>
      </c>
      <c r="E54" s="25"/>
      <c r="F54" s="26"/>
      <c r="G54" s="228"/>
      <c r="H54" s="228"/>
      <c r="I54" s="228"/>
      <c r="J54" s="228"/>
      <c r="K54" s="34"/>
      <c r="L54" s="235">
        <v>1</v>
      </c>
      <c r="M54" s="223">
        <v>1</v>
      </c>
      <c r="N54" s="226">
        <v>46</v>
      </c>
      <c r="O54" s="223">
        <v>1</v>
      </c>
      <c r="P54" s="32">
        <f t="shared" si="9"/>
        <v>2.2</v>
      </c>
      <c r="Q54" s="235"/>
      <c r="R54" s="223"/>
      <c r="S54" s="226"/>
      <c r="T54" s="223"/>
      <c r="U54" s="84"/>
      <c r="V54" s="247"/>
      <c r="W54" s="228"/>
      <c r="X54" s="42"/>
      <c r="Y54" s="228"/>
      <c r="Z54" s="228"/>
      <c r="AA54" s="39"/>
    </row>
    <row r="55" spans="1:27" ht="14.25" customHeight="1">
      <c r="A55" s="8"/>
      <c r="B55" s="6"/>
      <c r="C55" s="144" t="s">
        <v>57</v>
      </c>
      <c r="D55" s="145" t="s">
        <v>99</v>
      </c>
      <c r="E55" s="27"/>
      <c r="F55" s="28"/>
      <c r="G55" s="229"/>
      <c r="H55" s="229"/>
      <c r="I55" s="229"/>
      <c r="J55" s="229"/>
      <c r="K55" s="35"/>
      <c r="L55" s="235">
        <v>2</v>
      </c>
      <c r="M55" s="223">
        <v>1</v>
      </c>
      <c r="N55" s="226">
        <v>30</v>
      </c>
      <c r="O55" s="223">
        <v>3</v>
      </c>
      <c r="P55" s="84">
        <f t="shared" si="9"/>
        <v>10</v>
      </c>
      <c r="Q55" s="235"/>
      <c r="R55" s="223"/>
      <c r="S55" s="226"/>
      <c r="T55" s="223"/>
      <c r="U55" s="32" t="str">
        <f>IF(Q55=""," ",ROUND(T55/S55*100,1))</f>
        <v> </v>
      </c>
      <c r="V55" s="248"/>
      <c r="W55" s="229"/>
      <c r="X55" s="43"/>
      <c r="Y55" s="229"/>
      <c r="Z55" s="229"/>
      <c r="AA55" s="40"/>
    </row>
    <row r="56" spans="1:27" ht="14.25" customHeight="1">
      <c r="A56" s="8"/>
      <c r="B56" s="6"/>
      <c r="C56" s="86" t="s">
        <v>57</v>
      </c>
      <c r="D56" s="88" t="s">
        <v>107</v>
      </c>
      <c r="E56" s="27"/>
      <c r="F56" s="28"/>
      <c r="G56" s="229"/>
      <c r="H56" s="229"/>
      <c r="I56" s="229"/>
      <c r="J56" s="229"/>
      <c r="K56" s="35"/>
      <c r="L56" s="232">
        <v>1</v>
      </c>
      <c r="M56" s="223">
        <v>1</v>
      </c>
      <c r="N56" s="223">
        <v>24</v>
      </c>
      <c r="O56" s="223">
        <v>3</v>
      </c>
      <c r="P56" s="32">
        <f>IF(L56=""," ",ROUND(O56/N56*100,1))</f>
        <v>12.5</v>
      </c>
      <c r="Q56" s="235"/>
      <c r="R56" s="223"/>
      <c r="S56" s="226"/>
      <c r="T56" s="223"/>
      <c r="U56" s="32"/>
      <c r="V56" s="248"/>
      <c r="W56" s="229"/>
      <c r="X56" s="43"/>
      <c r="Y56" s="229"/>
      <c r="Z56" s="229"/>
      <c r="AA56" s="40"/>
    </row>
    <row r="57" spans="1:27" ht="14.25" customHeight="1">
      <c r="A57" s="8"/>
      <c r="B57" s="6"/>
      <c r="C57" s="86" t="s">
        <v>57</v>
      </c>
      <c r="D57" s="88" t="s">
        <v>108</v>
      </c>
      <c r="E57" s="27"/>
      <c r="F57" s="28"/>
      <c r="G57" s="229"/>
      <c r="H57" s="229"/>
      <c r="I57" s="229"/>
      <c r="J57" s="229"/>
      <c r="K57" s="35"/>
      <c r="L57" s="232">
        <v>1</v>
      </c>
      <c r="M57" s="223">
        <v>1</v>
      </c>
      <c r="N57" s="223">
        <v>22</v>
      </c>
      <c r="O57" s="223">
        <v>5</v>
      </c>
      <c r="P57" s="32">
        <f>IF(L57=""," ",ROUND(O57/N57*100,1))</f>
        <v>22.7</v>
      </c>
      <c r="Q57" s="235"/>
      <c r="R57" s="223"/>
      <c r="S57" s="226"/>
      <c r="T57" s="223"/>
      <c r="U57" s="32"/>
      <c r="V57" s="248"/>
      <c r="W57" s="229"/>
      <c r="X57" s="43"/>
      <c r="Y57" s="229"/>
      <c r="Z57" s="229"/>
      <c r="AA57" s="40"/>
    </row>
    <row r="58" spans="1:27" s="44" customFormat="1" ht="12.75" thickBot="1">
      <c r="A58" s="99"/>
      <c r="B58" s="100"/>
      <c r="C58" s="146" t="s">
        <v>57</v>
      </c>
      <c r="D58" s="147" t="s">
        <v>111</v>
      </c>
      <c r="E58" s="101"/>
      <c r="F58" s="102"/>
      <c r="G58" s="230"/>
      <c r="H58" s="230"/>
      <c r="I58" s="230"/>
      <c r="J58" s="230"/>
      <c r="K58" s="103"/>
      <c r="L58" s="237">
        <v>2</v>
      </c>
      <c r="M58" s="238">
        <v>2</v>
      </c>
      <c r="N58" s="239">
        <v>38</v>
      </c>
      <c r="O58" s="238">
        <v>15</v>
      </c>
      <c r="P58" s="104">
        <f>IF(L58=""," ",ROUND(O58/N58*100,1))</f>
        <v>39.5</v>
      </c>
      <c r="Q58" s="240"/>
      <c r="R58" s="224"/>
      <c r="S58" s="241"/>
      <c r="T58" s="224"/>
      <c r="U58" s="104" t="str">
        <f>IF(Q58=""," ",ROUND(T58/S58*100,1))</f>
        <v> </v>
      </c>
      <c r="V58" s="249"/>
      <c r="W58" s="230"/>
      <c r="X58" s="105"/>
      <c r="Y58" s="230"/>
      <c r="Z58" s="230"/>
      <c r="AA58" s="106"/>
    </row>
    <row r="59" spans="1:27" ht="12.75" thickBot="1">
      <c r="A59" s="15"/>
      <c r="B59" s="20">
        <v>999</v>
      </c>
      <c r="C59" s="21"/>
      <c r="D59" s="22" t="s">
        <v>19</v>
      </c>
      <c r="E59" s="12"/>
      <c r="F59" s="13"/>
      <c r="G59" s="227"/>
      <c r="H59" s="227"/>
      <c r="I59" s="227"/>
      <c r="J59" s="227"/>
      <c r="K59" s="33"/>
      <c r="L59" s="236">
        <f>SUM(L49:L58)</f>
        <v>18</v>
      </c>
      <c r="M59" s="236">
        <f>SUM(M49:M58)</f>
        <v>14</v>
      </c>
      <c r="N59" s="236">
        <f>SUM(N49:N58)</f>
        <v>475</v>
      </c>
      <c r="O59" s="236">
        <f>SUM(O49:O58)</f>
        <v>92</v>
      </c>
      <c r="P59" s="36">
        <f>IF(L59=0,"",ROUND(O59/N59*100,1))</f>
        <v>19.4</v>
      </c>
      <c r="Q59" s="236">
        <f>SUM(Q49:Q58)</f>
        <v>0</v>
      </c>
      <c r="R59" s="236">
        <f>SUM(R49:R58)</f>
        <v>0</v>
      </c>
      <c r="S59" s="236">
        <f>SUM(S49:S58)</f>
        <v>0</v>
      </c>
      <c r="T59" s="236">
        <f>SUM(T49:T58)</f>
        <v>0</v>
      </c>
      <c r="U59" s="36" t="str">
        <f>IF(Q59=0," ",ROUND(T59/S59*100,1))</f>
        <v> </v>
      </c>
      <c r="V59" s="246"/>
      <c r="W59" s="227"/>
      <c r="X59" s="41"/>
      <c r="Y59" s="227"/>
      <c r="Z59" s="227"/>
      <c r="AA59" s="38"/>
    </row>
    <row r="60" spans="1:27" ht="14.25" thickBot="1">
      <c r="A60" s="15"/>
      <c r="B60" s="19">
        <v>1000</v>
      </c>
      <c r="C60" s="357" t="s">
        <v>9</v>
      </c>
      <c r="D60" s="358"/>
      <c r="E60" s="12"/>
      <c r="F60" s="13"/>
      <c r="G60" s="222">
        <f>SUM(G10:G47)</f>
        <v>657</v>
      </c>
      <c r="H60" s="222">
        <f>SUM(H10:H47)</f>
        <v>484</v>
      </c>
      <c r="I60" s="222">
        <f>SUM(I10:I47)</f>
        <v>11096</v>
      </c>
      <c r="J60" s="222">
        <f>SUM(J10:J47)</f>
        <v>2290</v>
      </c>
      <c r="K60" s="36">
        <f>IF(G60=" "," ",ROUND(J60/I60*100,1))</f>
        <v>20.6</v>
      </c>
      <c r="L60" s="221">
        <f>L48+L59</f>
        <v>722</v>
      </c>
      <c r="M60" s="222">
        <f>M48+M59</f>
        <v>514</v>
      </c>
      <c r="N60" s="222">
        <f>N48+N59</f>
        <v>11319</v>
      </c>
      <c r="O60" s="222">
        <f>O48+O59</f>
        <v>2057</v>
      </c>
      <c r="P60" s="36">
        <f>IF(L60=""," ",ROUND(O60/N60*100,1))</f>
        <v>18.2</v>
      </c>
      <c r="Q60" s="221">
        <f>Q48+Q59</f>
        <v>227</v>
      </c>
      <c r="R60" s="222">
        <f>R48+R59</f>
        <v>84</v>
      </c>
      <c r="S60" s="222">
        <f>S48+S59</f>
        <v>1612</v>
      </c>
      <c r="T60" s="222">
        <f>T48+T59</f>
        <v>129</v>
      </c>
      <c r="U60" s="36">
        <f>IF(Q60=""," ",ROUND(T60/S60*100,1))</f>
        <v>8</v>
      </c>
      <c r="V60" s="250">
        <f>SUM(V10:V47)</f>
        <v>1573</v>
      </c>
      <c r="W60" s="222">
        <f>SUM(W10:W47)</f>
        <v>75</v>
      </c>
      <c r="X60" s="36">
        <f>IF(V60=""," ",ROUND(W60/V60*100,1))</f>
        <v>4.8</v>
      </c>
      <c r="Y60" s="222">
        <f>SUM(Y10:Y47)</f>
        <v>1449</v>
      </c>
      <c r="Z60" s="222">
        <f>SUM(Z10:Z47)</f>
        <v>63</v>
      </c>
      <c r="AA60" s="37">
        <f>IF(Y60=0," ",ROUND(Z60/Y60*100,1))</f>
        <v>4.3</v>
      </c>
    </row>
  </sheetData>
  <sheetProtection/>
  <mergeCells count="30">
    <mergeCell ref="Q8:Q9"/>
    <mergeCell ref="S8:S9"/>
    <mergeCell ref="Y8:AA8"/>
    <mergeCell ref="U8:U9"/>
    <mergeCell ref="X8:X9"/>
    <mergeCell ref="V8:V9"/>
    <mergeCell ref="A7:A9"/>
    <mergeCell ref="C7:C9"/>
    <mergeCell ref="D7:D9"/>
    <mergeCell ref="B7:B9"/>
    <mergeCell ref="C4:D4"/>
    <mergeCell ref="F4:H4"/>
    <mergeCell ref="J4:M4"/>
    <mergeCell ref="E6:F6"/>
    <mergeCell ref="L6:N6"/>
    <mergeCell ref="C60:D60"/>
    <mergeCell ref="E7:K7"/>
    <mergeCell ref="I8:I9"/>
    <mergeCell ref="K8:K9"/>
    <mergeCell ref="P8:P9"/>
    <mergeCell ref="E8:E9"/>
    <mergeCell ref="G8:G9"/>
    <mergeCell ref="F8:F9"/>
    <mergeCell ref="N8:N9"/>
    <mergeCell ref="L8:L9"/>
    <mergeCell ref="L7:P7"/>
    <mergeCell ref="Q7:U7"/>
    <mergeCell ref="V7:AA7"/>
    <mergeCell ref="V6:X6"/>
    <mergeCell ref="Q6:S6"/>
  </mergeCells>
  <conditionalFormatting sqref="Z10:Z47 T49:T58 T10:T47 R10:R47 W10:W47 M49:M58 O49:O58 R49:R58 J10:J19 J21:J47 O10:O47 H10:H19 H21:H47 M10:M47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47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&amp;R（群馬県）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2008-10-23T08:18:33Z</cp:lastPrinted>
  <dcterms:created xsi:type="dcterms:W3CDTF">2002-01-07T10:53:07Z</dcterms:created>
  <dcterms:modified xsi:type="dcterms:W3CDTF">2008-10-23T08:21:19Z</dcterms:modified>
  <cp:category/>
  <cp:version/>
  <cp:contentType/>
  <cp:contentStatus/>
</cp:coreProperties>
</file>