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670" windowHeight="8310" activeTab="3"/>
  </bookViews>
  <sheets>
    <sheet name="市町村４－１ (フォーマット)" sheetId="1" r:id="rId1"/>
    <sheet name="市町村４－２ (フォーマット)" sheetId="2" r:id="rId2"/>
    <sheet name="市町村４－３ (フォーマット)" sheetId="3" r:id="rId3"/>
    <sheet name="市町村４－４ (フォーマット)" sheetId="4" r:id="rId4"/>
  </sheets>
  <definedNames>
    <definedName name="_xlnm.Print_Titles" localSheetId="0">'市町村４－１ (フォーマット)'!$4:$6</definedName>
    <definedName name="_xlnm.Print_Titles" localSheetId="1">'市町村４－２ (フォーマット)'!$4:$7</definedName>
    <definedName name="_xlnm.Print_Titles" localSheetId="2">'市町村４－３ (フォーマット)'!$4:$6</definedName>
    <definedName name="_xlnm.Print_Titles" localSheetId="3">'市町村４－４ (フォーマット)'!$7:$9</definedName>
  </definedNames>
  <calcPr fullCalcOnLoad="1"/>
</workbook>
</file>

<file path=xl/sharedStrings.xml><?xml version="1.0" encoding="utf-8"?>
<sst xmlns="http://schemas.openxmlformats.org/spreadsheetml/2006/main" count="519" uniqueCount="205">
  <si>
    <t>都道府県名</t>
  </si>
  <si>
    <t>総委員数</t>
  </si>
  <si>
    <t>審議会等数</t>
  </si>
  <si>
    <t>地方自治法(第180条の５）に基づく委員会等における登用状況</t>
  </si>
  <si>
    <t>諮問機関の有無</t>
  </si>
  <si>
    <t>担当課（室）名</t>
  </si>
  <si>
    <t>地方自治法（第202条の３）に基づく審議会等における登用状況</t>
  </si>
  <si>
    <t>公布日</t>
  </si>
  <si>
    <t>施行日</t>
  </si>
  <si>
    <t>合　　　　計</t>
  </si>
  <si>
    <t>合　　　計</t>
  </si>
  <si>
    <t>宣言名称</t>
  </si>
  <si>
    <t>宣言の形態</t>
  </si>
  <si>
    <t>国との共催</t>
  </si>
  <si>
    <t>有</t>
  </si>
  <si>
    <t>無</t>
  </si>
  <si>
    <t>有</t>
  </si>
  <si>
    <t>管理職総数</t>
  </si>
  <si>
    <t>うち一般行政職</t>
  </si>
  <si>
    <t>広域小計</t>
  </si>
  <si>
    <t>小計</t>
  </si>
  <si>
    <t>調査票４－１</t>
  </si>
  <si>
    <t>調査票４－２</t>
  </si>
  <si>
    <t>市（区）町村別集計項目（女性の登用）　</t>
  </si>
  <si>
    <t>市（区）町村名</t>
  </si>
  <si>
    <t>市（区）町村別集計項目（推進体制等）　</t>
  </si>
  <si>
    <t>男女共同参画関係施策についての苦情の処理を行う体制の有無</t>
  </si>
  <si>
    <t>調査時点コード</t>
  </si>
  <si>
    <r>
      <t>男女共同参画に関する条例</t>
    </r>
    <r>
      <rPr>
        <sz val="10"/>
        <color indexed="10"/>
        <rFont val="ＭＳ Ｐゴシック"/>
        <family val="3"/>
      </rPr>
      <t>（可決済のもの）</t>
    </r>
  </si>
  <si>
    <t>調査時点ｺｰﾄﾞ</t>
  </si>
  <si>
    <t>宣　 言
年月日</t>
  </si>
  <si>
    <t>調査票４－３</t>
  </si>
  <si>
    <t>自治会長数</t>
  </si>
  <si>
    <t>条　　　例　　　名　　　称</t>
  </si>
  <si>
    <t>計　　　　　画　　　　　名</t>
  </si>
  <si>
    <t>計　画　期　間</t>
  </si>
  <si>
    <t>所　　　　属</t>
  </si>
  <si>
    <r>
      <t>事</t>
    </r>
    <r>
      <rPr>
        <sz val="6"/>
        <rFont val="ＭＳ Ｐゴシック"/>
        <family val="3"/>
      </rPr>
      <t xml:space="preserve"> </t>
    </r>
    <r>
      <rPr>
        <sz val="10"/>
        <rFont val="ＭＳ Ｐゴシック"/>
        <family val="3"/>
      </rPr>
      <t>務</t>
    </r>
    <r>
      <rPr>
        <sz val="6"/>
        <rFont val="ＭＳ Ｐゴシック"/>
        <family val="3"/>
      </rPr>
      <t xml:space="preserve"> </t>
    </r>
    <r>
      <rPr>
        <sz val="10"/>
        <rFont val="ＭＳ Ｐゴシック"/>
        <family val="3"/>
      </rPr>
      <t>所</t>
    </r>
    <r>
      <rPr>
        <sz val="6"/>
        <rFont val="ＭＳ Ｐゴシック"/>
        <family val="3"/>
      </rPr>
      <t xml:space="preserve"> </t>
    </r>
    <r>
      <rPr>
        <sz val="10"/>
        <rFont val="ＭＳ Ｐゴシック"/>
        <family val="3"/>
      </rPr>
      <t>掌</t>
    </r>
  </si>
  <si>
    <t>都道府県コード</t>
  </si>
  <si>
    <r>
      <t>都</t>
    </r>
    <r>
      <rPr>
        <sz val="3"/>
        <rFont val="ＭＳ Ｐゴシック"/>
        <family val="3"/>
      </rPr>
      <t xml:space="preserve"> </t>
    </r>
    <r>
      <rPr>
        <sz val="10"/>
        <rFont val="ＭＳ Ｐゴシック"/>
        <family val="3"/>
      </rPr>
      <t>道</t>
    </r>
    <r>
      <rPr>
        <sz val="3"/>
        <rFont val="ＭＳ Ｐゴシック"/>
        <family val="3"/>
      </rPr>
      <t xml:space="preserve"> </t>
    </r>
    <r>
      <rPr>
        <sz val="10"/>
        <rFont val="ＭＳ Ｐゴシック"/>
        <family val="3"/>
      </rPr>
      <t>府</t>
    </r>
    <r>
      <rPr>
        <sz val="3"/>
        <rFont val="ＭＳ Ｐゴシック"/>
        <family val="3"/>
      </rPr>
      <t xml:space="preserve"> </t>
    </r>
    <r>
      <rPr>
        <sz val="10"/>
        <rFont val="ＭＳ Ｐゴシック"/>
        <family val="3"/>
      </rPr>
      <t>県</t>
    </r>
    <r>
      <rPr>
        <sz val="3"/>
        <rFont val="ＭＳ Ｐゴシック"/>
        <family val="3"/>
      </rPr>
      <t xml:space="preserve"> </t>
    </r>
    <r>
      <rPr>
        <sz val="10"/>
        <rFont val="ＭＳ Ｐゴシック"/>
        <family val="3"/>
      </rPr>
      <t>名</t>
    </r>
  </si>
  <si>
    <t>愛称・通称</t>
  </si>
  <si>
    <t>郵便番号</t>
  </si>
  <si>
    <t>電話番号</t>
  </si>
  <si>
    <t>住　所</t>
  </si>
  <si>
    <t>所　　　　　在　　　　　地　　　　　等</t>
  </si>
  <si>
    <t>その他</t>
  </si>
  <si>
    <t>市（区）町村別集計項目（総合的な施設、苦情処理体制）　</t>
  </si>
  <si>
    <t>男 女 共 同 参 画 に 関 す る 宣 言</t>
  </si>
  <si>
    <t>管　理　職　の　在　職　状　況</t>
  </si>
  <si>
    <t>調査票４－４</t>
  </si>
  <si>
    <t>男　女　共　同　参　画　・　女　性　の　た　め　の　総　合　的　な　施　設　　(平　成　20　年　４　月　１　日　現　在　で　開　設　済　の　施　設)</t>
  </si>
  <si>
    <t>施　設　管　理</t>
  </si>
  <si>
    <t>事　業　運　営</t>
  </si>
  <si>
    <t>男女共同参画に関する計画
（平成20年4月1日現在で有効なもの）</t>
  </si>
  <si>
    <t>首　　長　、　自　　治　　会　　長　　等　　の　　状　　況</t>
  </si>
  <si>
    <t>市（区）町村別集計項目（男女共同参画に関する宣言、首長、自治会長等の状況）　</t>
  </si>
  <si>
    <t>山形県</t>
  </si>
  <si>
    <t>山形市</t>
  </si>
  <si>
    <t>男女共同参画課</t>
  </si>
  <si>
    <t>いきいき山形男女共同参画プラン</t>
  </si>
  <si>
    <t>山形県</t>
  </si>
  <si>
    <t>米沢市</t>
  </si>
  <si>
    <t>まちづくり推進課</t>
  </si>
  <si>
    <t>鶴岡市</t>
  </si>
  <si>
    <t>企画調整課</t>
  </si>
  <si>
    <t>酒田市</t>
  </si>
  <si>
    <t>新庄市</t>
  </si>
  <si>
    <t>生涯学習課</t>
  </si>
  <si>
    <t>寒河江市</t>
  </si>
  <si>
    <t>生涯学習スポーツ振興課</t>
  </si>
  <si>
    <t>上山市</t>
  </si>
  <si>
    <t>総合政策課</t>
  </si>
  <si>
    <t>村山市</t>
  </si>
  <si>
    <t>財政課</t>
  </si>
  <si>
    <t>村山市男女共同参画推進計画</t>
  </si>
  <si>
    <t>長井市</t>
  </si>
  <si>
    <t>長井市男女共同参画推進条例</t>
  </si>
  <si>
    <t>長井市男女共同参画基本計画</t>
  </si>
  <si>
    <t>天童市</t>
  </si>
  <si>
    <t>天童市男女共同参画社会推進計画</t>
  </si>
  <si>
    <t>東根市</t>
  </si>
  <si>
    <t>尾花沢市</t>
  </si>
  <si>
    <t>社会教育課</t>
  </si>
  <si>
    <t>南陽市</t>
  </si>
  <si>
    <t>教育委員会中央公民館</t>
  </si>
  <si>
    <t>男女共同参画なんようプラン</t>
  </si>
  <si>
    <t>山辺町</t>
  </si>
  <si>
    <t>総務課</t>
  </si>
  <si>
    <t>中山町</t>
  </si>
  <si>
    <t>総務企画課</t>
  </si>
  <si>
    <t>河北町</t>
  </si>
  <si>
    <t>西川町</t>
  </si>
  <si>
    <t>朝日町</t>
  </si>
  <si>
    <t>政策推進課</t>
  </si>
  <si>
    <t>大江町</t>
  </si>
  <si>
    <t>大石田町</t>
  </si>
  <si>
    <t>教育文化課</t>
  </si>
  <si>
    <t>金山町</t>
  </si>
  <si>
    <t>教学課</t>
  </si>
  <si>
    <t>最上町</t>
  </si>
  <si>
    <t>舟形町</t>
  </si>
  <si>
    <t>真室川町</t>
  </si>
  <si>
    <t>企画課</t>
  </si>
  <si>
    <t>大蔵村</t>
  </si>
  <si>
    <t>鮭川村</t>
  </si>
  <si>
    <t>戸沢村</t>
  </si>
  <si>
    <t>共育課</t>
  </si>
  <si>
    <t>高畠町</t>
  </si>
  <si>
    <t>高畠町男女共同参画いきいきプラン</t>
  </si>
  <si>
    <t>川西町</t>
  </si>
  <si>
    <t>協働のまちづくり課</t>
  </si>
  <si>
    <t>川西町男女共同参画計画</t>
  </si>
  <si>
    <t>小国町</t>
  </si>
  <si>
    <t>白鷹町</t>
  </si>
  <si>
    <t>総務政策課</t>
  </si>
  <si>
    <t>白鷹町の行政機関の付属機関における男女の登用の均等促進に関する条例</t>
  </si>
  <si>
    <t>飯豊町</t>
  </si>
  <si>
    <t>三川町</t>
  </si>
  <si>
    <t>庄内町</t>
  </si>
  <si>
    <t>情報発信課</t>
  </si>
  <si>
    <t>庄内町男女共同参画社会計画</t>
  </si>
  <si>
    <t>遊佐町</t>
  </si>
  <si>
    <t>教育委員会生涯学習係</t>
  </si>
  <si>
    <t>山形市男女共同参画センター</t>
  </si>
  <si>
    <t>酒田市男女共同参画推進センター</t>
  </si>
  <si>
    <t>尾花沢市女性文化センター</t>
  </si>
  <si>
    <t>男女共同参画都市宣言</t>
  </si>
  <si>
    <t>男女共同参画のまち宣言</t>
  </si>
  <si>
    <t>川西町男女共同参画のまち宣言</t>
  </si>
  <si>
    <t>白鷹町「男（ひと）と女（ひと）とが共同でつくるまち」宣言</t>
  </si>
  <si>
    <t>平成22年度</t>
  </si>
  <si>
    <t>年度設定なし</t>
  </si>
  <si>
    <t>平成21年度</t>
  </si>
  <si>
    <t>平成28年度</t>
  </si>
  <si>
    <t>広域</t>
  </si>
  <si>
    <t>その他：平成20年3月31日</t>
  </si>
  <si>
    <t>山形市城西町2-2-22</t>
  </si>
  <si>
    <t>http://www.city.yamagata.yamagata.jp/f/kurashi/sisetu.html</t>
  </si>
  <si>
    <t>教育委員会</t>
  </si>
  <si>
    <t>米沢市男女共同参画基本計画</t>
  </si>
  <si>
    <t>平成23年度</t>
  </si>
  <si>
    <t>酒田市中町3-4-5</t>
  </si>
  <si>
    <t>平成29年度</t>
  </si>
  <si>
    <t>新庄市男女共同参画基本計画</t>
  </si>
  <si>
    <t>経営企画課</t>
  </si>
  <si>
    <t>上山市男女共同参画計画</t>
  </si>
  <si>
    <t>企画調整課地域戦略室</t>
  </si>
  <si>
    <t>尾花沢市男女共同参画行動計画</t>
  </si>
  <si>
    <t>尾花沢市若葉町1-4-27</t>
  </si>
  <si>
    <t>総務企画課政策企画室</t>
  </si>
  <si>
    <t>男（ひと）と女（ひと）が共同でつくるまちプラン</t>
  </si>
  <si>
    <t>総務企画課総合政策室</t>
  </si>
  <si>
    <t>平成27年度</t>
  </si>
  <si>
    <t>ファーラ</t>
  </si>
  <si>
    <t>990-0832</t>
  </si>
  <si>
    <t>023-645-8077</t>
  </si>
  <si>
    <t>ウィズ</t>
  </si>
  <si>
    <t>998-0044</t>
  </si>
  <si>
    <t>0234-26-5616</t>
  </si>
  <si>
    <t>999-4225</t>
  </si>
  <si>
    <t>0237-22-1111</t>
  </si>
  <si>
    <t>http://www.city.sakata.lg.jp/Contents/ePage.asp?CONTENTNO=431</t>
  </si>
  <si>
    <t>○</t>
  </si>
  <si>
    <t>平成13～22年度</t>
  </si>
  <si>
    <t>平成19～28年度</t>
  </si>
  <si>
    <t>平成18～25年度</t>
  </si>
  <si>
    <t>平成18～22年度</t>
  </si>
  <si>
    <t>平成16～22年度</t>
  </si>
  <si>
    <t>平成12～21年度</t>
  </si>
  <si>
    <t>平成15～24年度</t>
  </si>
  <si>
    <t>平成14～23年度</t>
  </si>
  <si>
    <t>平成19～23年度</t>
  </si>
  <si>
    <t>コード
市(区)町村</t>
  </si>
  <si>
    <t>有無
庁内連絡会議の</t>
  </si>
  <si>
    <t>現在
の
状況</t>
  </si>
  <si>
    <t>コード
市（区）町村</t>
  </si>
  <si>
    <t>都道府県名</t>
  </si>
  <si>
    <t>市(区)町村名</t>
  </si>
  <si>
    <t>ﾎｰﾑﾍﾟｰｼﾞ</t>
  </si>
  <si>
    <t xml:space="preserve">市
（区）
長　 </t>
  </si>
  <si>
    <t xml:space="preserve">副
市
(区)
長
数 </t>
  </si>
  <si>
    <t xml:space="preserve">
うち
　女性
　副市
　（区）
　長数</t>
  </si>
  <si>
    <t>女
性
比
率
（％）</t>
  </si>
  <si>
    <t>町村長　</t>
  </si>
  <si>
    <t>副町村長数　</t>
  </si>
  <si>
    <t xml:space="preserve"> 
うち
　女性
　副町
　村長
　数</t>
  </si>
  <si>
    <t xml:space="preserve">
うち
　女性
　自治
　会長
　数</t>
  </si>
  <si>
    <t>　　　　 コード
　 市（区）町村　</t>
  </si>
  <si>
    <t>審議会等委員の目標
（目標を設定している市（区）町村のみ記入）</t>
  </si>
  <si>
    <t>目
標
値
（％）</t>
  </si>
  <si>
    <t xml:space="preserve">目標年度
</t>
  </si>
  <si>
    <t>うち
　女性
　委員
　を含
　む数</t>
  </si>
  <si>
    <t>うち
　女性
　委員
　等数</t>
  </si>
  <si>
    <t xml:space="preserve">うち
　女性
　管理
　職数
</t>
  </si>
  <si>
    <t>管
理
職
総
数</t>
  </si>
  <si>
    <t>　調査時点コード</t>
  </si>
  <si>
    <t>東根市男女共同参画社会推進計画
（改訂版）</t>
  </si>
  <si>
    <t>平成11年
　　10月15日</t>
  </si>
  <si>
    <t>平成14年
　　12月18日</t>
  </si>
  <si>
    <t xml:space="preserve">  コ　ー　ド
  市（区）町</t>
  </si>
  <si>
    <t>管　理　・　運　営　主　体</t>
  </si>
  <si>
    <t xml:space="preserve">
名　　称</t>
  </si>
  <si>
    <t>そ　の　他</t>
  </si>
  <si>
    <t>直 営</t>
  </si>
  <si>
    <t>管理者
指 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</si>
</sst>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2]\ #,##0.00_);[Red]\([$€-2]\ #,##0.00\)"/>
    <numFmt numFmtId="188" formatCode="#,##0_ "/>
    <numFmt numFmtId="189" formatCode="0_);[Red]\(0\)"/>
  </numFmts>
  <fonts count="13">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b/>
      <i/>
      <sz val="14"/>
      <name val="ＭＳ Ｐゴシック"/>
      <family val="3"/>
    </font>
    <font>
      <sz val="3"/>
      <name val="ＭＳ Ｐゴシック"/>
      <family val="3"/>
    </font>
    <font>
      <sz val="9"/>
      <color indexed="10"/>
      <name val="ＭＳ Ｐゴシック"/>
      <family val="3"/>
    </font>
  </fonts>
  <fills count="6">
    <fill>
      <patternFill/>
    </fill>
    <fill>
      <patternFill patternType="gray125"/>
    </fill>
    <fill>
      <patternFill patternType="solid">
        <fgColor indexed="65"/>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diagonalUp="1">
      <left style="medium"/>
      <right style="thin"/>
      <top style="medium"/>
      <bottom style="medium"/>
      <diagonal style="thin"/>
    </border>
    <border diagonalUp="1">
      <left style="thin"/>
      <right style="thin"/>
      <top style="medium"/>
      <bottom style="medium"/>
      <diagonal style="thin"/>
    </border>
    <border>
      <left style="medium"/>
      <right style="thin"/>
      <top style="medium"/>
      <bottom style="medium"/>
    </border>
    <border>
      <left style="thin"/>
      <right>
        <color indexed="63"/>
      </right>
      <top style="thin"/>
      <bottom>
        <color indexed="63"/>
      </bottom>
    </border>
    <border>
      <left style="thin"/>
      <right style="medium"/>
      <top style="medium"/>
      <bottom style="medium"/>
    </border>
    <border>
      <left style="thin"/>
      <right>
        <color indexed="63"/>
      </right>
      <top style="medium"/>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medium"/>
      <bottom style="medium"/>
      <diagonal style="thin"/>
    </border>
    <border diagonalUp="1">
      <left style="thin"/>
      <right style="medium"/>
      <top style="thin"/>
      <bottom style="thin"/>
      <diagonal style="thin"/>
    </border>
    <border diagonalUp="1">
      <left style="thin"/>
      <right style="medium"/>
      <top>
        <color indexed="63"/>
      </top>
      <bottom>
        <color indexed="63"/>
      </bottom>
      <diagonal style="thin"/>
    </border>
    <border>
      <left style="thin"/>
      <right style="thin"/>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style="thin"/>
      <right>
        <color indexed="63"/>
      </right>
      <top style="thin"/>
      <bottom style="thin"/>
      <diagonal style="thin"/>
    </border>
    <border diagonalUp="1">
      <left style="thin"/>
      <right>
        <color indexed="63"/>
      </right>
      <top>
        <color indexed="63"/>
      </top>
      <bottom>
        <color indexed="63"/>
      </bottom>
      <diagonal style="thin"/>
    </border>
    <border>
      <left style="thin"/>
      <right style="medium"/>
      <top>
        <color indexed="63"/>
      </top>
      <bottom>
        <color indexed="63"/>
      </bottom>
    </border>
    <border>
      <left style="thin"/>
      <right style="thin"/>
      <top style="thin"/>
      <bottom style="thin"/>
    </border>
    <border diagonalUp="1">
      <left style="thin"/>
      <right style="thin"/>
      <top>
        <color indexed="63"/>
      </top>
      <bottom style="medium"/>
      <diagonal style="thin"/>
    </border>
    <border diagonalUp="1">
      <left style="thin"/>
      <right>
        <color indexed="63"/>
      </right>
      <top>
        <color indexed="63"/>
      </top>
      <bottom style="medium"/>
      <diagonal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style="thin"/>
      <top>
        <color indexed="63"/>
      </top>
      <bottom style="thin"/>
    </border>
    <border>
      <left style="thin"/>
      <right>
        <color indexed="63"/>
      </right>
      <top>
        <color indexed="63"/>
      </top>
      <bottom style="thin"/>
    </border>
    <border diagonalUp="1">
      <left style="medium"/>
      <right style="thin"/>
      <top>
        <color indexed="63"/>
      </top>
      <bottom style="thin"/>
      <diagonal style="thin"/>
    </border>
    <border diagonalUp="1">
      <left style="thin"/>
      <right style="thin"/>
      <top>
        <color indexed="63"/>
      </top>
      <bottom style="thin"/>
      <diagonal style="thin"/>
    </border>
    <border>
      <left style="medium"/>
      <right style="thin"/>
      <top>
        <color indexed="63"/>
      </top>
      <bottom>
        <color indexed="63"/>
      </bottom>
    </border>
    <border>
      <left style="thin"/>
      <right>
        <color indexed="63"/>
      </right>
      <top>
        <color indexed="63"/>
      </top>
      <bottom>
        <color indexed="63"/>
      </bottom>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color indexed="63"/>
      </right>
      <top>
        <color indexed="63"/>
      </top>
      <bottom style="thin"/>
      <diagonal style="thin"/>
    </border>
    <border diagonalUp="1">
      <left style="thin"/>
      <right style="medium"/>
      <top>
        <color indexed="63"/>
      </top>
      <bottom style="thin"/>
      <diagonal style="thin"/>
    </border>
    <border>
      <left style="thin"/>
      <right style="medium"/>
      <top style="medium"/>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thin"/>
      <top style="thin"/>
      <bottom style="thin"/>
    </border>
    <border>
      <left style="medium">
        <color indexed="10"/>
      </left>
      <right style="thin">
        <color indexed="10"/>
      </right>
      <top style="medium">
        <color indexed="10"/>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right>
        <color indexed="63"/>
      </right>
      <top style="medium"/>
      <bottom style="mediu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style="thin"/>
      <top style="thin"/>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color indexed="63"/>
      </bottom>
    </border>
    <border>
      <left>
        <color indexed="63"/>
      </left>
      <right style="thin"/>
      <top style="medium"/>
      <bottom style="thin"/>
    </border>
    <border>
      <left style="thin"/>
      <right>
        <color indexed="63"/>
      </right>
      <top style="medium"/>
      <bottom style="thin"/>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thin"/>
    </border>
    <border>
      <left style="thin">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421">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0" borderId="8" xfId="0" applyFont="1" applyBorder="1" applyAlignment="1">
      <alignment/>
    </xf>
    <xf numFmtId="0" fontId="2" fillId="2" borderId="1" xfId="0" applyFont="1" applyFill="1" applyBorder="1" applyAlignment="1">
      <alignment/>
    </xf>
    <xf numFmtId="0" fontId="2" fillId="2" borderId="9" xfId="0" applyFont="1" applyFill="1" applyBorder="1" applyAlignment="1">
      <alignment/>
    </xf>
    <xf numFmtId="0" fontId="2" fillId="0" borderId="8" xfId="0" applyFont="1" applyBorder="1" applyAlignment="1">
      <alignment horizontal="right"/>
    </xf>
    <xf numFmtId="0" fontId="2" fillId="0" borderId="10" xfId="0" applyFont="1" applyBorder="1" applyAlignment="1">
      <alignment horizontal="right"/>
    </xf>
    <xf numFmtId="0" fontId="2" fillId="2" borderId="10" xfId="0" applyFont="1" applyFill="1" applyBorder="1" applyAlignment="1">
      <alignment horizontal="right"/>
    </xf>
    <xf numFmtId="0" fontId="2" fillId="0" borderId="11" xfId="0" applyFont="1" applyBorder="1" applyAlignment="1">
      <alignment/>
    </xf>
    <xf numFmtId="0" fontId="2" fillId="2" borderId="8" xfId="0" applyFont="1" applyFill="1" applyBorder="1" applyAlignment="1">
      <alignment/>
    </xf>
    <xf numFmtId="0" fontId="2" fillId="2" borderId="10" xfId="0" applyFont="1" applyFill="1" applyBorder="1" applyAlignment="1">
      <alignment/>
    </xf>
    <xf numFmtId="0" fontId="2" fillId="2" borderId="12" xfId="0" applyFont="1" applyFill="1" applyBorder="1" applyAlignment="1">
      <alignment/>
    </xf>
    <xf numFmtId="0" fontId="2" fillId="2" borderId="13" xfId="0" applyFont="1" applyFill="1" applyBorder="1" applyAlignment="1">
      <alignment/>
    </xf>
    <xf numFmtId="0" fontId="5" fillId="0" borderId="0" xfId="0" applyFont="1" applyAlignment="1">
      <alignment/>
    </xf>
    <xf numFmtId="179" fontId="2" fillId="3" borderId="3" xfId="0" applyNumberFormat="1" applyFont="1" applyFill="1" applyBorder="1" applyAlignment="1">
      <alignment/>
    </xf>
    <xf numFmtId="179" fontId="2" fillId="3" borderId="14" xfId="0" applyNumberFormat="1" applyFont="1" applyFill="1" applyBorder="1" applyAlignment="1">
      <alignment/>
    </xf>
    <xf numFmtId="179" fontId="2" fillId="3" borderId="15" xfId="0" applyNumberFormat="1" applyFont="1" applyFill="1" applyBorder="1" applyAlignment="1">
      <alignment/>
    </xf>
    <xf numFmtId="179" fontId="2" fillId="3" borderId="16" xfId="0" applyNumberFormat="1" applyFont="1" applyFill="1" applyBorder="1" applyAlignment="1">
      <alignment/>
    </xf>
    <xf numFmtId="179" fontId="2" fillId="3" borderId="10" xfId="0" applyNumberFormat="1" applyFont="1" applyFill="1" applyBorder="1" applyAlignment="1">
      <alignment/>
    </xf>
    <xf numFmtId="0" fontId="2" fillId="3" borderId="17" xfId="0" applyFont="1" applyFill="1" applyBorder="1" applyAlignment="1">
      <alignment/>
    </xf>
    <xf numFmtId="0" fontId="2" fillId="3" borderId="18" xfId="0" applyFont="1" applyFill="1" applyBorder="1" applyAlignment="1">
      <alignment/>
    </xf>
    <xf numFmtId="0" fontId="2" fillId="3" borderId="8" xfId="0" applyFont="1" applyFill="1" applyBorder="1" applyAlignment="1">
      <alignment/>
    </xf>
    <xf numFmtId="180" fontId="2" fillId="3" borderId="10" xfId="0" applyNumberFormat="1" applyFont="1" applyFill="1" applyBorder="1" applyAlignment="1">
      <alignment/>
    </xf>
    <xf numFmtId="180" fontId="2" fillId="3" borderId="3" xfId="0" applyNumberFormat="1" applyFont="1" applyFill="1" applyBorder="1" applyAlignment="1">
      <alignment/>
    </xf>
    <xf numFmtId="180" fontId="2" fillId="3" borderId="14" xfId="0" applyNumberFormat="1" applyFont="1" applyFill="1" applyBorder="1" applyAlignment="1">
      <alignment/>
    </xf>
    <xf numFmtId="180" fontId="2" fillId="3" borderId="15" xfId="0" applyNumberFormat="1" applyFont="1" applyFill="1" applyBorder="1" applyAlignment="1">
      <alignment/>
    </xf>
    <xf numFmtId="180" fontId="2" fillId="3" borderId="16" xfId="0" applyNumberFormat="1" applyFont="1" applyFill="1" applyBorder="1" applyAlignment="1">
      <alignment/>
    </xf>
    <xf numFmtId="180" fontId="2" fillId="3" borderId="1" xfId="0" applyNumberFormat="1" applyFont="1" applyFill="1" applyBorder="1" applyAlignment="1">
      <alignment/>
    </xf>
    <xf numFmtId="180" fontId="2" fillId="3" borderId="19" xfId="0" applyNumberFormat="1" applyFont="1" applyFill="1" applyBorder="1" applyAlignment="1">
      <alignment/>
    </xf>
    <xf numFmtId="180" fontId="2" fillId="3" borderId="20" xfId="0" applyNumberFormat="1" applyFont="1" applyFill="1" applyBorder="1" applyAlignment="1">
      <alignment/>
    </xf>
    <xf numFmtId="180" fontId="2" fillId="3" borderId="21" xfId="0" applyNumberFormat="1" applyFont="1" applyFill="1" applyBorder="1" applyAlignment="1">
      <alignment/>
    </xf>
    <xf numFmtId="0" fontId="2" fillId="0" borderId="0" xfId="0" applyFont="1" applyFill="1" applyAlignment="1">
      <alignment/>
    </xf>
    <xf numFmtId="0" fontId="8" fillId="0" borderId="0" xfId="0" applyFont="1" applyBorder="1" applyAlignment="1">
      <alignment/>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10" fillId="0" borderId="0" xfId="0" applyFont="1" applyAlignment="1">
      <alignment/>
    </xf>
    <xf numFmtId="179" fontId="2" fillId="3" borderId="22" xfId="0" applyNumberFormat="1" applyFont="1" applyFill="1" applyBorder="1" applyAlignment="1">
      <alignment/>
    </xf>
    <xf numFmtId="179" fontId="2" fillId="3" borderId="23" xfId="0" applyNumberFormat="1" applyFont="1" applyFill="1" applyBorder="1" applyAlignment="1">
      <alignment/>
    </xf>
    <xf numFmtId="179" fontId="2" fillId="3" borderId="17" xfId="0" applyNumberFormat="1" applyFont="1" applyFill="1" applyBorder="1" applyAlignment="1">
      <alignment/>
    </xf>
    <xf numFmtId="0" fontId="5"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8" fillId="0" borderId="0" xfId="0" applyFont="1" applyAlignment="1">
      <alignment/>
    </xf>
    <xf numFmtId="0" fontId="2" fillId="3" borderId="11" xfId="0" applyFont="1" applyFill="1" applyBorder="1" applyAlignment="1">
      <alignment/>
    </xf>
    <xf numFmtId="0" fontId="2" fillId="3" borderId="10" xfId="0" applyFont="1" applyFill="1" applyBorder="1" applyAlignment="1">
      <alignment/>
    </xf>
    <xf numFmtId="0" fontId="2" fillId="0" borderId="0" xfId="0" applyFont="1" applyBorder="1" applyAlignment="1">
      <alignment wrapText="1"/>
    </xf>
    <xf numFmtId="0" fontId="2" fillId="0" borderId="24" xfId="0" applyFont="1" applyBorder="1" applyAlignment="1">
      <alignment/>
    </xf>
    <xf numFmtId="0" fontId="2" fillId="2" borderId="0" xfId="0" applyFont="1" applyFill="1" applyBorder="1" applyAlignment="1">
      <alignment horizontal="center" wrapText="1"/>
    </xf>
    <xf numFmtId="0" fontId="2" fillId="0" borderId="25" xfId="0" applyFont="1" applyBorder="1" applyAlignment="1">
      <alignment/>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0" borderId="28" xfId="0" applyFont="1" applyBorder="1" applyAlignment="1">
      <alignment horizontal="center" vertical="center"/>
    </xf>
    <xf numFmtId="0" fontId="0" fillId="0" borderId="0" xfId="0" applyFill="1" applyAlignment="1">
      <alignment/>
    </xf>
    <xf numFmtId="0" fontId="5" fillId="0" borderId="0" xfId="0" applyFont="1" applyFill="1" applyAlignment="1">
      <alignment/>
    </xf>
    <xf numFmtId="0" fontId="2" fillId="0" borderId="0" xfId="0" applyFont="1" applyFill="1" applyAlignment="1">
      <alignment wrapText="1"/>
    </xf>
    <xf numFmtId="0" fontId="2" fillId="0" borderId="0" xfId="0" applyFont="1" applyFill="1" applyAlignment="1">
      <alignment vertical="center" wrapText="1"/>
    </xf>
    <xf numFmtId="0" fontId="2" fillId="0" borderId="23" xfId="0" applyFont="1" applyFill="1" applyBorder="1" applyAlignment="1">
      <alignment horizontal="center" vertical="center" wrapText="1"/>
    </xf>
    <xf numFmtId="0" fontId="2" fillId="0" borderId="2" xfId="0" applyFont="1" applyFill="1" applyBorder="1" applyAlignment="1">
      <alignment/>
    </xf>
    <xf numFmtId="0" fontId="2" fillId="0" borderId="3" xfId="0" applyFont="1" applyFill="1" applyBorder="1" applyAlignment="1">
      <alignment/>
    </xf>
    <xf numFmtId="0" fontId="2" fillId="0" borderId="2" xfId="0" applyFont="1" applyFill="1" applyBorder="1" applyAlignment="1">
      <alignment shrinkToFit="1"/>
    </xf>
    <xf numFmtId="0" fontId="2" fillId="0" borderId="1" xfId="0" applyFont="1" applyFill="1" applyBorder="1" applyAlignment="1">
      <alignment/>
    </xf>
    <xf numFmtId="0" fontId="2" fillId="0" borderId="23"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23" xfId="0" applyFont="1" applyFill="1" applyBorder="1" applyAlignment="1">
      <alignment shrinkToFit="1"/>
    </xf>
    <xf numFmtId="0" fontId="2" fillId="2" borderId="2" xfId="0" applyFont="1" applyFill="1" applyBorder="1" applyAlignment="1">
      <alignment shrinkToFit="1"/>
    </xf>
    <xf numFmtId="0" fontId="2" fillId="2" borderId="3" xfId="0" applyFont="1" applyFill="1" applyBorder="1" applyAlignment="1">
      <alignment shrinkToFit="1"/>
    </xf>
    <xf numFmtId="0" fontId="2" fillId="2" borderId="29" xfId="0" applyFont="1" applyFill="1" applyBorder="1" applyAlignment="1">
      <alignment shrinkToFit="1"/>
    </xf>
    <xf numFmtId="0" fontId="2" fillId="2" borderId="30" xfId="0" applyFont="1" applyFill="1" applyBorder="1" applyAlignment="1">
      <alignment shrinkToFit="1"/>
    </xf>
    <xf numFmtId="0" fontId="2" fillId="0" borderId="23" xfId="0" applyFont="1" applyFill="1" applyBorder="1" applyAlignment="1">
      <alignment shrinkToFit="1"/>
    </xf>
    <xf numFmtId="0" fontId="2" fillId="0" borderId="3" xfId="0" applyFont="1" applyFill="1" applyBorder="1" applyAlignment="1">
      <alignment shrinkToFit="1"/>
    </xf>
    <xf numFmtId="0" fontId="2" fillId="0" borderId="1" xfId="0" applyFont="1" applyFill="1" applyBorder="1" applyAlignment="1">
      <alignment shrinkToFit="1"/>
    </xf>
    <xf numFmtId="0" fontId="2" fillId="0" borderId="31" xfId="0" applyFont="1" applyFill="1" applyBorder="1" applyAlignment="1">
      <alignment/>
    </xf>
    <xf numFmtId="0" fontId="2" fillId="0" borderId="2" xfId="0" applyFont="1" applyFill="1" applyBorder="1" applyAlignment="1">
      <alignment horizontal="center"/>
    </xf>
    <xf numFmtId="186" fontId="2" fillId="0" borderId="2" xfId="0" applyNumberFormat="1"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2" fillId="0" borderId="35"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180" fontId="2" fillId="3" borderId="40" xfId="0" applyNumberFormat="1" applyFont="1" applyFill="1" applyBorder="1" applyAlignment="1">
      <alignment/>
    </xf>
    <xf numFmtId="180" fontId="2" fillId="3" borderId="41" xfId="0" applyNumberFormat="1" applyFont="1" applyFill="1" applyBorder="1" applyAlignment="1">
      <alignment/>
    </xf>
    <xf numFmtId="179" fontId="2" fillId="3" borderId="42" xfId="0" applyNumberFormat="1" applyFont="1" applyFill="1" applyBorder="1" applyAlignment="1">
      <alignment/>
    </xf>
    <xf numFmtId="179" fontId="2" fillId="3" borderId="41" xfId="0" applyNumberFormat="1" applyFont="1" applyFill="1" applyBorder="1" applyAlignment="1">
      <alignment/>
    </xf>
    <xf numFmtId="0" fontId="2" fillId="0" borderId="2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4" fillId="0" borderId="2" xfId="0" applyFont="1" applyFill="1" applyBorder="1" applyAlignment="1">
      <alignment/>
    </xf>
    <xf numFmtId="0" fontId="4" fillId="0" borderId="3" xfId="0" applyFont="1" applyFill="1" applyBorder="1" applyAlignment="1">
      <alignment/>
    </xf>
    <xf numFmtId="0" fontId="4" fillId="0" borderId="1" xfId="0" applyFont="1" applyFill="1" applyBorder="1" applyAlignment="1">
      <alignment/>
    </xf>
    <xf numFmtId="0" fontId="4" fillId="0" borderId="9" xfId="0" applyFont="1" applyFill="1" applyBorder="1" applyAlignment="1">
      <alignment/>
    </xf>
    <xf numFmtId="0" fontId="4" fillId="0" borderId="2" xfId="0" applyFont="1" applyFill="1" applyBorder="1" applyAlignment="1">
      <alignment vertical="top" wrapText="1"/>
    </xf>
    <xf numFmtId="0" fontId="4" fillId="0" borderId="4" xfId="0" applyFont="1" applyFill="1" applyBorder="1" applyAlignment="1">
      <alignment vertical="top" wrapText="1"/>
    </xf>
    <xf numFmtId="0" fontId="4" fillId="0" borderId="44" xfId="0" applyFont="1" applyFill="1" applyBorder="1" applyAlignment="1">
      <alignment shrinkToFit="1"/>
    </xf>
    <xf numFmtId="0" fontId="4" fillId="0" borderId="23" xfId="0" applyFont="1" applyFill="1" applyBorder="1" applyAlignment="1">
      <alignment/>
    </xf>
    <xf numFmtId="0" fontId="2" fillId="0" borderId="4" xfId="0" applyFont="1" applyFill="1" applyBorder="1" applyAlignment="1">
      <alignment vertical="top"/>
    </xf>
    <xf numFmtId="0" fontId="2" fillId="0" borderId="5" xfId="0" applyFont="1" applyFill="1" applyBorder="1" applyAlignment="1">
      <alignment vertical="top"/>
    </xf>
    <xf numFmtId="0" fontId="4" fillId="0" borderId="2" xfId="0" applyFont="1" applyFill="1" applyBorder="1" applyAlignment="1">
      <alignment vertical="top"/>
    </xf>
    <xf numFmtId="0" fontId="4" fillId="0" borderId="9" xfId="0" applyFont="1" applyFill="1" applyBorder="1" applyAlignment="1">
      <alignment vertical="top"/>
    </xf>
    <xf numFmtId="0" fontId="4" fillId="0" borderId="23" xfId="0" applyNumberFormat="1" applyFont="1" applyFill="1" applyBorder="1" applyAlignment="1">
      <alignment vertical="top"/>
    </xf>
    <xf numFmtId="49" fontId="4" fillId="0" borderId="45" xfId="0" applyNumberFormat="1" applyFont="1" applyFill="1" applyBorder="1" applyAlignment="1">
      <alignment vertical="top" wrapText="1"/>
    </xf>
    <xf numFmtId="0" fontId="2" fillId="0" borderId="2" xfId="0" applyFont="1" applyFill="1" applyBorder="1" applyAlignment="1">
      <alignment vertical="top"/>
    </xf>
    <xf numFmtId="0" fontId="2" fillId="0" borderId="3" xfId="0" applyFont="1" applyFill="1" applyBorder="1" applyAlignment="1">
      <alignment vertical="top"/>
    </xf>
    <xf numFmtId="0" fontId="4" fillId="0" borderId="1" xfId="0" applyFont="1" applyFill="1" applyBorder="1" applyAlignment="1">
      <alignment vertical="top"/>
    </xf>
    <xf numFmtId="0" fontId="2" fillId="0" borderId="1" xfId="0" applyFont="1" applyFill="1" applyBorder="1" applyAlignment="1">
      <alignment vertical="top"/>
    </xf>
    <xf numFmtId="0" fontId="2" fillId="0" borderId="23" xfId="0" applyFont="1" applyFill="1" applyBorder="1" applyAlignment="1">
      <alignment vertical="top"/>
    </xf>
    <xf numFmtId="0" fontId="2" fillId="2" borderId="3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3" xfId="0" applyFont="1" applyFill="1" applyBorder="1" applyAlignment="1">
      <alignment horizontal="center" vertical="center" wrapText="1"/>
    </xf>
    <xf numFmtId="49" fontId="2" fillId="0" borderId="23" xfId="0" applyNumberFormat="1" applyFont="1" applyFill="1" applyBorder="1" applyAlignment="1">
      <alignment vertical="top" wrapText="1"/>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4" fillId="0" borderId="44" xfId="0" applyFont="1" applyFill="1" applyBorder="1" applyAlignment="1">
      <alignment horizontal="left" vertical="center" wrapText="1"/>
    </xf>
    <xf numFmtId="0" fontId="4" fillId="2" borderId="2" xfId="0" applyFont="1" applyFill="1" applyBorder="1" applyAlignment="1">
      <alignment/>
    </xf>
    <xf numFmtId="0" fontId="4" fillId="2" borderId="9" xfId="0" applyFont="1" applyFill="1" applyBorder="1" applyAlignment="1">
      <alignment/>
    </xf>
    <xf numFmtId="0" fontId="4" fillId="2" borderId="44" xfId="0" applyFont="1" applyFill="1" applyBorder="1" applyAlignment="1">
      <alignment shrinkToFit="1"/>
    </xf>
    <xf numFmtId="0" fontId="4" fillId="2" borderId="48" xfId="0" applyFont="1" applyFill="1" applyBorder="1" applyAlignment="1">
      <alignment shrinkToFit="1"/>
    </xf>
    <xf numFmtId="0" fontId="4" fillId="0" borderId="23" xfId="0" applyFont="1" applyFill="1" applyBorder="1" applyAlignment="1">
      <alignment horizontal="left" vertical="center"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4" fillId="0" borderId="3" xfId="0" applyFont="1" applyFill="1" applyBorder="1" applyAlignment="1">
      <alignment vertical="top" wrapText="1"/>
    </xf>
    <xf numFmtId="0" fontId="4" fillId="0" borderId="44" xfId="0" applyFont="1" applyFill="1" applyBorder="1" applyAlignment="1">
      <alignment horizontal="left" vertical="top" wrapText="1"/>
    </xf>
    <xf numFmtId="0" fontId="2" fillId="0" borderId="23" xfId="0" applyFont="1" applyFill="1" applyBorder="1" applyAlignment="1">
      <alignment horizontal="left" vertical="top" wrapText="1"/>
    </xf>
    <xf numFmtId="0" fontId="4" fillId="0" borderId="23" xfId="0" applyFont="1" applyFill="1" applyBorder="1" applyAlignment="1">
      <alignment horizontal="left" vertical="top" wrapText="1"/>
    </xf>
    <xf numFmtId="0" fontId="2" fillId="0" borderId="0" xfId="0" applyFont="1" applyAlignment="1">
      <alignment horizontal="left" vertical="top" wrapText="1"/>
    </xf>
    <xf numFmtId="0" fontId="4" fillId="0" borderId="23" xfId="0" applyFont="1" applyFill="1" applyBorder="1" applyAlignment="1">
      <alignment shrinkToFit="1"/>
    </xf>
    <xf numFmtId="0" fontId="4" fillId="0" borderId="23" xfId="0" applyFont="1" applyBorder="1" applyAlignment="1">
      <alignment/>
    </xf>
    <xf numFmtId="0" fontId="4" fillId="0" borderId="45" xfId="0" applyFont="1" applyBorder="1" applyAlignment="1">
      <alignment/>
    </xf>
    <xf numFmtId="0" fontId="4" fillId="0" borderId="23" xfId="0" applyFont="1" applyFill="1" applyBorder="1" applyAlignment="1">
      <alignment vertical="top" wrapText="1"/>
    </xf>
    <xf numFmtId="0" fontId="2" fillId="0" borderId="2" xfId="0" applyFont="1" applyFill="1" applyBorder="1" applyAlignment="1">
      <alignment horizontal="center" vertical="top"/>
    </xf>
    <xf numFmtId="179" fontId="2" fillId="3" borderId="23" xfId="0" applyNumberFormat="1" applyFont="1" applyFill="1" applyBorder="1" applyAlignment="1">
      <alignment vertical="top"/>
    </xf>
    <xf numFmtId="179" fontId="2" fillId="3" borderId="3" xfId="0" applyNumberFormat="1" applyFont="1" applyFill="1" applyBorder="1" applyAlignment="1">
      <alignment vertical="top"/>
    </xf>
    <xf numFmtId="0" fontId="4" fillId="2" borderId="8" xfId="0" applyFont="1" applyFill="1" applyBorder="1" applyAlignment="1">
      <alignment/>
    </xf>
    <xf numFmtId="0" fontId="4" fillId="0" borderId="32" xfId="0" applyFont="1" applyFill="1" applyBorder="1" applyAlignment="1">
      <alignment/>
    </xf>
    <xf numFmtId="0" fontId="4" fillId="0" borderId="47" xfId="0" applyFont="1" applyFill="1" applyBorder="1" applyAlignment="1">
      <alignment/>
    </xf>
    <xf numFmtId="0" fontId="4" fillId="2" borderId="3" xfId="0" applyFont="1" applyFill="1" applyBorder="1" applyAlignment="1">
      <alignment/>
    </xf>
    <xf numFmtId="0" fontId="4" fillId="0" borderId="36" xfId="0" applyFont="1" applyFill="1" applyBorder="1" applyAlignment="1">
      <alignment/>
    </xf>
    <xf numFmtId="0" fontId="4" fillId="0" borderId="22" xfId="0" applyFont="1" applyFill="1" applyBorder="1" applyAlignment="1">
      <alignment/>
    </xf>
    <xf numFmtId="0" fontId="4" fillId="2" borderId="49" xfId="0" applyFont="1" applyFill="1" applyBorder="1" applyAlignment="1">
      <alignment wrapText="1"/>
    </xf>
    <xf numFmtId="0" fontId="4" fillId="2" borderId="23" xfId="0" applyFont="1" applyFill="1" applyBorder="1" applyAlignment="1">
      <alignment vertical="top" wrapText="1"/>
    </xf>
    <xf numFmtId="0" fontId="4" fillId="2" borderId="23" xfId="0" applyFont="1" applyFill="1" applyBorder="1" applyAlignment="1">
      <alignment horizontal="center" wrapText="1"/>
    </xf>
    <xf numFmtId="0" fontId="4" fillId="0" borderId="3" xfId="0" applyFont="1" applyFill="1" applyBorder="1" applyAlignment="1">
      <alignment horizontal="center" wrapText="1"/>
    </xf>
    <xf numFmtId="0" fontId="4" fillId="0" borderId="23" xfId="0" applyFont="1" applyFill="1" applyBorder="1" applyAlignment="1">
      <alignment/>
    </xf>
    <xf numFmtId="0" fontId="4" fillId="2" borderId="23" xfId="0" applyFont="1" applyFill="1" applyBorder="1" applyAlignment="1">
      <alignment shrinkToFit="1"/>
    </xf>
    <xf numFmtId="0" fontId="4" fillId="2" borderId="45" xfId="0" applyFont="1" applyFill="1" applyBorder="1" applyAlignment="1">
      <alignment shrinkToFi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4" fillId="0" borderId="3" xfId="0" applyFont="1" applyFill="1" applyBorder="1" applyAlignment="1">
      <alignment vertical="top"/>
    </xf>
    <xf numFmtId="57" fontId="2" fillId="0" borderId="23" xfId="0" applyNumberFormat="1" applyFont="1" applyFill="1" applyBorder="1" applyAlignment="1">
      <alignment vertical="top"/>
    </xf>
    <xf numFmtId="0" fontId="4" fillId="0" borderId="44" xfId="0" applyFont="1" applyFill="1" applyBorder="1" applyAlignment="1">
      <alignment vertical="top" shrinkToFit="1"/>
    </xf>
    <xf numFmtId="0" fontId="0" fillId="0" borderId="0" xfId="0" applyFill="1" applyAlignment="1">
      <alignment vertical="top"/>
    </xf>
    <xf numFmtId="0" fontId="2" fillId="0" borderId="0" xfId="0" applyFont="1" applyFill="1" applyAlignment="1">
      <alignment vertical="top"/>
    </xf>
    <xf numFmtId="0" fontId="4" fillId="0" borderId="23" xfId="0" applyFont="1" applyFill="1" applyBorder="1" applyAlignment="1">
      <alignment vertical="top"/>
    </xf>
    <xf numFmtId="0" fontId="4" fillId="0" borderId="2" xfId="0" applyFont="1" applyFill="1" applyBorder="1" applyAlignment="1">
      <alignment vertical="top" shrinkToFit="1"/>
    </xf>
    <xf numFmtId="0" fontId="4" fillId="0" borderId="2" xfId="0" applyFont="1" applyFill="1" applyBorder="1" applyAlignment="1">
      <alignment vertical="top" wrapText="1" shrinkToFit="1"/>
    </xf>
    <xf numFmtId="0" fontId="2" fillId="0" borderId="9" xfId="0" applyFont="1" applyFill="1" applyBorder="1" applyAlignment="1">
      <alignment vertical="top"/>
    </xf>
    <xf numFmtId="0" fontId="2" fillId="0" borderId="45" xfId="0" applyFont="1" applyFill="1" applyBorder="1" applyAlignment="1">
      <alignment vertical="top"/>
    </xf>
    <xf numFmtId="0" fontId="4" fillId="0" borderId="4" xfId="0" applyFont="1" applyFill="1" applyBorder="1" applyAlignment="1">
      <alignment vertical="top" shrinkToFit="1"/>
    </xf>
    <xf numFmtId="0" fontId="4" fillId="0" borderId="45" xfId="0" applyFont="1" applyFill="1" applyBorder="1" applyAlignment="1">
      <alignment vertical="top"/>
    </xf>
    <xf numFmtId="0" fontId="2" fillId="0" borderId="8" xfId="0" applyFont="1" applyFill="1" applyBorder="1" applyAlignment="1">
      <alignment horizontal="right" vertical="top"/>
    </xf>
    <xf numFmtId="0" fontId="2" fillId="0" borderId="10" xfId="0" applyFont="1" applyFill="1" applyBorder="1" applyAlignment="1">
      <alignment horizontal="right" vertical="top"/>
    </xf>
    <xf numFmtId="0" fontId="2" fillId="0" borderId="6" xfId="0" applyFont="1" applyFill="1" applyBorder="1" applyAlignment="1">
      <alignment vertical="top"/>
    </xf>
    <xf numFmtId="0" fontId="2" fillId="0" borderId="19" xfId="0" applyFont="1" applyFill="1" applyBorder="1" applyAlignment="1">
      <alignment vertical="top"/>
    </xf>
    <xf numFmtId="0" fontId="2" fillId="0" borderId="14" xfId="0" applyFont="1" applyFill="1" applyBorder="1" applyAlignment="1">
      <alignment vertical="top"/>
    </xf>
    <xf numFmtId="0" fontId="0" fillId="0" borderId="8"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vertical="top"/>
    </xf>
    <xf numFmtId="0" fontId="0" fillId="0" borderId="14" xfId="0" applyFont="1" applyFill="1" applyBorder="1" applyAlignment="1">
      <alignment vertical="top"/>
    </xf>
    <xf numFmtId="0" fontId="12" fillId="0" borderId="44" xfId="0" applyFont="1" applyFill="1" applyBorder="1" applyAlignment="1">
      <alignment shrinkToFit="1"/>
    </xf>
    <xf numFmtId="0" fontId="9" fillId="0" borderId="23" xfId="0" applyFont="1" applyFill="1" applyBorder="1" applyAlignment="1">
      <alignment shrinkToFit="1"/>
    </xf>
    <xf numFmtId="0" fontId="12" fillId="0" borderId="0" xfId="0" applyFont="1" applyFill="1" applyAlignment="1">
      <alignment/>
    </xf>
    <xf numFmtId="0" fontId="9" fillId="0" borderId="1" xfId="0" applyFont="1" applyFill="1" applyBorder="1" applyAlignment="1">
      <alignment shrinkToFit="1"/>
    </xf>
    <xf numFmtId="0" fontId="9" fillId="0" borderId="2" xfId="0" applyFont="1" applyFill="1" applyBorder="1" applyAlignment="1">
      <alignment shrinkToFit="1"/>
    </xf>
    <xf numFmtId="0" fontId="9" fillId="0" borderId="3" xfId="0" applyFont="1" applyFill="1" applyBorder="1" applyAlignment="1">
      <alignment shrinkToFit="1"/>
    </xf>
    <xf numFmtId="0" fontId="9" fillId="0" borderId="0" xfId="0" applyFont="1" applyFill="1" applyAlignment="1">
      <alignment/>
    </xf>
    <xf numFmtId="186" fontId="2" fillId="0" borderId="3" xfId="0" applyNumberFormat="1" applyFont="1" applyFill="1" applyBorder="1" applyAlignment="1">
      <alignment vertical="top"/>
    </xf>
    <xf numFmtId="186" fontId="2" fillId="0" borderId="5" xfId="0" applyNumberFormat="1" applyFont="1" applyFill="1" applyBorder="1" applyAlignment="1">
      <alignment vertical="top"/>
    </xf>
    <xf numFmtId="186" fontId="0" fillId="0" borderId="14" xfId="0" applyNumberFormat="1" applyFont="1" applyFill="1" applyBorder="1" applyAlignment="1">
      <alignment vertical="top"/>
    </xf>
    <xf numFmtId="0" fontId="4" fillId="0" borderId="23" xfId="0" applyNumberFormat="1" applyFont="1" applyFill="1" applyBorder="1" applyAlignment="1">
      <alignment vertical="top" wrapText="1"/>
    </xf>
    <xf numFmtId="0" fontId="2" fillId="3" borderId="53" xfId="0" applyFont="1" applyFill="1" applyBorder="1" applyAlignment="1">
      <alignment/>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wrapText="1"/>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49" xfId="0" applyFont="1" applyBorder="1" applyAlignment="1">
      <alignment horizontal="center" vertical="center" textRotation="255"/>
    </xf>
    <xf numFmtId="188" fontId="2" fillId="0" borderId="54" xfId="0" applyNumberFormat="1" applyFont="1" applyFill="1" applyBorder="1" applyAlignment="1">
      <alignment vertical="center"/>
    </xf>
    <xf numFmtId="188" fontId="2" fillId="0" borderId="55" xfId="0" applyNumberFormat="1" applyFont="1" applyFill="1" applyBorder="1" applyAlignment="1">
      <alignment vertical="center"/>
    </xf>
    <xf numFmtId="188" fontId="2" fillId="2" borderId="54" xfId="0" applyNumberFormat="1" applyFont="1" applyFill="1" applyBorder="1" applyAlignment="1">
      <alignment vertical="center"/>
    </xf>
    <xf numFmtId="188" fontId="2" fillId="2" borderId="56" xfId="0" applyNumberFormat="1" applyFont="1" applyFill="1" applyBorder="1" applyAlignment="1">
      <alignment vertical="center"/>
    </xf>
    <xf numFmtId="188" fontId="2" fillId="3" borderId="57" xfId="0" applyNumberFormat="1" applyFont="1" applyFill="1" applyBorder="1" applyAlignment="1">
      <alignment/>
    </xf>
    <xf numFmtId="189" fontId="2" fillId="0" borderId="2" xfId="0" applyNumberFormat="1" applyFont="1" applyFill="1" applyBorder="1" applyAlignment="1">
      <alignment/>
    </xf>
    <xf numFmtId="180" fontId="2" fillId="0" borderId="2" xfId="0" applyNumberFormat="1" applyFont="1" applyFill="1" applyBorder="1" applyAlignment="1">
      <alignment/>
    </xf>
    <xf numFmtId="186" fontId="2" fillId="2" borderId="2" xfId="0" applyNumberFormat="1" applyFont="1" applyFill="1" applyBorder="1" applyAlignment="1">
      <alignment/>
    </xf>
    <xf numFmtId="186" fontId="2" fillId="2" borderId="4" xfId="0" applyNumberFormat="1" applyFont="1" applyFill="1" applyBorder="1" applyAlignment="1">
      <alignment/>
    </xf>
    <xf numFmtId="188" fontId="2" fillId="0" borderId="23" xfId="0" applyNumberFormat="1" applyFont="1" applyFill="1" applyBorder="1" applyAlignment="1">
      <alignment/>
    </xf>
    <xf numFmtId="188" fontId="2" fillId="2" borderId="23" xfId="0" applyNumberFormat="1" applyFont="1" applyFill="1" applyBorder="1" applyAlignment="1">
      <alignment/>
    </xf>
    <xf numFmtId="188" fontId="2" fillId="2" borderId="45" xfId="0" applyNumberFormat="1" applyFont="1" applyFill="1" applyBorder="1" applyAlignment="1">
      <alignment/>
    </xf>
    <xf numFmtId="188" fontId="2" fillId="2" borderId="7" xfId="0" applyNumberFormat="1" applyFont="1" applyFill="1" applyBorder="1" applyAlignment="1">
      <alignment/>
    </xf>
    <xf numFmtId="188" fontId="2" fillId="0" borderId="35" xfId="0" applyNumberFormat="1" applyFont="1" applyFill="1" applyBorder="1" applyAlignment="1">
      <alignment/>
    </xf>
    <xf numFmtId="188" fontId="2" fillId="0" borderId="13" xfId="0" applyNumberFormat="1" applyFont="1" applyFill="1" applyBorder="1" applyAlignment="1">
      <alignment/>
    </xf>
    <xf numFmtId="188" fontId="2" fillId="2" borderId="13" xfId="0" applyNumberFormat="1" applyFont="1" applyFill="1" applyBorder="1" applyAlignment="1">
      <alignment/>
    </xf>
    <xf numFmtId="188" fontId="2" fillId="0" borderId="39" xfId="0" applyNumberFormat="1" applyFont="1" applyFill="1" applyBorder="1" applyAlignment="1">
      <alignment/>
    </xf>
    <xf numFmtId="188" fontId="2" fillId="3" borderId="17" xfId="0" applyNumberFormat="1" applyFont="1" applyFill="1" applyBorder="1" applyAlignment="1">
      <alignment/>
    </xf>
    <xf numFmtId="188" fontId="2" fillId="0" borderId="49" xfId="0" applyNumberFormat="1" applyFont="1" applyFill="1" applyBorder="1" applyAlignment="1">
      <alignment/>
    </xf>
    <xf numFmtId="188" fontId="2" fillId="2" borderId="49" xfId="0" applyNumberFormat="1" applyFont="1" applyFill="1" applyBorder="1" applyAlignment="1">
      <alignment/>
    </xf>
    <xf numFmtId="188" fontId="2" fillId="2" borderId="58" xfId="0" applyNumberFormat="1" applyFont="1" applyFill="1" applyBorder="1" applyAlignment="1">
      <alignment/>
    </xf>
    <xf numFmtId="188" fontId="2" fillId="4" borderId="18" xfId="0" applyNumberFormat="1" applyFont="1" applyFill="1" applyBorder="1" applyAlignment="1">
      <alignment/>
    </xf>
    <xf numFmtId="188" fontId="2" fillId="0" borderId="58" xfId="0" applyNumberFormat="1" applyFont="1" applyFill="1" applyBorder="1" applyAlignment="1">
      <alignment/>
    </xf>
    <xf numFmtId="188" fontId="2" fillId="0" borderId="45" xfId="0" applyNumberFormat="1" applyFont="1" applyFill="1" applyBorder="1" applyAlignment="1">
      <alignment/>
    </xf>
    <xf numFmtId="188" fontId="2" fillId="3" borderId="18" xfId="0" applyNumberFormat="1" applyFont="1" applyFill="1" applyBorder="1" applyAlignment="1">
      <alignment/>
    </xf>
    <xf numFmtId="186" fontId="2" fillId="0" borderId="49" xfId="0" applyNumberFormat="1" applyFont="1" applyFill="1" applyBorder="1" applyAlignment="1">
      <alignment/>
    </xf>
    <xf numFmtId="186" fontId="2" fillId="0" borderId="23" xfId="0" applyNumberFormat="1" applyFont="1" applyFill="1" applyBorder="1" applyAlignment="1">
      <alignment/>
    </xf>
    <xf numFmtId="186" fontId="2" fillId="2" borderId="49" xfId="0" applyNumberFormat="1" applyFont="1" applyFill="1" applyBorder="1" applyAlignment="1">
      <alignment/>
    </xf>
    <xf numFmtId="186" fontId="2" fillId="2" borderId="23" xfId="0" applyNumberFormat="1" applyFont="1" applyFill="1" applyBorder="1" applyAlignment="1">
      <alignment/>
    </xf>
    <xf numFmtId="186" fontId="2" fillId="2" borderId="58" xfId="0" applyNumberFormat="1" applyFont="1" applyFill="1" applyBorder="1" applyAlignment="1">
      <alignment/>
    </xf>
    <xf numFmtId="186" fontId="2" fillId="2" borderId="45" xfId="0" applyNumberFormat="1" applyFont="1" applyFill="1" applyBorder="1" applyAlignment="1">
      <alignment/>
    </xf>
    <xf numFmtId="186" fontId="2" fillId="4" borderId="18" xfId="0" applyNumberFormat="1" applyFont="1" applyFill="1" applyBorder="1" applyAlignment="1">
      <alignment/>
    </xf>
    <xf numFmtId="186" fontId="2" fillId="0" borderId="58" xfId="0" applyNumberFormat="1" applyFont="1" applyFill="1" applyBorder="1" applyAlignment="1">
      <alignment/>
    </xf>
    <xf numFmtId="186" fontId="2" fillId="0" borderId="45" xfId="0" applyNumberFormat="1" applyFont="1" applyFill="1" applyBorder="1" applyAlignment="1">
      <alignment/>
    </xf>
    <xf numFmtId="186" fontId="2" fillId="3" borderId="18" xfId="0" applyNumberFormat="1" applyFont="1" applyFill="1" applyBorder="1" applyAlignment="1">
      <alignment/>
    </xf>
    <xf numFmtId="186" fontId="2" fillId="3" borderId="17" xfId="0" applyNumberFormat="1" applyFont="1" applyFill="1" applyBorder="1" applyAlignment="1">
      <alignment/>
    </xf>
    <xf numFmtId="188" fontId="2" fillId="0" borderId="2" xfId="0" applyNumberFormat="1" applyFont="1" applyFill="1" applyBorder="1" applyAlignment="1">
      <alignment/>
    </xf>
    <xf numFmtId="188" fontId="2" fillId="2" borderId="2" xfId="0" applyNumberFormat="1" applyFont="1" applyFill="1" applyBorder="1" applyAlignment="1">
      <alignment/>
    </xf>
    <xf numFmtId="188" fontId="2" fillId="2" borderId="4" xfId="0" applyNumberFormat="1" applyFont="1" applyFill="1" applyBorder="1" applyAlignment="1">
      <alignment/>
    </xf>
    <xf numFmtId="188" fontId="2" fillId="2" borderId="6" xfId="0" applyNumberFormat="1" applyFont="1" applyFill="1" applyBorder="1" applyAlignment="1">
      <alignment/>
    </xf>
    <xf numFmtId="188" fontId="2" fillId="0" borderId="34" xfId="0" applyNumberFormat="1" applyFont="1" applyFill="1" applyBorder="1" applyAlignment="1">
      <alignment/>
    </xf>
    <xf numFmtId="188" fontId="2" fillId="0" borderId="12" xfId="0" applyNumberFormat="1" applyFont="1" applyFill="1" applyBorder="1" applyAlignment="1">
      <alignment/>
    </xf>
    <xf numFmtId="188" fontId="2" fillId="2" borderId="12" xfId="0" applyNumberFormat="1" applyFont="1" applyFill="1" applyBorder="1" applyAlignment="1">
      <alignment/>
    </xf>
    <xf numFmtId="188" fontId="2" fillId="0" borderId="38" xfId="0" applyNumberFormat="1" applyFont="1" applyFill="1" applyBorder="1" applyAlignment="1">
      <alignment/>
    </xf>
    <xf numFmtId="188" fontId="2" fillId="3" borderId="8" xfId="0" applyNumberFormat="1" applyFont="1" applyFill="1" applyBorder="1" applyAlignment="1">
      <alignment/>
    </xf>
    <xf numFmtId="186" fontId="2" fillId="2" borderId="7" xfId="0" applyNumberFormat="1" applyFont="1" applyFill="1" applyBorder="1" applyAlignment="1">
      <alignment/>
    </xf>
    <xf numFmtId="186" fontId="2" fillId="0" borderId="35" xfId="0" applyNumberFormat="1" applyFont="1" applyFill="1" applyBorder="1" applyAlignment="1">
      <alignment/>
    </xf>
    <xf numFmtId="186" fontId="2" fillId="0" borderId="13" xfId="0" applyNumberFormat="1" applyFont="1" applyFill="1" applyBorder="1" applyAlignment="1">
      <alignment/>
    </xf>
    <xf numFmtId="186" fontId="2" fillId="2" borderId="13" xfId="0" applyNumberFormat="1" applyFont="1" applyFill="1" applyBorder="1" applyAlignment="1">
      <alignment/>
    </xf>
    <xf numFmtId="186" fontId="2" fillId="0" borderId="39" xfId="0" applyNumberFormat="1" applyFont="1" applyFill="1" applyBorder="1" applyAlignment="1">
      <alignment/>
    </xf>
    <xf numFmtId="0" fontId="4" fillId="2" borderId="1" xfId="0" applyFont="1" applyFill="1" applyBorder="1" applyAlignment="1">
      <alignment/>
    </xf>
    <xf numFmtId="0" fontId="0" fillId="5" borderId="59" xfId="0" applyFill="1" applyBorder="1" applyAlignment="1">
      <alignment horizontal="center"/>
    </xf>
    <xf numFmtId="0" fontId="2" fillId="0" borderId="32" xfId="0" applyFont="1" applyBorder="1" applyAlignment="1">
      <alignment horizontal="center" textRotation="255" wrapText="1"/>
    </xf>
    <xf numFmtId="57" fontId="2" fillId="0" borderId="2" xfId="0" applyNumberFormat="1" applyFont="1" applyFill="1" applyBorder="1" applyAlignment="1">
      <alignment horizontal="center"/>
    </xf>
    <xf numFmtId="57" fontId="2" fillId="0" borderId="2" xfId="0" applyNumberFormat="1" applyFont="1" applyFill="1" applyBorder="1" applyAlignment="1">
      <alignment horizontal="center" vertical="top"/>
    </xf>
    <xf numFmtId="188" fontId="2" fillId="0" borderId="31" xfId="0" applyNumberFormat="1" applyFont="1" applyFill="1" applyBorder="1" applyAlignment="1">
      <alignment/>
    </xf>
    <xf numFmtId="188" fontId="2" fillId="0" borderId="1" xfId="0" applyNumberFormat="1" applyFont="1" applyFill="1" applyBorder="1" applyAlignment="1">
      <alignment/>
    </xf>
    <xf numFmtId="188" fontId="2" fillId="0" borderId="31" xfId="0" applyNumberFormat="1" applyFont="1" applyFill="1" applyBorder="1" applyAlignment="1">
      <alignment vertical="top"/>
    </xf>
    <xf numFmtId="188" fontId="2" fillId="0" borderId="1" xfId="0" applyNumberFormat="1" applyFont="1" applyFill="1" applyBorder="1" applyAlignment="1">
      <alignment vertical="top"/>
    </xf>
    <xf numFmtId="188" fontId="2" fillId="2" borderId="31" xfId="0" applyNumberFormat="1" applyFont="1" applyFill="1" applyBorder="1" applyAlignment="1">
      <alignment/>
    </xf>
    <xf numFmtId="188" fontId="2" fillId="2" borderId="1" xfId="0" applyNumberFormat="1" applyFont="1" applyFill="1" applyBorder="1" applyAlignment="1">
      <alignment/>
    </xf>
    <xf numFmtId="188" fontId="2" fillId="2" borderId="60" xfId="0" applyNumberFormat="1" applyFont="1" applyFill="1" applyBorder="1" applyAlignment="1">
      <alignment/>
    </xf>
    <xf numFmtId="188" fontId="2" fillId="2" borderId="9" xfId="0" applyNumberFormat="1" applyFont="1" applyFill="1" applyBorder="1" applyAlignment="1">
      <alignment/>
    </xf>
    <xf numFmtId="186" fontId="2" fillId="0" borderId="1" xfId="0" applyNumberFormat="1" applyFont="1" applyFill="1" applyBorder="1" applyAlignment="1">
      <alignment/>
    </xf>
    <xf numFmtId="186" fontId="2" fillId="0" borderId="23" xfId="0" applyNumberFormat="1" applyFont="1" applyFill="1" applyBorder="1" applyAlignment="1">
      <alignment vertical="top"/>
    </xf>
    <xf numFmtId="186" fontId="2" fillId="0" borderId="1" xfId="0" applyNumberFormat="1" applyFont="1" applyFill="1" applyBorder="1" applyAlignment="1">
      <alignment vertical="top"/>
    </xf>
    <xf numFmtId="186" fontId="2" fillId="2" borderId="1" xfId="0" applyNumberFormat="1" applyFont="1" applyFill="1" applyBorder="1" applyAlignment="1">
      <alignment/>
    </xf>
    <xf numFmtId="186" fontId="2" fillId="2" borderId="9" xfId="0" applyNumberFormat="1" applyFont="1" applyFill="1" applyBorder="1" applyAlignment="1">
      <alignment/>
    </xf>
    <xf numFmtId="186" fontId="2" fillId="3" borderId="61" xfId="0" applyNumberFormat="1" applyFont="1" applyFill="1" applyBorder="1" applyAlignment="1">
      <alignment/>
    </xf>
    <xf numFmtId="0" fontId="2" fillId="0" borderId="31" xfId="0" applyFont="1" applyFill="1" applyBorder="1" applyAlignment="1">
      <alignment/>
    </xf>
    <xf numFmtId="186" fontId="2" fillId="0" borderId="31" xfId="0" applyNumberFormat="1" applyFont="1" applyFill="1" applyBorder="1" applyAlignment="1">
      <alignment/>
    </xf>
    <xf numFmtId="186" fontId="2" fillId="0" borderId="31" xfId="0" applyNumberFormat="1" applyFont="1" applyFill="1" applyBorder="1" applyAlignment="1">
      <alignment vertical="top"/>
    </xf>
    <xf numFmtId="186" fontId="2" fillId="2" borderId="31" xfId="0" applyNumberFormat="1" applyFont="1" applyFill="1" applyBorder="1" applyAlignment="1">
      <alignment/>
    </xf>
    <xf numFmtId="186" fontId="2" fillId="2" borderId="60" xfId="0" applyNumberFormat="1" applyFont="1" applyFill="1" applyBorder="1" applyAlignment="1">
      <alignment/>
    </xf>
    <xf numFmtId="0" fontId="2" fillId="0" borderId="2" xfId="0" applyFont="1" applyFill="1" applyBorder="1" applyAlignment="1">
      <alignment wrapText="1"/>
    </xf>
    <xf numFmtId="186" fontId="2" fillId="0" borderId="2" xfId="0" applyNumberFormat="1" applyFont="1" applyFill="1" applyBorder="1" applyAlignment="1">
      <alignment/>
    </xf>
    <xf numFmtId="186" fontId="2" fillId="0" borderId="3" xfId="0" applyNumberFormat="1" applyFont="1" applyFill="1" applyBorder="1" applyAlignment="1">
      <alignment/>
    </xf>
    <xf numFmtId="186" fontId="2" fillId="0" borderId="23" xfId="0" applyNumberFormat="1" applyFont="1" applyBorder="1" applyAlignment="1">
      <alignment/>
    </xf>
    <xf numFmtId="186" fontId="2" fillId="0" borderId="3" xfId="0" applyNumberFormat="1" applyFont="1" applyBorder="1" applyAlignment="1">
      <alignment/>
    </xf>
    <xf numFmtId="186" fontId="2" fillId="0" borderId="45" xfId="0" applyNumberFormat="1" applyFont="1" applyBorder="1" applyAlignment="1">
      <alignment/>
    </xf>
    <xf numFmtId="186" fontId="2" fillId="0" borderId="5" xfId="0" applyNumberFormat="1" applyFont="1" applyBorder="1" applyAlignment="1">
      <alignment/>
    </xf>
    <xf numFmtId="179" fontId="2" fillId="3" borderId="11" xfId="0" applyNumberFormat="1" applyFont="1" applyFill="1" applyBorder="1" applyAlignment="1">
      <alignment/>
    </xf>
    <xf numFmtId="0" fontId="4" fillId="2" borderId="23" xfId="0" applyFont="1" applyFill="1" applyBorder="1" applyAlignment="1">
      <alignment horizontal="center" vertical="top" wrapText="1"/>
    </xf>
    <xf numFmtId="0" fontId="0" fillId="0" borderId="0" xfId="0" applyBorder="1" applyAlignment="1">
      <alignment/>
    </xf>
    <xf numFmtId="0" fontId="0" fillId="0" borderId="62" xfId="0" applyBorder="1" applyAlignment="1">
      <alignment/>
    </xf>
    <xf numFmtId="0" fontId="8" fillId="0" borderId="62" xfId="0" applyFont="1" applyBorder="1" applyAlignment="1">
      <alignment/>
    </xf>
    <xf numFmtId="0" fontId="9" fillId="0" borderId="62" xfId="0" applyFont="1" applyBorder="1" applyAlignment="1">
      <alignment vertical="center"/>
    </xf>
    <xf numFmtId="0" fontId="8" fillId="0" borderId="62" xfId="0" applyFont="1" applyBorder="1" applyAlignment="1">
      <alignment horizontal="center" vertical="center"/>
    </xf>
    <xf numFmtId="0" fontId="2" fillId="0" borderId="61" xfId="0" applyFont="1" applyFill="1" applyBorder="1" applyAlignment="1">
      <alignment horizontal="center" vertical="top"/>
    </xf>
    <xf numFmtId="0" fontId="0" fillId="0" borderId="61" xfId="0" applyFill="1" applyBorder="1" applyAlignment="1">
      <alignment horizontal="center" vertical="top"/>
    </xf>
    <xf numFmtId="0" fontId="2" fillId="0" borderId="63" xfId="0" applyFont="1" applyBorder="1" applyAlignment="1">
      <alignment horizontal="center" textRotation="255" wrapText="1"/>
    </xf>
    <xf numFmtId="0" fontId="2" fillId="0" borderId="36" xfId="0" applyFont="1" applyBorder="1" applyAlignment="1">
      <alignment horizontal="center" textRotation="255" wrapText="1"/>
    </xf>
    <xf numFmtId="0" fontId="2" fillId="2" borderId="64" xfId="0" applyFont="1" applyFill="1" applyBorder="1" applyAlignment="1">
      <alignment horizontal="center" textRotation="255" shrinkToFit="1"/>
    </xf>
    <xf numFmtId="0" fontId="2" fillId="2" borderId="49" xfId="0" applyFont="1" applyFill="1" applyBorder="1" applyAlignment="1">
      <alignment horizontal="center" textRotation="255" shrinkToFit="1"/>
    </xf>
    <xf numFmtId="0" fontId="2" fillId="2" borderId="65" xfId="0" applyFont="1" applyFill="1" applyBorder="1" applyAlignment="1">
      <alignment horizontal="center" textRotation="255" shrinkToFit="1"/>
    </xf>
    <xf numFmtId="0" fontId="2" fillId="2" borderId="1" xfId="0" applyFont="1" applyFill="1" applyBorder="1" applyAlignment="1">
      <alignment horizontal="center" textRotation="255" shrinkToFit="1"/>
    </xf>
    <xf numFmtId="0" fontId="2" fillId="0" borderId="66" xfId="0" applyFont="1" applyBorder="1" applyAlignment="1">
      <alignment horizontal="center" textRotation="255" wrapText="1"/>
    </xf>
    <xf numFmtId="0" fontId="2" fillId="0" borderId="22" xfId="0" applyFont="1" applyBorder="1" applyAlignment="1">
      <alignment horizontal="center" textRotation="255" wrapText="1"/>
    </xf>
    <xf numFmtId="0" fontId="2" fillId="0" borderId="47" xfId="0" applyFont="1" applyBorder="1" applyAlignment="1">
      <alignment horizontal="center" textRotation="255" wrapText="1"/>
    </xf>
    <xf numFmtId="0" fontId="2" fillId="2" borderId="4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6" xfId="0" applyFont="1" applyFill="1" applyBorder="1" applyAlignment="1">
      <alignment horizontal="center" textRotation="255" wrapText="1"/>
    </xf>
    <xf numFmtId="0" fontId="0" fillId="0" borderId="22" xfId="0" applyBorder="1" applyAlignment="1">
      <alignment horizontal="center" textRotation="255" wrapText="1"/>
    </xf>
    <xf numFmtId="0" fontId="0" fillId="0" borderId="47" xfId="0" applyBorder="1" applyAlignment="1">
      <alignment horizontal="center" textRotation="255" wrapText="1"/>
    </xf>
    <xf numFmtId="0" fontId="2" fillId="2" borderId="63" xfId="0" applyFont="1" applyFill="1" applyBorder="1" applyAlignment="1">
      <alignment horizontal="center" textRotation="255" wrapText="1"/>
    </xf>
    <xf numFmtId="0" fontId="2" fillId="2" borderId="36" xfId="0" applyFont="1" applyFill="1" applyBorder="1" applyAlignment="1">
      <alignment horizontal="center" textRotation="255" wrapText="1"/>
    </xf>
    <xf numFmtId="0" fontId="2" fillId="2" borderId="32" xfId="0" applyFont="1" applyFill="1" applyBorder="1" applyAlignment="1">
      <alignment horizontal="center" textRotation="255" wrapText="1"/>
    </xf>
    <xf numFmtId="0" fontId="2" fillId="2" borderId="31" xfId="0" applyFont="1" applyFill="1" applyBorder="1" applyAlignment="1">
      <alignment horizontal="center" vertical="center" wrapText="1"/>
    </xf>
    <xf numFmtId="0" fontId="2" fillId="2" borderId="67" xfId="0" applyFont="1" applyFill="1" applyBorder="1" applyAlignment="1">
      <alignment horizontal="center" textRotation="255" wrapText="1"/>
    </xf>
    <xf numFmtId="0" fontId="2" fillId="2" borderId="68" xfId="0" applyFont="1" applyFill="1" applyBorder="1" applyAlignment="1">
      <alignment horizontal="center" textRotation="255" wrapText="1"/>
    </xf>
    <xf numFmtId="0" fontId="2" fillId="2" borderId="46" xfId="0" applyFont="1" applyFill="1" applyBorder="1" applyAlignment="1">
      <alignment horizontal="center" textRotation="255" wrapText="1"/>
    </xf>
    <xf numFmtId="0" fontId="2" fillId="2" borderId="66" xfId="0" applyFont="1" applyFill="1" applyBorder="1" applyAlignment="1">
      <alignment horizontal="center" textRotation="255" shrinkToFit="1"/>
    </xf>
    <xf numFmtId="0" fontId="2" fillId="2" borderId="22" xfId="0" applyFont="1" applyFill="1" applyBorder="1" applyAlignment="1">
      <alignment horizontal="center" textRotation="255" shrinkToFit="1"/>
    </xf>
    <xf numFmtId="0" fontId="2" fillId="2" borderId="47" xfId="0" applyFont="1" applyFill="1" applyBorder="1" applyAlignment="1">
      <alignment horizontal="center" textRotation="255" shrinkToFit="1"/>
    </xf>
    <xf numFmtId="0" fontId="2" fillId="2" borderId="69"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1" xfId="0" applyFont="1" applyBorder="1" applyAlignment="1">
      <alignment horizontal="center"/>
    </xf>
    <xf numFmtId="0" fontId="4" fillId="2" borderId="71" xfId="0" applyFont="1" applyFill="1" applyBorder="1" applyAlignment="1">
      <alignment horizontal="center" vertical="center" wrapText="1"/>
    </xf>
    <xf numFmtId="0" fontId="0" fillId="0" borderId="72" xfId="0" applyBorder="1" applyAlignment="1">
      <alignment/>
    </xf>
    <xf numFmtId="0" fontId="0" fillId="0" borderId="55" xfId="0" applyBorder="1" applyAlignment="1">
      <alignment/>
    </xf>
    <xf numFmtId="0" fontId="2" fillId="2" borderId="26" xfId="0" applyFont="1" applyFill="1" applyBorder="1" applyAlignment="1">
      <alignment horizontal="center" vertical="center" wrapText="1"/>
    </xf>
    <xf numFmtId="0" fontId="2" fillId="2" borderId="43" xfId="0" applyFont="1" applyFill="1" applyBorder="1" applyAlignment="1">
      <alignment horizontal="center" vertical="center"/>
    </xf>
    <xf numFmtId="0" fontId="2" fillId="0" borderId="73" xfId="0" applyFont="1" applyBorder="1" applyAlignment="1">
      <alignment horizontal="center" vertical="center" wrapText="1"/>
    </xf>
    <xf numFmtId="0" fontId="2" fillId="2" borderId="73" xfId="0" applyFont="1" applyFill="1" applyBorder="1" applyAlignment="1">
      <alignment horizontal="center" vertical="center" wrapText="1"/>
    </xf>
    <xf numFmtId="0" fontId="2" fillId="0" borderId="63"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66" xfId="0" applyFont="1" applyBorder="1" applyAlignment="1">
      <alignment horizontal="center" vertical="center" textRotation="255" wrapText="1"/>
    </xf>
    <xf numFmtId="0" fontId="0" fillId="0" borderId="22" xfId="0" applyBorder="1" applyAlignment="1">
      <alignment/>
    </xf>
    <xf numFmtId="0" fontId="0" fillId="0" borderId="47" xfId="0" applyBorder="1" applyAlignment="1">
      <alignment/>
    </xf>
    <xf numFmtId="0" fontId="2" fillId="2" borderId="63" xfId="0" applyFont="1" applyFill="1" applyBorder="1" applyAlignment="1">
      <alignment horizontal="center" vertical="distributed" textRotation="255"/>
    </xf>
    <xf numFmtId="0" fontId="2" fillId="2" borderId="36" xfId="0" applyFont="1" applyFill="1" applyBorder="1" applyAlignment="1">
      <alignment horizontal="center" vertical="distributed" textRotation="255"/>
    </xf>
    <xf numFmtId="0" fontId="2" fillId="2" borderId="32" xfId="0" applyFont="1" applyFill="1" applyBorder="1" applyAlignment="1">
      <alignment horizontal="center" vertical="distributed" textRotation="255"/>
    </xf>
    <xf numFmtId="0" fontId="2" fillId="2" borderId="66" xfId="0" applyFont="1" applyFill="1" applyBorder="1" applyAlignment="1">
      <alignment horizontal="center" vertical="center" textRotation="255"/>
    </xf>
    <xf numFmtId="0" fontId="2" fillId="2" borderId="22" xfId="0" applyFont="1" applyFill="1" applyBorder="1" applyAlignment="1">
      <alignment horizontal="center" vertical="center" textRotation="255"/>
    </xf>
    <xf numFmtId="0" fontId="2" fillId="2" borderId="47" xfId="0" applyFont="1" applyFill="1" applyBorder="1" applyAlignment="1">
      <alignment horizontal="center" vertical="center" textRotation="255"/>
    </xf>
    <xf numFmtId="0" fontId="4" fillId="0" borderId="5" xfId="0" applyFont="1" applyBorder="1" applyAlignment="1">
      <alignment horizontal="center" vertical="center" textRotation="255"/>
    </xf>
    <xf numFmtId="0" fontId="4" fillId="0" borderId="47" xfId="0" applyFont="1" applyBorder="1" applyAlignment="1">
      <alignment horizontal="center" vertical="center" textRotation="255"/>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69" xfId="0" applyFont="1" applyFill="1" applyBorder="1" applyAlignment="1">
      <alignment horizontal="center" vertical="center"/>
    </xf>
    <xf numFmtId="0" fontId="2" fillId="0" borderId="70" xfId="0" applyFont="1" applyBorder="1" applyAlignment="1">
      <alignment horizontal="center" vertical="center"/>
    </xf>
    <xf numFmtId="0" fontId="4" fillId="0" borderId="45" xfId="0" applyFont="1" applyBorder="1" applyAlignment="1">
      <alignment horizontal="center" vertical="center" textRotation="255"/>
    </xf>
    <xf numFmtId="0" fontId="4" fillId="0" borderId="46" xfId="0" applyFont="1" applyBorder="1" applyAlignment="1">
      <alignment horizontal="center" vertical="center" textRotation="255"/>
    </xf>
    <xf numFmtId="0" fontId="2" fillId="0" borderId="69" xfId="0" applyFont="1" applyBorder="1" applyAlignment="1">
      <alignment horizontal="center" vertical="center"/>
    </xf>
    <xf numFmtId="0" fontId="2" fillId="0" borderId="28" xfId="0" applyFont="1" applyBorder="1" applyAlignment="1">
      <alignment horizontal="center" vertical="center"/>
    </xf>
    <xf numFmtId="0" fontId="2" fillId="0" borderId="68" xfId="0" applyFont="1" applyBorder="1" applyAlignment="1">
      <alignment horizontal="left" wrapText="1"/>
    </xf>
    <xf numFmtId="0" fontId="2" fillId="0" borderId="46" xfId="0" applyFont="1" applyBorder="1" applyAlignment="1">
      <alignment horizontal="left" wrapText="1"/>
    </xf>
    <xf numFmtId="0" fontId="2" fillId="0" borderId="68" xfId="0" applyFont="1" applyBorder="1" applyAlignment="1">
      <alignment horizontal="center" wrapText="1"/>
    </xf>
    <xf numFmtId="0" fontId="2" fillId="0" borderId="46" xfId="0" applyFont="1" applyBorder="1" applyAlignment="1">
      <alignment horizontal="center" wrapText="1"/>
    </xf>
    <xf numFmtId="0" fontId="2" fillId="2" borderId="45" xfId="0" applyFont="1" applyFill="1" applyBorder="1" applyAlignment="1">
      <alignment horizontal="center" vertical="center" textRotation="255"/>
    </xf>
    <xf numFmtId="0" fontId="2" fillId="2" borderId="46" xfId="0" applyFont="1" applyFill="1" applyBorder="1" applyAlignment="1">
      <alignment horizontal="center" vertical="center" textRotation="255"/>
    </xf>
    <xf numFmtId="0" fontId="2" fillId="0" borderId="5" xfId="0" applyFont="1" applyBorder="1" applyAlignment="1">
      <alignment horizontal="center" wrapText="1"/>
    </xf>
    <xf numFmtId="0" fontId="2" fillId="0" borderId="47" xfId="0" applyFont="1" applyBorder="1" applyAlignment="1">
      <alignment horizontal="center" wrapText="1"/>
    </xf>
    <xf numFmtId="0" fontId="2" fillId="2" borderId="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0" fillId="0" borderId="46" xfId="0" applyBorder="1" applyAlignment="1">
      <alignment vertical="center"/>
    </xf>
    <xf numFmtId="0" fontId="2" fillId="0" borderId="63" xfId="0" applyFont="1" applyBorder="1" applyAlignment="1">
      <alignment horizontal="center" textRotation="255"/>
    </xf>
    <xf numFmtId="0" fontId="2" fillId="0" borderId="36" xfId="0" applyFont="1" applyBorder="1" applyAlignment="1">
      <alignment horizontal="center" textRotation="255"/>
    </xf>
    <xf numFmtId="0" fontId="2" fillId="0" borderId="32" xfId="0" applyFont="1" applyBorder="1" applyAlignment="1">
      <alignment horizontal="center" textRotation="255"/>
    </xf>
    <xf numFmtId="0" fontId="2" fillId="0" borderId="22" xfId="0" applyFont="1" applyBorder="1" applyAlignment="1">
      <alignment horizontal="center" textRotation="255"/>
    </xf>
    <xf numFmtId="0" fontId="2" fillId="0" borderId="47" xfId="0" applyFont="1" applyBorder="1" applyAlignment="1">
      <alignment horizontal="center" textRotation="255"/>
    </xf>
    <xf numFmtId="0" fontId="2" fillId="2" borderId="45" xfId="0" applyFont="1" applyFill="1" applyBorder="1" applyAlignment="1">
      <alignment vertical="center" textRotation="255"/>
    </xf>
    <xf numFmtId="0" fontId="2" fillId="2" borderId="46" xfId="0" applyFont="1" applyFill="1" applyBorder="1" applyAlignment="1">
      <alignment vertical="center" textRotation="255"/>
    </xf>
    <xf numFmtId="0" fontId="2" fillId="2" borderId="45" xfId="0" applyFont="1" applyFill="1" applyBorder="1" applyAlignment="1">
      <alignment horizontal="center" vertical="center" textRotation="255" wrapText="1"/>
    </xf>
    <xf numFmtId="0" fontId="0" fillId="0" borderId="46" xfId="0" applyBorder="1" applyAlignment="1">
      <alignment horizontal="center" vertical="center" textRotation="255"/>
    </xf>
    <xf numFmtId="0" fontId="2" fillId="0" borderId="45" xfId="0" applyFont="1" applyBorder="1" applyAlignment="1">
      <alignment wrapText="1"/>
    </xf>
    <xf numFmtId="0" fontId="2" fillId="0" borderId="46" xfId="0" applyFont="1" applyBorder="1" applyAlignment="1">
      <alignment wrapText="1"/>
    </xf>
    <xf numFmtId="58" fontId="8" fillId="0" borderId="74" xfId="0" applyNumberFormat="1" applyFont="1" applyBorder="1" applyAlignment="1">
      <alignment horizontal="center" vertical="center"/>
    </xf>
    <xf numFmtId="58" fontId="8" fillId="0" borderId="52" xfId="0" applyNumberFormat="1" applyFont="1" applyBorder="1" applyAlignment="1">
      <alignment horizontal="center" vertical="center"/>
    </xf>
    <xf numFmtId="58" fontId="8" fillId="0" borderId="51" xfId="0" applyNumberFormat="1" applyFont="1" applyBorder="1" applyAlignment="1">
      <alignment horizontal="center" vertical="center"/>
    </xf>
    <xf numFmtId="58" fontId="8" fillId="0" borderId="75" xfId="0" applyNumberFormat="1" applyFont="1" applyBorder="1" applyAlignment="1">
      <alignment horizontal="center" vertical="center"/>
    </xf>
    <xf numFmtId="0" fontId="12" fillId="0" borderId="53" xfId="0" applyFont="1" applyBorder="1" applyAlignment="1">
      <alignment horizontal="center" vertical="center"/>
    </xf>
    <xf numFmtId="0" fontId="12" fillId="0" borderId="61" xfId="0" applyFont="1" applyBorder="1" applyAlignment="1">
      <alignment horizontal="center" vertical="center"/>
    </xf>
    <xf numFmtId="0" fontId="4" fillId="2" borderId="69" xfId="0" applyFont="1" applyFill="1" applyBorder="1" applyAlignment="1">
      <alignment vertical="center" wrapText="1"/>
    </xf>
    <xf numFmtId="0" fontId="4" fillId="2" borderId="70" xfId="0" applyFont="1" applyFill="1" applyBorder="1" applyAlignment="1">
      <alignment vertical="center" wrapText="1"/>
    </xf>
    <xf numFmtId="0" fontId="4" fillId="2" borderId="28" xfId="0" applyFont="1" applyFill="1" applyBorder="1" applyAlignment="1">
      <alignment vertical="center" wrapText="1"/>
    </xf>
    <xf numFmtId="0" fontId="2" fillId="2" borderId="53" xfId="0" applyFont="1" applyFill="1" applyBorder="1" applyAlignment="1">
      <alignment horizontal="center"/>
    </xf>
    <xf numFmtId="0" fontId="0" fillId="0" borderId="59" xfId="0" applyBorder="1" applyAlignment="1">
      <alignment horizontal="center"/>
    </xf>
    <xf numFmtId="0" fontId="4" fillId="2" borderId="9" xfId="0" applyFont="1" applyFill="1" applyBorder="1" applyAlignment="1">
      <alignment vertical="center" textRotation="255"/>
    </xf>
    <xf numFmtId="0" fontId="4" fillId="2" borderId="33" xfId="0" applyFont="1" applyFill="1" applyBorder="1" applyAlignment="1">
      <alignment vertical="center" textRotation="255"/>
    </xf>
    <xf numFmtId="0" fontId="4" fillId="2" borderId="5" xfId="0" applyFont="1" applyFill="1" applyBorder="1" applyAlignment="1">
      <alignment horizontal="center" wrapText="1"/>
    </xf>
    <xf numFmtId="0" fontId="4" fillId="2" borderId="47" xfId="0" applyFont="1" applyFill="1" applyBorder="1" applyAlignment="1">
      <alignment horizontal="center"/>
    </xf>
    <xf numFmtId="0" fontId="4" fillId="2" borderId="4" xfId="0" applyFont="1" applyFill="1" applyBorder="1" applyAlignment="1">
      <alignment horizontal="center" wrapText="1"/>
    </xf>
    <xf numFmtId="0" fontId="0" fillId="0" borderId="32" xfId="0" applyBorder="1" applyAlignment="1">
      <alignment/>
    </xf>
    <xf numFmtId="0" fontId="4" fillId="2" borderId="9" xfId="0" applyFont="1" applyFill="1" applyBorder="1" applyAlignment="1">
      <alignment vertical="center" textRotation="255" wrapText="1"/>
    </xf>
    <xf numFmtId="0" fontId="4" fillId="2" borderId="33" xfId="0" applyFont="1" applyFill="1" applyBorder="1" applyAlignment="1">
      <alignment vertical="center" textRotation="255" wrapText="1"/>
    </xf>
    <xf numFmtId="0" fontId="4" fillId="2" borderId="45" xfId="0" applyFont="1" applyFill="1" applyBorder="1" applyAlignment="1">
      <alignment horizontal="center" vertical="center" textRotation="255"/>
    </xf>
    <xf numFmtId="0" fontId="4" fillId="2" borderId="46" xfId="0" applyFont="1" applyFill="1" applyBorder="1" applyAlignment="1">
      <alignment horizontal="center" vertical="center" textRotation="255"/>
    </xf>
    <xf numFmtId="0" fontId="2" fillId="2" borderId="63" xfId="0" applyFont="1" applyFill="1" applyBorder="1" applyAlignment="1">
      <alignment horizontal="center" vertical="center" textRotation="255"/>
    </xf>
    <xf numFmtId="0" fontId="2" fillId="2" borderId="36" xfId="0" applyFont="1" applyFill="1" applyBorder="1" applyAlignment="1">
      <alignment horizontal="center" vertical="center" textRotation="255"/>
    </xf>
    <xf numFmtId="0" fontId="2" fillId="2" borderId="32" xfId="0" applyFont="1" applyFill="1" applyBorder="1" applyAlignment="1">
      <alignment horizontal="center" vertical="center" textRotation="255"/>
    </xf>
    <xf numFmtId="0" fontId="2" fillId="0" borderId="66" xfId="0" applyFont="1" applyBorder="1" applyAlignment="1">
      <alignment horizontal="center" vertical="top" textRotation="255" wrapText="1"/>
    </xf>
    <xf numFmtId="0" fontId="2" fillId="0" borderId="22" xfId="0" applyFont="1" applyBorder="1" applyAlignment="1">
      <alignment horizontal="center" vertical="top" textRotation="255"/>
    </xf>
    <xf numFmtId="0" fontId="2" fillId="0" borderId="47" xfId="0" applyFont="1" applyBorder="1" applyAlignment="1">
      <alignment horizontal="center" vertical="top" textRotation="255"/>
    </xf>
    <xf numFmtId="0" fontId="4" fillId="2" borderId="1" xfId="0" applyFont="1" applyFill="1" applyBorder="1" applyAlignment="1">
      <alignment horizontal="left" vertical="center"/>
    </xf>
    <xf numFmtId="0" fontId="4" fillId="2" borderId="31" xfId="0" applyFont="1" applyFill="1" applyBorder="1" applyAlignment="1">
      <alignment horizontal="left" vertical="center"/>
    </xf>
    <xf numFmtId="0" fontId="4" fillId="2" borderId="73" xfId="0" applyFont="1" applyFill="1" applyBorder="1" applyAlignment="1">
      <alignment horizontal="left" vertical="center"/>
    </xf>
    <xf numFmtId="0" fontId="4" fillId="2" borderId="9" xfId="0" applyFont="1" applyFill="1" applyBorder="1" applyAlignment="1">
      <alignment horizontal="center" wrapText="1"/>
    </xf>
    <xf numFmtId="0" fontId="4" fillId="2" borderId="33" xfId="0" applyFont="1" applyFill="1" applyBorder="1" applyAlignment="1">
      <alignment horizontal="center"/>
    </xf>
    <xf numFmtId="0" fontId="4" fillId="2" borderId="48" xfId="0" applyFont="1" applyFill="1" applyBorder="1" applyAlignment="1">
      <alignment vertical="center" textRotation="255"/>
    </xf>
    <xf numFmtId="0" fontId="4" fillId="2" borderId="43" xfId="0" applyFont="1" applyFill="1" applyBorder="1" applyAlignment="1">
      <alignment vertical="center" textRotation="255"/>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28" xfId="0" applyFont="1" applyFill="1" applyBorder="1" applyAlignment="1">
      <alignment horizontal="center" vertical="center"/>
    </xf>
    <xf numFmtId="0" fontId="12" fillId="0" borderId="1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89"/>
  <sheetViews>
    <sheetView workbookViewId="0" topLeftCell="A1">
      <pane xSplit="4" ySplit="6" topLeftCell="E16"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3.5"/>
  <cols>
    <col min="1" max="1" width="4.125" style="40" customWidth="1"/>
    <col min="2" max="2" width="5.125" style="40" customWidth="1"/>
    <col min="3" max="3" width="7.625" style="40" customWidth="1"/>
    <col min="4" max="4" width="8.25390625" style="40" customWidth="1"/>
    <col min="5" max="5" width="19.00390625" style="40" customWidth="1"/>
    <col min="6" max="7" width="4.125" style="40" customWidth="1"/>
    <col min="8" max="8" width="4.625" style="40" customWidth="1"/>
    <col min="9" max="9" width="4.125" style="40" customWidth="1"/>
    <col min="10" max="10" width="28.125" style="40" customWidth="1"/>
    <col min="11" max="12" width="12.125" style="40" customWidth="1"/>
    <col min="13" max="13" width="4.625" style="40" customWidth="1"/>
    <col min="14" max="14" width="25.625" style="40" customWidth="1"/>
    <col min="15" max="15" width="12.375" style="40" customWidth="1"/>
    <col min="16" max="16" width="4.625" style="40" customWidth="1"/>
    <col min="17" max="22" width="9.00390625" style="61" customWidth="1"/>
    <col min="23" max="16384" width="9.00390625" style="40" customWidth="1"/>
  </cols>
  <sheetData>
    <row r="1" ht="16.5" customHeight="1">
      <c r="A1" s="40" t="s">
        <v>21</v>
      </c>
    </row>
    <row r="2" ht="22.5" customHeight="1">
      <c r="A2" s="62" t="s">
        <v>25</v>
      </c>
    </row>
    <row r="3" ht="9.75" customHeight="1" thickBot="1"/>
    <row r="4" spans="1:16" s="63" customFormat="1" ht="31.5" customHeight="1">
      <c r="A4" s="296" t="s">
        <v>38</v>
      </c>
      <c r="B4" s="302" t="s">
        <v>172</v>
      </c>
      <c r="C4" s="298" t="s">
        <v>39</v>
      </c>
      <c r="D4" s="300" t="s">
        <v>24</v>
      </c>
      <c r="E4" s="307" t="s">
        <v>5</v>
      </c>
      <c r="F4" s="317" t="s">
        <v>36</v>
      </c>
      <c r="G4" s="310" t="s">
        <v>37</v>
      </c>
      <c r="H4" s="313" t="s">
        <v>173</v>
      </c>
      <c r="I4" s="320" t="s">
        <v>4</v>
      </c>
      <c r="J4" s="323" t="s">
        <v>28</v>
      </c>
      <c r="K4" s="324"/>
      <c r="L4" s="324"/>
      <c r="M4" s="325"/>
      <c r="N4" s="323" t="s">
        <v>53</v>
      </c>
      <c r="O4" s="324"/>
      <c r="P4" s="325"/>
    </row>
    <row r="5" spans="1:16" s="64" customFormat="1" ht="21.75" customHeight="1">
      <c r="A5" s="297"/>
      <c r="B5" s="303"/>
      <c r="C5" s="299"/>
      <c r="D5" s="301"/>
      <c r="E5" s="308"/>
      <c r="F5" s="318"/>
      <c r="G5" s="311"/>
      <c r="H5" s="314"/>
      <c r="I5" s="321"/>
      <c r="J5" s="305" t="s">
        <v>14</v>
      </c>
      <c r="K5" s="316"/>
      <c r="L5" s="306"/>
      <c r="M5" s="124" t="s">
        <v>15</v>
      </c>
      <c r="N5" s="305" t="s">
        <v>16</v>
      </c>
      <c r="O5" s="306"/>
      <c r="P5" s="124" t="s">
        <v>15</v>
      </c>
    </row>
    <row r="6" spans="1:16" s="63" customFormat="1" ht="43.5" customHeight="1">
      <c r="A6" s="258"/>
      <c r="B6" s="304"/>
      <c r="C6" s="299"/>
      <c r="D6" s="301"/>
      <c r="E6" s="309"/>
      <c r="F6" s="319"/>
      <c r="G6" s="312"/>
      <c r="H6" s="315"/>
      <c r="I6" s="322"/>
      <c r="J6" s="123" t="s">
        <v>33</v>
      </c>
      <c r="K6" s="125" t="s">
        <v>7</v>
      </c>
      <c r="L6" s="125" t="s">
        <v>8</v>
      </c>
      <c r="M6" s="126" t="s">
        <v>174</v>
      </c>
      <c r="N6" s="103" t="s">
        <v>34</v>
      </c>
      <c r="O6" s="127" t="s">
        <v>35</v>
      </c>
      <c r="P6" s="126" t="s">
        <v>174</v>
      </c>
    </row>
    <row r="7" spans="1:22" s="172" customFormat="1" ht="14.25" customHeight="1">
      <c r="A7" s="118">
        <v>6</v>
      </c>
      <c r="B7" s="119">
        <v>201</v>
      </c>
      <c r="C7" s="114" t="s">
        <v>56</v>
      </c>
      <c r="D7" s="168" t="s">
        <v>57</v>
      </c>
      <c r="E7" s="108" t="s">
        <v>58</v>
      </c>
      <c r="F7" s="121">
        <v>1</v>
      </c>
      <c r="G7" s="119">
        <v>1</v>
      </c>
      <c r="H7" s="118">
        <v>1</v>
      </c>
      <c r="I7" s="119">
        <v>1</v>
      </c>
      <c r="J7" s="118"/>
      <c r="K7" s="169"/>
      <c r="L7" s="169"/>
      <c r="M7" s="196">
        <v>3</v>
      </c>
      <c r="N7" s="170" t="s">
        <v>59</v>
      </c>
      <c r="O7" s="116" t="s">
        <v>163</v>
      </c>
      <c r="P7" s="196"/>
      <c r="Q7" s="171"/>
      <c r="R7" s="171"/>
      <c r="S7" s="171"/>
      <c r="T7" s="171"/>
      <c r="U7" s="171"/>
      <c r="V7" s="171"/>
    </row>
    <row r="8" spans="1:22" s="172" customFormat="1" ht="14.25" customHeight="1">
      <c r="A8" s="118">
        <v>6</v>
      </c>
      <c r="B8" s="119">
        <v>202</v>
      </c>
      <c r="C8" s="114" t="s">
        <v>60</v>
      </c>
      <c r="D8" s="168" t="s">
        <v>61</v>
      </c>
      <c r="E8" s="108" t="s">
        <v>71</v>
      </c>
      <c r="F8" s="121">
        <v>1</v>
      </c>
      <c r="G8" s="119">
        <v>2</v>
      </c>
      <c r="H8" s="118">
        <v>1</v>
      </c>
      <c r="I8" s="119">
        <v>1</v>
      </c>
      <c r="J8" s="118"/>
      <c r="K8" s="169"/>
      <c r="L8" s="169"/>
      <c r="M8" s="196">
        <v>0</v>
      </c>
      <c r="N8" s="170" t="s">
        <v>139</v>
      </c>
      <c r="O8" s="116" t="s">
        <v>164</v>
      </c>
      <c r="P8" s="196"/>
      <c r="Q8" s="171"/>
      <c r="R8" s="171"/>
      <c r="S8" s="171"/>
      <c r="T8" s="171"/>
      <c r="U8" s="171"/>
      <c r="V8" s="171"/>
    </row>
    <row r="9" spans="1:22" s="172" customFormat="1" ht="14.25" customHeight="1">
      <c r="A9" s="118">
        <v>6</v>
      </c>
      <c r="B9" s="119">
        <v>203</v>
      </c>
      <c r="C9" s="114" t="s">
        <v>60</v>
      </c>
      <c r="D9" s="120" t="s">
        <v>63</v>
      </c>
      <c r="E9" s="108" t="s">
        <v>64</v>
      </c>
      <c r="F9" s="121">
        <v>1</v>
      </c>
      <c r="G9" s="119">
        <v>2</v>
      </c>
      <c r="H9" s="118">
        <v>0</v>
      </c>
      <c r="I9" s="119">
        <v>0</v>
      </c>
      <c r="J9" s="118"/>
      <c r="K9" s="122"/>
      <c r="L9" s="122"/>
      <c r="M9" s="196">
        <v>0</v>
      </c>
      <c r="N9" s="170"/>
      <c r="O9" s="173"/>
      <c r="P9" s="196">
        <v>1</v>
      </c>
      <c r="Q9" s="171"/>
      <c r="R9" s="171"/>
      <c r="S9" s="171"/>
      <c r="T9" s="171"/>
      <c r="U9" s="171"/>
      <c r="V9" s="171"/>
    </row>
    <row r="10" spans="1:22" s="172" customFormat="1" ht="14.25" customHeight="1">
      <c r="A10" s="118">
        <v>6</v>
      </c>
      <c r="B10" s="119">
        <v>204</v>
      </c>
      <c r="C10" s="114" t="s">
        <v>60</v>
      </c>
      <c r="D10" s="120" t="s">
        <v>65</v>
      </c>
      <c r="E10" s="108" t="s">
        <v>62</v>
      </c>
      <c r="F10" s="121">
        <v>1</v>
      </c>
      <c r="G10" s="119">
        <v>2</v>
      </c>
      <c r="H10" s="118">
        <v>0</v>
      </c>
      <c r="I10" s="119">
        <v>0</v>
      </c>
      <c r="J10" s="118"/>
      <c r="K10" s="122"/>
      <c r="L10" s="122"/>
      <c r="M10" s="196">
        <v>0</v>
      </c>
      <c r="N10" s="174"/>
      <c r="O10" s="116"/>
      <c r="P10" s="196">
        <v>1</v>
      </c>
      <c r="Q10" s="171"/>
      <c r="R10" s="171"/>
      <c r="S10" s="171"/>
      <c r="T10" s="171"/>
      <c r="U10" s="171"/>
      <c r="V10" s="171"/>
    </row>
    <row r="11" spans="1:22" s="172" customFormat="1" ht="14.25" customHeight="1">
      <c r="A11" s="118">
        <v>6</v>
      </c>
      <c r="B11" s="119">
        <v>205</v>
      </c>
      <c r="C11" s="114" t="s">
        <v>60</v>
      </c>
      <c r="D11" s="120" t="s">
        <v>66</v>
      </c>
      <c r="E11" s="108" t="s">
        <v>67</v>
      </c>
      <c r="F11" s="121">
        <v>2</v>
      </c>
      <c r="G11" s="119">
        <v>2</v>
      </c>
      <c r="H11" s="118">
        <v>0</v>
      </c>
      <c r="I11" s="119">
        <v>0</v>
      </c>
      <c r="J11" s="118"/>
      <c r="K11" s="122"/>
      <c r="L11" s="122"/>
      <c r="M11" s="196">
        <v>0</v>
      </c>
      <c r="N11" s="175" t="s">
        <v>143</v>
      </c>
      <c r="O11" s="199" t="s">
        <v>169</v>
      </c>
      <c r="P11" s="196"/>
      <c r="Q11" s="171"/>
      <c r="R11" s="171"/>
      <c r="S11" s="171"/>
      <c r="T11" s="171"/>
      <c r="U11" s="171"/>
      <c r="V11" s="171"/>
    </row>
    <row r="12" spans="1:22" s="172" customFormat="1" ht="14.25" customHeight="1">
      <c r="A12" s="118">
        <v>6</v>
      </c>
      <c r="B12" s="119">
        <v>206</v>
      </c>
      <c r="C12" s="114" t="s">
        <v>60</v>
      </c>
      <c r="D12" s="120" t="s">
        <v>68</v>
      </c>
      <c r="E12" s="108" t="s">
        <v>69</v>
      </c>
      <c r="F12" s="121">
        <v>2</v>
      </c>
      <c r="G12" s="119">
        <v>2</v>
      </c>
      <c r="H12" s="118">
        <v>0</v>
      </c>
      <c r="I12" s="119">
        <v>0</v>
      </c>
      <c r="J12" s="118"/>
      <c r="K12" s="122"/>
      <c r="L12" s="122"/>
      <c r="M12" s="196">
        <v>0</v>
      </c>
      <c r="N12" s="174"/>
      <c r="O12" s="173"/>
      <c r="P12" s="196">
        <v>0</v>
      </c>
      <c r="Q12" s="171"/>
      <c r="R12" s="171"/>
      <c r="S12" s="171"/>
      <c r="T12" s="171"/>
      <c r="U12" s="171"/>
      <c r="V12" s="171"/>
    </row>
    <row r="13" spans="1:22" s="172" customFormat="1" ht="14.25" customHeight="1">
      <c r="A13" s="118">
        <v>6</v>
      </c>
      <c r="B13" s="119">
        <v>207</v>
      </c>
      <c r="C13" s="114" t="s">
        <v>60</v>
      </c>
      <c r="D13" s="120" t="s">
        <v>70</v>
      </c>
      <c r="E13" s="108" t="s">
        <v>144</v>
      </c>
      <c r="F13" s="121">
        <v>1</v>
      </c>
      <c r="G13" s="119">
        <v>2</v>
      </c>
      <c r="H13" s="118">
        <v>0</v>
      </c>
      <c r="I13" s="119">
        <v>1</v>
      </c>
      <c r="J13" s="118"/>
      <c r="K13" s="122"/>
      <c r="L13" s="122"/>
      <c r="M13" s="196">
        <v>0</v>
      </c>
      <c r="N13" s="174" t="s">
        <v>145</v>
      </c>
      <c r="O13" s="116" t="s">
        <v>164</v>
      </c>
      <c r="P13" s="196"/>
      <c r="Q13" s="171"/>
      <c r="R13" s="171"/>
      <c r="S13" s="171"/>
      <c r="T13" s="171"/>
      <c r="U13" s="171"/>
      <c r="V13" s="171"/>
    </row>
    <row r="14" spans="1:22" s="172" customFormat="1" ht="14.25" customHeight="1">
      <c r="A14" s="118">
        <v>6</v>
      </c>
      <c r="B14" s="119">
        <v>208</v>
      </c>
      <c r="C14" s="114" t="s">
        <v>60</v>
      </c>
      <c r="D14" s="120" t="s">
        <v>72</v>
      </c>
      <c r="E14" s="108" t="s">
        <v>73</v>
      </c>
      <c r="F14" s="121">
        <v>1</v>
      </c>
      <c r="G14" s="119">
        <v>2</v>
      </c>
      <c r="H14" s="118">
        <v>1</v>
      </c>
      <c r="I14" s="119">
        <v>1</v>
      </c>
      <c r="J14" s="118"/>
      <c r="K14" s="122"/>
      <c r="L14" s="122"/>
      <c r="M14" s="196">
        <v>0</v>
      </c>
      <c r="N14" s="174" t="s">
        <v>74</v>
      </c>
      <c r="O14" s="116" t="s">
        <v>164</v>
      </c>
      <c r="P14" s="196"/>
      <c r="Q14" s="171"/>
      <c r="R14" s="171"/>
      <c r="S14" s="171"/>
      <c r="T14" s="171"/>
      <c r="U14" s="171"/>
      <c r="V14" s="171"/>
    </row>
    <row r="15" spans="1:22" s="172" customFormat="1" ht="22.5">
      <c r="A15" s="118">
        <v>6</v>
      </c>
      <c r="B15" s="119">
        <v>209</v>
      </c>
      <c r="C15" s="114" t="s">
        <v>60</v>
      </c>
      <c r="D15" s="120" t="s">
        <v>75</v>
      </c>
      <c r="E15" s="108" t="s">
        <v>146</v>
      </c>
      <c r="F15" s="121">
        <v>1</v>
      </c>
      <c r="G15" s="119">
        <v>2</v>
      </c>
      <c r="H15" s="118">
        <v>1</v>
      </c>
      <c r="I15" s="119">
        <v>1</v>
      </c>
      <c r="J15" s="114" t="s">
        <v>76</v>
      </c>
      <c r="K15" s="117" t="s">
        <v>198</v>
      </c>
      <c r="L15" s="117" t="s">
        <v>198</v>
      </c>
      <c r="M15" s="196"/>
      <c r="N15" s="114" t="s">
        <v>77</v>
      </c>
      <c r="O15" s="116" t="s">
        <v>165</v>
      </c>
      <c r="P15" s="196"/>
      <c r="Q15" s="171"/>
      <c r="R15" s="171"/>
      <c r="S15" s="171"/>
      <c r="T15" s="171"/>
      <c r="U15" s="171"/>
      <c r="V15" s="171"/>
    </row>
    <row r="16" spans="1:22" s="172" customFormat="1" ht="15" customHeight="1">
      <c r="A16" s="118">
        <v>6</v>
      </c>
      <c r="B16" s="119">
        <v>210</v>
      </c>
      <c r="C16" s="114" t="s">
        <v>60</v>
      </c>
      <c r="D16" s="120" t="s">
        <v>78</v>
      </c>
      <c r="E16" s="108" t="s">
        <v>71</v>
      </c>
      <c r="F16" s="121">
        <v>1</v>
      </c>
      <c r="G16" s="119">
        <v>2</v>
      </c>
      <c r="H16" s="118">
        <v>0</v>
      </c>
      <c r="I16" s="119">
        <v>0</v>
      </c>
      <c r="J16" s="118"/>
      <c r="K16" s="122"/>
      <c r="L16" s="122"/>
      <c r="M16" s="196">
        <v>0</v>
      </c>
      <c r="N16" s="174" t="s">
        <v>79</v>
      </c>
      <c r="O16" s="116" t="s">
        <v>163</v>
      </c>
      <c r="P16" s="196"/>
      <c r="Q16" s="171"/>
      <c r="R16" s="171"/>
      <c r="S16" s="171"/>
      <c r="T16" s="171"/>
      <c r="U16" s="171"/>
      <c r="V16" s="171"/>
    </row>
    <row r="17" spans="1:22" s="172" customFormat="1" ht="22.5">
      <c r="A17" s="118">
        <v>6</v>
      </c>
      <c r="B17" s="119">
        <v>211</v>
      </c>
      <c r="C17" s="114" t="s">
        <v>60</v>
      </c>
      <c r="D17" s="120" t="s">
        <v>80</v>
      </c>
      <c r="E17" s="108" t="s">
        <v>71</v>
      </c>
      <c r="F17" s="121">
        <v>1</v>
      </c>
      <c r="G17" s="119">
        <v>2</v>
      </c>
      <c r="H17" s="118">
        <v>1</v>
      </c>
      <c r="I17" s="119">
        <v>1</v>
      </c>
      <c r="J17" s="118"/>
      <c r="K17" s="122"/>
      <c r="L17" s="122"/>
      <c r="M17" s="196">
        <v>0</v>
      </c>
      <c r="N17" s="108" t="s">
        <v>196</v>
      </c>
      <c r="O17" s="116" t="s">
        <v>166</v>
      </c>
      <c r="P17" s="196"/>
      <c r="Q17" s="171"/>
      <c r="R17" s="171"/>
      <c r="S17" s="171"/>
      <c r="T17" s="171"/>
      <c r="U17" s="171"/>
      <c r="V17" s="171"/>
    </row>
    <row r="18" spans="1:22" s="172" customFormat="1" ht="14.25" customHeight="1">
      <c r="A18" s="118">
        <v>6</v>
      </c>
      <c r="B18" s="119">
        <v>212</v>
      </c>
      <c r="C18" s="114" t="s">
        <v>60</v>
      </c>
      <c r="D18" s="120" t="s">
        <v>81</v>
      </c>
      <c r="E18" s="108" t="s">
        <v>82</v>
      </c>
      <c r="F18" s="121">
        <v>2</v>
      </c>
      <c r="G18" s="119">
        <v>2</v>
      </c>
      <c r="H18" s="118">
        <v>0</v>
      </c>
      <c r="I18" s="119">
        <v>0</v>
      </c>
      <c r="J18" s="118"/>
      <c r="K18" s="122"/>
      <c r="L18" s="122"/>
      <c r="M18" s="196">
        <v>0</v>
      </c>
      <c r="N18" s="175" t="s">
        <v>147</v>
      </c>
      <c r="O18" s="116" t="s">
        <v>167</v>
      </c>
      <c r="P18" s="196"/>
      <c r="Q18" s="171"/>
      <c r="R18" s="171"/>
      <c r="S18" s="171"/>
      <c r="T18" s="171"/>
      <c r="U18" s="171"/>
      <c r="V18" s="171"/>
    </row>
    <row r="19" spans="1:22" s="172" customFormat="1" ht="14.25" customHeight="1">
      <c r="A19" s="118">
        <v>6</v>
      </c>
      <c r="B19" s="119">
        <v>213</v>
      </c>
      <c r="C19" s="114" t="s">
        <v>60</v>
      </c>
      <c r="D19" s="120" t="s">
        <v>83</v>
      </c>
      <c r="E19" s="108" t="s">
        <v>84</v>
      </c>
      <c r="F19" s="121">
        <v>2</v>
      </c>
      <c r="G19" s="119">
        <v>2</v>
      </c>
      <c r="H19" s="118">
        <v>1</v>
      </c>
      <c r="I19" s="119">
        <v>0</v>
      </c>
      <c r="J19" s="118"/>
      <c r="K19" s="122"/>
      <c r="L19" s="122"/>
      <c r="M19" s="196">
        <v>0</v>
      </c>
      <c r="N19" s="114" t="s">
        <v>85</v>
      </c>
      <c r="O19" s="116" t="s">
        <v>168</v>
      </c>
      <c r="P19" s="196"/>
      <c r="Q19" s="171"/>
      <c r="R19" s="171"/>
      <c r="S19" s="171"/>
      <c r="T19" s="171"/>
      <c r="U19" s="171"/>
      <c r="V19" s="171"/>
    </row>
    <row r="20" spans="1:22" s="172" customFormat="1" ht="14.25" customHeight="1">
      <c r="A20" s="118">
        <v>6</v>
      </c>
      <c r="B20" s="119">
        <v>301</v>
      </c>
      <c r="C20" s="114" t="s">
        <v>60</v>
      </c>
      <c r="D20" s="120" t="s">
        <v>86</v>
      </c>
      <c r="E20" s="108" t="s">
        <v>87</v>
      </c>
      <c r="F20" s="121">
        <v>1</v>
      </c>
      <c r="G20" s="119">
        <v>2</v>
      </c>
      <c r="H20" s="118">
        <v>0</v>
      </c>
      <c r="I20" s="119">
        <v>0</v>
      </c>
      <c r="J20" s="118"/>
      <c r="K20" s="122"/>
      <c r="L20" s="122"/>
      <c r="M20" s="196">
        <v>2</v>
      </c>
      <c r="N20" s="174"/>
      <c r="O20" s="173"/>
      <c r="P20" s="196">
        <v>0</v>
      </c>
      <c r="Q20" s="171"/>
      <c r="R20" s="171"/>
      <c r="S20" s="171"/>
      <c r="T20" s="171"/>
      <c r="U20" s="171"/>
      <c r="V20" s="171"/>
    </row>
    <row r="21" spans="1:22" s="172" customFormat="1" ht="14.25" customHeight="1">
      <c r="A21" s="118">
        <v>6</v>
      </c>
      <c r="B21" s="119">
        <v>302</v>
      </c>
      <c r="C21" s="114" t="s">
        <v>60</v>
      </c>
      <c r="D21" s="120" t="s">
        <v>88</v>
      </c>
      <c r="E21" s="108" t="s">
        <v>89</v>
      </c>
      <c r="F21" s="121">
        <v>1</v>
      </c>
      <c r="G21" s="119">
        <v>2</v>
      </c>
      <c r="H21" s="118">
        <v>0</v>
      </c>
      <c r="I21" s="119">
        <v>0</v>
      </c>
      <c r="J21" s="118"/>
      <c r="K21" s="122"/>
      <c r="L21" s="122"/>
      <c r="M21" s="196">
        <v>0</v>
      </c>
      <c r="N21" s="174"/>
      <c r="O21" s="173"/>
      <c r="P21" s="196">
        <v>1</v>
      </c>
      <c r="Q21" s="171"/>
      <c r="R21" s="171"/>
      <c r="S21" s="171"/>
      <c r="T21" s="171"/>
      <c r="U21" s="171"/>
      <c r="V21" s="171"/>
    </row>
    <row r="22" spans="1:22" s="172" customFormat="1" ht="14.25" customHeight="1">
      <c r="A22" s="118">
        <v>6</v>
      </c>
      <c r="B22" s="119">
        <v>321</v>
      </c>
      <c r="C22" s="114" t="s">
        <v>60</v>
      </c>
      <c r="D22" s="120" t="s">
        <v>90</v>
      </c>
      <c r="E22" s="108" t="s">
        <v>67</v>
      </c>
      <c r="F22" s="121">
        <v>2</v>
      </c>
      <c r="G22" s="119">
        <v>2</v>
      </c>
      <c r="H22" s="118">
        <v>0</v>
      </c>
      <c r="I22" s="119">
        <v>0</v>
      </c>
      <c r="J22" s="118"/>
      <c r="K22" s="122"/>
      <c r="L22" s="122"/>
      <c r="M22" s="196">
        <v>0</v>
      </c>
      <c r="N22" s="174"/>
      <c r="O22" s="173"/>
      <c r="P22" s="196">
        <v>0</v>
      </c>
      <c r="Q22" s="171"/>
      <c r="R22" s="171"/>
      <c r="S22" s="171"/>
      <c r="T22" s="171"/>
      <c r="U22" s="171"/>
      <c r="V22" s="171"/>
    </row>
    <row r="23" spans="1:22" s="172" customFormat="1" ht="14.25" customHeight="1">
      <c r="A23" s="118">
        <v>6</v>
      </c>
      <c r="B23" s="119">
        <v>322</v>
      </c>
      <c r="C23" s="114" t="s">
        <v>60</v>
      </c>
      <c r="D23" s="120" t="s">
        <v>91</v>
      </c>
      <c r="E23" s="108" t="s">
        <v>96</v>
      </c>
      <c r="F23" s="121">
        <v>2</v>
      </c>
      <c r="G23" s="119">
        <v>2</v>
      </c>
      <c r="H23" s="118">
        <v>0</v>
      </c>
      <c r="I23" s="119">
        <v>0</v>
      </c>
      <c r="J23" s="118"/>
      <c r="K23" s="122"/>
      <c r="L23" s="122"/>
      <c r="M23" s="196">
        <v>0</v>
      </c>
      <c r="N23" s="174"/>
      <c r="O23" s="173"/>
      <c r="P23" s="196">
        <v>0</v>
      </c>
      <c r="Q23" s="171"/>
      <c r="R23" s="171"/>
      <c r="S23" s="171"/>
      <c r="T23" s="171"/>
      <c r="U23" s="171"/>
      <c r="V23" s="171"/>
    </row>
    <row r="24" spans="1:22" s="172" customFormat="1" ht="14.25" customHeight="1">
      <c r="A24" s="118">
        <v>6</v>
      </c>
      <c r="B24" s="119">
        <v>323</v>
      </c>
      <c r="C24" s="114" t="s">
        <v>60</v>
      </c>
      <c r="D24" s="120" t="s">
        <v>92</v>
      </c>
      <c r="E24" s="108" t="s">
        <v>93</v>
      </c>
      <c r="F24" s="121">
        <v>1</v>
      </c>
      <c r="G24" s="119">
        <v>2</v>
      </c>
      <c r="H24" s="118">
        <v>0</v>
      </c>
      <c r="I24" s="119">
        <v>0</v>
      </c>
      <c r="J24" s="118"/>
      <c r="K24" s="122"/>
      <c r="L24" s="122"/>
      <c r="M24" s="196">
        <v>0</v>
      </c>
      <c r="N24" s="174"/>
      <c r="O24" s="173"/>
      <c r="P24" s="196">
        <v>0</v>
      </c>
      <c r="Q24" s="171"/>
      <c r="R24" s="171"/>
      <c r="S24" s="171"/>
      <c r="T24" s="171"/>
      <c r="U24" s="171"/>
      <c r="V24" s="171"/>
    </row>
    <row r="25" spans="1:22" s="172" customFormat="1" ht="14.25" customHeight="1">
      <c r="A25" s="118">
        <v>6</v>
      </c>
      <c r="B25" s="119">
        <v>324</v>
      </c>
      <c r="C25" s="114" t="s">
        <v>60</v>
      </c>
      <c r="D25" s="120" t="s">
        <v>94</v>
      </c>
      <c r="E25" s="108" t="s">
        <v>89</v>
      </c>
      <c r="F25" s="121">
        <v>1</v>
      </c>
      <c r="G25" s="119">
        <v>2</v>
      </c>
      <c r="H25" s="118">
        <v>0</v>
      </c>
      <c r="I25" s="119">
        <v>1</v>
      </c>
      <c r="J25" s="118"/>
      <c r="K25" s="122"/>
      <c r="L25" s="122"/>
      <c r="M25" s="196">
        <v>0</v>
      </c>
      <c r="N25" s="174"/>
      <c r="O25" s="173"/>
      <c r="P25" s="196">
        <v>1</v>
      </c>
      <c r="Q25" s="171"/>
      <c r="R25" s="171"/>
      <c r="S25" s="171"/>
      <c r="T25" s="171"/>
      <c r="U25" s="171"/>
      <c r="V25" s="171"/>
    </row>
    <row r="26" spans="1:22" s="172" customFormat="1" ht="14.25" customHeight="1">
      <c r="A26" s="118">
        <v>6</v>
      </c>
      <c r="B26" s="119">
        <v>341</v>
      </c>
      <c r="C26" s="114" t="s">
        <v>60</v>
      </c>
      <c r="D26" s="120" t="s">
        <v>95</v>
      </c>
      <c r="E26" s="108" t="s">
        <v>96</v>
      </c>
      <c r="F26" s="121">
        <v>2</v>
      </c>
      <c r="G26" s="119">
        <v>2</v>
      </c>
      <c r="H26" s="118">
        <v>0</v>
      </c>
      <c r="I26" s="119">
        <v>0</v>
      </c>
      <c r="J26" s="118"/>
      <c r="K26" s="122"/>
      <c r="L26" s="122"/>
      <c r="M26" s="196">
        <v>0</v>
      </c>
      <c r="N26" s="174"/>
      <c r="O26" s="173"/>
      <c r="P26" s="196">
        <v>0</v>
      </c>
      <c r="Q26" s="171"/>
      <c r="R26" s="171"/>
      <c r="S26" s="171"/>
      <c r="T26" s="171"/>
      <c r="U26" s="171"/>
      <c r="V26" s="171"/>
    </row>
    <row r="27" spans="1:22" s="172" customFormat="1" ht="14.25" customHeight="1">
      <c r="A27" s="118">
        <v>6</v>
      </c>
      <c r="B27" s="119">
        <v>361</v>
      </c>
      <c r="C27" s="114" t="s">
        <v>60</v>
      </c>
      <c r="D27" s="120" t="s">
        <v>97</v>
      </c>
      <c r="E27" s="108" t="s">
        <v>98</v>
      </c>
      <c r="F27" s="121">
        <v>2</v>
      </c>
      <c r="G27" s="119">
        <v>2</v>
      </c>
      <c r="H27" s="118">
        <v>0</v>
      </c>
      <c r="I27" s="119">
        <v>0</v>
      </c>
      <c r="J27" s="118"/>
      <c r="K27" s="122"/>
      <c r="L27" s="122"/>
      <c r="M27" s="196">
        <v>0</v>
      </c>
      <c r="N27" s="174"/>
      <c r="O27" s="173"/>
      <c r="P27" s="196">
        <v>0</v>
      </c>
      <c r="Q27" s="171"/>
      <c r="R27" s="171"/>
      <c r="S27" s="171"/>
      <c r="T27" s="171"/>
      <c r="U27" s="171"/>
      <c r="V27" s="171"/>
    </row>
    <row r="28" spans="1:22" s="172" customFormat="1" ht="14.25" customHeight="1">
      <c r="A28" s="118">
        <v>6</v>
      </c>
      <c r="B28" s="119">
        <v>362</v>
      </c>
      <c r="C28" s="114" t="s">
        <v>60</v>
      </c>
      <c r="D28" s="120" t="s">
        <v>99</v>
      </c>
      <c r="E28" s="108" t="s">
        <v>96</v>
      </c>
      <c r="F28" s="121">
        <v>2</v>
      </c>
      <c r="G28" s="119">
        <v>2</v>
      </c>
      <c r="H28" s="118">
        <v>0</v>
      </c>
      <c r="I28" s="119">
        <v>0</v>
      </c>
      <c r="J28" s="118"/>
      <c r="K28" s="122"/>
      <c r="L28" s="122"/>
      <c r="M28" s="196">
        <v>0</v>
      </c>
      <c r="N28" s="174"/>
      <c r="O28" s="173"/>
      <c r="P28" s="196">
        <v>0</v>
      </c>
      <c r="Q28" s="171"/>
      <c r="R28" s="171"/>
      <c r="S28" s="171"/>
      <c r="T28" s="171"/>
      <c r="U28" s="171"/>
      <c r="V28" s="171"/>
    </row>
    <row r="29" spans="1:22" s="172" customFormat="1" ht="14.25" customHeight="1">
      <c r="A29" s="118">
        <v>6</v>
      </c>
      <c r="B29" s="119">
        <v>363</v>
      </c>
      <c r="C29" s="114" t="s">
        <v>60</v>
      </c>
      <c r="D29" s="120" t="s">
        <v>100</v>
      </c>
      <c r="E29" s="108" t="s">
        <v>138</v>
      </c>
      <c r="F29" s="121">
        <v>2</v>
      </c>
      <c r="G29" s="119">
        <v>2</v>
      </c>
      <c r="H29" s="118">
        <v>0</v>
      </c>
      <c r="I29" s="119">
        <v>0</v>
      </c>
      <c r="J29" s="118"/>
      <c r="K29" s="122"/>
      <c r="L29" s="122"/>
      <c r="M29" s="196">
        <v>0</v>
      </c>
      <c r="N29" s="174"/>
      <c r="O29" s="173"/>
      <c r="P29" s="196">
        <v>1</v>
      </c>
      <c r="Q29" s="171"/>
      <c r="R29" s="171"/>
      <c r="S29" s="171"/>
      <c r="T29" s="171"/>
      <c r="U29" s="171"/>
      <c r="V29" s="171"/>
    </row>
    <row r="30" spans="1:22" s="172" customFormat="1" ht="14.25" customHeight="1">
      <c r="A30" s="118">
        <v>6</v>
      </c>
      <c r="B30" s="119">
        <v>364</v>
      </c>
      <c r="C30" s="114" t="s">
        <v>60</v>
      </c>
      <c r="D30" s="120" t="s">
        <v>101</v>
      </c>
      <c r="E30" s="108" t="s">
        <v>102</v>
      </c>
      <c r="F30" s="121">
        <v>1</v>
      </c>
      <c r="G30" s="119">
        <v>2</v>
      </c>
      <c r="H30" s="118">
        <v>0</v>
      </c>
      <c r="I30" s="119">
        <v>0</v>
      </c>
      <c r="J30" s="118"/>
      <c r="K30" s="122"/>
      <c r="L30" s="122"/>
      <c r="M30" s="196">
        <v>0</v>
      </c>
      <c r="N30" s="174"/>
      <c r="O30" s="173"/>
      <c r="P30" s="196">
        <v>1</v>
      </c>
      <c r="Q30" s="171"/>
      <c r="R30" s="171"/>
      <c r="S30" s="171"/>
      <c r="T30" s="171"/>
      <c r="U30" s="171"/>
      <c r="V30" s="171"/>
    </row>
    <row r="31" spans="1:22" s="172" customFormat="1" ht="14.25" customHeight="1">
      <c r="A31" s="118">
        <v>6</v>
      </c>
      <c r="B31" s="119">
        <v>365</v>
      </c>
      <c r="C31" s="114" t="s">
        <v>60</v>
      </c>
      <c r="D31" s="120" t="s">
        <v>103</v>
      </c>
      <c r="E31" s="108" t="s">
        <v>87</v>
      </c>
      <c r="F31" s="121">
        <v>1</v>
      </c>
      <c r="G31" s="119">
        <v>2</v>
      </c>
      <c r="H31" s="118">
        <v>0</v>
      </c>
      <c r="I31" s="119">
        <v>0</v>
      </c>
      <c r="J31" s="118"/>
      <c r="K31" s="122"/>
      <c r="L31" s="122"/>
      <c r="M31" s="196">
        <v>0</v>
      </c>
      <c r="N31" s="174"/>
      <c r="O31" s="173"/>
      <c r="P31" s="196">
        <v>0</v>
      </c>
      <c r="Q31" s="171"/>
      <c r="R31" s="171"/>
      <c r="S31" s="171"/>
      <c r="T31" s="171"/>
      <c r="U31" s="171"/>
      <c r="V31" s="171"/>
    </row>
    <row r="32" spans="1:22" s="172" customFormat="1" ht="14.25" customHeight="1">
      <c r="A32" s="118">
        <v>6</v>
      </c>
      <c r="B32" s="119">
        <v>366</v>
      </c>
      <c r="C32" s="114" t="s">
        <v>60</v>
      </c>
      <c r="D32" s="120" t="s">
        <v>104</v>
      </c>
      <c r="E32" s="108" t="s">
        <v>87</v>
      </c>
      <c r="F32" s="121">
        <v>1</v>
      </c>
      <c r="G32" s="119">
        <v>2</v>
      </c>
      <c r="H32" s="118">
        <v>0</v>
      </c>
      <c r="I32" s="119">
        <v>0</v>
      </c>
      <c r="J32" s="118"/>
      <c r="K32" s="122"/>
      <c r="L32" s="122"/>
      <c r="M32" s="196">
        <v>0</v>
      </c>
      <c r="N32" s="174"/>
      <c r="O32" s="173"/>
      <c r="P32" s="196">
        <v>0</v>
      </c>
      <c r="Q32" s="171"/>
      <c r="R32" s="171"/>
      <c r="S32" s="171"/>
      <c r="T32" s="171"/>
      <c r="U32" s="171"/>
      <c r="V32" s="171"/>
    </row>
    <row r="33" spans="1:22" s="172" customFormat="1" ht="14.25" customHeight="1">
      <c r="A33" s="112">
        <v>6</v>
      </c>
      <c r="B33" s="113">
        <v>367</v>
      </c>
      <c r="C33" s="114" t="s">
        <v>60</v>
      </c>
      <c r="D33" s="115" t="s">
        <v>105</v>
      </c>
      <c r="E33" s="109" t="s">
        <v>106</v>
      </c>
      <c r="F33" s="176">
        <v>2</v>
      </c>
      <c r="G33" s="113">
        <v>2</v>
      </c>
      <c r="H33" s="112">
        <v>0</v>
      </c>
      <c r="I33" s="113">
        <v>0</v>
      </c>
      <c r="J33" s="112"/>
      <c r="K33" s="177"/>
      <c r="L33" s="177"/>
      <c r="M33" s="197">
        <v>0</v>
      </c>
      <c r="N33" s="178"/>
      <c r="O33" s="179"/>
      <c r="P33" s="197">
        <v>0</v>
      </c>
      <c r="Q33" s="171"/>
      <c r="R33" s="171"/>
      <c r="S33" s="171"/>
      <c r="T33" s="171"/>
      <c r="U33" s="171"/>
      <c r="V33" s="171"/>
    </row>
    <row r="34" spans="1:22" s="172" customFormat="1" ht="14.25" customHeight="1">
      <c r="A34" s="112">
        <v>6</v>
      </c>
      <c r="B34" s="113">
        <v>381</v>
      </c>
      <c r="C34" s="114" t="s">
        <v>60</v>
      </c>
      <c r="D34" s="115" t="s">
        <v>107</v>
      </c>
      <c r="E34" s="109" t="s">
        <v>102</v>
      </c>
      <c r="F34" s="176">
        <v>1</v>
      </c>
      <c r="G34" s="113">
        <v>2</v>
      </c>
      <c r="H34" s="112">
        <v>1</v>
      </c>
      <c r="I34" s="113">
        <v>0</v>
      </c>
      <c r="J34" s="112"/>
      <c r="K34" s="177"/>
      <c r="L34" s="177"/>
      <c r="M34" s="197">
        <v>0</v>
      </c>
      <c r="N34" s="178" t="s">
        <v>108</v>
      </c>
      <c r="O34" s="116" t="s">
        <v>169</v>
      </c>
      <c r="P34" s="197"/>
      <c r="Q34" s="171"/>
      <c r="R34" s="171"/>
      <c r="S34" s="171"/>
      <c r="T34" s="171"/>
      <c r="U34" s="171"/>
      <c r="V34" s="171"/>
    </row>
    <row r="35" spans="1:22" s="172" customFormat="1" ht="14.25" customHeight="1">
      <c r="A35" s="112">
        <v>6</v>
      </c>
      <c r="B35" s="113">
        <v>382</v>
      </c>
      <c r="C35" s="114" t="s">
        <v>60</v>
      </c>
      <c r="D35" s="115" t="s">
        <v>109</v>
      </c>
      <c r="E35" s="109" t="s">
        <v>110</v>
      </c>
      <c r="F35" s="176">
        <v>1</v>
      </c>
      <c r="G35" s="113">
        <v>2</v>
      </c>
      <c r="H35" s="112">
        <v>1</v>
      </c>
      <c r="I35" s="113">
        <v>1</v>
      </c>
      <c r="J35" s="112"/>
      <c r="K35" s="177"/>
      <c r="L35" s="177"/>
      <c r="M35" s="197">
        <v>0</v>
      </c>
      <c r="N35" s="178" t="s">
        <v>111</v>
      </c>
      <c r="O35" s="116" t="s">
        <v>166</v>
      </c>
      <c r="P35" s="197"/>
      <c r="Q35" s="171"/>
      <c r="R35" s="171"/>
      <c r="S35" s="171"/>
      <c r="T35" s="171"/>
      <c r="U35" s="171"/>
      <c r="V35" s="171"/>
    </row>
    <row r="36" spans="1:22" s="172" customFormat="1" ht="14.25" customHeight="1">
      <c r="A36" s="118">
        <v>6</v>
      </c>
      <c r="B36" s="119">
        <v>401</v>
      </c>
      <c r="C36" s="114" t="s">
        <v>60</v>
      </c>
      <c r="D36" s="120" t="s">
        <v>112</v>
      </c>
      <c r="E36" s="108" t="s">
        <v>149</v>
      </c>
      <c r="F36" s="121">
        <v>1</v>
      </c>
      <c r="G36" s="119">
        <v>2</v>
      </c>
      <c r="H36" s="118">
        <v>0</v>
      </c>
      <c r="I36" s="119">
        <v>0</v>
      </c>
      <c r="J36" s="118"/>
      <c r="K36" s="122"/>
      <c r="L36" s="122"/>
      <c r="M36" s="196">
        <v>2</v>
      </c>
      <c r="N36" s="174"/>
      <c r="O36" s="173"/>
      <c r="P36" s="196">
        <v>1</v>
      </c>
      <c r="Q36" s="171"/>
      <c r="R36" s="171"/>
      <c r="S36" s="171"/>
      <c r="T36" s="171"/>
      <c r="U36" s="171"/>
      <c r="V36" s="171"/>
    </row>
    <row r="37" spans="1:22" s="172" customFormat="1" ht="26.25" customHeight="1">
      <c r="A37" s="118">
        <v>6</v>
      </c>
      <c r="B37" s="119">
        <v>402</v>
      </c>
      <c r="C37" s="114" t="s">
        <v>60</v>
      </c>
      <c r="D37" s="120" t="s">
        <v>113</v>
      </c>
      <c r="E37" s="108" t="s">
        <v>114</v>
      </c>
      <c r="F37" s="121">
        <v>1</v>
      </c>
      <c r="G37" s="119">
        <v>2</v>
      </c>
      <c r="H37" s="118">
        <v>1</v>
      </c>
      <c r="I37" s="119">
        <v>1</v>
      </c>
      <c r="J37" s="108" t="s">
        <v>115</v>
      </c>
      <c r="K37" s="128" t="s">
        <v>197</v>
      </c>
      <c r="L37" s="128" t="s">
        <v>197</v>
      </c>
      <c r="M37" s="196"/>
      <c r="N37" s="108" t="s">
        <v>150</v>
      </c>
      <c r="O37" s="116" t="s">
        <v>170</v>
      </c>
      <c r="P37" s="196"/>
      <c r="Q37" s="171"/>
      <c r="R37" s="171"/>
      <c r="S37" s="171"/>
      <c r="T37" s="171"/>
      <c r="U37" s="171"/>
      <c r="V37" s="171"/>
    </row>
    <row r="38" spans="1:22" s="172" customFormat="1" ht="13.5">
      <c r="A38" s="118">
        <v>6</v>
      </c>
      <c r="B38" s="119">
        <v>403</v>
      </c>
      <c r="C38" s="114" t="s">
        <v>60</v>
      </c>
      <c r="D38" s="120" t="s">
        <v>116</v>
      </c>
      <c r="E38" s="108" t="s">
        <v>151</v>
      </c>
      <c r="F38" s="121">
        <v>1</v>
      </c>
      <c r="G38" s="119">
        <v>2</v>
      </c>
      <c r="H38" s="118">
        <v>0</v>
      </c>
      <c r="I38" s="119">
        <v>0</v>
      </c>
      <c r="J38" s="118"/>
      <c r="K38" s="122"/>
      <c r="L38" s="122"/>
      <c r="M38" s="196">
        <v>2</v>
      </c>
      <c r="N38" s="174"/>
      <c r="O38" s="173"/>
      <c r="P38" s="196">
        <v>1</v>
      </c>
      <c r="Q38" s="171"/>
      <c r="R38" s="171"/>
      <c r="S38" s="171"/>
      <c r="T38" s="171"/>
      <c r="U38" s="171"/>
      <c r="V38" s="171"/>
    </row>
    <row r="39" spans="1:22" s="172" customFormat="1" ht="13.5">
      <c r="A39" s="112">
        <v>6</v>
      </c>
      <c r="B39" s="113">
        <v>426</v>
      </c>
      <c r="C39" s="114" t="s">
        <v>60</v>
      </c>
      <c r="D39" s="115" t="s">
        <v>117</v>
      </c>
      <c r="E39" s="109" t="s">
        <v>102</v>
      </c>
      <c r="F39" s="176">
        <v>1</v>
      </c>
      <c r="G39" s="113">
        <v>2</v>
      </c>
      <c r="H39" s="112">
        <v>0</v>
      </c>
      <c r="I39" s="113">
        <v>0</v>
      </c>
      <c r="J39" s="112"/>
      <c r="K39" s="177"/>
      <c r="L39" s="177"/>
      <c r="M39" s="197">
        <v>0</v>
      </c>
      <c r="N39" s="178"/>
      <c r="O39" s="179"/>
      <c r="P39" s="197">
        <v>0</v>
      </c>
      <c r="Q39" s="171"/>
      <c r="R39" s="171"/>
      <c r="S39" s="171"/>
      <c r="T39" s="171"/>
      <c r="U39" s="171"/>
      <c r="V39" s="171"/>
    </row>
    <row r="40" spans="1:22" s="172" customFormat="1" ht="13.5">
      <c r="A40" s="118">
        <v>6</v>
      </c>
      <c r="B40" s="119">
        <v>428</v>
      </c>
      <c r="C40" s="114" t="s">
        <v>60</v>
      </c>
      <c r="D40" s="120" t="s">
        <v>118</v>
      </c>
      <c r="E40" s="108" t="s">
        <v>119</v>
      </c>
      <c r="F40" s="121">
        <v>1</v>
      </c>
      <c r="G40" s="119">
        <v>2</v>
      </c>
      <c r="H40" s="118">
        <v>0</v>
      </c>
      <c r="I40" s="119">
        <v>1</v>
      </c>
      <c r="J40" s="118"/>
      <c r="K40" s="122"/>
      <c r="L40" s="122"/>
      <c r="M40" s="196">
        <v>0</v>
      </c>
      <c r="N40" s="174" t="s">
        <v>120</v>
      </c>
      <c r="O40" s="116" t="s">
        <v>171</v>
      </c>
      <c r="P40" s="196"/>
      <c r="Q40" s="171"/>
      <c r="R40" s="171"/>
      <c r="S40" s="171"/>
      <c r="T40" s="171"/>
      <c r="U40" s="171"/>
      <c r="V40" s="171"/>
    </row>
    <row r="41" spans="1:22" s="172" customFormat="1" ht="14.25" thickBot="1">
      <c r="A41" s="112">
        <v>6</v>
      </c>
      <c r="B41" s="113">
        <v>461</v>
      </c>
      <c r="C41" s="114" t="s">
        <v>60</v>
      </c>
      <c r="D41" s="115" t="s">
        <v>121</v>
      </c>
      <c r="E41" s="109" t="s">
        <v>122</v>
      </c>
      <c r="F41" s="176">
        <v>2</v>
      </c>
      <c r="G41" s="113">
        <v>2</v>
      </c>
      <c r="H41" s="112">
        <v>0</v>
      </c>
      <c r="I41" s="113">
        <v>0</v>
      </c>
      <c r="J41" s="112"/>
      <c r="K41" s="177"/>
      <c r="L41" s="177"/>
      <c r="M41" s="197">
        <v>0</v>
      </c>
      <c r="N41" s="178"/>
      <c r="O41" s="179"/>
      <c r="P41" s="197">
        <v>1</v>
      </c>
      <c r="Q41" s="171"/>
      <c r="R41" s="171"/>
      <c r="S41" s="171"/>
      <c r="T41" s="171"/>
      <c r="U41" s="171"/>
      <c r="V41" s="171"/>
    </row>
    <row r="42" spans="1:22" s="172" customFormat="1" ht="16.5" customHeight="1" thickBot="1">
      <c r="A42" s="180"/>
      <c r="B42" s="181">
        <v>1000</v>
      </c>
      <c r="C42" s="294" t="s">
        <v>10</v>
      </c>
      <c r="D42" s="295"/>
      <c r="E42" s="182"/>
      <c r="F42" s="183"/>
      <c r="G42" s="184"/>
      <c r="H42" s="185">
        <f>SUM(H7:H41)</f>
        <v>9</v>
      </c>
      <c r="I42" s="186">
        <f>SUM(I7:I41)</f>
        <v>10</v>
      </c>
      <c r="J42" s="185">
        <f>COUNTA(J7:J41)</f>
        <v>2</v>
      </c>
      <c r="K42" s="187"/>
      <c r="L42" s="187"/>
      <c r="M42" s="188"/>
      <c r="N42" s="185">
        <f>COUNTA(N7:N41)</f>
        <v>14</v>
      </c>
      <c r="O42" s="187"/>
      <c r="P42" s="198"/>
      <c r="Q42" s="171"/>
      <c r="R42" s="171"/>
      <c r="S42" s="171"/>
      <c r="T42" s="171"/>
      <c r="U42" s="171"/>
      <c r="V42" s="171"/>
    </row>
    <row r="43" spans="17:22" s="172" customFormat="1" ht="13.5">
      <c r="Q43" s="171"/>
      <c r="R43" s="171"/>
      <c r="S43" s="171"/>
      <c r="T43" s="171"/>
      <c r="U43" s="171"/>
      <c r="V43" s="171"/>
    </row>
    <row r="44" spans="17:22" s="172" customFormat="1" ht="13.5">
      <c r="Q44" s="171"/>
      <c r="R44" s="171"/>
      <c r="S44" s="171"/>
      <c r="T44" s="171"/>
      <c r="U44" s="171"/>
      <c r="V44" s="171"/>
    </row>
    <row r="45" spans="17:22" s="172" customFormat="1" ht="13.5">
      <c r="Q45" s="171"/>
      <c r="R45" s="171"/>
      <c r="S45" s="171"/>
      <c r="T45" s="171"/>
      <c r="U45" s="171"/>
      <c r="V45" s="171"/>
    </row>
    <row r="46" spans="17:22" s="172" customFormat="1" ht="13.5">
      <c r="Q46" s="171"/>
      <c r="R46" s="171"/>
      <c r="S46" s="171"/>
      <c r="T46" s="171"/>
      <c r="U46" s="171"/>
      <c r="V46" s="171"/>
    </row>
    <row r="47" spans="17:22" s="172" customFormat="1" ht="13.5">
      <c r="Q47" s="171"/>
      <c r="R47" s="171"/>
      <c r="S47" s="171"/>
      <c r="T47" s="171"/>
      <c r="U47" s="171"/>
      <c r="V47" s="171"/>
    </row>
    <row r="48" spans="17:22" s="172" customFormat="1" ht="13.5">
      <c r="Q48" s="171"/>
      <c r="R48" s="171"/>
      <c r="S48" s="171"/>
      <c r="T48" s="171"/>
      <c r="U48" s="171"/>
      <c r="V48" s="171"/>
    </row>
    <row r="49" spans="17:22" s="172" customFormat="1" ht="13.5">
      <c r="Q49" s="171"/>
      <c r="R49" s="171"/>
      <c r="S49" s="171"/>
      <c r="T49" s="171"/>
      <c r="U49" s="171"/>
      <c r="V49" s="171"/>
    </row>
    <row r="50" spans="17:22" s="172" customFormat="1" ht="13.5">
      <c r="Q50" s="171"/>
      <c r="R50" s="171"/>
      <c r="S50" s="171"/>
      <c r="T50" s="171"/>
      <c r="U50" s="171"/>
      <c r="V50" s="171"/>
    </row>
    <row r="51" spans="17:22" s="172" customFormat="1" ht="13.5">
      <c r="Q51" s="171"/>
      <c r="R51" s="171"/>
      <c r="S51" s="171"/>
      <c r="T51" s="171"/>
      <c r="U51" s="171"/>
      <c r="V51" s="171"/>
    </row>
    <row r="52" spans="17:22" s="172" customFormat="1" ht="13.5">
      <c r="Q52" s="171"/>
      <c r="R52" s="171"/>
      <c r="S52" s="171"/>
      <c r="T52" s="171"/>
      <c r="U52" s="171"/>
      <c r="V52" s="171"/>
    </row>
    <row r="53" spans="17:22" s="172" customFormat="1" ht="13.5">
      <c r="Q53" s="171"/>
      <c r="R53" s="171"/>
      <c r="S53" s="171"/>
      <c r="T53" s="171"/>
      <c r="U53" s="171"/>
      <c r="V53" s="171"/>
    </row>
    <row r="54" spans="17:22" s="172" customFormat="1" ht="13.5">
      <c r="Q54" s="171"/>
      <c r="R54" s="171"/>
      <c r="S54" s="171"/>
      <c r="T54" s="171"/>
      <c r="U54" s="171"/>
      <c r="V54" s="171"/>
    </row>
    <row r="55" spans="17:22" s="172" customFormat="1" ht="13.5">
      <c r="Q55" s="171"/>
      <c r="R55" s="171"/>
      <c r="S55" s="171"/>
      <c r="T55" s="171"/>
      <c r="U55" s="171"/>
      <c r="V55" s="171"/>
    </row>
    <row r="56" spans="17:22" s="172" customFormat="1" ht="13.5">
      <c r="Q56" s="171"/>
      <c r="R56" s="171"/>
      <c r="S56" s="171"/>
      <c r="T56" s="171"/>
      <c r="U56" s="171"/>
      <c r="V56" s="171"/>
    </row>
    <row r="57" spans="17:22" s="172" customFormat="1" ht="13.5">
      <c r="Q57" s="171"/>
      <c r="R57" s="171"/>
      <c r="S57" s="171"/>
      <c r="T57" s="171"/>
      <c r="U57" s="171"/>
      <c r="V57" s="171"/>
    </row>
    <row r="58" spans="17:22" s="172" customFormat="1" ht="13.5">
      <c r="Q58" s="171"/>
      <c r="R58" s="171"/>
      <c r="S58" s="171"/>
      <c r="T58" s="171"/>
      <c r="U58" s="171"/>
      <c r="V58" s="171"/>
    </row>
    <row r="59" spans="17:22" s="172" customFormat="1" ht="13.5">
      <c r="Q59" s="171"/>
      <c r="R59" s="171"/>
      <c r="S59" s="171"/>
      <c r="T59" s="171"/>
      <c r="U59" s="171"/>
      <c r="V59" s="171"/>
    </row>
    <row r="60" spans="17:22" s="172" customFormat="1" ht="13.5">
      <c r="Q60" s="171"/>
      <c r="R60" s="171"/>
      <c r="S60" s="171"/>
      <c r="T60" s="171"/>
      <c r="U60" s="171"/>
      <c r="V60" s="171"/>
    </row>
    <row r="61" spans="17:22" s="172" customFormat="1" ht="13.5">
      <c r="Q61" s="171"/>
      <c r="R61" s="171"/>
      <c r="S61" s="171"/>
      <c r="T61" s="171"/>
      <c r="U61" s="171"/>
      <c r="V61" s="171"/>
    </row>
    <row r="62" spans="17:22" s="172" customFormat="1" ht="13.5">
      <c r="Q62" s="171"/>
      <c r="R62" s="171"/>
      <c r="S62" s="171"/>
      <c r="T62" s="171"/>
      <c r="U62" s="171"/>
      <c r="V62" s="171"/>
    </row>
    <row r="63" spans="17:22" s="172" customFormat="1" ht="13.5">
      <c r="Q63" s="171"/>
      <c r="R63" s="171"/>
      <c r="S63" s="171"/>
      <c r="T63" s="171"/>
      <c r="U63" s="171"/>
      <c r="V63" s="171"/>
    </row>
    <row r="64" spans="17:22" s="172" customFormat="1" ht="13.5">
      <c r="Q64" s="171"/>
      <c r="R64" s="171"/>
      <c r="S64" s="171"/>
      <c r="T64" s="171"/>
      <c r="U64" s="171"/>
      <c r="V64" s="171"/>
    </row>
    <row r="65" spans="17:22" s="172" customFormat="1" ht="13.5">
      <c r="Q65" s="171"/>
      <c r="R65" s="171"/>
      <c r="S65" s="171"/>
      <c r="T65" s="171"/>
      <c r="U65" s="171"/>
      <c r="V65" s="171"/>
    </row>
    <row r="66" spans="17:22" s="172" customFormat="1" ht="13.5">
      <c r="Q66" s="171"/>
      <c r="R66" s="171"/>
      <c r="S66" s="171"/>
      <c r="T66" s="171"/>
      <c r="U66" s="171"/>
      <c r="V66" s="171"/>
    </row>
    <row r="67" spans="17:22" s="172" customFormat="1" ht="13.5">
      <c r="Q67" s="171"/>
      <c r="R67" s="171"/>
      <c r="S67" s="171"/>
      <c r="T67" s="171"/>
      <c r="U67" s="171"/>
      <c r="V67" s="171"/>
    </row>
    <row r="68" spans="17:22" s="172" customFormat="1" ht="13.5">
      <c r="Q68" s="171"/>
      <c r="R68" s="171"/>
      <c r="S68" s="171"/>
      <c r="T68" s="171"/>
      <c r="U68" s="171"/>
      <c r="V68" s="171"/>
    </row>
    <row r="69" spans="17:22" s="172" customFormat="1" ht="13.5">
      <c r="Q69" s="171"/>
      <c r="R69" s="171"/>
      <c r="S69" s="171"/>
      <c r="T69" s="171"/>
      <c r="U69" s="171"/>
      <c r="V69" s="171"/>
    </row>
    <row r="70" spans="17:22" s="172" customFormat="1" ht="13.5">
      <c r="Q70" s="171"/>
      <c r="R70" s="171"/>
      <c r="S70" s="171"/>
      <c r="T70" s="171"/>
      <c r="U70" s="171"/>
      <c r="V70" s="171"/>
    </row>
    <row r="71" spans="17:22" s="172" customFormat="1" ht="13.5">
      <c r="Q71" s="171"/>
      <c r="R71" s="171"/>
      <c r="S71" s="171"/>
      <c r="T71" s="171"/>
      <c r="U71" s="171"/>
      <c r="V71" s="171"/>
    </row>
    <row r="72" spans="17:22" s="172" customFormat="1" ht="13.5">
      <c r="Q72" s="171"/>
      <c r="R72" s="171"/>
      <c r="S72" s="171"/>
      <c r="T72" s="171"/>
      <c r="U72" s="171"/>
      <c r="V72" s="171"/>
    </row>
    <row r="73" spans="17:22" s="172" customFormat="1" ht="13.5">
      <c r="Q73" s="171"/>
      <c r="R73" s="171"/>
      <c r="S73" s="171"/>
      <c r="T73" s="171"/>
      <c r="U73" s="171"/>
      <c r="V73" s="171"/>
    </row>
    <row r="74" spans="17:22" s="172" customFormat="1" ht="13.5">
      <c r="Q74" s="171"/>
      <c r="R74" s="171"/>
      <c r="S74" s="171"/>
      <c r="T74" s="171"/>
      <c r="U74" s="171"/>
      <c r="V74" s="171"/>
    </row>
    <row r="75" spans="17:22" s="172" customFormat="1" ht="13.5">
      <c r="Q75" s="171"/>
      <c r="R75" s="171"/>
      <c r="S75" s="171"/>
      <c r="T75" s="171"/>
      <c r="U75" s="171"/>
      <c r="V75" s="171"/>
    </row>
    <row r="76" spans="17:22" s="172" customFormat="1" ht="13.5">
      <c r="Q76" s="171"/>
      <c r="R76" s="171"/>
      <c r="S76" s="171"/>
      <c r="T76" s="171"/>
      <c r="U76" s="171"/>
      <c r="V76" s="171"/>
    </row>
    <row r="77" spans="17:22" s="172" customFormat="1" ht="13.5">
      <c r="Q77" s="171"/>
      <c r="R77" s="171"/>
      <c r="S77" s="171"/>
      <c r="T77" s="171"/>
      <c r="U77" s="171"/>
      <c r="V77" s="171"/>
    </row>
    <row r="78" spans="17:22" s="172" customFormat="1" ht="13.5">
      <c r="Q78" s="171"/>
      <c r="R78" s="171"/>
      <c r="S78" s="171"/>
      <c r="T78" s="171"/>
      <c r="U78" s="171"/>
      <c r="V78" s="171"/>
    </row>
    <row r="79" spans="17:22" s="172" customFormat="1" ht="13.5">
      <c r="Q79" s="171"/>
      <c r="R79" s="171"/>
      <c r="S79" s="171"/>
      <c r="T79" s="171"/>
      <c r="U79" s="171"/>
      <c r="V79" s="171"/>
    </row>
    <row r="80" spans="17:22" s="172" customFormat="1" ht="13.5">
      <c r="Q80" s="171"/>
      <c r="R80" s="171"/>
      <c r="S80" s="171"/>
      <c r="T80" s="171"/>
      <c r="U80" s="171"/>
      <c r="V80" s="171"/>
    </row>
    <row r="81" spans="17:22" s="172" customFormat="1" ht="13.5">
      <c r="Q81" s="171"/>
      <c r="R81" s="171"/>
      <c r="S81" s="171"/>
      <c r="T81" s="171"/>
      <c r="U81" s="171"/>
      <c r="V81" s="171"/>
    </row>
    <row r="82" spans="17:22" s="172" customFormat="1" ht="13.5">
      <c r="Q82" s="171"/>
      <c r="R82" s="171"/>
      <c r="S82" s="171"/>
      <c r="T82" s="171"/>
      <c r="U82" s="171"/>
      <c r="V82" s="171"/>
    </row>
    <row r="83" spans="17:22" s="172" customFormat="1" ht="13.5">
      <c r="Q83" s="171"/>
      <c r="R83" s="171"/>
      <c r="S83" s="171"/>
      <c r="T83" s="171"/>
      <c r="U83" s="171"/>
      <c r="V83" s="171"/>
    </row>
    <row r="84" spans="17:22" s="172" customFormat="1" ht="13.5">
      <c r="Q84" s="171"/>
      <c r="R84" s="171"/>
      <c r="S84" s="171"/>
      <c r="T84" s="171"/>
      <c r="U84" s="171"/>
      <c r="V84" s="171"/>
    </row>
    <row r="85" spans="17:22" s="172" customFormat="1" ht="13.5">
      <c r="Q85" s="171"/>
      <c r="R85" s="171"/>
      <c r="S85" s="171"/>
      <c r="T85" s="171"/>
      <c r="U85" s="171"/>
      <c r="V85" s="171"/>
    </row>
    <row r="86" spans="17:22" s="172" customFormat="1" ht="13.5">
      <c r="Q86" s="171"/>
      <c r="R86" s="171"/>
      <c r="S86" s="171"/>
      <c r="T86" s="171"/>
      <c r="U86" s="171"/>
      <c r="V86" s="171"/>
    </row>
    <row r="87" spans="17:22" s="172" customFormat="1" ht="13.5">
      <c r="Q87" s="171"/>
      <c r="R87" s="171"/>
      <c r="S87" s="171"/>
      <c r="T87" s="171"/>
      <c r="U87" s="171"/>
      <c r="V87" s="171"/>
    </row>
    <row r="88" spans="17:22" s="172" customFormat="1" ht="13.5">
      <c r="Q88" s="171"/>
      <c r="R88" s="171"/>
      <c r="S88" s="171"/>
      <c r="T88" s="171"/>
      <c r="U88" s="171"/>
      <c r="V88" s="171"/>
    </row>
    <row r="89" spans="17:22" s="172" customFormat="1" ht="13.5">
      <c r="Q89" s="171"/>
      <c r="R89" s="171"/>
      <c r="S89" s="171"/>
      <c r="T89" s="171"/>
      <c r="U89" s="171"/>
      <c r="V89" s="171"/>
    </row>
  </sheetData>
  <mergeCells count="14">
    <mergeCell ref="N5:O5"/>
    <mergeCell ref="E4:E6"/>
    <mergeCell ref="G4:G6"/>
    <mergeCell ref="H4:H6"/>
    <mergeCell ref="J5:L5"/>
    <mergeCell ref="F4:F6"/>
    <mergeCell ref="I4:I6"/>
    <mergeCell ref="J4:M4"/>
    <mergeCell ref="N4:P4"/>
    <mergeCell ref="C42:D42"/>
    <mergeCell ref="A4:A6"/>
    <mergeCell ref="C4:C6"/>
    <mergeCell ref="D4:D6"/>
    <mergeCell ref="B4:B6"/>
  </mergeCells>
  <printOptions/>
  <pageMargins left="0.5905511811023623" right="0.5905511811023623" top="0.7874015748031497" bottom="0.5905511811023623" header="0.5118110236220472" footer="0.31496062992125984"/>
  <pageSetup horizontalDpi="600" verticalDpi="600" orientation="landscape" paperSize="9" scale="85" r:id="rId1"/>
  <headerFooter alignWithMargins="0">
    <oddHeader>&amp;R（山形県）
</oddHeader>
  </headerFooter>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A1" sqref="A1"/>
    </sheetView>
  </sheetViews>
  <sheetFormatPr defaultColWidth="9.00390625" defaultRowHeight="13.5"/>
  <cols>
    <col min="1" max="1" width="3.625" style="2" customWidth="1"/>
    <col min="2" max="2" width="4.625" style="2" customWidth="1"/>
    <col min="3" max="3" width="7.625" style="2" customWidth="1"/>
    <col min="4" max="4" width="8.625" style="2" customWidth="1"/>
    <col min="5" max="5" width="22.00390625" style="2" customWidth="1"/>
    <col min="6" max="6" width="10.625" style="2" customWidth="1"/>
    <col min="7" max="7" width="8.875" style="2" customWidth="1"/>
    <col min="8" max="8" width="21.625" style="2" customWidth="1"/>
    <col min="9" max="9" width="13.50390625" style="2" customWidth="1"/>
    <col min="10" max="10" width="23.875" style="2" customWidth="1"/>
    <col min="11" max="19" width="4.125" style="2" customWidth="1"/>
    <col min="20" max="20" width="7.125" style="2" customWidth="1"/>
    <col min="21" max="16384" width="9.00390625" style="2" customWidth="1"/>
  </cols>
  <sheetData>
    <row r="1" ht="12">
      <c r="A1" s="2" t="s">
        <v>22</v>
      </c>
    </row>
    <row r="2" ht="22.5" customHeight="1">
      <c r="A2" s="22" t="s">
        <v>46</v>
      </c>
    </row>
    <row r="3" ht="12.75" thickBot="1"/>
    <row r="4" spans="1:20" s="1" customFormat="1" ht="19.5" customHeight="1">
      <c r="A4" s="339" t="s">
        <v>38</v>
      </c>
      <c r="B4" s="342" t="s">
        <v>199</v>
      </c>
      <c r="C4" s="345" t="s">
        <v>176</v>
      </c>
      <c r="D4" s="348" t="s">
        <v>177</v>
      </c>
      <c r="E4" s="323" t="s">
        <v>50</v>
      </c>
      <c r="F4" s="324"/>
      <c r="G4" s="324"/>
      <c r="H4" s="324"/>
      <c r="I4" s="324"/>
      <c r="J4" s="324"/>
      <c r="K4" s="324"/>
      <c r="L4" s="324"/>
      <c r="M4" s="324"/>
      <c r="N4" s="324"/>
      <c r="O4" s="324"/>
      <c r="P4" s="324"/>
      <c r="Q4" s="324"/>
      <c r="R4" s="324"/>
      <c r="S4" s="325"/>
      <c r="T4" s="332" t="s">
        <v>26</v>
      </c>
    </row>
    <row r="5" spans="1:20" s="1" customFormat="1" ht="19.5" customHeight="1">
      <c r="A5" s="340"/>
      <c r="B5" s="343"/>
      <c r="C5" s="346"/>
      <c r="D5" s="349"/>
      <c r="E5" s="58"/>
      <c r="F5" s="56"/>
      <c r="G5" s="59"/>
      <c r="H5" s="59"/>
      <c r="I5" s="59"/>
      <c r="J5" s="59"/>
      <c r="K5" s="305" t="s">
        <v>200</v>
      </c>
      <c r="L5" s="316"/>
      <c r="M5" s="316"/>
      <c r="N5" s="316"/>
      <c r="O5" s="316"/>
      <c r="P5" s="316"/>
      <c r="Q5" s="316"/>
      <c r="R5" s="316"/>
      <c r="S5" s="338"/>
      <c r="T5" s="333"/>
    </row>
    <row r="6" spans="1:20" s="1" customFormat="1" ht="19.5" customHeight="1">
      <c r="A6" s="340"/>
      <c r="B6" s="343"/>
      <c r="C6" s="346"/>
      <c r="D6" s="349"/>
      <c r="E6" s="335" t="s">
        <v>201</v>
      </c>
      <c r="F6" s="54"/>
      <c r="G6" s="326" t="s">
        <v>44</v>
      </c>
      <c r="H6" s="326"/>
      <c r="I6" s="326"/>
      <c r="J6" s="327"/>
      <c r="K6" s="328" t="s">
        <v>51</v>
      </c>
      <c r="L6" s="329"/>
      <c r="M6" s="330"/>
      <c r="N6" s="327" t="s">
        <v>52</v>
      </c>
      <c r="O6" s="329"/>
      <c r="P6" s="330"/>
      <c r="Q6" s="327" t="s">
        <v>202</v>
      </c>
      <c r="R6" s="329"/>
      <c r="S6" s="337"/>
      <c r="T6" s="333"/>
    </row>
    <row r="7" spans="1:20" ht="49.5" customHeight="1">
      <c r="A7" s="341"/>
      <c r="B7" s="344"/>
      <c r="C7" s="347"/>
      <c r="D7" s="350"/>
      <c r="E7" s="336"/>
      <c r="F7" s="129" t="s">
        <v>40</v>
      </c>
      <c r="G7" s="130" t="s">
        <v>41</v>
      </c>
      <c r="H7" s="130" t="s">
        <v>43</v>
      </c>
      <c r="I7" s="130" t="s">
        <v>42</v>
      </c>
      <c r="J7" s="131" t="s">
        <v>178</v>
      </c>
      <c r="K7" s="201" t="s">
        <v>203</v>
      </c>
      <c r="L7" s="202" t="s">
        <v>204</v>
      </c>
      <c r="M7" s="203" t="s">
        <v>45</v>
      </c>
      <c r="N7" s="204" t="s">
        <v>203</v>
      </c>
      <c r="O7" s="202" t="s">
        <v>204</v>
      </c>
      <c r="P7" s="205" t="s">
        <v>45</v>
      </c>
      <c r="Q7" s="203" t="s">
        <v>203</v>
      </c>
      <c r="R7" s="202" t="s">
        <v>204</v>
      </c>
      <c r="S7" s="203" t="s">
        <v>45</v>
      </c>
      <c r="T7" s="334"/>
    </row>
    <row r="8" spans="1:20" s="40" customFormat="1" ht="30" customHeight="1">
      <c r="A8" s="138">
        <v>6</v>
      </c>
      <c r="B8" s="139">
        <v>201</v>
      </c>
      <c r="C8" s="108" t="s">
        <v>56</v>
      </c>
      <c r="D8" s="140" t="s">
        <v>57</v>
      </c>
      <c r="E8" s="141" t="s">
        <v>123</v>
      </c>
      <c r="F8" s="142" t="s">
        <v>153</v>
      </c>
      <c r="G8" s="142" t="s">
        <v>154</v>
      </c>
      <c r="H8" s="143" t="s">
        <v>136</v>
      </c>
      <c r="I8" s="142" t="s">
        <v>155</v>
      </c>
      <c r="J8" s="144" t="s">
        <v>137</v>
      </c>
      <c r="K8" s="68"/>
      <c r="L8" s="65" t="s">
        <v>162</v>
      </c>
      <c r="M8" s="80"/>
      <c r="N8" s="80"/>
      <c r="O8" s="65" t="s">
        <v>162</v>
      </c>
      <c r="P8" s="80"/>
      <c r="Q8" s="80"/>
      <c r="R8" s="80"/>
      <c r="S8" s="81"/>
      <c r="T8" s="206">
        <v>0</v>
      </c>
    </row>
    <row r="9" spans="1:20" s="40" customFormat="1" ht="13.5" customHeight="1">
      <c r="A9" s="66">
        <v>6</v>
      </c>
      <c r="B9" s="67">
        <v>202</v>
      </c>
      <c r="C9" s="104" t="s">
        <v>60</v>
      </c>
      <c r="D9" s="105" t="s">
        <v>61</v>
      </c>
      <c r="E9" s="132"/>
      <c r="F9" s="100"/>
      <c r="G9" s="100"/>
      <c r="H9" s="137"/>
      <c r="I9" s="100"/>
      <c r="J9" s="101"/>
      <c r="K9" s="68"/>
      <c r="L9" s="80"/>
      <c r="M9" s="80"/>
      <c r="N9" s="80"/>
      <c r="O9" s="80"/>
      <c r="P9" s="80"/>
      <c r="Q9" s="80"/>
      <c r="R9" s="80"/>
      <c r="S9" s="81"/>
      <c r="T9" s="207">
        <v>0</v>
      </c>
    </row>
    <row r="10" spans="1:20" s="40" customFormat="1" ht="13.5" customHeight="1">
      <c r="A10" s="66">
        <v>6</v>
      </c>
      <c r="B10" s="67">
        <v>203</v>
      </c>
      <c r="C10" s="104" t="s">
        <v>60</v>
      </c>
      <c r="D10" s="106" t="s">
        <v>63</v>
      </c>
      <c r="E10" s="132"/>
      <c r="F10" s="100"/>
      <c r="G10" s="100"/>
      <c r="H10" s="137"/>
      <c r="I10" s="100"/>
      <c r="J10" s="101"/>
      <c r="K10" s="68"/>
      <c r="L10" s="80"/>
      <c r="M10" s="80"/>
      <c r="N10" s="80"/>
      <c r="O10" s="80"/>
      <c r="P10" s="80"/>
      <c r="Q10" s="80"/>
      <c r="R10" s="80"/>
      <c r="S10" s="81"/>
      <c r="T10" s="207">
        <v>0</v>
      </c>
    </row>
    <row r="11" spans="1:20" s="40" customFormat="1" ht="36">
      <c r="A11" s="118">
        <v>6</v>
      </c>
      <c r="B11" s="119">
        <v>204</v>
      </c>
      <c r="C11" s="114" t="s">
        <v>60</v>
      </c>
      <c r="D11" s="120" t="s">
        <v>65</v>
      </c>
      <c r="E11" s="141" t="s">
        <v>124</v>
      </c>
      <c r="F11" s="142" t="s">
        <v>156</v>
      </c>
      <c r="G11" s="142" t="s">
        <v>157</v>
      </c>
      <c r="H11" s="143" t="s">
        <v>141</v>
      </c>
      <c r="I11" s="142" t="s">
        <v>158</v>
      </c>
      <c r="J11" s="144" t="s">
        <v>161</v>
      </c>
      <c r="K11" s="102" t="s">
        <v>162</v>
      </c>
      <c r="L11" s="80"/>
      <c r="M11" s="82"/>
      <c r="N11" s="65" t="s">
        <v>162</v>
      </c>
      <c r="O11" s="80"/>
      <c r="P11" s="80"/>
      <c r="Q11" s="80"/>
      <c r="R11" s="80"/>
      <c r="S11" s="81"/>
      <c r="T11" s="207">
        <v>0</v>
      </c>
    </row>
    <row r="12" spans="1:20" s="40" customFormat="1" ht="13.5" customHeight="1">
      <c r="A12" s="66">
        <v>6</v>
      </c>
      <c r="B12" s="67">
        <v>205</v>
      </c>
      <c r="C12" s="104" t="s">
        <v>60</v>
      </c>
      <c r="D12" s="106" t="s">
        <v>66</v>
      </c>
      <c r="E12" s="132"/>
      <c r="F12" s="100"/>
      <c r="G12" s="100"/>
      <c r="H12" s="100"/>
      <c r="I12" s="100"/>
      <c r="J12" s="101"/>
      <c r="K12" s="68"/>
      <c r="L12" s="80"/>
      <c r="M12" s="80"/>
      <c r="N12" s="80"/>
      <c r="O12" s="80"/>
      <c r="P12" s="80"/>
      <c r="Q12" s="80"/>
      <c r="R12" s="80"/>
      <c r="S12" s="81"/>
      <c r="T12" s="207">
        <v>0</v>
      </c>
    </row>
    <row r="13" spans="1:20" s="40" customFormat="1" ht="13.5" customHeight="1">
      <c r="A13" s="66">
        <v>6</v>
      </c>
      <c r="B13" s="67">
        <v>206</v>
      </c>
      <c r="C13" s="104" t="s">
        <v>60</v>
      </c>
      <c r="D13" s="106" t="s">
        <v>68</v>
      </c>
      <c r="E13" s="132"/>
      <c r="F13" s="100"/>
      <c r="G13" s="100"/>
      <c r="H13" s="100"/>
      <c r="I13" s="100"/>
      <c r="J13" s="101"/>
      <c r="K13" s="68"/>
      <c r="L13" s="80"/>
      <c r="M13" s="80"/>
      <c r="N13" s="80"/>
      <c r="O13" s="80"/>
      <c r="P13" s="80"/>
      <c r="Q13" s="80"/>
      <c r="R13" s="80"/>
      <c r="S13" s="81"/>
      <c r="T13" s="207">
        <v>0</v>
      </c>
    </row>
    <row r="14" spans="1:20" s="40" customFormat="1" ht="13.5" customHeight="1">
      <c r="A14" s="66">
        <v>6</v>
      </c>
      <c r="B14" s="67">
        <v>207</v>
      </c>
      <c r="C14" s="104" t="s">
        <v>60</v>
      </c>
      <c r="D14" s="106" t="s">
        <v>70</v>
      </c>
      <c r="E14" s="132"/>
      <c r="F14" s="100"/>
      <c r="G14" s="100"/>
      <c r="H14" s="100"/>
      <c r="I14" s="100"/>
      <c r="J14" s="101"/>
      <c r="K14" s="68"/>
      <c r="L14" s="80"/>
      <c r="M14" s="80"/>
      <c r="N14" s="80"/>
      <c r="O14" s="80"/>
      <c r="P14" s="80"/>
      <c r="Q14" s="80"/>
      <c r="R14" s="80"/>
      <c r="S14" s="81"/>
      <c r="T14" s="207">
        <v>0</v>
      </c>
    </row>
    <row r="15" spans="1:20" s="40" customFormat="1" ht="13.5" customHeight="1">
      <c r="A15" s="66">
        <v>6</v>
      </c>
      <c r="B15" s="67">
        <v>208</v>
      </c>
      <c r="C15" s="104" t="s">
        <v>60</v>
      </c>
      <c r="D15" s="106" t="s">
        <v>72</v>
      </c>
      <c r="E15" s="132"/>
      <c r="F15" s="100"/>
      <c r="G15" s="100"/>
      <c r="H15" s="100"/>
      <c r="I15" s="100"/>
      <c r="J15" s="101"/>
      <c r="K15" s="68"/>
      <c r="L15" s="80"/>
      <c r="M15" s="80"/>
      <c r="N15" s="80"/>
      <c r="O15" s="80"/>
      <c r="P15" s="80"/>
      <c r="Q15" s="80"/>
      <c r="R15" s="80"/>
      <c r="S15" s="81"/>
      <c r="T15" s="207">
        <v>1</v>
      </c>
    </row>
    <row r="16" spans="1:20" s="40" customFormat="1" ht="13.5" customHeight="1">
      <c r="A16" s="66">
        <v>6</v>
      </c>
      <c r="B16" s="67">
        <v>209</v>
      </c>
      <c r="C16" s="104" t="s">
        <v>60</v>
      </c>
      <c r="D16" s="106" t="s">
        <v>75</v>
      </c>
      <c r="E16" s="132"/>
      <c r="F16" s="100"/>
      <c r="G16" s="100"/>
      <c r="H16" s="100"/>
      <c r="I16" s="100"/>
      <c r="J16" s="101"/>
      <c r="K16" s="68"/>
      <c r="L16" s="80"/>
      <c r="M16" s="80"/>
      <c r="N16" s="80"/>
      <c r="O16" s="80"/>
      <c r="P16" s="80"/>
      <c r="Q16" s="80"/>
      <c r="R16" s="80"/>
      <c r="S16" s="81"/>
      <c r="T16" s="207">
        <v>0</v>
      </c>
    </row>
    <row r="17" spans="1:20" s="40" customFormat="1" ht="13.5" customHeight="1">
      <c r="A17" s="66">
        <v>6</v>
      </c>
      <c r="B17" s="67">
        <v>210</v>
      </c>
      <c r="C17" s="104" t="s">
        <v>60</v>
      </c>
      <c r="D17" s="106" t="s">
        <v>78</v>
      </c>
      <c r="E17" s="132"/>
      <c r="F17" s="100"/>
      <c r="G17" s="100"/>
      <c r="H17" s="100"/>
      <c r="I17" s="100"/>
      <c r="J17" s="101"/>
      <c r="K17" s="68"/>
      <c r="L17" s="80"/>
      <c r="M17" s="80"/>
      <c r="N17" s="80"/>
      <c r="O17" s="80"/>
      <c r="P17" s="80"/>
      <c r="Q17" s="80"/>
      <c r="R17" s="80"/>
      <c r="S17" s="81"/>
      <c r="T17" s="207">
        <v>0</v>
      </c>
    </row>
    <row r="18" spans="1:20" s="40" customFormat="1" ht="13.5" customHeight="1">
      <c r="A18" s="66">
        <v>6</v>
      </c>
      <c r="B18" s="67">
        <v>211</v>
      </c>
      <c r="C18" s="104" t="s">
        <v>60</v>
      </c>
      <c r="D18" s="106" t="s">
        <v>80</v>
      </c>
      <c r="E18" s="132"/>
      <c r="F18" s="100"/>
      <c r="G18" s="100"/>
      <c r="H18" s="100"/>
      <c r="I18" s="100"/>
      <c r="J18" s="101"/>
      <c r="K18" s="68"/>
      <c r="L18" s="80"/>
      <c r="M18" s="80"/>
      <c r="N18" s="80"/>
      <c r="O18" s="80"/>
      <c r="P18" s="80"/>
      <c r="Q18" s="80"/>
      <c r="R18" s="80"/>
      <c r="S18" s="81"/>
      <c r="T18" s="207">
        <v>1</v>
      </c>
    </row>
    <row r="19" spans="1:20" s="40" customFormat="1" ht="13.5" customHeight="1">
      <c r="A19" s="66">
        <v>6</v>
      </c>
      <c r="B19" s="67">
        <v>212</v>
      </c>
      <c r="C19" s="104" t="s">
        <v>60</v>
      </c>
      <c r="D19" s="106" t="s">
        <v>81</v>
      </c>
      <c r="E19" s="132" t="s">
        <v>125</v>
      </c>
      <c r="F19" s="100"/>
      <c r="G19" s="100" t="s">
        <v>159</v>
      </c>
      <c r="H19" s="137" t="s">
        <v>148</v>
      </c>
      <c r="I19" s="100" t="s">
        <v>160</v>
      </c>
      <c r="J19" s="101"/>
      <c r="K19" s="102" t="s">
        <v>162</v>
      </c>
      <c r="L19" s="80"/>
      <c r="M19" s="80"/>
      <c r="N19" s="65" t="s">
        <v>162</v>
      </c>
      <c r="O19" s="80"/>
      <c r="P19" s="80"/>
      <c r="Q19" s="80"/>
      <c r="R19" s="80"/>
      <c r="S19" s="81"/>
      <c r="T19" s="207">
        <v>0</v>
      </c>
    </row>
    <row r="20" spans="1:20" s="40" customFormat="1" ht="13.5" customHeight="1">
      <c r="A20" s="66">
        <v>6</v>
      </c>
      <c r="B20" s="67">
        <v>213</v>
      </c>
      <c r="C20" s="104" t="s">
        <v>60</v>
      </c>
      <c r="D20" s="106" t="s">
        <v>83</v>
      </c>
      <c r="E20" s="110"/>
      <c r="F20" s="80"/>
      <c r="G20" s="80"/>
      <c r="H20" s="80"/>
      <c r="I20" s="80"/>
      <c r="J20" s="82"/>
      <c r="K20" s="68"/>
      <c r="L20" s="80"/>
      <c r="M20" s="80"/>
      <c r="N20" s="80"/>
      <c r="O20" s="80"/>
      <c r="P20" s="80"/>
      <c r="Q20" s="80"/>
      <c r="R20" s="80"/>
      <c r="S20" s="81"/>
      <c r="T20" s="207">
        <v>1</v>
      </c>
    </row>
    <row r="21" spans="1:20" s="40" customFormat="1" ht="13.5" customHeight="1">
      <c r="A21" s="66">
        <v>6</v>
      </c>
      <c r="B21" s="67">
        <v>301</v>
      </c>
      <c r="C21" s="104" t="s">
        <v>60</v>
      </c>
      <c r="D21" s="106" t="s">
        <v>86</v>
      </c>
      <c r="E21" s="110"/>
      <c r="F21" s="80"/>
      <c r="G21" s="80"/>
      <c r="H21" s="80"/>
      <c r="I21" s="80"/>
      <c r="J21" s="82"/>
      <c r="K21" s="68"/>
      <c r="L21" s="80"/>
      <c r="M21" s="80"/>
      <c r="N21" s="80"/>
      <c r="O21" s="80"/>
      <c r="P21" s="80"/>
      <c r="Q21" s="80"/>
      <c r="R21" s="80"/>
      <c r="S21" s="81"/>
      <c r="T21" s="207">
        <v>0</v>
      </c>
    </row>
    <row r="22" spans="1:20" s="40" customFormat="1" ht="13.5" customHeight="1">
      <c r="A22" s="66">
        <v>6</v>
      </c>
      <c r="B22" s="67">
        <v>302</v>
      </c>
      <c r="C22" s="104" t="s">
        <v>60</v>
      </c>
      <c r="D22" s="106" t="s">
        <v>88</v>
      </c>
      <c r="E22" s="110"/>
      <c r="F22" s="80"/>
      <c r="G22" s="80"/>
      <c r="H22" s="80"/>
      <c r="I22" s="80"/>
      <c r="J22" s="82"/>
      <c r="K22" s="68"/>
      <c r="L22" s="80"/>
      <c r="M22" s="80"/>
      <c r="N22" s="80"/>
      <c r="O22" s="80"/>
      <c r="P22" s="80"/>
      <c r="Q22" s="80"/>
      <c r="R22" s="80"/>
      <c r="S22" s="81"/>
      <c r="T22" s="207">
        <v>0</v>
      </c>
    </row>
    <row r="23" spans="1:20" s="195" customFormat="1" ht="13.5" customHeight="1">
      <c r="A23" s="66">
        <v>6</v>
      </c>
      <c r="B23" s="67">
        <v>321</v>
      </c>
      <c r="C23" s="104" t="s">
        <v>60</v>
      </c>
      <c r="D23" s="106" t="s">
        <v>90</v>
      </c>
      <c r="E23" s="189"/>
      <c r="F23" s="190"/>
      <c r="G23" s="190"/>
      <c r="H23" s="191"/>
      <c r="I23" s="190"/>
      <c r="J23" s="192"/>
      <c r="K23" s="193"/>
      <c r="L23" s="190"/>
      <c r="M23" s="190"/>
      <c r="N23" s="190"/>
      <c r="O23" s="190"/>
      <c r="P23" s="190"/>
      <c r="Q23" s="190"/>
      <c r="R23" s="190"/>
      <c r="S23" s="194"/>
      <c r="T23" s="206">
        <v>0</v>
      </c>
    </row>
    <row r="24" spans="1:20" s="40" customFormat="1" ht="13.5" customHeight="1">
      <c r="A24" s="66">
        <v>6</v>
      </c>
      <c r="B24" s="67">
        <v>322</v>
      </c>
      <c r="C24" s="104" t="s">
        <v>60</v>
      </c>
      <c r="D24" s="106" t="s">
        <v>91</v>
      </c>
      <c r="E24" s="110"/>
      <c r="F24" s="80"/>
      <c r="G24" s="80"/>
      <c r="H24" s="80"/>
      <c r="I24" s="80"/>
      <c r="J24" s="82"/>
      <c r="K24" s="68"/>
      <c r="L24" s="80"/>
      <c r="M24" s="80"/>
      <c r="N24" s="80"/>
      <c r="O24" s="80"/>
      <c r="P24" s="80"/>
      <c r="Q24" s="80"/>
      <c r="R24" s="80"/>
      <c r="S24" s="81"/>
      <c r="T24" s="206">
        <v>0</v>
      </c>
    </row>
    <row r="25" spans="1:20" s="40" customFormat="1" ht="13.5" customHeight="1">
      <c r="A25" s="66">
        <v>6</v>
      </c>
      <c r="B25" s="67">
        <v>323</v>
      </c>
      <c r="C25" s="104" t="s">
        <v>60</v>
      </c>
      <c r="D25" s="106" t="s">
        <v>92</v>
      </c>
      <c r="E25" s="110"/>
      <c r="F25" s="80"/>
      <c r="G25" s="80"/>
      <c r="H25" s="80"/>
      <c r="I25" s="80"/>
      <c r="J25" s="82"/>
      <c r="K25" s="68"/>
      <c r="L25" s="80"/>
      <c r="M25" s="80"/>
      <c r="N25" s="80"/>
      <c r="O25" s="80"/>
      <c r="P25" s="80"/>
      <c r="Q25" s="80"/>
      <c r="R25" s="80"/>
      <c r="S25" s="81"/>
      <c r="T25" s="206">
        <v>0</v>
      </c>
    </row>
    <row r="26" spans="1:20" s="40" customFormat="1" ht="13.5" customHeight="1">
      <c r="A26" s="66">
        <v>6</v>
      </c>
      <c r="B26" s="67">
        <v>324</v>
      </c>
      <c r="C26" s="104" t="s">
        <v>60</v>
      </c>
      <c r="D26" s="106" t="s">
        <v>94</v>
      </c>
      <c r="E26" s="110"/>
      <c r="F26" s="80"/>
      <c r="G26" s="80"/>
      <c r="H26" s="80"/>
      <c r="I26" s="80"/>
      <c r="J26" s="82"/>
      <c r="K26" s="68"/>
      <c r="L26" s="80"/>
      <c r="M26" s="80"/>
      <c r="N26" s="80"/>
      <c r="O26" s="80"/>
      <c r="P26" s="80"/>
      <c r="Q26" s="80"/>
      <c r="R26" s="80"/>
      <c r="S26" s="81"/>
      <c r="T26" s="206">
        <v>0</v>
      </c>
    </row>
    <row r="27" spans="1:20" s="40" customFormat="1" ht="13.5" customHeight="1">
      <c r="A27" s="66">
        <v>6</v>
      </c>
      <c r="B27" s="67">
        <v>341</v>
      </c>
      <c r="C27" s="104" t="s">
        <v>60</v>
      </c>
      <c r="D27" s="106" t="s">
        <v>95</v>
      </c>
      <c r="E27" s="110"/>
      <c r="F27" s="80"/>
      <c r="G27" s="80"/>
      <c r="H27" s="80"/>
      <c r="I27" s="80"/>
      <c r="J27" s="82"/>
      <c r="K27" s="68"/>
      <c r="L27" s="80"/>
      <c r="M27" s="80"/>
      <c r="N27" s="80"/>
      <c r="O27" s="80"/>
      <c r="P27" s="80"/>
      <c r="Q27" s="80"/>
      <c r="R27" s="80"/>
      <c r="S27" s="81"/>
      <c r="T27" s="206">
        <v>0</v>
      </c>
    </row>
    <row r="28" spans="1:20" s="40" customFormat="1" ht="13.5" customHeight="1">
      <c r="A28" s="66">
        <v>6</v>
      </c>
      <c r="B28" s="67">
        <v>361</v>
      </c>
      <c r="C28" s="104" t="s">
        <v>60</v>
      </c>
      <c r="D28" s="106" t="s">
        <v>97</v>
      </c>
      <c r="E28" s="110"/>
      <c r="F28" s="80"/>
      <c r="G28" s="80"/>
      <c r="H28" s="80"/>
      <c r="I28" s="80"/>
      <c r="J28" s="82"/>
      <c r="K28" s="68"/>
      <c r="L28" s="80"/>
      <c r="M28" s="80"/>
      <c r="N28" s="80"/>
      <c r="O28" s="80"/>
      <c r="P28" s="80"/>
      <c r="Q28" s="80"/>
      <c r="R28" s="80"/>
      <c r="S28" s="81"/>
      <c r="T28" s="206">
        <v>1</v>
      </c>
    </row>
    <row r="29" spans="1:20" s="40" customFormat="1" ht="13.5" customHeight="1">
      <c r="A29" s="66">
        <v>6</v>
      </c>
      <c r="B29" s="67">
        <v>362</v>
      </c>
      <c r="C29" s="104" t="s">
        <v>60</v>
      </c>
      <c r="D29" s="106" t="s">
        <v>99</v>
      </c>
      <c r="E29" s="110"/>
      <c r="F29" s="80"/>
      <c r="G29" s="80"/>
      <c r="H29" s="80"/>
      <c r="I29" s="80"/>
      <c r="J29" s="82"/>
      <c r="K29" s="68"/>
      <c r="L29" s="80"/>
      <c r="M29" s="80"/>
      <c r="N29" s="80"/>
      <c r="O29" s="80"/>
      <c r="P29" s="80"/>
      <c r="Q29" s="80"/>
      <c r="R29" s="80"/>
      <c r="S29" s="81"/>
      <c r="T29" s="206">
        <v>0</v>
      </c>
    </row>
    <row r="30" spans="1:20" s="40" customFormat="1" ht="13.5" customHeight="1">
      <c r="A30" s="66">
        <v>6</v>
      </c>
      <c r="B30" s="67">
        <v>363</v>
      </c>
      <c r="C30" s="104" t="s">
        <v>60</v>
      </c>
      <c r="D30" s="106" t="s">
        <v>100</v>
      </c>
      <c r="E30" s="110"/>
      <c r="F30" s="80"/>
      <c r="G30" s="80"/>
      <c r="H30" s="80"/>
      <c r="I30" s="80"/>
      <c r="J30" s="82"/>
      <c r="K30" s="68"/>
      <c r="L30" s="80"/>
      <c r="M30" s="80"/>
      <c r="N30" s="80"/>
      <c r="O30" s="80"/>
      <c r="P30" s="80"/>
      <c r="Q30" s="80"/>
      <c r="R30" s="80"/>
      <c r="S30" s="81"/>
      <c r="T30" s="206">
        <v>0</v>
      </c>
    </row>
    <row r="31" spans="1:20" s="40" customFormat="1" ht="13.5" customHeight="1">
      <c r="A31" s="66">
        <v>6</v>
      </c>
      <c r="B31" s="67">
        <v>364</v>
      </c>
      <c r="C31" s="104" t="s">
        <v>60</v>
      </c>
      <c r="D31" s="106" t="s">
        <v>101</v>
      </c>
      <c r="E31" s="110"/>
      <c r="F31" s="80"/>
      <c r="G31" s="80"/>
      <c r="H31" s="80"/>
      <c r="I31" s="80"/>
      <c r="J31" s="82"/>
      <c r="K31" s="68"/>
      <c r="L31" s="80"/>
      <c r="M31" s="80"/>
      <c r="N31" s="80"/>
      <c r="O31" s="80"/>
      <c r="P31" s="80"/>
      <c r="Q31" s="80"/>
      <c r="R31" s="80"/>
      <c r="S31" s="81"/>
      <c r="T31" s="206">
        <v>0</v>
      </c>
    </row>
    <row r="32" spans="1:20" s="40" customFormat="1" ht="13.5" customHeight="1">
      <c r="A32" s="66">
        <v>6</v>
      </c>
      <c r="B32" s="67">
        <v>365</v>
      </c>
      <c r="C32" s="104" t="s">
        <v>60</v>
      </c>
      <c r="D32" s="106" t="s">
        <v>103</v>
      </c>
      <c r="E32" s="110"/>
      <c r="F32" s="80"/>
      <c r="G32" s="80"/>
      <c r="H32" s="80"/>
      <c r="I32" s="80"/>
      <c r="J32" s="82"/>
      <c r="K32" s="68"/>
      <c r="L32" s="80"/>
      <c r="M32" s="80"/>
      <c r="N32" s="80"/>
      <c r="O32" s="80"/>
      <c r="P32" s="80"/>
      <c r="Q32" s="80"/>
      <c r="R32" s="80"/>
      <c r="S32" s="81"/>
      <c r="T32" s="206">
        <v>1</v>
      </c>
    </row>
    <row r="33" spans="1:20" s="40" customFormat="1" ht="13.5" customHeight="1">
      <c r="A33" s="66">
        <v>6</v>
      </c>
      <c r="B33" s="67">
        <v>366</v>
      </c>
      <c r="C33" s="104" t="s">
        <v>60</v>
      </c>
      <c r="D33" s="106" t="s">
        <v>104</v>
      </c>
      <c r="E33" s="110"/>
      <c r="F33" s="80"/>
      <c r="G33" s="80"/>
      <c r="H33" s="80"/>
      <c r="I33" s="80"/>
      <c r="J33" s="82"/>
      <c r="K33" s="68"/>
      <c r="L33" s="80"/>
      <c r="M33" s="80"/>
      <c r="N33" s="80"/>
      <c r="O33" s="80"/>
      <c r="P33" s="80"/>
      <c r="Q33" s="80"/>
      <c r="R33" s="80"/>
      <c r="S33" s="81"/>
      <c r="T33" s="206">
        <v>1</v>
      </c>
    </row>
    <row r="34" spans="1:20" s="40" customFormat="1" ht="13.5" customHeight="1">
      <c r="A34" s="71">
        <v>6</v>
      </c>
      <c r="B34" s="72">
        <v>367</v>
      </c>
      <c r="C34" s="104" t="s">
        <v>60</v>
      </c>
      <c r="D34" s="107" t="s">
        <v>105</v>
      </c>
      <c r="E34" s="110"/>
      <c r="F34" s="80"/>
      <c r="G34" s="80"/>
      <c r="H34" s="80"/>
      <c r="I34" s="80"/>
      <c r="J34" s="82"/>
      <c r="K34" s="68"/>
      <c r="L34" s="80"/>
      <c r="M34" s="80"/>
      <c r="N34" s="80"/>
      <c r="O34" s="80"/>
      <c r="P34" s="80"/>
      <c r="Q34" s="80"/>
      <c r="R34" s="80"/>
      <c r="S34" s="81"/>
      <c r="T34" s="206">
        <v>0</v>
      </c>
    </row>
    <row r="35" spans="1:20" s="40" customFormat="1" ht="13.5" customHeight="1">
      <c r="A35" s="71">
        <v>6</v>
      </c>
      <c r="B35" s="72">
        <v>381</v>
      </c>
      <c r="C35" s="104" t="s">
        <v>60</v>
      </c>
      <c r="D35" s="107" t="s">
        <v>107</v>
      </c>
      <c r="E35" s="110"/>
      <c r="F35" s="80"/>
      <c r="G35" s="80"/>
      <c r="H35" s="80"/>
      <c r="I35" s="80"/>
      <c r="J35" s="82"/>
      <c r="K35" s="68"/>
      <c r="L35" s="80"/>
      <c r="M35" s="80"/>
      <c r="N35" s="80"/>
      <c r="O35" s="80"/>
      <c r="P35" s="80"/>
      <c r="Q35" s="80"/>
      <c r="R35" s="80"/>
      <c r="S35" s="81"/>
      <c r="T35" s="206">
        <v>0</v>
      </c>
    </row>
    <row r="36" spans="1:20" s="40" customFormat="1" ht="13.5" customHeight="1">
      <c r="A36" s="71">
        <v>6</v>
      </c>
      <c r="B36" s="72">
        <v>382</v>
      </c>
      <c r="C36" s="104" t="s">
        <v>60</v>
      </c>
      <c r="D36" s="107" t="s">
        <v>109</v>
      </c>
      <c r="E36" s="110"/>
      <c r="F36" s="80"/>
      <c r="G36" s="80"/>
      <c r="H36" s="80"/>
      <c r="I36" s="80"/>
      <c r="J36" s="82"/>
      <c r="K36" s="68"/>
      <c r="L36" s="80"/>
      <c r="M36" s="80"/>
      <c r="N36" s="80"/>
      <c r="O36" s="80"/>
      <c r="P36" s="80"/>
      <c r="Q36" s="80"/>
      <c r="R36" s="80"/>
      <c r="S36" s="81"/>
      <c r="T36" s="206">
        <v>0</v>
      </c>
    </row>
    <row r="37" spans="1:20" s="40" customFormat="1" ht="13.5" customHeight="1">
      <c r="A37" s="71">
        <v>6</v>
      </c>
      <c r="B37" s="72">
        <v>401</v>
      </c>
      <c r="C37" s="104" t="s">
        <v>60</v>
      </c>
      <c r="D37" s="107" t="s">
        <v>112</v>
      </c>
      <c r="E37" s="110"/>
      <c r="F37" s="80"/>
      <c r="G37" s="80"/>
      <c r="H37" s="80"/>
      <c r="I37" s="80"/>
      <c r="J37" s="82"/>
      <c r="K37" s="68"/>
      <c r="L37" s="80"/>
      <c r="M37" s="80"/>
      <c r="N37" s="80"/>
      <c r="O37" s="80"/>
      <c r="P37" s="80"/>
      <c r="Q37" s="80"/>
      <c r="R37" s="80"/>
      <c r="S37" s="81"/>
      <c r="T37" s="206">
        <v>0</v>
      </c>
    </row>
    <row r="38" spans="1:20" s="40" customFormat="1" ht="13.5" customHeight="1">
      <c r="A38" s="71">
        <v>6</v>
      </c>
      <c r="B38" s="72">
        <v>402</v>
      </c>
      <c r="C38" s="104" t="s">
        <v>60</v>
      </c>
      <c r="D38" s="107" t="s">
        <v>113</v>
      </c>
      <c r="E38" s="110"/>
      <c r="F38" s="80"/>
      <c r="G38" s="80"/>
      <c r="H38" s="80"/>
      <c r="I38" s="80"/>
      <c r="J38" s="82"/>
      <c r="K38" s="68"/>
      <c r="L38" s="80"/>
      <c r="M38" s="80"/>
      <c r="N38" s="80"/>
      <c r="O38" s="80"/>
      <c r="P38" s="80"/>
      <c r="Q38" s="80"/>
      <c r="R38" s="80"/>
      <c r="S38" s="81"/>
      <c r="T38" s="206">
        <v>0</v>
      </c>
    </row>
    <row r="39" spans="1:20" s="40" customFormat="1" ht="13.5" customHeight="1">
      <c r="A39" s="71">
        <v>6</v>
      </c>
      <c r="B39" s="72">
        <v>403</v>
      </c>
      <c r="C39" s="104" t="s">
        <v>60</v>
      </c>
      <c r="D39" s="107" t="s">
        <v>116</v>
      </c>
      <c r="E39" s="110"/>
      <c r="F39" s="80"/>
      <c r="G39" s="80"/>
      <c r="H39" s="80"/>
      <c r="I39" s="80"/>
      <c r="J39" s="81"/>
      <c r="K39" s="68"/>
      <c r="L39" s="80"/>
      <c r="M39" s="80"/>
      <c r="N39" s="80"/>
      <c r="O39" s="80"/>
      <c r="P39" s="80"/>
      <c r="Q39" s="80"/>
      <c r="R39" s="80"/>
      <c r="S39" s="81"/>
      <c r="T39" s="206">
        <v>0</v>
      </c>
    </row>
    <row r="40" spans="1:20" ht="13.5" customHeight="1">
      <c r="A40" s="7">
        <v>6</v>
      </c>
      <c r="B40" s="8">
        <v>426</v>
      </c>
      <c r="C40" s="133" t="s">
        <v>60</v>
      </c>
      <c r="D40" s="134" t="s">
        <v>117</v>
      </c>
      <c r="E40" s="135"/>
      <c r="F40" s="75"/>
      <c r="G40" s="75"/>
      <c r="H40" s="75"/>
      <c r="I40" s="75"/>
      <c r="J40" s="77"/>
      <c r="K40" s="76"/>
      <c r="L40" s="75"/>
      <c r="M40" s="75"/>
      <c r="N40" s="75"/>
      <c r="O40" s="75"/>
      <c r="P40" s="75"/>
      <c r="Q40" s="75"/>
      <c r="R40" s="75"/>
      <c r="S40" s="77"/>
      <c r="T40" s="208">
        <v>1</v>
      </c>
    </row>
    <row r="41" spans="1:20" ht="13.5" customHeight="1">
      <c r="A41" s="7">
        <v>6</v>
      </c>
      <c r="B41" s="8">
        <v>428</v>
      </c>
      <c r="C41" s="133" t="s">
        <v>60</v>
      </c>
      <c r="D41" s="134" t="s">
        <v>118</v>
      </c>
      <c r="E41" s="135"/>
      <c r="F41" s="75"/>
      <c r="G41" s="75"/>
      <c r="H41" s="75"/>
      <c r="I41" s="75"/>
      <c r="J41" s="77"/>
      <c r="K41" s="76"/>
      <c r="L41" s="75"/>
      <c r="M41" s="75"/>
      <c r="N41" s="75"/>
      <c r="O41" s="75"/>
      <c r="P41" s="75"/>
      <c r="Q41" s="75"/>
      <c r="R41" s="75"/>
      <c r="S41" s="77"/>
      <c r="T41" s="208">
        <v>0</v>
      </c>
    </row>
    <row r="42" spans="1:20" ht="13.5" customHeight="1" thickBot="1">
      <c r="A42" s="7">
        <v>6</v>
      </c>
      <c r="B42" s="8">
        <v>461</v>
      </c>
      <c r="C42" s="133" t="s">
        <v>60</v>
      </c>
      <c r="D42" s="134" t="s">
        <v>121</v>
      </c>
      <c r="E42" s="136"/>
      <c r="F42" s="78"/>
      <c r="G42" s="78"/>
      <c r="H42" s="78"/>
      <c r="I42" s="78"/>
      <c r="J42" s="79"/>
      <c r="K42" s="76"/>
      <c r="L42" s="75"/>
      <c r="M42" s="75"/>
      <c r="N42" s="75"/>
      <c r="O42" s="75"/>
      <c r="P42" s="75"/>
      <c r="Q42" s="75"/>
      <c r="R42" s="75"/>
      <c r="S42" s="77"/>
      <c r="T42" s="209">
        <v>0</v>
      </c>
    </row>
    <row r="43" spans="1:20" ht="16.5" customHeight="1" thickBot="1">
      <c r="A43" s="14"/>
      <c r="B43" s="15">
        <v>1000</v>
      </c>
      <c r="C43" s="331" t="s">
        <v>10</v>
      </c>
      <c r="D43" s="331"/>
      <c r="E43" s="200">
        <f>COUNTA(E8:E42)</f>
        <v>3</v>
      </c>
      <c r="F43" s="55"/>
      <c r="G43" s="55"/>
      <c r="H43" s="55"/>
      <c r="I43" s="55"/>
      <c r="J43" s="57"/>
      <c r="K43" s="200">
        <f>COUNTA(K8:K42)</f>
        <v>2</v>
      </c>
      <c r="L43" s="28">
        <f aca="true" t="shared" si="0" ref="L43:S43">COUNTA(L8:L42)</f>
        <v>1</v>
      </c>
      <c r="M43" s="28">
        <f t="shared" si="0"/>
        <v>0</v>
      </c>
      <c r="N43" s="28">
        <f t="shared" si="0"/>
        <v>2</v>
      </c>
      <c r="O43" s="28">
        <f t="shared" si="0"/>
        <v>1</v>
      </c>
      <c r="P43" s="28">
        <f t="shared" si="0"/>
        <v>0</v>
      </c>
      <c r="Q43" s="28">
        <f t="shared" si="0"/>
        <v>0</v>
      </c>
      <c r="R43" s="28">
        <f t="shared" si="0"/>
        <v>0</v>
      </c>
      <c r="S43" s="29">
        <f t="shared" si="0"/>
        <v>0</v>
      </c>
      <c r="T43" s="210">
        <f>SUM(T8:T42)</f>
        <v>7</v>
      </c>
    </row>
  </sheetData>
  <mergeCells count="13">
    <mergeCell ref="A4:A7"/>
    <mergeCell ref="B4:B7"/>
    <mergeCell ref="C4:C7"/>
    <mergeCell ref="D4:D7"/>
    <mergeCell ref="G6:J6"/>
    <mergeCell ref="K6:M6"/>
    <mergeCell ref="C43:D43"/>
    <mergeCell ref="T4:T7"/>
    <mergeCell ref="E6:E7"/>
    <mergeCell ref="N6:P6"/>
    <mergeCell ref="Q6:S6"/>
    <mergeCell ref="K5:S5"/>
    <mergeCell ref="E4:S4"/>
  </mergeCells>
  <printOptions/>
  <pageMargins left="0.5905511811023623" right="0.5905511811023623" top="0.7874015748031497" bottom="0.5905511811023623" header="0.5118110236220472" footer="0.31496062992125984"/>
  <pageSetup fitToHeight="0" horizontalDpi="600" verticalDpi="600" orientation="landscape" paperSize="9" scale="80" r:id="rId1"/>
  <headerFooter alignWithMargins="0">
    <oddHeader>&amp;R（山形県）</oddHeader>
  </headerFooter>
</worksheet>
</file>

<file path=xl/worksheets/sheet3.xml><?xml version="1.0" encoding="utf-8"?>
<worksheet xmlns="http://schemas.openxmlformats.org/spreadsheetml/2006/main" xmlns:r="http://schemas.openxmlformats.org/officeDocument/2006/relationships">
  <dimension ref="A1:S42"/>
  <sheetViews>
    <sheetView workbookViewId="0" topLeftCell="A1">
      <selection activeCell="A1" sqref="A1"/>
    </sheetView>
  </sheetViews>
  <sheetFormatPr defaultColWidth="9.00390625" defaultRowHeight="13.5"/>
  <cols>
    <col min="1" max="1" width="4.125" style="2" customWidth="1"/>
    <col min="2" max="2" width="5.125" style="2" customWidth="1"/>
    <col min="3" max="3" width="7.625" style="2" customWidth="1"/>
    <col min="4" max="4" width="9.625" style="2" customWidth="1"/>
    <col min="5" max="5" width="11.875" style="2" customWidth="1"/>
    <col min="6" max="6" width="38.875" style="2" customWidth="1"/>
    <col min="7" max="11" width="5.375" style="2" customWidth="1"/>
    <col min="12" max="19" width="5.625" style="2" customWidth="1"/>
    <col min="20" max="16384" width="9.00390625" style="2" customWidth="1"/>
  </cols>
  <sheetData>
    <row r="1" ht="12">
      <c r="A1" s="2" t="s">
        <v>31</v>
      </c>
    </row>
    <row r="2" spans="1:5" ht="22.5" customHeight="1">
      <c r="A2" s="22" t="s">
        <v>55</v>
      </c>
      <c r="E2" s="44"/>
    </row>
    <row r="3" ht="12.75" thickBot="1"/>
    <row r="4" spans="1:19" s="1" customFormat="1" ht="24" customHeight="1">
      <c r="A4" s="372" t="s">
        <v>38</v>
      </c>
      <c r="B4" s="302" t="s">
        <v>175</v>
      </c>
      <c r="C4" s="345" t="s">
        <v>0</v>
      </c>
      <c r="D4" s="348" t="s">
        <v>24</v>
      </c>
      <c r="E4" s="355" t="s">
        <v>47</v>
      </c>
      <c r="F4" s="356"/>
      <c r="G4" s="356"/>
      <c r="H4" s="60"/>
      <c r="I4" s="359" t="s">
        <v>54</v>
      </c>
      <c r="J4" s="356"/>
      <c r="K4" s="356"/>
      <c r="L4" s="356"/>
      <c r="M4" s="356"/>
      <c r="N4" s="356"/>
      <c r="O4" s="356"/>
      <c r="P4" s="356"/>
      <c r="Q4" s="356"/>
      <c r="R4" s="356"/>
      <c r="S4" s="360"/>
    </row>
    <row r="5" spans="1:19" s="63" customFormat="1" ht="46.5" customHeight="1">
      <c r="A5" s="373"/>
      <c r="B5" s="375"/>
      <c r="C5" s="346"/>
      <c r="D5" s="349"/>
      <c r="E5" s="353" t="s">
        <v>30</v>
      </c>
      <c r="F5" s="326" t="s">
        <v>11</v>
      </c>
      <c r="G5" s="357" t="s">
        <v>12</v>
      </c>
      <c r="H5" s="351" t="s">
        <v>13</v>
      </c>
      <c r="I5" s="369" t="s">
        <v>179</v>
      </c>
      <c r="J5" s="370" t="s">
        <v>180</v>
      </c>
      <c r="K5" s="361" t="s">
        <v>181</v>
      </c>
      <c r="L5" s="363" t="s">
        <v>182</v>
      </c>
      <c r="M5" s="379" t="s">
        <v>183</v>
      </c>
      <c r="N5" s="365" t="s">
        <v>184</v>
      </c>
      <c r="O5" s="381" t="s">
        <v>185</v>
      </c>
      <c r="P5" s="363" t="s">
        <v>182</v>
      </c>
      <c r="Q5" s="377" t="s">
        <v>32</v>
      </c>
      <c r="R5" s="361" t="s">
        <v>186</v>
      </c>
      <c r="S5" s="367" t="s">
        <v>182</v>
      </c>
    </row>
    <row r="6" spans="1:19" s="40" customFormat="1" ht="27" customHeight="1">
      <c r="A6" s="374"/>
      <c r="B6" s="376"/>
      <c r="C6" s="347"/>
      <c r="D6" s="350"/>
      <c r="E6" s="354"/>
      <c r="F6" s="326"/>
      <c r="G6" s="358"/>
      <c r="H6" s="352"/>
      <c r="I6" s="309"/>
      <c r="J6" s="371"/>
      <c r="K6" s="362"/>
      <c r="L6" s="364"/>
      <c r="M6" s="380"/>
      <c r="N6" s="366"/>
      <c r="O6" s="382"/>
      <c r="P6" s="364"/>
      <c r="Q6" s="378"/>
      <c r="R6" s="362"/>
      <c r="S6" s="368"/>
    </row>
    <row r="7" spans="1:19" s="40" customFormat="1" ht="12.75" customHeight="1">
      <c r="A7" s="66">
        <v>6</v>
      </c>
      <c r="B7" s="67">
        <v>201</v>
      </c>
      <c r="C7" s="104" t="s">
        <v>56</v>
      </c>
      <c r="D7" s="105" t="s">
        <v>57</v>
      </c>
      <c r="E7" s="259">
        <v>36059</v>
      </c>
      <c r="F7" s="111" t="s">
        <v>126</v>
      </c>
      <c r="G7" s="232">
        <v>2</v>
      </c>
      <c r="H7" s="282">
        <v>1</v>
      </c>
      <c r="I7" s="281">
        <v>1</v>
      </c>
      <c r="J7" s="269">
        <v>1</v>
      </c>
      <c r="K7" s="269">
        <v>0</v>
      </c>
      <c r="L7" s="46">
        <f aca="true" t="shared" si="0" ref="L7:L21">IF(J7=""," ",ROUND(K7/J7*100,1))</f>
        <v>0</v>
      </c>
      <c r="M7" s="83"/>
      <c r="N7" s="70"/>
      <c r="O7" s="69"/>
      <c r="P7" s="46" t="str">
        <f>IF(O7=""," ",ROUND(O7/N7*100,1))</f>
        <v> </v>
      </c>
      <c r="Q7" s="261">
        <v>549</v>
      </c>
      <c r="R7" s="262">
        <v>10</v>
      </c>
      <c r="S7" s="23">
        <f>IF(Q7=""," ",ROUND(R7/Q7*100,1))</f>
        <v>1.8</v>
      </c>
    </row>
    <row r="8" spans="1:19" s="40" customFormat="1" ht="12.75" customHeight="1">
      <c r="A8" s="66">
        <v>6</v>
      </c>
      <c r="B8" s="67">
        <v>202</v>
      </c>
      <c r="C8" s="104" t="s">
        <v>60</v>
      </c>
      <c r="D8" s="105" t="s">
        <v>61</v>
      </c>
      <c r="E8" s="259"/>
      <c r="F8" s="111"/>
      <c r="G8" s="232"/>
      <c r="H8" s="282"/>
      <c r="I8" s="281">
        <v>1</v>
      </c>
      <c r="J8" s="269">
        <v>1</v>
      </c>
      <c r="K8" s="269">
        <v>0</v>
      </c>
      <c r="L8" s="46">
        <f t="shared" si="0"/>
        <v>0</v>
      </c>
      <c r="M8" s="83"/>
      <c r="N8" s="70"/>
      <c r="O8" s="69"/>
      <c r="P8" s="46" t="str">
        <f aca="true" t="shared" si="1" ref="P8:P21">IF(O8=""," ",ROUND(O8/N8*100,1))</f>
        <v> </v>
      </c>
      <c r="Q8" s="261">
        <v>88</v>
      </c>
      <c r="R8" s="262">
        <v>0</v>
      </c>
      <c r="S8" s="23">
        <f aca="true" t="shared" si="2" ref="S8:S21">IF(Q8=""," ",ROUND(R8/Q8*100,1))</f>
        <v>0</v>
      </c>
    </row>
    <row r="9" spans="1:19" s="40" customFormat="1" ht="12.75" customHeight="1">
      <c r="A9" s="66">
        <v>6</v>
      </c>
      <c r="B9" s="67">
        <v>203</v>
      </c>
      <c r="C9" s="104" t="s">
        <v>60</v>
      </c>
      <c r="D9" s="106" t="s">
        <v>63</v>
      </c>
      <c r="E9" s="259"/>
      <c r="F9" s="111"/>
      <c r="G9" s="232"/>
      <c r="H9" s="282"/>
      <c r="I9" s="281">
        <v>1</v>
      </c>
      <c r="J9" s="269">
        <v>2</v>
      </c>
      <c r="K9" s="269">
        <v>0</v>
      </c>
      <c r="L9" s="46">
        <f t="shared" si="0"/>
        <v>0</v>
      </c>
      <c r="M9" s="83"/>
      <c r="N9" s="70"/>
      <c r="O9" s="69"/>
      <c r="P9" s="46" t="str">
        <f t="shared" si="1"/>
        <v> </v>
      </c>
      <c r="Q9" s="261">
        <v>251</v>
      </c>
      <c r="R9" s="262">
        <v>1</v>
      </c>
      <c r="S9" s="23">
        <f t="shared" si="2"/>
        <v>0.4</v>
      </c>
    </row>
    <row r="10" spans="1:19" s="40" customFormat="1" ht="12.75" customHeight="1">
      <c r="A10" s="66">
        <v>6</v>
      </c>
      <c r="B10" s="67">
        <v>204</v>
      </c>
      <c r="C10" s="104" t="s">
        <v>60</v>
      </c>
      <c r="D10" s="106" t="s">
        <v>65</v>
      </c>
      <c r="E10" s="259"/>
      <c r="F10" s="111"/>
      <c r="G10" s="232"/>
      <c r="H10" s="282"/>
      <c r="I10" s="281">
        <v>1</v>
      </c>
      <c r="J10" s="269">
        <v>1</v>
      </c>
      <c r="K10" s="269">
        <v>0</v>
      </c>
      <c r="L10" s="46">
        <f t="shared" si="0"/>
        <v>0</v>
      </c>
      <c r="M10" s="83"/>
      <c r="N10" s="70"/>
      <c r="O10" s="69"/>
      <c r="P10" s="46" t="str">
        <f t="shared" si="1"/>
        <v> </v>
      </c>
      <c r="Q10" s="261">
        <v>174</v>
      </c>
      <c r="R10" s="262">
        <v>0</v>
      </c>
      <c r="S10" s="23">
        <f t="shared" si="2"/>
        <v>0</v>
      </c>
    </row>
    <row r="11" spans="1:19" s="40" customFormat="1" ht="12.75" customHeight="1">
      <c r="A11" s="66">
        <v>6</v>
      </c>
      <c r="B11" s="67">
        <v>205</v>
      </c>
      <c r="C11" s="104" t="s">
        <v>60</v>
      </c>
      <c r="D11" s="106" t="s">
        <v>66</v>
      </c>
      <c r="E11" s="259"/>
      <c r="F11" s="111"/>
      <c r="G11" s="232"/>
      <c r="H11" s="282"/>
      <c r="I11" s="281">
        <v>1</v>
      </c>
      <c r="J11" s="269">
        <v>1</v>
      </c>
      <c r="K11" s="269">
        <v>0</v>
      </c>
      <c r="L11" s="46">
        <f t="shared" si="0"/>
        <v>0</v>
      </c>
      <c r="M11" s="83"/>
      <c r="N11" s="70"/>
      <c r="O11" s="69"/>
      <c r="P11" s="46" t="str">
        <f t="shared" si="1"/>
        <v> </v>
      </c>
      <c r="Q11" s="261">
        <v>215</v>
      </c>
      <c r="R11" s="262">
        <v>3</v>
      </c>
      <c r="S11" s="23">
        <f t="shared" si="2"/>
        <v>1.4</v>
      </c>
    </row>
    <row r="12" spans="1:19" s="40" customFormat="1" ht="12.75" customHeight="1">
      <c r="A12" s="66">
        <v>6</v>
      </c>
      <c r="B12" s="67">
        <v>206</v>
      </c>
      <c r="C12" s="104" t="s">
        <v>60</v>
      </c>
      <c r="D12" s="106" t="s">
        <v>68</v>
      </c>
      <c r="E12" s="259"/>
      <c r="F12" s="111"/>
      <c r="G12" s="232"/>
      <c r="H12" s="282"/>
      <c r="I12" s="281">
        <v>1</v>
      </c>
      <c r="J12" s="269">
        <v>1</v>
      </c>
      <c r="K12" s="269">
        <v>0</v>
      </c>
      <c r="L12" s="46">
        <f t="shared" si="0"/>
        <v>0</v>
      </c>
      <c r="M12" s="83"/>
      <c r="N12" s="70"/>
      <c r="O12" s="69"/>
      <c r="P12" s="46" t="str">
        <f t="shared" si="1"/>
        <v> </v>
      </c>
      <c r="Q12" s="261">
        <v>201</v>
      </c>
      <c r="R12" s="262">
        <v>5</v>
      </c>
      <c r="S12" s="23">
        <f t="shared" si="2"/>
        <v>2.5</v>
      </c>
    </row>
    <row r="13" spans="1:19" s="40" customFormat="1" ht="12.75" customHeight="1">
      <c r="A13" s="66">
        <v>6</v>
      </c>
      <c r="B13" s="67">
        <v>207</v>
      </c>
      <c r="C13" s="104" t="s">
        <v>60</v>
      </c>
      <c r="D13" s="106" t="s">
        <v>70</v>
      </c>
      <c r="E13" s="259"/>
      <c r="F13" s="111"/>
      <c r="G13" s="232"/>
      <c r="H13" s="282"/>
      <c r="I13" s="281">
        <v>1</v>
      </c>
      <c r="J13" s="269">
        <v>1</v>
      </c>
      <c r="K13" s="269">
        <v>0</v>
      </c>
      <c r="L13" s="46">
        <f t="shared" si="0"/>
        <v>0</v>
      </c>
      <c r="M13" s="83"/>
      <c r="N13" s="70"/>
      <c r="O13" s="69"/>
      <c r="P13" s="46" t="str">
        <f t="shared" si="1"/>
        <v> </v>
      </c>
      <c r="Q13" s="261">
        <v>99</v>
      </c>
      <c r="R13" s="262">
        <v>0</v>
      </c>
      <c r="S13" s="23">
        <f t="shared" si="2"/>
        <v>0</v>
      </c>
    </row>
    <row r="14" spans="1:19" s="40" customFormat="1" ht="12.75" customHeight="1">
      <c r="A14" s="66">
        <v>6</v>
      </c>
      <c r="B14" s="67">
        <v>208</v>
      </c>
      <c r="C14" s="104" t="s">
        <v>60</v>
      </c>
      <c r="D14" s="106" t="s">
        <v>72</v>
      </c>
      <c r="E14" s="259">
        <v>38644</v>
      </c>
      <c r="F14" s="111" t="s">
        <v>127</v>
      </c>
      <c r="G14" s="232">
        <v>2</v>
      </c>
      <c r="H14" s="282">
        <v>0</v>
      </c>
      <c r="I14" s="281">
        <v>1</v>
      </c>
      <c r="J14" s="269">
        <v>1</v>
      </c>
      <c r="K14" s="269">
        <v>0</v>
      </c>
      <c r="L14" s="46">
        <f t="shared" si="0"/>
        <v>0</v>
      </c>
      <c r="M14" s="83"/>
      <c r="N14" s="70"/>
      <c r="O14" s="69"/>
      <c r="P14" s="46" t="str">
        <f t="shared" si="1"/>
        <v> </v>
      </c>
      <c r="Q14" s="261">
        <v>136</v>
      </c>
      <c r="R14" s="262">
        <v>0</v>
      </c>
      <c r="S14" s="23">
        <f t="shared" si="2"/>
        <v>0</v>
      </c>
    </row>
    <row r="15" spans="1:19" s="40" customFormat="1" ht="12.75" customHeight="1">
      <c r="A15" s="66">
        <v>6</v>
      </c>
      <c r="B15" s="67">
        <v>209</v>
      </c>
      <c r="C15" s="104" t="s">
        <v>60</v>
      </c>
      <c r="D15" s="106" t="s">
        <v>75</v>
      </c>
      <c r="E15" s="259"/>
      <c r="F15" s="111"/>
      <c r="G15" s="232"/>
      <c r="H15" s="282"/>
      <c r="I15" s="281">
        <v>1</v>
      </c>
      <c r="J15" s="269">
        <v>1</v>
      </c>
      <c r="K15" s="269">
        <v>0</v>
      </c>
      <c r="L15" s="46">
        <f t="shared" si="0"/>
        <v>0</v>
      </c>
      <c r="M15" s="83"/>
      <c r="N15" s="70"/>
      <c r="O15" s="69"/>
      <c r="P15" s="46" t="str">
        <f t="shared" si="1"/>
        <v> </v>
      </c>
      <c r="Q15" s="261">
        <v>140</v>
      </c>
      <c r="R15" s="262">
        <v>0</v>
      </c>
      <c r="S15" s="23">
        <f t="shared" si="2"/>
        <v>0</v>
      </c>
    </row>
    <row r="16" spans="1:19" s="40" customFormat="1" ht="12.75" customHeight="1">
      <c r="A16" s="66">
        <v>6</v>
      </c>
      <c r="B16" s="67">
        <v>210</v>
      </c>
      <c r="C16" s="104" t="s">
        <v>60</v>
      </c>
      <c r="D16" s="106" t="s">
        <v>78</v>
      </c>
      <c r="E16" s="259"/>
      <c r="F16" s="111"/>
      <c r="G16" s="232"/>
      <c r="H16" s="282"/>
      <c r="I16" s="281">
        <v>1</v>
      </c>
      <c r="J16" s="269">
        <v>1</v>
      </c>
      <c r="K16" s="269">
        <v>0</v>
      </c>
      <c r="L16" s="46">
        <f t="shared" si="0"/>
        <v>0</v>
      </c>
      <c r="M16" s="83"/>
      <c r="N16" s="70"/>
      <c r="O16" s="69"/>
      <c r="P16" s="46" t="str">
        <f t="shared" si="1"/>
        <v> </v>
      </c>
      <c r="Q16" s="261">
        <v>50</v>
      </c>
      <c r="R16" s="262">
        <v>0</v>
      </c>
      <c r="S16" s="23">
        <f t="shared" si="2"/>
        <v>0</v>
      </c>
    </row>
    <row r="17" spans="1:19" s="40" customFormat="1" ht="12.75" customHeight="1">
      <c r="A17" s="66">
        <v>6</v>
      </c>
      <c r="B17" s="67">
        <v>211</v>
      </c>
      <c r="C17" s="104" t="s">
        <v>60</v>
      </c>
      <c r="D17" s="106" t="s">
        <v>80</v>
      </c>
      <c r="E17" s="259"/>
      <c r="F17" s="111"/>
      <c r="G17" s="232"/>
      <c r="H17" s="282"/>
      <c r="I17" s="281">
        <v>1</v>
      </c>
      <c r="J17" s="269">
        <v>1</v>
      </c>
      <c r="K17" s="269">
        <v>0</v>
      </c>
      <c r="L17" s="46">
        <f t="shared" si="0"/>
        <v>0</v>
      </c>
      <c r="M17" s="83"/>
      <c r="N17" s="70"/>
      <c r="O17" s="69"/>
      <c r="P17" s="46" t="str">
        <f t="shared" si="1"/>
        <v> </v>
      </c>
      <c r="Q17" s="261">
        <v>150</v>
      </c>
      <c r="R17" s="262">
        <v>0</v>
      </c>
      <c r="S17" s="23">
        <f t="shared" si="2"/>
        <v>0</v>
      </c>
    </row>
    <row r="18" spans="1:19" s="40" customFormat="1" ht="12.75" customHeight="1">
      <c r="A18" s="66">
        <v>6</v>
      </c>
      <c r="B18" s="67">
        <v>212</v>
      </c>
      <c r="C18" s="104" t="s">
        <v>60</v>
      </c>
      <c r="D18" s="106" t="s">
        <v>81</v>
      </c>
      <c r="E18" s="259"/>
      <c r="F18" s="111"/>
      <c r="G18" s="232"/>
      <c r="H18" s="282"/>
      <c r="I18" s="281">
        <v>1</v>
      </c>
      <c r="J18" s="269">
        <v>1</v>
      </c>
      <c r="K18" s="269">
        <v>0</v>
      </c>
      <c r="L18" s="46">
        <f t="shared" si="0"/>
        <v>0</v>
      </c>
      <c r="M18" s="83"/>
      <c r="N18" s="70"/>
      <c r="O18" s="69"/>
      <c r="P18" s="46" t="str">
        <f t="shared" si="1"/>
        <v> </v>
      </c>
      <c r="Q18" s="261">
        <v>94</v>
      </c>
      <c r="R18" s="262">
        <v>0</v>
      </c>
      <c r="S18" s="23">
        <f t="shared" si="2"/>
        <v>0</v>
      </c>
    </row>
    <row r="19" spans="1:19" s="40" customFormat="1" ht="12.75" customHeight="1">
      <c r="A19" s="66">
        <v>6</v>
      </c>
      <c r="B19" s="67">
        <v>213</v>
      </c>
      <c r="C19" s="104" t="s">
        <v>60</v>
      </c>
      <c r="D19" s="106" t="s">
        <v>83</v>
      </c>
      <c r="E19" s="259"/>
      <c r="F19" s="111"/>
      <c r="G19" s="232"/>
      <c r="H19" s="282"/>
      <c r="I19" s="281">
        <v>1</v>
      </c>
      <c r="J19" s="269">
        <v>1</v>
      </c>
      <c r="K19" s="269">
        <v>0</v>
      </c>
      <c r="L19" s="46">
        <f t="shared" si="0"/>
        <v>0</v>
      </c>
      <c r="M19" s="275"/>
      <c r="N19" s="70"/>
      <c r="O19" s="69"/>
      <c r="P19" s="46" t="str">
        <f t="shared" si="1"/>
        <v> </v>
      </c>
      <c r="Q19" s="261">
        <v>153</v>
      </c>
      <c r="R19" s="262">
        <v>0</v>
      </c>
      <c r="S19" s="23">
        <f t="shared" si="2"/>
        <v>0</v>
      </c>
    </row>
    <row r="20" spans="1:19" s="40" customFormat="1" ht="12.75" customHeight="1">
      <c r="A20" s="66">
        <v>6</v>
      </c>
      <c r="B20" s="67">
        <v>301</v>
      </c>
      <c r="C20" s="104" t="s">
        <v>60</v>
      </c>
      <c r="D20" s="106" t="s">
        <v>86</v>
      </c>
      <c r="E20" s="259"/>
      <c r="F20" s="111"/>
      <c r="G20" s="232"/>
      <c r="H20" s="282"/>
      <c r="I20" s="280"/>
      <c r="J20" s="69"/>
      <c r="K20" s="69"/>
      <c r="L20" s="46" t="str">
        <f t="shared" si="0"/>
        <v> </v>
      </c>
      <c r="M20" s="276">
        <v>1</v>
      </c>
      <c r="N20" s="232">
        <v>1</v>
      </c>
      <c r="O20" s="269">
        <v>0</v>
      </c>
      <c r="P20" s="46">
        <f t="shared" si="1"/>
        <v>0</v>
      </c>
      <c r="Q20" s="261">
        <v>107</v>
      </c>
      <c r="R20" s="262">
        <v>1</v>
      </c>
      <c r="S20" s="23">
        <f t="shared" si="2"/>
        <v>0.9</v>
      </c>
    </row>
    <row r="21" spans="1:19" s="40" customFormat="1" ht="12.75" customHeight="1">
      <c r="A21" s="66">
        <v>6</v>
      </c>
      <c r="B21" s="67">
        <v>302</v>
      </c>
      <c r="C21" s="104" t="s">
        <v>60</v>
      </c>
      <c r="D21" s="106" t="s">
        <v>88</v>
      </c>
      <c r="E21" s="259"/>
      <c r="F21" s="111"/>
      <c r="G21" s="232"/>
      <c r="H21" s="282"/>
      <c r="I21" s="84"/>
      <c r="J21" s="69"/>
      <c r="K21" s="69"/>
      <c r="L21" s="46" t="str">
        <f t="shared" si="0"/>
        <v> </v>
      </c>
      <c r="M21" s="276">
        <v>1</v>
      </c>
      <c r="N21" s="232">
        <v>1</v>
      </c>
      <c r="O21" s="269">
        <v>0</v>
      </c>
      <c r="P21" s="46">
        <f t="shared" si="1"/>
        <v>0</v>
      </c>
      <c r="Q21" s="261">
        <v>65</v>
      </c>
      <c r="R21" s="262">
        <v>0</v>
      </c>
      <c r="S21" s="23">
        <f t="shared" si="2"/>
        <v>0</v>
      </c>
    </row>
    <row r="22" spans="1:19" s="40" customFormat="1" ht="12.75" customHeight="1">
      <c r="A22" s="66">
        <v>6</v>
      </c>
      <c r="B22" s="67">
        <v>321</v>
      </c>
      <c r="C22" s="104" t="s">
        <v>60</v>
      </c>
      <c r="D22" s="106" t="s">
        <v>90</v>
      </c>
      <c r="E22" s="84"/>
      <c r="F22" s="111"/>
      <c r="G22" s="232"/>
      <c r="H22" s="282"/>
      <c r="I22" s="84"/>
      <c r="J22" s="69"/>
      <c r="K22" s="69"/>
      <c r="L22" s="46" t="str">
        <f aca="true" t="shared" si="3" ref="L22:L35">IF(J22=""," ",ROUND(K22/J22*100,1))</f>
        <v> </v>
      </c>
      <c r="M22" s="276">
        <v>1</v>
      </c>
      <c r="N22" s="232">
        <v>1</v>
      </c>
      <c r="O22" s="269">
        <v>0</v>
      </c>
      <c r="P22" s="46">
        <f aca="true" t="shared" si="4" ref="P22:P35">IF(O22=""," ",ROUND(O22/N22*100,1))</f>
        <v>0</v>
      </c>
      <c r="Q22" s="261">
        <v>108</v>
      </c>
      <c r="R22" s="262">
        <v>0</v>
      </c>
      <c r="S22" s="23">
        <f aca="true" t="shared" si="5" ref="S22:S35">IF(Q22=""," ",ROUND(R22/Q22*100,1))</f>
        <v>0</v>
      </c>
    </row>
    <row r="23" spans="1:19" s="40" customFormat="1" ht="12.75" customHeight="1">
      <c r="A23" s="66">
        <v>6</v>
      </c>
      <c r="B23" s="67">
        <v>322</v>
      </c>
      <c r="C23" s="104" t="s">
        <v>60</v>
      </c>
      <c r="D23" s="106" t="s">
        <v>91</v>
      </c>
      <c r="E23" s="84"/>
      <c r="F23" s="111"/>
      <c r="G23" s="232"/>
      <c r="H23" s="282"/>
      <c r="I23" s="84"/>
      <c r="J23" s="69"/>
      <c r="K23" s="69"/>
      <c r="L23" s="46" t="str">
        <f t="shared" si="3"/>
        <v> </v>
      </c>
      <c r="M23" s="276">
        <v>1</v>
      </c>
      <c r="N23" s="232">
        <v>1</v>
      </c>
      <c r="O23" s="269">
        <v>0</v>
      </c>
      <c r="P23" s="46">
        <f t="shared" si="4"/>
        <v>0</v>
      </c>
      <c r="Q23" s="261">
        <v>66</v>
      </c>
      <c r="R23" s="262">
        <v>0</v>
      </c>
      <c r="S23" s="23">
        <f t="shared" si="5"/>
        <v>0</v>
      </c>
    </row>
    <row r="24" spans="1:19" s="40" customFormat="1" ht="12.75" customHeight="1">
      <c r="A24" s="66">
        <v>6</v>
      </c>
      <c r="B24" s="67">
        <v>323</v>
      </c>
      <c r="C24" s="104" t="s">
        <v>60</v>
      </c>
      <c r="D24" s="106" t="s">
        <v>92</v>
      </c>
      <c r="E24" s="84"/>
      <c r="F24" s="111"/>
      <c r="G24" s="232"/>
      <c r="H24" s="282"/>
      <c r="I24" s="84"/>
      <c r="J24" s="69"/>
      <c r="K24" s="69"/>
      <c r="L24" s="46" t="str">
        <f t="shared" si="3"/>
        <v> </v>
      </c>
      <c r="M24" s="276">
        <v>1</v>
      </c>
      <c r="N24" s="232">
        <v>1</v>
      </c>
      <c r="O24" s="269">
        <v>0</v>
      </c>
      <c r="P24" s="46">
        <f t="shared" si="4"/>
        <v>0</v>
      </c>
      <c r="Q24" s="261">
        <v>59</v>
      </c>
      <c r="R24" s="262">
        <v>0</v>
      </c>
      <c r="S24" s="23">
        <f t="shared" si="5"/>
        <v>0</v>
      </c>
    </row>
    <row r="25" spans="1:19" s="40" customFormat="1" ht="12.75" customHeight="1">
      <c r="A25" s="66">
        <v>6</v>
      </c>
      <c r="B25" s="67">
        <v>324</v>
      </c>
      <c r="C25" s="104" t="s">
        <v>60</v>
      </c>
      <c r="D25" s="106" t="s">
        <v>94</v>
      </c>
      <c r="E25" s="259">
        <v>36599</v>
      </c>
      <c r="F25" s="111" t="s">
        <v>126</v>
      </c>
      <c r="G25" s="232">
        <v>2</v>
      </c>
      <c r="H25" s="282">
        <v>0</v>
      </c>
      <c r="I25" s="84"/>
      <c r="J25" s="69"/>
      <c r="K25" s="69"/>
      <c r="L25" s="46" t="str">
        <f t="shared" si="3"/>
        <v> </v>
      </c>
      <c r="M25" s="276">
        <v>1</v>
      </c>
      <c r="N25" s="232">
        <v>0</v>
      </c>
      <c r="O25" s="269"/>
      <c r="P25" s="46" t="str">
        <f t="shared" si="4"/>
        <v> </v>
      </c>
      <c r="Q25" s="261">
        <v>59</v>
      </c>
      <c r="R25" s="262">
        <v>0</v>
      </c>
      <c r="S25" s="23">
        <f t="shared" si="5"/>
        <v>0</v>
      </c>
    </row>
    <row r="26" spans="1:19" s="40" customFormat="1" ht="12.75" customHeight="1">
      <c r="A26" s="66">
        <v>6</v>
      </c>
      <c r="B26" s="67">
        <v>341</v>
      </c>
      <c r="C26" s="104" t="s">
        <v>60</v>
      </c>
      <c r="D26" s="106" t="s">
        <v>95</v>
      </c>
      <c r="E26" s="84"/>
      <c r="F26" s="111"/>
      <c r="G26" s="232"/>
      <c r="H26" s="282"/>
      <c r="I26" s="84"/>
      <c r="J26" s="69"/>
      <c r="K26" s="69"/>
      <c r="L26" s="46" t="str">
        <f t="shared" si="3"/>
        <v> </v>
      </c>
      <c r="M26" s="276">
        <v>1</v>
      </c>
      <c r="N26" s="232">
        <v>1</v>
      </c>
      <c r="O26" s="269">
        <v>0</v>
      </c>
      <c r="P26" s="46">
        <f t="shared" si="4"/>
        <v>0</v>
      </c>
      <c r="Q26" s="261">
        <v>42</v>
      </c>
      <c r="R26" s="262">
        <v>0</v>
      </c>
      <c r="S26" s="23">
        <f t="shared" si="5"/>
        <v>0</v>
      </c>
    </row>
    <row r="27" spans="1:19" s="40" customFormat="1" ht="12.75" customHeight="1">
      <c r="A27" s="66">
        <v>6</v>
      </c>
      <c r="B27" s="67">
        <v>361</v>
      </c>
      <c r="C27" s="104" t="s">
        <v>60</v>
      </c>
      <c r="D27" s="106" t="s">
        <v>97</v>
      </c>
      <c r="E27" s="84"/>
      <c r="F27" s="111"/>
      <c r="G27" s="232"/>
      <c r="H27" s="282"/>
      <c r="I27" s="84"/>
      <c r="J27" s="69"/>
      <c r="K27" s="69"/>
      <c r="L27" s="46" t="str">
        <f t="shared" si="3"/>
        <v> </v>
      </c>
      <c r="M27" s="276">
        <v>1</v>
      </c>
      <c r="N27" s="232">
        <v>0</v>
      </c>
      <c r="O27" s="269"/>
      <c r="P27" s="46" t="str">
        <f t="shared" si="4"/>
        <v> </v>
      </c>
      <c r="Q27" s="261">
        <v>31</v>
      </c>
      <c r="R27" s="262">
        <v>0</v>
      </c>
      <c r="S27" s="23">
        <f t="shared" si="5"/>
        <v>0</v>
      </c>
    </row>
    <row r="28" spans="1:19" s="40" customFormat="1" ht="12.75" customHeight="1">
      <c r="A28" s="66">
        <v>6</v>
      </c>
      <c r="B28" s="67">
        <v>362</v>
      </c>
      <c r="C28" s="104" t="s">
        <v>60</v>
      </c>
      <c r="D28" s="106" t="s">
        <v>99</v>
      </c>
      <c r="E28" s="84"/>
      <c r="F28" s="111"/>
      <c r="G28" s="232"/>
      <c r="H28" s="282"/>
      <c r="I28" s="84"/>
      <c r="J28" s="69"/>
      <c r="K28" s="69"/>
      <c r="L28" s="46" t="str">
        <f t="shared" si="3"/>
        <v> </v>
      </c>
      <c r="M28" s="276">
        <v>1</v>
      </c>
      <c r="N28" s="232">
        <v>1</v>
      </c>
      <c r="O28" s="269">
        <v>0</v>
      </c>
      <c r="P28" s="46">
        <f t="shared" si="4"/>
        <v>0</v>
      </c>
      <c r="Q28" s="261">
        <v>50</v>
      </c>
      <c r="R28" s="262">
        <v>0</v>
      </c>
      <c r="S28" s="23">
        <f t="shared" si="5"/>
        <v>0</v>
      </c>
    </row>
    <row r="29" spans="1:19" s="40" customFormat="1" ht="12.75" customHeight="1">
      <c r="A29" s="66">
        <v>6</v>
      </c>
      <c r="B29" s="67">
        <v>363</v>
      </c>
      <c r="C29" s="104" t="s">
        <v>60</v>
      </c>
      <c r="D29" s="106" t="s">
        <v>100</v>
      </c>
      <c r="E29" s="84"/>
      <c r="F29" s="111"/>
      <c r="G29" s="232"/>
      <c r="H29" s="282"/>
      <c r="I29" s="84"/>
      <c r="J29" s="69"/>
      <c r="K29" s="69"/>
      <c r="L29" s="46" t="str">
        <f t="shared" si="3"/>
        <v> </v>
      </c>
      <c r="M29" s="276">
        <v>1</v>
      </c>
      <c r="N29" s="232">
        <v>0</v>
      </c>
      <c r="O29" s="269"/>
      <c r="P29" s="46" t="str">
        <f t="shared" si="4"/>
        <v> </v>
      </c>
      <c r="Q29" s="261">
        <v>35</v>
      </c>
      <c r="R29" s="262">
        <v>0</v>
      </c>
      <c r="S29" s="23">
        <f t="shared" si="5"/>
        <v>0</v>
      </c>
    </row>
    <row r="30" spans="1:19" s="40" customFormat="1" ht="12.75" customHeight="1">
      <c r="A30" s="66">
        <v>6</v>
      </c>
      <c r="B30" s="67">
        <v>364</v>
      </c>
      <c r="C30" s="104" t="s">
        <v>60</v>
      </c>
      <c r="D30" s="106" t="s">
        <v>101</v>
      </c>
      <c r="E30" s="84"/>
      <c r="F30" s="111"/>
      <c r="G30" s="232"/>
      <c r="H30" s="282"/>
      <c r="I30" s="84"/>
      <c r="J30" s="69"/>
      <c r="K30" s="69"/>
      <c r="L30" s="46" t="str">
        <f t="shared" si="3"/>
        <v> </v>
      </c>
      <c r="M30" s="276">
        <v>1</v>
      </c>
      <c r="N30" s="232">
        <v>0</v>
      </c>
      <c r="O30" s="269"/>
      <c r="P30" s="46" t="str">
        <f t="shared" si="4"/>
        <v> </v>
      </c>
      <c r="Q30" s="261">
        <v>78</v>
      </c>
      <c r="R30" s="262">
        <v>0</v>
      </c>
      <c r="S30" s="23">
        <f t="shared" si="5"/>
        <v>0</v>
      </c>
    </row>
    <row r="31" spans="1:19" s="40" customFormat="1" ht="12.75" customHeight="1">
      <c r="A31" s="66">
        <v>6</v>
      </c>
      <c r="B31" s="67">
        <v>365</v>
      </c>
      <c r="C31" s="104" t="s">
        <v>60</v>
      </c>
      <c r="D31" s="106" t="s">
        <v>103</v>
      </c>
      <c r="E31" s="84"/>
      <c r="F31" s="111"/>
      <c r="G31" s="232"/>
      <c r="H31" s="282"/>
      <c r="I31" s="84"/>
      <c r="J31" s="69"/>
      <c r="K31" s="69"/>
      <c r="L31" s="46" t="str">
        <f t="shared" si="3"/>
        <v> </v>
      </c>
      <c r="M31" s="276">
        <v>1</v>
      </c>
      <c r="N31" s="232">
        <v>0</v>
      </c>
      <c r="O31" s="269"/>
      <c r="P31" s="46" t="str">
        <f t="shared" si="4"/>
        <v> </v>
      </c>
      <c r="Q31" s="261">
        <v>27</v>
      </c>
      <c r="R31" s="262">
        <v>1</v>
      </c>
      <c r="S31" s="23">
        <f t="shared" si="5"/>
        <v>3.7</v>
      </c>
    </row>
    <row r="32" spans="1:19" s="40" customFormat="1" ht="12.75" customHeight="1">
      <c r="A32" s="66">
        <v>6</v>
      </c>
      <c r="B32" s="67">
        <v>366</v>
      </c>
      <c r="C32" s="104" t="s">
        <v>60</v>
      </c>
      <c r="D32" s="106" t="s">
        <v>104</v>
      </c>
      <c r="E32" s="84"/>
      <c r="F32" s="111"/>
      <c r="G32" s="232"/>
      <c r="H32" s="282"/>
      <c r="I32" s="84"/>
      <c r="J32" s="69"/>
      <c r="K32" s="69"/>
      <c r="L32" s="46" t="str">
        <f t="shared" si="3"/>
        <v> </v>
      </c>
      <c r="M32" s="276">
        <v>1</v>
      </c>
      <c r="N32" s="232">
        <v>0</v>
      </c>
      <c r="O32" s="269"/>
      <c r="P32" s="46" t="str">
        <f t="shared" si="4"/>
        <v> </v>
      </c>
      <c r="Q32" s="261">
        <v>51</v>
      </c>
      <c r="R32" s="262">
        <v>0</v>
      </c>
      <c r="S32" s="23">
        <f t="shared" si="5"/>
        <v>0</v>
      </c>
    </row>
    <row r="33" spans="1:19" s="40" customFormat="1" ht="12.75" customHeight="1">
      <c r="A33" s="71">
        <v>6</v>
      </c>
      <c r="B33" s="72">
        <v>367</v>
      </c>
      <c r="C33" s="104" t="s">
        <v>60</v>
      </c>
      <c r="D33" s="107" t="s">
        <v>105</v>
      </c>
      <c r="E33" s="84"/>
      <c r="F33" s="111"/>
      <c r="G33" s="232"/>
      <c r="H33" s="282"/>
      <c r="I33" s="84"/>
      <c r="J33" s="69"/>
      <c r="K33" s="69"/>
      <c r="L33" s="46" t="str">
        <f t="shared" si="3"/>
        <v> </v>
      </c>
      <c r="M33" s="276">
        <v>1</v>
      </c>
      <c r="N33" s="232">
        <v>1</v>
      </c>
      <c r="O33" s="269">
        <v>0</v>
      </c>
      <c r="P33" s="46">
        <f t="shared" si="4"/>
        <v>0</v>
      </c>
      <c r="Q33" s="261">
        <v>36</v>
      </c>
      <c r="R33" s="262">
        <v>0</v>
      </c>
      <c r="S33" s="23">
        <f t="shared" si="5"/>
        <v>0</v>
      </c>
    </row>
    <row r="34" spans="1:19" s="40" customFormat="1" ht="12.75" customHeight="1">
      <c r="A34" s="71">
        <v>6</v>
      </c>
      <c r="B34" s="72">
        <v>381</v>
      </c>
      <c r="C34" s="104" t="s">
        <v>60</v>
      </c>
      <c r="D34" s="107" t="s">
        <v>107</v>
      </c>
      <c r="E34" s="84"/>
      <c r="F34" s="111"/>
      <c r="G34" s="232"/>
      <c r="H34" s="282"/>
      <c r="I34" s="84"/>
      <c r="J34" s="69"/>
      <c r="K34" s="69"/>
      <c r="L34" s="46" t="str">
        <f t="shared" si="3"/>
        <v> </v>
      </c>
      <c r="M34" s="276">
        <v>1</v>
      </c>
      <c r="N34" s="232">
        <v>1</v>
      </c>
      <c r="O34" s="269">
        <v>0</v>
      </c>
      <c r="P34" s="46">
        <f t="shared" si="4"/>
        <v>0</v>
      </c>
      <c r="Q34" s="261">
        <v>121</v>
      </c>
      <c r="R34" s="262">
        <v>0</v>
      </c>
      <c r="S34" s="23">
        <f t="shared" si="5"/>
        <v>0</v>
      </c>
    </row>
    <row r="35" spans="1:19" s="40" customFormat="1" ht="12.75" customHeight="1">
      <c r="A35" s="71">
        <v>6</v>
      </c>
      <c r="B35" s="72">
        <v>382</v>
      </c>
      <c r="C35" s="104" t="s">
        <v>60</v>
      </c>
      <c r="D35" s="107" t="s">
        <v>109</v>
      </c>
      <c r="E35" s="259">
        <v>39019</v>
      </c>
      <c r="F35" s="111" t="s">
        <v>128</v>
      </c>
      <c r="G35" s="232">
        <v>4</v>
      </c>
      <c r="H35" s="282">
        <v>0</v>
      </c>
      <c r="I35" s="84"/>
      <c r="J35" s="69"/>
      <c r="K35" s="69"/>
      <c r="L35" s="46" t="str">
        <f t="shared" si="3"/>
        <v> </v>
      </c>
      <c r="M35" s="276">
        <v>1</v>
      </c>
      <c r="N35" s="232">
        <v>1</v>
      </c>
      <c r="O35" s="269">
        <v>0</v>
      </c>
      <c r="P35" s="46">
        <f t="shared" si="4"/>
        <v>0</v>
      </c>
      <c r="Q35" s="261">
        <v>156</v>
      </c>
      <c r="R35" s="262">
        <v>0</v>
      </c>
      <c r="S35" s="23">
        <f t="shared" si="5"/>
        <v>0</v>
      </c>
    </row>
    <row r="36" spans="1:19" s="40" customFormat="1" ht="12.75" customHeight="1">
      <c r="A36" s="66">
        <v>6</v>
      </c>
      <c r="B36" s="67">
        <v>401</v>
      </c>
      <c r="C36" s="104" t="s">
        <v>60</v>
      </c>
      <c r="D36" s="106" t="s">
        <v>112</v>
      </c>
      <c r="E36" s="84"/>
      <c r="F36" s="111"/>
      <c r="G36" s="232"/>
      <c r="H36" s="282"/>
      <c r="I36" s="84"/>
      <c r="J36" s="69"/>
      <c r="K36" s="69"/>
      <c r="L36" s="46" t="str">
        <f aca="true" t="shared" si="6" ref="L36:L41">IF(J36=""," ",ROUND(K36/J36*100,1))</f>
        <v> </v>
      </c>
      <c r="M36" s="276">
        <v>1</v>
      </c>
      <c r="N36" s="232">
        <v>1</v>
      </c>
      <c r="O36" s="269">
        <v>0</v>
      </c>
      <c r="P36" s="46">
        <f aca="true" t="shared" si="7" ref="P36:P41">IF(O36=""," ",ROUND(O36/N36*100,1))</f>
        <v>0</v>
      </c>
      <c r="Q36" s="261">
        <v>42</v>
      </c>
      <c r="R36" s="262">
        <v>0</v>
      </c>
      <c r="S36" s="23">
        <f aca="true" t="shared" si="8" ref="S36:S41">IF(Q36=""," ",ROUND(R36/Q36*100,1))</f>
        <v>0</v>
      </c>
    </row>
    <row r="37" spans="1:19" s="40" customFormat="1" ht="12.75" customHeight="1">
      <c r="A37" s="112">
        <v>6</v>
      </c>
      <c r="B37" s="113">
        <v>402</v>
      </c>
      <c r="C37" s="114" t="s">
        <v>60</v>
      </c>
      <c r="D37" s="115" t="s">
        <v>113</v>
      </c>
      <c r="E37" s="260">
        <v>36251</v>
      </c>
      <c r="F37" s="148" t="s">
        <v>129</v>
      </c>
      <c r="G37" s="270">
        <v>4</v>
      </c>
      <c r="H37" s="196">
        <v>0</v>
      </c>
      <c r="I37" s="149"/>
      <c r="J37" s="121"/>
      <c r="K37" s="121"/>
      <c r="L37" s="150" t="str">
        <f t="shared" si="6"/>
        <v> </v>
      </c>
      <c r="M37" s="277">
        <v>1</v>
      </c>
      <c r="N37" s="270">
        <v>1</v>
      </c>
      <c r="O37" s="271">
        <v>0</v>
      </c>
      <c r="P37" s="150">
        <f t="shared" si="7"/>
        <v>0</v>
      </c>
      <c r="Q37" s="263">
        <v>104</v>
      </c>
      <c r="R37" s="264">
        <v>1</v>
      </c>
      <c r="S37" s="151">
        <f t="shared" si="8"/>
        <v>1</v>
      </c>
    </row>
    <row r="38" spans="1:19" ht="12.75" customHeight="1">
      <c r="A38" s="7">
        <v>6</v>
      </c>
      <c r="B38" s="8">
        <v>403</v>
      </c>
      <c r="C38" s="133" t="s">
        <v>60</v>
      </c>
      <c r="D38" s="134" t="s">
        <v>116</v>
      </c>
      <c r="E38" s="73"/>
      <c r="F38" s="146"/>
      <c r="G38" s="283"/>
      <c r="H38" s="284"/>
      <c r="I38" s="73"/>
      <c r="J38" s="12"/>
      <c r="K38" s="12"/>
      <c r="L38" s="46" t="str">
        <f t="shared" si="6"/>
        <v> </v>
      </c>
      <c r="M38" s="278">
        <v>1</v>
      </c>
      <c r="N38" s="234">
        <v>1</v>
      </c>
      <c r="O38" s="272">
        <v>0</v>
      </c>
      <c r="P38" s="46">
        <f t="shared" si="7"/>
        <v>0</v>
      </c>
      <c r="Q38" s="265">
        <v>83</v>
      </c>
      <c r="R38" s="266">
        <v>0</v>
      </c>
      <c r="S38" s="23">
        <f t="shared" si="8"/>
        <v>0</v>
      </c>
    </row>
    <row r="39" spans="1:19" ht="12.75" customHeight="1">
      <c r="A39" s="7">
        <v>6</v>
      </c>
      <c r="B39" s="8">
        <v>426</v>
      </c>
      <c r="C39" s="133" t="s">
        <v>60</v>
      </c>
      <c r="D39" s="134" t="s">
        <v>117</v>
      </c>
      <c r="E39" s="73"/>
      <c r="F39" s="146"/>
      <c r="G39" s="283"/>
      <c r="H39" s="284"/>
      <c r="I39" s="73"/>
      <c r="J39" s="12"/>
      <c r="K39" s="12"/>
      <c r="L39" s="46" t="str">
        <f t="shared" si="6"/>
        <v> </v>
      </c>
      <c r="M39" s="278">
        <v>1</v>
      </c>
      <c r="N39" s="234">
        <v>0</v>
      </c>
      <c r="O39" s="272"/>
      <c r="P39" s="46" t="str">
        <f t="shared" si="7"/>
        <v> </v>
      </c>
      <c r="Q39" s="265">
        <v>28</v>
      </c>
      <c r="R39" s="266">
        <v>0</v>
      </c>
      <c r="S39" s="23">
        <f t="shared" si="8"/>
        <v>0</v>
      </c>
    </row>
    <row r="40" spans="1:19" ht="12.75" customHeight="1">
      <c r="A40" s="7">
        <v>6</v>
      </c>
      <c r="B40" s="8">
        <v>428</v>
      </c>
      <c r="C40" s="133" t="s">
        <v>60</v>
      </c>
      <c r="D40" s="134" t="s">
        <v>118</v>
      </c>
      <c r="E40" s="73"/>
      <c r="F40" s="146"/>
      <c r="G40" s="283"/>
      <c r="H40" s="284"/>
      <c r="I40" s="73"/>
      <c r="J40" s="12"/>
      <c r="K40" s="12"/>
      <c r="L40" s="46" t="str">
        <f t="shared" si="6"/>
        <v> </v>
      </c>
      <c r="M40" s="278">
        <v>1</v>
      </c>
      <c r="N40" s="234">
        <v>1</v>
      </c>
      <c r="O40" s="272">
        <v>0</v>
      </c>
      <c r="P40" s="46">
        <f t="shared" si="7"/>
        <v>0</v>
      </c>
      <c r="Q40" s="265">
        <v>115</v>
      </c>
      <c r="R40" s="266">
        <v>1</v>
      </c>
      <c r="S40" s="23">
        <f t="shared" si="8"/>
        <v>0.9</v>
      </c>
    </row>
    <row r="41" spans="1:19" ht="12.75" customHeight="1" thickBot="1">
      <c r="A41" s="7">
        <v>6</v>
      </c>
      <c r="B41" s="8">
        <v>461</v>
      </c>
      <c r="C41" s="133" t="s">
        <v>60</v>
      </c>
      <c r="D41" s="134" t="s">
        <v>121</v>
      </c>
      <c r="E41" s="74"/>
      <c r="F41" s="147"/>
      <c r="G41" s="285"/>
      <c r="H41" s="286"/>
      <c r="I41" s="74"/>
      <c r="J41" s="13"/>
      <c r="K41" s="13"/>
      <c r="L41" s="46" t="str">
        <f t="shared" si="6"/>
        <v> </v>
      </c>
      <c r="M41" s="279">
        <v>1</v>
      </c>
      <c r="N41" s="236">
        <v>1</v>
      </c>
      <c r="O41" s="273">
        <v>0</v>
      </c>
      <c r="P41" s="46">
        <f t="shared" si="7"/>
        <v>0</v>
      </c>
      <c r="Q41" s="267">
        <v>109</v>
      </c>
      <c r="R41" s="268">
        <v>0</v>
      </c>
      <c r="S41" s="23">
        <f t="shared" si="8"/>
        <v>0</v>
      </c>
    </row>
    <row r="42" spans="1:19" ht="12.75" thickBot="1">
      <c r="A42" s="14"/>
      <c r="B42" s="15">
        <v>1000</v>
      </c>
      <c r="C42" s="331" t="s">
        <v>10</v>
      </c>
      <c r="D42" s="331"/>
      <c r="E42" s="9"/>
      <c r="F42" s="52">
        <f>COUNTA(F7:F41)</f>
        <v>5</v>
      </c>
      <c r="G42" s="10"/>
      <c r="H42" s="53">
        <f>SUM(H7:H41)</f>
        <v>1</v>
      </c>
      <c r="I42" s="30">
        <f>COUNTA(I7:I41)</f>
        <v>13</v>
      </c>
      <c r="J42" s="28">
        <f>SUM(J7:J41)</f>
        <v>14</v>
      </c>
      <c r="K42" s="28">
        <f>SUM(K7:K41)</f>
        <v>0</v>
      </c>
      <c r="L42" s="47">
        <f>IF(J42=""," ",ROUND(K42/J42*100,1))</f>
        <v>0</v>
      </c>
      <c r="M42" s="274">
        <f>COUNTA(M7:M41)</f>
        <v>22</v>
      </c>
      <c r="N42" s="241">
        <f>SUM(N7:N41)</f>
        <v>15</v>
      </c>
      <c r="O42" s="241">
        <f>SUM(O7:O41)</f>
        <v>0</v>
      </c>
      <c r="P42" s="47">
        <f>IF(N42=""," ",ROUND(O42/N42*100,1))</f>
        <v>0</v>
      </c>
      <c r="Q42" s="230">
        <f>SUM(Q7:Q41)</f>
        <v>3872</v>
      </c>
      <c r="R42" s="223">
        <f>SUM(R7:R41)</f>
        <v>23</v>
      </c>
      <c r="S42" s="27">
        <f>IF(Q42=""," ",ROUND(R42/Q42*100,1))</f>
        <v>0.6</v>
      </c>
    </row>
  </sheetData>
  <mergeCells count="22">
    <mergeCell ref="Q5:Q6"/>
    <mergeCell ref="M5:M6"/>
    <mergeCell ref="O5:O6"/>
    <mergeCell ref="P5:P6"/>
    <mergeCell ref="A4:A6"/>
    <mergeCell ref="B4:B6"/>
    <mergeCell ref="C4:C6"/>
    <mergeCell ref="D4:D6"/>
    <mergeCell ref="E4:G4"/>
    <mergeCell ref="G5:G6"/>
    <mergeCell ref="I4:S4"/>
    <mergeCell ref="K5:K6"/>
    <mergeCell ref="L5:L6"/>
    <mergeCell ref="N5:N6"/>
    <mergeCell ref="R5:R6"/>
    <mergeCell ref="S5:S6"/>
    <mergeCell ref="I5:I6"/>
    <mergeCell ref="J5:J6"/>
    <mergeCell ref="C42:D42"/>
    <mergeCell ref="H5:H6"/>
    <mergeCell ref="E5:E6"/>
    <mergeCell ref="F5:F6"/>
  </mergeCells>
  <printOptions/>
  <pageMargins left="0.5905511811023623" right="0.5905511811023623" top="0.7874015748031497" bottom="0.5905511811023623" header="0.5118110236220472" footer="0.31496062992125984"/>
  <pageSetup fitToHeight="0" horizontalDpi="600" verticalDpi="600" orientation="landscape" paperSize="9" scale="90" r:id="rId1"/>
  <headerFooter alignWithMargins="0">
    <oddHeader>&amp;R（山形県）
</oddHeader>
  </headerFooter>
</worksheet>
</file>

<file path=xl/worksheets/sheet4.xml><?xml version="1.0" encoding="utf-8"?>
<worksheet xmlns="http://schemas.openxmlformats.org/spreadsheetml/2006/main" xmlns:r="http://schemas.openxmlformats.org/officeDocument/2006/relationships">
  <dimension ref="A1:AA51"/>
  <sheetViews>
    <sheetView tabSelected="1" workbookViewId="0" topLeftCell="A1">
      <selection activeCell="A1" sqref="A1"/>
    </sheetView>
  </sheetViews>
  <sheetFormatPr defaultColWidth="9.00390625" defaultRowHeight="13.5"/>
  <cols>
    <col min="1" max="1" width="4.125" style="2" customWidth="1"/>
    <col min="2" max="2" width="5.125" style="2" customWidth="1"/>
    <col min="3" max="3" width="7.625" style="2" customWidth="1"/>
    <col min="4" max="4" width="9.125" style="2" customWidth="1"/>
    <col min="5" max="5" width="5.625" style="2" customWidth="1"/>
    <col min="6" max="6" width="10.125" style="2" customWidth="1"/>
    <col min="7" max="8" width="5.375" style="2" customWidth="1"/>
    <col min="9" max="10" width="5.875" style="2" customWidth="1"/>
    <col min="11" max="11" width="5.625" style="2" customWidth="1"/>
    <col min="12" max="13" width="5.125" style="2" customWidth="1"/>
    <col min="14" max="15" width="6.125" style="2" customWidth="1"/>
    <col min="16" max="16" width="5.625" style="2" customWidth="1"/>
    <col min="17" max="18" width="5.125" style="2" customWidth="1"/>
    <col min="19" max="21" width="5.625" style="2" customWidth="1"/>
    <col min="22" max="23" width="6.125" style="2" customWidth="1"/>
    <col min="24" max="24" width="5.625" style="2" customWidth="1"/>
    <col min="25" max="26" width="6.125" style="2" customWidth="1"/>
    <col min="27" max="27" width="5.625" style="2" customWidth="1"/>
    <col min="28" max="16384" width="9.00390625" style="2" customWidth="1"/>
  </cols>
  <sheetData>
    <row r="1" ht="12">
      <c r="A1" s="2" t="s">
        <v>49</v>
      </c>
    </row>
    <row r="2" spans="1:2" ht="22.5" customHeight="1">
      <c r="A2" s="22" t="s">
        <v>23</v>
      </c>
      <c r="B2" s="3"/>
    </row>
    <row r="3" spans="1:2" ht="15" thickBot="1">
      <c r="A3" s="22"/>
      <c r="B3" s="51" t="s">
        <v>29</v>
      </c>
    </row>
    <row r="4" spans="1:27" s="49" customFormat="1" ht="19.5" customHeight="1" thickBot="1">
      <c r="A4" s="48"/>
      <c r="B4" s="165">
        <v>1</v>
      </c>
      <c r="C4" s="383">
        <v>39539</v>
      </c>
      <c r="D4" s="384"/>
      <c r="E4" s="166">
        <v>2</v>
      </c>
      <c r="F4" s="385">
        <v>39569</v>
      </c>
      <c r="G4" s="384"/>
      <c r="H4" s="386"/>
      <c r="I4" s="167">
        <v>3</v>
      </c>
      <c r="J4" s="385" t="s">
        <v>135</v>
      </c>
      <c r="K4" s="384"/>
      <c r="L4" s="384"/>
      <c r="M4" s="384"/>
      <c r="N4" s="386"/>
      <c r="AA4" s="50"/>
    </row>
    <row r="5" spans="1:27" ht="9.75" customHeight="1" thickBot="1">
      <c r="A5" s="289"/>
      <c r="B5" s="41"/>
      <c r="C5" s="41"/>
      <c r="D5" s="41"/>
      <c r="E5" s="41"/>
      <c r="F5" s="41"/>
      <c r="G5" s="41"/>
      <c r="H5" s="41"/>
      <c r="I5" s="42"/>
      <c r="J5" s="43"/>
      <c r="K5" s="43"/>
      <c r="L5" s="41"/>
      <c r="M5" s="41"/>
      <c r="N5" s="41"/>
      <c r="O5" s="41"/>
      <c r="P5" s="41"/>
      <c r="Q5" s="41"/>
      <c r="R5" s="41"/>
      <c r="S5" s="42"/>
      <c r="T5" s="43"/>
      <c r="U5" s="43"/>
      <c r="V5" s="41"/>
      <c r="W5" s="41"/>
      <c r="X5" s="43"/>
      <c r="Y5" s="43"/>
      <c r="Z5" s="43"/>
      <c r="AA5" s="289"/>
    </row>
    <row r="6" spans="1:27" ht="15.75" customHeight="1" thickBot="1">
      <c r="A6" s="290"/>
      <c r="B6" s="291"/>
      <c r="C6" s="291"/>
      <c r="D6" s="291"/>
      <c r="E6" s="387" t="s">
        <v>195</v>
      </c>
      <c r="F6" s="420"/>
      <c r="G6" s="257">
        <v>3</v>
      </c>
      <c r="H6" s="292"/>
      <c r="I6" s="292"/>
      <c r="J6" s="292"/>
      <c r="K6" s="292"/>
      <c r="L6" s="387" t="s">
        <v>27</v>
      </c>
      <c r="M6" s="388"/>
      <c r="N6" s="420"/>
      <c r="O6" s="257">
        <v>3</v>
      </c>
      <c r="P6" s="291"/>
      <c r="Q6" s="387" t="s">
        <v>27</v>
      </c>
      <c r="R6" s="388"/>
      <c r="S6" s="420"/>
      <c r="T6" s="257">
        <v>3</v>
      </c>
      <c r="U6" s="293"/>
      <c r="V6" s="387" t="s">
        <v>27</v>
      </c>
      <c r="W6" s="388"/>
      <c r="X6" s="420"/>
      <c r="Y6" s="257">
        <v>1</v>
      </c>
      <c r="Z6" s="293"/>
      <c r="AA6" s="290"/>
    </row>
    <row r="7" spans="1:27" ht="31.5" customHeight="1">
      <c r="A7" s="339" t="s">
        <v>38</v>
      </c>
      <c r="B7" s="407" t="s">
        <v>187</v>
      </c>
      <c r="C7" s="404" t="s">
        <v>0</v>
      </c>
      <c r="D7" s="348" t="s">
        <v>24</v>
      </c>
      <c r="E7" s="389" t="s">
        <v>188</v>
      </c>
      <c r="F7" s="390"/>
      <c r="G7" s="390"/>
      <c r="H7" s="390"/>
      <c r="I7" s="390"/>
      <c r="J7" s="390"/>
      <c r="K7" s="391"/>
      <c r="L7" s="389" t="s">
        <v>6</v>
      </c>
      <c r="M7" s="390"/>
      <c r="N7" s="390"/>
      <c r="O7" s="390"/>
      <c r="P7" s="391"/>
      <c r="Q7" s="389" t="s">
        <v>3</v>
      </c>
      <c r="R7" s="390"/>
      <c r="S7" s="390"/>
      <c r="T7" s="390"/>
      <c r="U7" s="391"/>
      <c r="V7" s="417" t="s">
        <v>48</v>
      </c>
      <c r="W7" s="418"/>
      <c r="X7" s="418"/>
      <c r="Y7" s="418"/>
      <c r="Z7" s="418"/>
      <c r="AA7" s="419"/>
    </row>
    <row r="8" spans="1:27" ht="15" customHeight="1">
      <c r="A8" s="340"/>
      <c r="B8" s="408"/>
      <c r="C8" s="405"/>
      <c r="D8" s="349"/>
      <c r="E8" s="398" t="s">
        <v>189</v>
      </c>
      <c r="F8" s="402" t="s">
        <v>190</v>
      </c>
      <c r="G8" s="400" t="s">
        <v>2</v>
      </c>
      <c r="H8" s="158"/>
      <c r="I8" s="394" t="s">
        <v>1</v>
      </c>
      <c r="J8" s="158"/>
      <c r="K8" s="396" t="s">
        <v>182</v>
      </c>
      <c r="L8" s="400" t="s">
        <v>2</v>
      </c>
      <c r="M8" s="158"/>
      <c r="N8" s="394" t="s">
        <v>1</v>
      </c>
      <c r="O8" s="158"/>
      <c r="P8" s="396" t="s">
        <v>182</v>
      </c>
      <c r="Q8" s="400" t="s">
        <v>2</v>
      </c>
      <c r="R8" s="158"/>
      <c r="S8" s="394" t="s">
        <v>1</v>
      </c>
      <c r="T8" s="158"/>
      <c r="U8" s="396" t="s">
        <v>182</v>
      </c>
      <c r="V8" s="415" t="s">
        <v>17</v>
      </c>
      <c r="W8" s="158"/>
      <c r="X8" s="413" t="s">
        <v>182</v>
      </c>
      <c r="Y8" s="410" t="s">
        <v>18</v>
      </c>
      <c r="Z8" s="411"/>
      <c r="AA8" s="412"/>
    </row>
    <row r="9" spans="1:27" ht="61.5" customHeight="1">
      <c r="A9" s="341"/>
      <c r="B9" s="409"/>
      <c r="C9" s="406"/>
      <c r="D9" s="350"/>
      <c r="E9" s="399"/>
      <c r="F9" s="403"/>
      <c r="G9" s="401"/>
      <c r="H9" s="159" t="s">
        <v>191</v>
      </c>
      <c r="I9" s="395"/>
      <c r="J9" s="159" t="s">
        <v>192</v>
      </c>
      <c r="K9" s="397"/>
      <c r="L9" s="401"/>
      <c r="M9" s="159" t="s">
        <v>191</v>
      </c>
      <c r="N9" s="395"/>
      <c r="O9" s="288" t="s">
        <v>192</v>
      </c>
      <c r="P9" s="397"/>
      <c r="Q9" s="401"/>
      <c r="R9" s="159" t="s">
        <v>191</v>
      </c>
      <c r="S9" s="395"/>
      <c r="T9" s="159" t="s">
        <v>192</v>
      </c>
      <c r="U9" s="397"/>
      <c r="V9" s="416"/>
      <c r="W9" s="159" t="s">
        <v>193</v>
      </c>
      <c r="X9" s="414"/>
      <c r="Y9" s="160" t="s">
        <v>194</v>
      </c>
      <c r="Z9" s="159" t="s">
        <v>193</v>
      </c>
      <c r="AA9" s="161" t="s">
        <v>182</v>
      </c>
    </row>
    <row r="10" spans="1:27" s="40" customFormat="1" ht="12.75" customHeight="1">
      <c r="A10" s="66">
        <v>6</v>
      </c>
      <c r="B10" s="67">
        <v>201</v>
      </c>
      <c r="C10" s="104" t="s">
        <v>56</v>
      </c>
      <c r="D10" s="105" t="s">
        <v>57</v>
      </c>
      <c r="E10" s="211">
        <v>40</v>
      </c>
      <c r="F10" s="162" t="s">
        <v>130</v>
      </c>
      <c r="G10" s="215">
        <v>38</v>
      </c>
      <c r="H10" s="215">
        <v>33</v>
      </c>
      <c r="I10" s="215">
        <v>597</v>
      </c>
      <c r="J10" s="215">
        <v>152</v>
      </c>
      <c r="K10" s="23">
        <f>IF(G10=""," ",ROUND(J10/I10*100,1))</f>
        <v>25.5</v>
      </c>
      <c r="L10" s="215">
        <v>38</v>
      </c>
      <c r="M10" s="215">
        <v>33</v>
      </c>
      <c r="N10" s="215">
        <v>597</v>
      </c>
      <c r="O10" s="215">
        <v>152</v>
      </c>
      <c r="P10" s="23">
        <f>IF(L10=""," ",ROUND(O10/N10*100,1))</f>
        <v>25.5</v>
      </c>
      <c r="Q10" s="231">
        <v>5</v>
      </c>
      <c r="R10" s="232">
        <v>2</v>
      </c>
      <c r="S10" s="232">
        <v>50</v>
      </c>
      <c r="T10" s="232">
        <v>3</v>
      </c>
      <c r="U10" s="23">
        <f>IF(Q10=""," ",ROUND(T10/S10*100,1))</f>
        <v>6</v>
      </c>
      <c r="V10" s="242">
        <v>211</v>
      </c>
      <c r="W10" s="215">
        <v>34</v>
      </c>
      <c r="X10" s="36">
        <f>IF(V10=""," ",ROUND(W10/V10*100,1))</f>
        <v>16.1</v>
      </c>
      <c r="Y10" s="232">
        <v>178</v>
      </c>
      <c r="Z10" s="232">
        <v>11</v>
      </c>
      <c r="AA10" s="32">
        <f>IF(Y10=""," ",ROUND(Z10/Y10*100,1))</f>
        <v>6.2</v>
      </c>
    </row>
    <row r="11" spans="1:27" s="40" customFormat="1" ht="12" customHeight="1">
      <c r="A11" s="66">
        <v>6</v>
      </c>
      <c r="B11" s="67">
        <v>202</v>
      </c>
      <c r="C11" s="104" t="s">
        <v>60</v>
      </c>
      <c r="D11" s="105" t="s">
        <v>61</v>
      </c>
      <c r="E11" s="211">
        <v>30</v>
      </c>
      <c r="F11" s="145" t="s">
        <v>140</v>
      </c>
      <c r="G11" s="215">
        <v>30</v>
      </c>
      <c r="H11" s="215">
        <v>27</v>
      </c>
      <c r="I11" s="215">
        <v>446</v>
      </c>
      <c r="J11" s="215">
        <v>112</v>
      </c>
      <c r="K11" s="23">
        <f aca="true" t="shared" si="0" ref="K11:K35">IF(G11=""," ",ROUND(J11/I11*100,1))</f>
        <v>25.1</v>
      </c>
      <c r="L11" s="215">
        <v>30</v>
      </c>
      <c r="M11" s="215">
        <v>27</v>
      </c>
      <c r="N11" s="215">
        <v>446</v>
      </c>
      <c r="O11" s="215">
        <v>112</v>
      </c>
      <c r="P11" s="23">
        <f>IF(L11=""," ",ROUND(O11/N11*100,1))</f>
        <v>25.1</v>
      </c>
      <c r="Q11" s="231">
        <v>6</v>
      </c>
      <c r="R11" s="232">
        <v>4</v>
      </c>
      <c r="S11" s="232">
        <v>48</v>
      </c>
      <c r="T11" s="232">
        <v>7</v>
      </c>
      <c r="U11" s="23">
        <f>IF(Q11=""," ",ROUND(T11/S11*100,1))</f>
        <v>14.6</v>
      </c>
      <c r="V11" s="242">
        <v>65</v>
      </c>
      <c r="W11" s="215">
        <v>5</v>
      </c>
      <c r="X11" s="36">
        <f>IF(V11=""," ",ROUND(W11/V11*100,1))</f>
        <v>7.7</v>
      </c>
      <c r="Y11" s="232">
        <v>48</v>
      </c>
      <c r="Z11" s="232">
        <v>0</v>
      </c>
      <c r="AA11" s="32">
        <f>IF(Y11=""," ",ROUND(Z11/Y11*100,1))</f>
        <v>0</v>
      </c>
    </row>
    <row r="12" spans="1:27" s="40" customFormat="1" ht="12.75" customHeight="1">
      <c r="A12" s="66">
        <v>6</v>
      </c>
      <c r="B12" s="67">
        <v>203</v>
      </c>
      <c r="C12" s="104" t="s">
        <v>60</v>
      </c>
      <c r="D12" s="106" t="s">
        <v>63</v>
      </c>
      <c r="E12" s="211"/>
      <c r="F12" s="145"/>
      <c r="G12" s="215"/>
      <c r="H12" s="215"/>
      <c r="I12" s="215"/>
      <c r="J12" s="215"/>
      <c r="K12" s="23" t="str">
        <f t="shared" si="0"/>
        <v> </v>
      </c>
      <c r="L12" s="224">
        <v>37</v>
      </c>
      <c r="M12" s="215">
        <v>29</v>
      </c>
      <c r="N12" s="215">
        <v>854</v>
      </c>
      <c r="O12" s="215">
        <v>169</v>
      </c>
      <c r="P12" s="23">
        <f aca="true" t="shared" si="1" ref="P12:P35">IF(L12=""," ",ROUND(O12/N12*100,1))</f>
        <v>19.8</v>
      </c>
      <c r="Q12" s="231">
        <v>5</v>
      </c>
      <c r="R12" s="232">
        <v>3</v>
      </c>
      <c r="S12" s="232">
        <v>60</v>
      </c>
      <c r="T12" s="232">
        <v>7</v>
      </c>
      <c r="U12" s="23">
        <f aca="true" t="shared" si="2" ref="U12:U35">IF(Q12=""," ",ROUND(T12/S12*100,1))</f>
        <v>11.7</v>
      </c>
      <c r="V12" s="242">
        <v>150</v>
      </c>
      <c r="W12" s="215">
        <v>10</v>
      </c>
      <c r="X12" s="36">
        <f aca="true" t="shared" si="3" ref="X12:X35">IF(V12=""," ",ROUND(W12/V12*100,1))</f>
        <v>6.7</v>
      </c>
      <c r="Y12" s="232">
        <v>122</v>
      </c>
      <c r="Z12" s="232">
        <v>4</v>
      </c>
      <c r="AA12" s="32">
        <f aca="true" t="shared" si="4" ref="AA12:AA21">IF(Y12=""," ",ROUND(Z12/Y12*100,1))</f>
        <v>3.3</v>
      </c>
    </row>
    <row r="13" spans="1:27" s="40" customFormat="1" ht="12.75" customHeight="1">
      <c r="A13" s="66">
        <v>6</v>
      </c>
      <c r="B13" s="67">
        <v>204</v>
      </c>
      <c r="C13" s="104" t="s">
        <v>60</v>
      </c>
      <c r="D13" s="106" t="s">
        <v>65</v>
      </c>
      <c r="E13" s="211">
        <v>35</v>
      </c>
      <c r="F13" s="145" t="s">
        <v>142</v>
      </c>
      <c r="G13" s="215">
        <v>32</v>
      </c>
      <c r="H13" s="215">
        <v>30</v>
      </c>
      <c r="I13" s="215">
        <v>697</v>
      </c>
      <c r="J13" s="215">
        <v>183</v>
      </c>
      <c r="K13" s="23">
        <f t="shared" si="0"/>
        <v>26.3</v>
      </c>
      <c r="L13" s="215">
        <v>32</v>
      </c>
      <c r="M13" s="215">
        <v>30</v>
      </c>
      <c r="N13" s="215">
        <v>697</v>
      </c>
      <c r="O13" s="215">
        <v>183</v>
      </c>
      <c r="P13" s="23">
        <f t="shared" si="1"/>
        <v>26.3</v>
      </c>
      <c r="Q13" s="231">
        <v>5</v>
      </c>
      <c r="R13" s="232">
        <v>4</v>
      </c>
      <c r="S13" s="232">
        <v>51</v>
      </c>
      <c r="T13" s="232">
        <v>6</v>
      </c>
      <c r="U13" s="23">
        <f t="shared" si="2"/>
        <v>11.8</v>
      </c>
      <c r="V13" s="242">
        <v>76</v>
      </c>
      <c r="W13" s="215">
        <v>4</v>
      </c>
      <c r="X13" s="36">
        <f t="shared" si="3"/>
        <v>5.3</v>
      </c>
      <c r="Y13" s="232">
        <v>71</v>
      </c>
      <c r="Z13" s="232">
        <v>2</v>
      </c>
      <c r="AA13" s="32">
        <f t="shared" si="4"/>
        <v>2.8</v>
      </c>
    </row>
    <row r="14" spans="1:27" s="40" customFormat="1" ht="12.75" customHeight="1">
      <c r="A14" s="66">
        <v>6</v>
      </c>
      <c r="B14" s="67">
        <v>205</v>
      </c>
      <c r="C14" s="104" t="s">
        <v>60</v>
      </c>
      <c r="D14" s="106" t="s">
        <v>66</v>
      </c>
      <c r="E14" s="211">
        <v>30</v>
      </c>
      <c r="F14" s="145" t="s">
        <v>131</v>
      </c>
      <c r="G14" s="215">
        <v>38</v>
      </c>
      <c r="H14" s="215">
        <v>31</v>
      </c>
      <c r="I14" s="215">
        <v>380</v>
      </c>
      <c r="J14" s="215">
        <v>79</v>
      </c>
      <c r="K14" s="23">
        <f t="shared" si="0"/>
        <v>20.8</v>
      </c>
      <c r="L14" s="224">
        <v>33</v>
      </c>
      <c r="M14" s="215">
        <v>29</v>
      </c>
      <c r="N14" s="215">
        <v>343</v>
      </c>
      <c r="O14" s="215">
        <v>76</v>
      </c>
      <c r="P14" s="23">
        <f t="shared" si="1"/>
        <v>22.2</v>
      </c>
      <c r="Q14" s="231">
        <v>5</v>
      </c>
      <c r="R14" s="232">
        <v>2</v>
      </c>
      <c r="S14" s="232">
        <v>37</v>
      </c>
      <c r="T14" s="232">
        <v>3</v>
      </c>
      <c r="U14" s="23">
        <f t="shared" si="2"/>
        <v>8.1</v>
      </c>
      <c r="V14" s="242">
        <v>26</v>
      </c>
      <c r="W14" s="215">
        <v>1</v>
      </c>
      <c r="X14" s="36">
        <f t="shared" si="3"/>
        <v>3.8</v>
      </c>
      <c r="Y14" s="232">
        <v>21</v>
      </c>
      <c r="Z14" s="232">
        <v>1</v>
      </c>
      <c r="AA14" s="32">
        <f t="shared" si="4"/>
        <v>4.8</v>
      </c>
    </row>
    <row r="15" spans="1:27" s="40" customFormat="1" ht="12.75" customHeight="1">
      <c r="A15" s="66">
        <v>6</v>
      </c>
      <c r="B15" s="67">
        <v>206</v>
      </c>
      <c r="C15" s="104" t="s">
        <v>60</v>
      </c>
      <c r="D15" s="106" t="s">
        <v>68</v>
      </c>
      <c r="E15" s="211"/>
      <c r="F15" s="145"/>
      <c r="G15" s="215"/>
      <c r="H15" s="215"/>
      <c r="I15" s="215"/>
      <c r="J15" s="215"/>
      <c r="K15" s="23" t="str">
        <f t="shared" si="0"/>
        <v> </v>
      </c>
      <c r="L15" s="224">
        <v>16</v>
      </c>
      <c r="M15" s="215">
        <v>15</v>
      </c>
      <c r="N15" s="215">
        <v>225</v>
      </c>
      <c r="O15" s="215">
        <v>42</v>
      </c>
      <c r="P15" s="23">
        <f t="shared" si="1"/>
        <v>18.7</v>
      </c>
      <c r="Q15" s="231">
        <v>5</v>
      </c>
      <c r="R15" s="232">
        <v>2</v>
      </c>
      <c r="S15" s="232">
        <v>38</v>
      </c>
      <c r="T15" s="232">
        <v>3</v>
      </c>
      <c r="U15" s="23">
        <f t="shared" si="2"/>
        <v>7.9</v>
      </c>
      <c r="V15" s="242">
        <v>43</v>
      </c>
      <c r="W15" s="215">
        <v>2</v>
      </c>
      <c r="X15" s="36">
        <f t="shared" si="3"/>
        <v>4.7</v>
      </c>
      <c r="Y15" s="232">
        <v>37</v>
      </c>
      <c r="Z15" s="232">
        <v>1</v>
      </c>
      <c r="AA15" s="32">
        <f t="shared" si="4"/>
        <v>2.7</v>
      </c>
    </row>
    <row r="16" spans="1:27" s="40" customFormat="1" ht="12.75" customHeight="1">
      <c r="A16" s="66">
        <v>6</v>
      </c>
      <c r="B16" s="67">
        <v>207</v>
      </c>
      <c r="C16" s="104" t="s">
        <v>60</v>
      </c>
      <c r="D16" s="106" t="s">
        <v>70</v>
      </c>
      <c r="E16" s="211">
        <v>33</v>
      </c>
      <c r="F16" s="145" t="s">
        <v>132</v>
      </c>
      <c r="G16" s="215">
        <v>6</v>
      </c>
      <c r="H16" s="215">
        <v>5</v>
      </c>
      <c r="I16" s="215">
        <v>71</v>
      </c>
      <c r="J16" s="215">
        <v>22</v>
      </c>
      <c r="K16" s="23">
        <f t="shared" si="0"/>
        <v>31</v>
      </c>
      <c r="L16" s="224">
        <v>20</v>
      </c>
      <c r="M16" s="215">
        <v>15</v>
      </c>
      <c r="N16" s="215">
        <v>254</v>
      </c>
      <c r="O16" s="215">
        <v>58</v>
      </c>
      <c r="P16" s="23">
        <f t="shared" si="1"/>
        <v>22.8</v>
      </c>
      <c r="Q16" s="231">
        <v>5</v>
      </c>
      <c r="R16" s="232">
        <v>2</v>
      </c>
      <c r="S16" s="232">
        <v>34</v>
      </c>
      <c r="T16" s="232">
        <v>3</v>
      </c>
      <c r="U16" s="23">
        <f t="shared" si="2"/>
        <v>8.8</v>
      </c>
      <c r="V16" s="242">
        <v>19</v>
      </c>
      <c r="W16" s="215">
        <v>0</v>
      </c>
      <c r="X16" s="36">
        <f t="shared" si="3"/>
        <v>0</v>
      </c>
      <c r="Y16" s="232">
        <v>19</v>
      </c>
      <c r="Z16" s="232">
        <v>0</v>
      </c>
      <c r="AA16" s="32">
        <f t="shared" si="4"/>
        <v>0</v>
      </c>
    </row>
    <row r="17" spans="1:27" s="40" customFormat="1" ht="12.75" customHeight="1">
      <c r="A17" s="66">
        <v>6</v>
      </c>
      <c r="B17" s="67">
        <v>208</v>
      </c>
      <c r="C17" s="104" t="s">
        <v>60</v>
      </c>
      <c r="D17" s="106" t="s">
        <v>72</v>
      </c>
      <c r="E17" s="211">
        <v>30</v>
      </c>
      <c r="F17" s="145" t="s">
        <v>133</v>
      </c>
      <c r="G17" s="215">
        <v>17</v>
      </c>
      <c r="H17" s="215">
        <v>15</v>
      </c>
      <c r="I17" s="215">
        <v>237</v>
      </c>
      <c r="J17" s="215">
        <v>39</v>
      </c>
      <c r="K17" s="23">
        <f t="shared" si="0"/>
        <v>16.5</v>
      </c>
      <c r="L17" s="215">
        <v>17</v>
      </c>
      <c r="M17" s="215">
        <v>15</v>
      </c>
      <c r="N17" s="215">
        <v>237</v>
      </c>
      <c r="O17" s="215">
        <v>39</v>
      </c>
      <c r="P17" s="23">
        <f t="shared" si="1"/>
        <v>16.5</v>
      </c>
      <c r="Q17" s="231">
        <v>5</v>
      </c>
      <c r="R17" s="232">
        <v>2</v>
      </c>
      <c r="S17" s="232">
        <v>35</v>
      </c>
      <c r="T17" s="232">
        <v>4</v>
      </c>
      <c r="U17" s="23">
        <f t="shared" si="2"/>
        <v>11.4</v>
      </c>
      <c r="V17" s="242">
        <v>26</v>
      </c>
      <c r="W17" s="215">
        <v>1</v>
      </c>
      <c r="X17" s="36">
        <f t="shared" si="3"/>
        <v>3.8</v>
      </c>
      <c r="Y17" s="232">
        <v>26</v>
      </c>
      <c r="Z17" s="232">
        <v>1</v>
      </c>
      <c r="AA17" s="32">
        <f t="shared" si="4"/>
        <v>3.8</v>
      </c>
    </row>
    <row r="18" spans="1:27" s="40" customFormat="1" ht="12.75" customHeight="1">
      <c r="A18" s="66">
        <v>6</v>
      </c>
      <c r="B18" s="67">
        <v>209</v>
      </c>
      <c r="C18" s="104" t="s">
        <v>60</v>
      </c>
      <c r="D18" s="106" t="s">
        <v>75</v>
      </c>
      <c r="E18" s="212">
        <v>33.3</v>
      </c>
      <c r="F18" s="145" t="s">
        <v>130</v>
      </c>
      <c r="G18" s="215">
        <v>24</v>
      </c>
      <c r="H18" s="215">
        <v>23</v>
      </c>
      <c r="I18" s="215">
        <v>260</v>
      </c>
      <c r="J18" s="215">
        <v>79</v>
      </c>
      <c r="K18" s="23">
        <f t="shared" si="0"/>
        <v>30.4</v>
      </c>
      <c r="L18" s="224">
        <v>24</v>
      </c>
      <c r="M18" s="215">
        <v>23</v>
      </c>
      <c r="N18" s="215">
        <v>260</v>
      </c>
      <c r="O18" s="215">
        <v>79</v>
      </c>
      <c r="P18" s="23">
        <f t="shared" si="1"/>
        <v>30.4</v>
      </c>
      <c r="Q18" s="231">
        <v>5</v>
      </c>
      <c r="R18" s="232">
        <v>2</v>
      </c>
      <c r="S18" s="232">
        <v>31</v>
      </c>
      <c r="T18" s="232">
        <v>3</v>
      </c>
      <c r="U18" s="23">
        <f t="shared" si="2"/>
        <v>9.7</v>
      </c>
      <c r="V18" s="242">
        <v>35</v>
      </c>
      <c r="W18" s="215">
        <v>1</v>
      </c>
      <c r="X18" s="36">
        <f t="shared" si="3"/>
        <v>2.9</v>
      </c>
      <c r="Y18" s="232">
        <v>35</v>
      </c>
      <c r="Z18" s="232">
        <v>1</v>
      </c>
      <c r="AA18" s="32">
        <f t="shared" si="4"/>
        <v>2.9</v>
      </c>
    </row>
    <row r="19" spans="1:27" s="40" customFormat="1" ht="12.75" customHeight="1">
      <c r="A19" s="66">
        <v>6</v>
      </c>
      <c r="B19" s="67">
        <v>210</v>
      </c>
      <c r="C19" s="104" t="s">
        <v>60</v>
      </c>
      <c r="D19" s="106" t="s">
        <v>78</v>
      </c>
      <c r="E19" s="85">
        <v>40</v>
      </c>
      <c r="F19" s="145" t="s">
        <v>130</v>
      </c>
      <c r="G19" s="215">
        <v>29</v>
      </c>
      <c r="H19" s="215">
        <v>22</v>
      </c>
      <c r="I19" s="215">
        <v>727</v>
      </c>
      <c r="J19" s="215">
        <v>175</v>
      </c>
      <c r="K19" s="23">
        <f t="shared" si="0"/>
        <v>24.1</v>
      </c>
      <c r="L19" s="215">
        <v>29</v>
      </c>
      <c r="M19" s="215">
        <v>22</v>
      </c>
      <c r="N19" s="215">
        <v>727</v>
      </c>
      <c r="O19" s="215">
        <v>175</v>
      </c>
      <c r="P19" s="23">
        <f t="shared" si="1"/>
        <v>24.1</v>
      </c>
      <c r="Q19" s="231">
        <v>5</v>
      </c>
      <c r="R19" s="232">
        <v>2</v>
      </c>
      <c r="S19" s="232">
        <v>37</v>
      </c>
      <c r="T19" s="232">
        <v>3</v>
      </c>
      <c r="U19" s="23">
        <f t="shared" si="2"/>
        <v>8.1</v>
      </c>
      <c r="V19" s="242">
        <v>44</v>
      </c>
      <c r="W19" s="215">
        <v>2</v>
      </c>
      <c r="X19" s="36">
        <f t="shared" si="3"/>
        <v>4.5</v>
      </c>
      <c r="Y19" s="232">
        <v>33</v>
      </c>
      <c r="Z19" s="232">
        <v>1</v>
      </c>
      <c r="AA19" s="32">
        <f t="shared" si="4"/>
        <v>3</v>
      </c>
    </row>
    <row r="20" spans="1:27" s="40" customFormat="1" ht="12.75" customHeight="1">
      <c r="A20" s="66">
        <v>6</v>
      </c>
      <c r="B20" s="67">
        <v>211</v>
      </c>
      <c r="C20" s="104" t="s">
        <v>60</v>
      </c>
      <c r="D20" s="106" t="s">
        <v>80</v>
      </c>
      <c r="E20" s="85">
        <v>40</v>
      </c>
      <c r="F20" s="145" t="s">
        <v>130</v>
      </c>
      <c r="G20" s="215">
        <v>25</v>
      </c>
      <c r="H20" s="215">
        <v>20</v>
      </c>
      <c r="I20" s="215">
        <v>367</v>
      </c>
      <c r="J20" s="215">
        <v>65</v>
      </c>
      <c r="K20" s="23">
        <f t="shared" si="0"/>
        <v>17.7</v>
      </c>
      <c r="L20" s="224">
        <v>20</v>
      </c>
      <c r="M20" s="215">
        <v>18</v>
      </c>
      <c r="N20" s="215">
        <v>323</v>
      </c>
      <c r="O20" s="215">
        <v>63</v>
      </c>
      <c r="P20" s="23">
        <f t="shared" si="1"/>
        <v>19.5</v>
      </c>
      <c r="Q20" s="231">
        <v>5</v>
      </c>
      <c r="R20" s="232">
        <v>2</v>
      </c>
      <c r="S20" s="232">
        <v>44</v>
      </c>
      <c r="T20" s="232">
        <v>2</v>
      </c>
      <c r="U20" s="23">
        <f t="shared" si="2"/>
        <v>4.5</v>
      </c>
      <c r="V20" s="242">
        <v>31</v>
      </c>
      <c r="W20" s="215">
        <v>1</v>
      </c>
      <c r="X20" s="36">
        <f t="shared" si="3"/>
        <v>3.2</v>
      </c>
      <c r="Y20" s="232">
        <v>28</v>
      </c>
      <c r="Z20" s="232">
        <v>1</v>
      </c>
      <c r="AA20" s="32">
        <f t="shared" si="4"/>
        <v>3.6</v>
      </c>
    </row>
    <row r="21" spans="1:27" s="40" customFormat="1" ht="12.75" customHeight="1">
      <c r="A21" s="66">
        <v>6</v>
      </c>
      <c r="B21" s="67">
        <v>212</v>
      </c>
      <c r="C21" s="104" t="s">
        <v>60</v>
      </c>
      <c r="D21" s="106" t="s">
        <v>81</v>
      </c>
      <c r="E21" s="85"/>
      <c r="F21" s="145"/>
      <c r="G21" s="215"/>
      <c r="H21" s="215"/>
      <c r="I21" s="215"/>
      <c r="J21" s="215"/>
      <c r="K21" s="23" t="str">
        <f t="shared" si="0"/>
        <v> </v>
      </c>
      <c r="L21" s="224">
        <v>33</v>
      </c>
      <c r="M21" s="215">
        <v>21</v>
      </c>
      <c r="N21" s="215">
        <v>445</v>
      </c>
      <c r="O21" s="215">
        <v>58</v>
      </c>
      <c r="P21" s="23">
        <f t="shared" si="1"/>
        <v>13</v>
      </c>
      <c r="Q21" s="231">
        <v>5</v>
      </c>
      <c r="R21" s="232">
        <v>0</v>
      </c>
      <c r="S21" s="232">
        <v>33</v>
      </c>
      <c r="T21" s="232">
        <v>0</v>
      </c>
      <c r="U21" s="23">
        <f t="shared" si="2"/>
        <v>0</v>
      </c>
      <c r="V21" s="242">
        <v>19</v>
      </c>
      <c r="W21" s="215">
        <v>0</v>
      </c>
      <c r="X21" s="36">
        <f t="shared" si="3"/>
        <v>0</v>
      </c>
      <c r="Y21" s="232">
        <v>19</v>
      </c>
      <c r="Z21" s="232">
        <v>0</v>
      </c>
      <c r="AA21" s="32">
        <f t="shared" si="4"/>
        <v>0</v>
      </c>
    </row>
    <row r="22" spans="1:27" s="40" customFormat="1" ht="14.25" customHeight="1">
      <c r="A22" s="66">
        <v>6</v>
      </c>
      <c r="B22" s="67">
        <v>213</v>
      </c>
      <c r="C22" s="104" t="s">
        <v>60</v>
      </c>
      <c r="D22" s="106" t="s">
        <v>83</v>
      </c>
      <c r="E22" s="85">
        <v>30</v>
      </c>
      <c r="F22" s="145" t="s">
        <v>132</v>
      </c>
      <c r="G22" s="215">
        <v>51</v>
      </c>
      <c r="H22" s="215">
        <v>33</v>
      </c>
      <c r="I22" s="215">
        <v>802</v>
      </c>
      <c r="J22" s="215">
        <v>187</v>
      </c>
      <c r="K22" s="23">
        <f t="shared" si="0"/>
        <v>23.3</v>
      </c>
      <c r="L22" s="224">
        <v>24</v>
      </c>
      <c r="M22" s="215">
        <v>18</v>
      </c>
      <c r="N22" s="215">
        <v>355</v>
      </c>
      <c r="O22" s="215">
        <v>73</v>
      </c>
      <c r="P22" s="23">
        <f t="shared" si="1"/>
        <v>20.6</v>
      </c>
      <c r="Q22" s="231">
        <v>5</v>
      </c>
      <c r="R22" s="232">
        <v>3</v>
      </c>
      <c r="S22" s="232">
        <v>40</v>
      </c>
      <c r="T22" s="232">
        <v>4</v>
      </c>
      <c r="U22" s="23">
        <f t="shared" si="2"/>
        <v>10</v>
      </c>
      <c r="V22" s="242">
        <v>24</v>
      </c>
      <c r="W22" s="215">
        <v>0</v>
      </c>
      <c r="X22" s="36">
        <f t="shared" si="3"/>
        <v>0</v>
      </c>
      <c r="Y22" s="232">
        <v>22</v>
      </c>
      <c r="Z22" s="232">
        <v>0</v>
      </c>
      <c r="AA22" s="32">
        <f aca="true" t="shared" si="5" ref="AA22:AA35">IF(Y22=0," ",ROUND(Z22/Y22*100,1))</f>
        <v>0</v>
      </c>
    </row>
    <row r="23" spans="1:27" s="40" customFormat="1" ht="12.75" customHeight="1">
      <c r="A23" s="66">
        <v>6</v>
      </c>
      <c r="B23" s="67">
        <v>301</v>
      </c>
      <c r="C23" s="104" t="s">
        <v>60</v>
      </c>
      <c r="D23" s="106" t="s">
        <v>86</v>
      </c>
      <c r="E23" s="85"/>
      <c r="F23" s="145"/>
      <c r="G23" s="215"/>
      <c r="H23" s="215"/>
      <c r="I23" s="215"/>
      <c r="J23" s="215"/>
      <c r="K23" s="23" t="str">
        <f t="shared" si="0"/>
        <v> </v>
      </c>
      <c r="L23" s="224">
        <v>12</v>
      </c>
      <c r="M23" s="215">
        <v>7</v>
      </c>
      <c r="N23" s="215">
        <v>164</v>
      </c>
      <c r="O23" s="215">
        <v>17</v>
      </c>
      <c r="P23" s="23">
        <f t="shared" si="1"/>
        <v>10.4</v>
      </c>
      <c r="Q23" s="231">
        <v>5</v>
      </c>
      <c r="R23" s="232">
        <v>2</v>
      </c>
      <c r="S23" s="232">
        <v>28</v>
      </c>
      <c r="T23" s="232">
        <v>2</v>
      </c>
      <c r="U23" s="23">
        <f t="shared" si="2"/>
        <v>7.1</v>
      </c>
      <c r="V23" s="242">
        <v>11</v>
      </c>
      <c r="W23" s="215">
        <v>0</v>
      </c>
      <c r="X23" s="36">
        <f t="shared" si="3"/>
        <v>0</v>
      </c>
      <c r="Y23" s="232">
        <v>11</v>
      </c>
      <c r="Z23" s="232">
        <v>0</v>
      </c>
      <c r="AA23" s="32">
        <f t="shared" si="5"/>
        <v>0</v>
      </c>
    </row>
    <row r="24" spans="1:27" s="40" customFormat="1" ht="12.75" customHeight="1">
      <c r="A24" s="66">
        <v>6</v>
      </c>
      <c r="B24" s="67">
        <v>302</v>
      </c>
      <c r="C24" s="104" t="s">
        <v>60</v>
      </c>
      <c r="D24" s="106" t="s">
        <v>88</v>
      </c>
      <c r="E24" s="85"/>
      <c r="F24" s="145"/>
      <c r="G24" s="215"/>
      <c r="H24" s="215"/>
      <c r="I24" s="215"/>
      <c r="J24" s="215"/>
      <c r="K24" s="23" t="str">
        <f t="shared" si="0"/>
        <v> </v>
      </c>
      <c r="L24" s="224">
        <v>13</v>
      </c>
      <c r="M24" s="215">
        <v>10</v>
      </c>
      <c r="N24" s="215">
        <v>166</v>
      </c>
      <c r="O24" s="215">
        <v>34</v>
      </c>
      <c r="P24" s="23">
        <f t="shared" si="1"/>
        <v>20.5</v>
      </c>
      <c r="Q24" s="231">
        <v>5</v>
      </c>
      <c r="R24" s="232">
        <v>2</v>
      </c>
      <c r="S24" s="232">
        <v>25</v>
      </c>
      <c r="T24" s="232">
        <v>2</v>
      </c>
      <c r="U24" s="23">
        <f t="shared" si="2"/>
        <v>8</v>
      </c>
      <c r="V24" s="242">
        <v>7</v>
      </c>
      <c r="W24" s="215">
        <v>0</v>
      </c>
      <c r="X24" s="36">
        <f t="shared" si="3"/>
        <v>0</v>
      </c>
      <c r="Y24" s="232">
        <v>7</v>
      </c>
      <c r="Z24" s="232">
        <v>0</v>
      </c>
      <c r="AA24" s="32">
        <f t="shared" si="5"/>
        <v>0</v>
      </c>
    </row>
    <row r="25" spans="1:27" s="40" customFormat="1" ht="12.75" customHeight="1">
      <c r="A25" s="66">
        <v>6</v>
      </c>
      <c r="B25" s="67">
        <v>321</v>
      </c>
      <c r="C25" s="104" t="s">
        <v>60</v>
      </c>
      <c r="D25" s="106" t="s">
        <v>90</v>
      </c>
      <c r="E25" s="85"/>
      <c r="F25" s="145"/>
      <c r="G25" s="215"/>
      <c r="H25" s="215"/>
      <c r="I25" s="215"/>
      <c r="J25" s="215"/>
      <c r="K25" s="23" t="str">
        <f t="shared" si="0"/>
        <v> </v>
      </c>
      <c r="L25" s="224">
        <v>22</v>
      </c>
      <c r="M25" s="215">
        <v>17</v>
      </c>
      <c r="N25" s="215">
        <v>238</v>
      </c>
      <c r="O25" s="215">
        <v>48</v>
      </c>
      <c r="P25" s="23">
        <f t="shared" si="1"/>
        <v>20.2</v>
      </c>
      <c r="Q25" s="231">
        <v>5</v>
      </c>
      <c r="R25" s="232">
        <v>2</v>
      </c>
      <c r="S25" s="232">
        <v>30</v>
      </c>
      <c r="T25" s="232">
        <v>3</v>
      </c>
      <c r="U25" s="23">
        <f t="shared" si="2"/>
        <v>10</v>
      </c>
      <c r="V25" s="242">
        <v>12</v>
      </c>
      <c r="W25" s="215">
        <v>1</v>
      </c>
      <c r="X25" s="36">
        <f t="shared" si="3"/>
        <v>8.3</v>
      </c>
      <c r="Y25" s="232">
        <v>12</v>
      </c>
      <c r="Z25" s="232">
        <v>1</v>
      </c>
      <c r="AA25" s="32">
        <f t="shared" si="5"/>
        <v>8.3</v>
      </c>
    </row>
    <row r="26" spans="1:27" s="40" customFormat="1" ht="12.75" customHeight="1">
      <c r="A26" s="66">
        <v>6</v>
      </c>
      <c r="B26" s="67">
        <v>322</v>
      </c>
      <c r="C26" s="104" t="s">
        <v>60</v>
      </c>
      <c r="D26" s="106" t="s">
        <v>91</v>
      </c>
      <c r="E26" s="85"/>
      <c r="F26" s="145"/>
      <c r="G26" s="215"/>
      <c r="H26" s="215"/>
      <c r="I26" s="215"/>
      <c r="J26" s="215"/>
      <c r="K26" s="23" t="str">
        <f t="shared" si="0"/>
        <v> </v>
      </c>
      <c r="L26" s="224">
        <v>15</v>
      </c>
      <c r="M26" s="215">
        <v>7</v>
      </c>
      <c r="N26" s="215">
        <v>160</v>
      </c>
      <c r="O26" s="215">
        <v>14</v>
      </c>
      <c r="P26" s="23">
        <f t="shared" si="1"/>
        <v>8.8</v>
      </c>
      <c r="Q26" s="231">
        <v>5</v>
      </c>
      <c r="R26" s="232">
        <v>2</v>
      </c>
      <c r="S26" s="232">
        <v>24</v>
      </c>
      <c r="T26" s="232">
        <v>3</v>
      </c>
      <c r="U26" s="23">
        <f t="shared" si="2"/>
        <v>12.5</v>
      </c>
      <c r="V26" s="242">
        <v>17</v>
      </c>
      <c r="W26" s="215">
        <v>1</v>
      </c>
      <c r="X26" s="36">
        <f t="shared" si="3"/>
        <v>5.9</v>
      </c>
      <c r="Y26" s="232">
        <v>12</v>
      </c>
      <c r="Z26" s="232">
        <v>0</v>
      </c>
      <c r="AA26" s="32">
        <f t="shared" si="5"/>
        <v>0</v>
      </c>
    </row>
    <row r="27" spans="1:27" s="40" customFormat="1" ht="12.75" customHeight="1">
      <c r="A27" s="66">
        <v>6</v>
      </c>
      <c r="B27" s="67">
        <v>323</v>
      </c>
      <c r="C27" s="104" t="s">
        <v>60</v>
      </c>
      <c r="D27" s="106" t="s">
        <v>92</v>
      </c>
      <c r="E27" s="85">
        <v>25</v>
      </c>
      <c r="F27" s="145" t="s">
        <v>131</v>
      </c>
      <c r="G27" s="215">
        <v>26</v>
      </c>
      <c r="H27" s="215">
        <v>23</v>
      </c>
      <c r="I27" s="215">
        <v>275</v>
      </c>
      <c r="J27" s="215">
        <v>97</v>
      </c>
      <c r="K27" s="23">
        <f t="shared" si="0"/>
        <v>35.3</v>
      </c>
      <c r="L27" s="224">
        <v>9</v>
      </c>
      <c r="M27" s="215">
        <v>7</v>
      </c>
      <c r="N27" s="215">
        <v>77</v>
      </c>
      <c r="O27" s="215">
        <v>23</v>
      </c>
      <c r="P27" s="23">
        <f t="shared" si="1"/>
        <v>29.9</v>
      </c>
      <c r="Q27" s="231">
        <v>5</v>
      </c>
      <c r="R27" s="232">
        <v>2</v>
      </c>
      <c r="S27" s="232">
        <v>28</v>
      </c>
      <c r="T27" s="232">
        <v>2</v>
      </c>
      <c r="U27" s="23">
        <f t="shared" si="2"/>
        <v>7.1</v>
      </c>
      <c r="V27" s="242">
        <v>17</v>
      </c>
      <c r="W27" s="215">
        <v>2</v>
      </c>
      <c r="X27" s="36">
        <f t="shared" si="3"/>
        <v>11.8</v>
      </c>
      <c r="Y27" s="232">
        <v>11</v>
      </c>
      <c r="Z27" s="232">
        <v>1</v>
      </c>
      <c r="AA27" s="32">
        <f t="shared" si="5"/>
        <v>9.1</v>
      </c>
    </row>
    <row r="28" spans="1:27" s="40" customFormat="1" ht="12.75" customHeight="1">
      <c r="A28" s="66">
        <v>6</v>
      </c>
      <c r="B28" s="67">
        <v>324</v>
      </c>
      <c r="C28" s="104" t="s">
        <v>60</v>
      </c>
      <c r="D28" s="106" t="s">
        <v>94</v>
      </c>
      <c r="E28" s="85"/>
      <c r="F28" s="145"/>
      <c r="G28" s="215"/>
      <c r="H28" s="215"/>
      <c r="I28" s="215"/>
      <c r="J28" s="215"/>
      <c r="K28" s="23" t="str">
        <f t="shared" si="0"/>
        <v> </v>
      </c>
      <c r="L28" s="224">
        <v>13</v>
      </c>
      <c r="M28" s="215">
        <v>9</v>
      </c>
      <c r="N28" s="215">
        <v>128</v>
      </c>
      <c r="O28" s="215">
        <v>34</v>
      </c>
      <c r="P28" s="23">
        <f t="shared" si="1"/>
        <v>26.6</v>
      </c>
      <c r="Q28" s="231">
        <v>5</v>
      </c>
      <c r="R28" s="232">
        <v>3</v>
      </c>
      <c r="S28" s="232">
        <v>26</v>
      </c>
      <c r="T28" s="232">
        <v>4</v>
      </c>
      <c r="U28" s="23">
        <f t="shared" si="2"/>
        <v>15.4</v>
      </c>
      <c r="V28" s="242">
        <v>15</v>
      </c>
      <c r="W28" s="215">
        <v>0</v>
      </c>
      <c r="X28" s="36">
        <f t="shared" si="3"/>
        <v>0</v>
      </c>
      <c r="Y28" s="232">
        <v>15</v>
      </c>
      <c r="Z28" s="232">
        <v>0</v>
      </c>
      <c r="AA28" s="32">
        <f t="shared" si="5"/>
        <v>0</v>
      </c>
    </row>
    <row r="29" spans="1:27" s="40" customFormat="1" ht="14.25" customHeight="1">
      <c r="A29" s="66">
        <v>6</v>
      </c>
      <c r="B29" s="67">
        <v>341</v>
      </c>
      <c r="C29" s="104" t="s">
        <v>60</v>
      </c>
      <c r="D29" s="106" t="s">
        <v>95</v>
      </c>
      <c r="E29" s="85"/>
      <c r="F29" s="145"/>
      <c r="G29" s="215"/>
      <c r="H29" s="215"/>
      <c r="I29" s="215"/>
      <c r="J29" s="215"/>
      <c r="K29" s="23" t="str">
        <f t="shared" si="0"/>
        <v> </v>
      </c>
      <c r="L29" s="224">
        <v>14</v>
      </c>
      <c r="M29" s="215">
        <v>12</v>
      </c>
      <c r="N29" s="215">
        <v>156</v>
      </c>
      <c r="O29" s="215">
        <v>19</v>
      </c>
      <c r="P29" s="23">
        <f t="shared" si="1"/>
        <v>12.2</v>
      </c>
      <c r="Q29" s="231">
        <v>5</v>
      </c>
      <c r="R29" s="232">
        <v>1</v>
      </c>
      <c r="S29" s="232">
        <v>32</v>
      </c>
      <c r="T29" s="232">
        <v>1</v>
      </c>
      <c r="U29" s="23">
        <f t="shared" si="2"/>
        <v>3.1</v>
      </c>
      <c r="V29" s="242">
        <v>8</v>
      </c>
      <c r="W29" s="215">
        <v>0</v>
      </c>
      <c r="X29" s="36">
        <f t="shared" si="3"/>
        <v>0</v>
      </c>
      <c r="Y29" s="232">
        <v>8</v>
      </c>
      <c r="Z29" s="232">
        <v>0</v>
      </c>
      <c r="AA29" s="32">
        <f t="shared" si="5"/>
        <v>0</v>
      </c>
    </row>
    <row r="30" spans="1:27" s="40" customFormat="1" ht="12.75" customHeight="1">
      <c r="A30" s="66">
        <v>6</v>
      </c>
      <c r="B30" s="67">
        <v>361</v>
      </c>
      <c r="C30" s="104" t="s">
        <v>60</v>
      </c>
      <c r="D30" s="106" t="s">
        <v>97</v>
      </c>
      <c r="E30" s="85"/>
      <c r="F30" s="145"/>
      <c r="G30" s="215"/>
      <c r="H30" s="215"/>
      <c r="I30" s="215"/>
      <c r="J30" s="215"/>
      <c r="K30" s="23" t="str">
        <f t="shared" si="0"/>
        <v> </v>
      </c>
      <c r="L30" s="224">
        <v>8</v>
      </c>
      <c r="M30" s="215">
        <v>7</v>
      </c>
      <c r="N30" s="215">
        <v>125</v>
      </c>
      <c r="O30" s="215">
        <v>27</v>
      </c>
      <c r="P30" s="23">
        <f t="shared" si="1"/>
        <v>21.6</v>
      </c>
      <c r="Q30" s="231">
        <v>5</v>
      </c>
      <c r="R30" s="232">
        <v>2</v>
      </c>
      <c r="S30" s="232">
        <v>19</v>
      </c>
      <c r="T30" s="232">
        <v>2</v>
      </c>
      <c r="U30" s="23">
        <f t="shared" si="2"/>
        <v>10.5</v>
      </c>
      <c r="V30" s="242">
        <v>9</v>
      </c>
      <c r="W30" s="215">
        <v>0</v>
      </c>
      <c r="X30" s="36">
        <f t="shared" si="3"/>
        <v>0</v>
      </c>
      <c r="Y30" s="232">
        <v>9</v>
      </c>
      <c r="Z30" s="232">
        <v>0</v>
      </c>
      <c r="AA30" s="32">
        <f t="shared" si="5"/>
        <v>0</v>
      </c>
    </row>
    <row r="31" spans="1:27" s="40" customFormat="1" ht="12.75" customHeight="1">
      <c r="A31" s="66">
        <v>6</v>
      </c>
      <c r="B31" s="67">
        <v>362</v>
      </c>
      <c r="C31" s="104" t="s">
        <v>60</v>
      </c>
      <c r="D31" s="106" t="s">
        <v>99</v>
      </c>
      <c r="E31" s="85"/>
      <c r="F31" s="145"/>
      <c r="G31" s="215"/>
      <c r="H31" s="215"/>
      <c r="I31" s="215"/>
      <c r="J31" s="215"/>
      <c r="K31" s="23" t="str">
        <f t="shared" si="0"/>
        <v> </v>
      </c>
      <c r="L31" s="224">
        <v>15</v>
      </c>
      <c r="M31" s="215">
        <v>10</v>
      </c>
      <c r="N31" s="215">
        <v>162</v>
      </c>
      <c r="O31" s="215">
        <v>22</v>
      </c>
      <c r="P31" s="23">
        <f t="shared" si="1"/>
        <v>13.6</v>
      </c>
      <c r="Q31" s="231">
        <v>5</v>
      </c>
      <c r="R31" s="232">
        <v>2</v>
      </c>
      <c r="S31" s="232">
        <v>28</v>
      </c>
      <c r="T31" s="232">
        <v>2</v>
      </c>
      <c r="U31" s="23">
        <f t="shared" si="2"/>
        <v>7.1</v>
      </c>
      <c r="V31" s="242">
        <v>15</v>
      </c>
      <c r="W31" s="215">
        <v>1</v>
      </c>
      <c r="X31" s="36">
        <f t="shared" si="3"/>
        <v>6.7</v>
      </c>
      <c r="Y31" s="232">
        <v>10</v>
      </c>
      <c r="Z31" s="232">
        <v>0</v>
      </c>
      <c r="AA31" s="32">
        <f t="shared" si="5"/>
        <v>0</v>
      </c>
    </row>
    <row r="32" spans="1:27" s="40" customFormat="1" ht="12.75" customHeight="1">
      <c r="A32" s="66">
        <v>6</v>
      </c>
      <c r="B32" s="67">
        <v>363</v>
      </c>
      <c r="C32" s="104" t="s">
        <v>60</v>
      </c>
      <c r="D32" s="106" t="s">
        <v>100</v>
      </c>
      <c r="E32" s="85"/>
      <c r="F32" s="145"/>
      <c r="G32" s="215"/>
      <c r="H32" s="215"/>
      <c r="I32" s="215"/>
      <c r="J32" s="215"/>
      <c r="K32" s="23" t="str">
        <f t="shared" si="0"/>
        <v> </v>
      </c>
      <c r="L32" s="224">
        <v>14</v>
      </c>
      <c r="M32" s="215">
        <v>11</v>
      </c>
      <c r="N32" s="215">
        <v>158</v>
      </c>
      <c r="O32" s="215">
        <v>25</v>
      </c>
      <c r="P32" s="23">
        <f t="shared" si="1"/>
        <v>15.8</v>
      </c>
      <c r="Q32" s="231">
        <v>5</v>
      </c>
      <c r="R32" s="232">
        <v>1</v>
      </c>
      <c r="S32" s="232">
        <v>24</v>
      </c>
      <c r="T32" s="232">
        <v>1</v>
      </c>
      <c r="U32" s="23">
        <f t="shared" si="2"/>
        <v>4.2</v>
      </c>
      <c r="V32" s="242">
        <v>6</v>
      </c>
      <c r="W32" s="215">
        <v>0</v>
      </c>
      <c r="X32" s="36">
        <f t="shared" si="3"/>
        <v>0</v>
      </c>
      <c r="Y32" s="232">
        <v>6</v>
      </c>
      <c r="Z32" s="232">
        <v>0</v>
      </c>
      <c r="AA32" s="32">
        <f t="shared" si="5"/>
        <v>0</v>
      </c>
    </row>
    <row r="33" spans="1:27" s="40" customFormat="1" ht="12.75" customHeight="1">
      <c r="A33" s="66">
        <v>6</v>
      </c>
      <c r="B33" s="67">
        <v>364</v>
      </c>
      <c r="C33" s="104" t="s">
        <v>60</v>
      </c>
      <c r="D33" s="106" t="s">
        <v>101</v>
      </c>
      <c r="E33" s="85"/>
      <c r="F33" s="145"/>
      <c r="G33" s="215"/>
      <c r="H33" s="215"/>
      <c r="I33" s="215"/>
      <c r="J33" s="215"/>
      <c r="K33" s="23" t="str">
        <f t="shared" si="0"/>
        <v> </v>
      </c>
      <c r="L33" s="224">
        <v>14</v>
      </c>
      <c r="M33" s="215">
        <v>11</v>
      </c>
      <c r="N33" s="215">
        <v>150</v>
      </c>
      <c r="O33" s="215">
        <v>21</v>
      </c>
      <c r="P33" s="23">
        <f t="shared" si="1"/>
        <v>14</v>
      </c>
      <c r="Q33" s="231">
        <v>5</v>
      </c>
      <c r="R33" s="232">
        <v>2</v>
      </c>
      <c r="S33" s="232">
        <v>26</v>
      </c>
      <c r="T33" s="232">
        <v>2</v>
      </c>
      <c r="U33" s="23">
        <f t="shared" si="2"/>
        <v>7.7</v>
      </c>
      <c r="V33" s="242">
        <v>15</v>
      </c>
      <c r="W33" s="215">
        <v>1</v>
      </c>
      <c r="X33" s="36">
        <f t="shared" si="3"/>
        <v>6.7</v>
      </c>
      <c r="Y33" s="232">
        <v>10</v>
      </c>
      <c r="Z33" s="232">
        <v>0</v>
      </c>
      <c r="AA33" s="32">
        <f t="shared" si="5"/>
        <v>0</v>
      </c>
    </row>
    <row r="34" spans="1:27" s="40" customFormat="1" ht="14.25" customHeight="1">
      <c r="A34" s="66">
        <v>6</v>
      </c>
      <c r="B34" s="67">
        <v>365</v>
      </c>
      <c r="C34" s="104" t="s">
        <v>60</v>
      </c>
      <c r="D34" s="106" t="s">
        <v>103</v>
      </c>
      <c r="E34" s="85"/>
      <c r="F34" s="145"/>
      <c r="G34" s="215"/>
      <c r="H34" s="215"/>
      <c r="I34" s="215"/>
      <c r="J34" s="215"/>
      <c r="K34" s="23" t="str">
        <f t="shared" si="0"/>
        <v> </v>
      </c>
      <c r="L34" s="224">
        <v>23</v>
      </c>
      <c r="M34" s="215">
        <v>16</v>
      </c>
      <c r="N34" s="215">
        <v>285</v>
      </c>
      <c r="O34" s="215">
        <v>69</v>
      </c>
      <c r="P34" s="23">
        <f t="shared" si="1"/>
        <v>24.2</v>
      </c>
      <c r="Q34" s="231">
        <v>5</v>
      </c>
      <c r="R34" s="232">
        <v>0</v>
      </c>
      <c r="S34" s="232">
        <v>24</v>
      </c>
      <c r="T34" s="232">
        <v>0</v>
      </c>
      <c r="U34" s="23">
        <f t="shared" si="2"/>
        <v>0</v>
      </c>
      <c r="V34" s="242">
        <v>10</v>
      </c>
      <c r="W34" s="215">
        <v>0</v>
      </c>
      <c r="X34" s="36">
        <f t="shared" si="3"/>
        <v>0</v>
      </c>
      <c r="Y34" s="232">
        <v>8</v>
      </c>
      <c r="Z34" s="232">
        <v>0</v>
      </c>
      <c r="AA34" s="32">
        <f t="shared" si="5"/>
        <v>0</v>
      </c>
    </row>
    <row r="35" spans="1:27" s="40" customFormat="1" ht="12.75" customHeight="1">
      <c r="A35" s="66">
        <v>6</v>
      </c>
      <c r="B35" s="67">
        <v>366</v>
      </c>
      <c r="C35" s="104" t="s">
        <v>60</v>
      </c>
      <c r="D35" s="106" t="s">
        <v>104</v>
      </c>
      <c r="E35" s="85"/>
      <c r="F35" s="145"/>
      <c r="G35" s="215"/>
      <c r="H35" s="215"/>
      <c r="I35" s="215"/>
      <c r="J35" s="215"/>
      <c r="K35" s="23" t="str">
        <f t="shared" si="0"/>
        <v> </v>
      </c>
      <c r="L35" s="224">
        <v>5</v>
      </c>
      <c r="M35" s="215">
        <v>3</v>
      </c>
      <c r="N35" s="215">
        <v>74</v>
      </c>
      <c r="O35" s="215">
        <v>3</v>
      </c>
      <c r="P35" s="23">
        <f t="shared" si="1"/>
        <v>4.1</v>
      </c>
      <c r="Q35" s="231">
        <v>5</v>
      </c>
      <c r="R35" s="232">
        <v>2</v>
      </c>
      <c r="S35" s="232">
        <v>23</v>
      </c>
      <c r="T35" s="232">
        <v>2</v>
      </c>
      <c r="U35" s="23">
        <f t="shared" si="2"/>
        <v>8.7</v>
      </c>
      <c r="V35" s="242">
        <v>10</v>
      </c>
      <c r="W35" s="215">
        <v>0</v>
      </c>
      <c r="X35" s="36">
        <f t="shared" si="3"/>
        <v>0</v>
      </c>
      <c r="Y35" s="232">
        <v>10</v>
      </c>
      <c r="Z35" s="232">
        <v>0</v>
      </c>
      <c r="AA35" s="32">
        <f t="shared" si="5"/>
        <v>0</v>
      </c>
    </row>
    <row r="36" spans="1:27" s="40" customFormat="1" ht="12.75" customHeight="1">
      <c r="A36" s="71">
        <v>6</v>
      </c>
      <c r="B36" s="72">
        <v>367</v>
      </c>
      <c r="C36" s="104" t="s">
        <v>60</v>
      </c>
      <c r="D36" s="107" t="s">
        <v>105</v>
      </c>
      <c r="E36" s="85"/>
      <c r="F36" s="145"/>
      <c r="G36" s="215"/>
      <c r="H36" s="215"/>
      <c r="I36" s="215"/>
      <c r="J36" s="215"/>
      <c r="K36" s="23" t="str">
        <f>IF(G36=""," ",ROUND(J36/I36*100,1))</f>
        <v> </v>
      </c>
      <c r="L36" s="224">
        <v>8</v>
      </c>
      <c r="M36" s="215">
        <v>6</v>
      </c>
      <c r="N36" s="215">
        <v>124</v>
      </c>
      <c r="O36" s="215">
        <v>11</v>
      </c>
      <c r="P36" s="23">
        <f>IF(L36=""," ",ROUND(O36/N36*100,1))</f>
        <v>8.9</v>
      </c>
      <c r="Q36" s="231">
        <v>5</v>
      </c>
      <c r="R36" s="232">
        <v>1</v>
      </c>
      <c r="S36" s="232">
        <v>26</v>
      </c>
      <c r="T36" s="232">
        <v>1</v>
      </c>
      <c r="U36" s="23">
        <f>IF(Q36=""," ",ROUND(T36/S36*100,1))</f>
        <v>3.8</v>
      </c>
      <c r="V36" s="242">
        <v>12</v>
      </c>
      <c r="W36" s="215">
        <v>0</v>
      </c>
      <c r="X36" s="36">
        <f>IF(V36=""," ",ROUND(W36/V36*100,1))</f>
        <v>0</v>
      </c>
      <c r="Y36" s="232">
        <v>11</v>
      </c>
      <c r="Z36" s="232">
        <v>0</v>
      </c>
      <c r="AA36" s="32">
        <f>IF(Y36=""," ",ROUND(Z36/Y36*100,1))</f>
        <v>0</v>
      </c>
    </row>
    <row r="37" spans="1:27" s="40" customFormat="1" ht="12.75" customHeight="1">
      <c r="A37" s="71">
        <v>6</v>
      </c>
      <c r="B37" s="72">
        <v>381</v>
      </c>
      <c r="C37" s="104" t="s">
        <v>60</v>
      </c>
      <c r="D37" s="107" t="s">
        <v>107</v>
      </c>
      <c r="E37" s="85"/>
      <c r="F37" s="145"/>
      <c r="G37" s="215"/>
      <c r="H37" s="215"/>
      <c r="I37" s="215"/>
      <c r="J37" s="215"/>
      <c r="K37" s="23" t="str">
        <f aca="true" t="shared" si="6" ref="K37:K44">IF(G37=""," ",ROUND(J37/I37*100,1))</f>
        <v> </v>
      </c>
      <c r="L37" s="224">
        <v>16</v>
      </c>
      <c r="M37" s="215">
        <v>12</v>
      </c>
      <c r="N37" s="215">
        <v>188</v>
      </c>
      <c r="O37" s="215">
        <v>38</v>
      </c>
      <c r="P37" s="23">
        <f>IF(L37=""," ",ROUND(O37/N37*100,1))</f>
        <v>20.2</v>
      </c>
      <c r="Q37" s="231">
        <v>5</v>
      </c>
      <c r="R37" s="232">
        <v>4</v>
      </c>
      <c r="S37" s="232">
        <v>38</v>
      </c>
      <c r="T37" s="232">
        <v>6</v>
      </c>
      <c r="U37" s="23">
        <f>IF(Q37=""," ",ROUND(T37/S37*100,1))</f>
        <v>15.8</v>
      </c>
      <c r="V37" s="242">
        <v>27</v>
      </c>
      <c r="W37" s="215">
        <v>1</v>
      </c>
      <c r="X37" s="36">
        <f>IF(V37=""," ",ROUND(W37/V37*100,1))</f>
        <v>3.7</v>
      </c>
      <c r="Y37" s="232">
        <v>21</v>
      </c>
      <c r="Z37" s="232">
        <v>0</v>
      </c>
      <c r="AA37" s="32">
        <f>IF(Y37=""," ",ROUND(Z37/Y37*100,1))</f>
        <v>0</v>
      </c>
    </row>
    <row r="38" spans="1:27" s="40" customFormat="1" ht="12.75" customHeight="1">
      <c r="A38" s="71">
        <v>6</v>
      </c>
      <c r="B38" s="72">
        <v>382</v>
      </c>
      <c r="C38" s="104" t="s">
        <v>60</v>
      </c>
      <c r="D38" s="107" t="s">
        <v>109</v>
      </c>
      <c r="E38" s="85">
        <v>30</v>
      </c>
      <c r="F38" s="145" t="s">
        <v>130</v>
      </c>
      <c r="G38" s="215">
        <v>11</v>
      </c>
      <c r="H38" s="215">
        <v>7</v>
      </c>
      <c r="I38" s="215">
        <v>149</v>
      </c>
      <c r="J38" s="215">
        <v>24</v>
      </c>
      <c r="K38" s="23">
        <f t="shared" si="6"/>
        <v>16.1</v>
      </c>
      <c r="L38" s="215">
        <v>11</v>
      </c>
      <c r="M38" s="215">
        <v>7</v>
      </c>
      <c r="N38" s="215">
        <v>149</v>
      </c>
      <c r="O38" s="215">
        <v>24</v>
      </c>
      <c r="P38" s="23">
        <f aca="true" t="shared" si="7" ref="P38:P44">IF(L38=""," ",ROUND(O38/N38*100,1))</f>
        <v>16.1</v>
      </c>
      <c r="Q38" s="231">
        <v>5</v>
      </c>
      <c r="R38" s="232">
        <v>3</v>
      </c>
      <c r="S38" s="232">
        <v>35</v>
      </c>
      <c r="T38" s="232">
        <v>4</v>
      </c>
      <c r="U38" s="23">
        <f aca="true" t="shared" si="8" ref="U38:U44">IF(Q38=""," ",ROUND(T38/S38*100,1))</f>
        <v>11.4</v>
      </c>
      <c r="V38" s="242">
        <v>13</v>
      </c>
      <c r="W38" s="215">
        <v>0</v>
      </c>
      <c r="X38" s="36">
        <f aca="true" t="shared" si="9" ref="X38:X44">IF(V38=""," ",ROUND(W38/V38*100,1))</f>
        <v>0</v>
      </c>
      <c r="Y38" s="232">
        <v>13</v>
      </c>
      <c r="Z38" s="232">
        <v>0</v>
      </c>
      <c r="AA38" s="32">
        <f aca="true" t="shared" si="10" ref="AA38:AA44">IF(Y38=""," ",ROUND(Z38/Y38*100,1))</f>
        <v>0</v>
      </c>
    </row>
    <row r="39" spans="1:27" s="40" customFormat="1" ht="12.75" customHeight="1">
      <c r="A39" s="71">
        <v>6</v>
      </c>
      <c r="B39" s="72">
        <v>401</v>
      </c>
      <c r="C39" s="104" t="s">
        <v>60</v>
      </c>
      <c r="D39" s="107" t="s">
        <v>112</v>
      </c>
      <c r="E39" s="85"/>
      <c r="F39" s="145"/>
      <c r="G39" s="215"/>
      <c r="H39" s="215"/>
      <c r="I39" s="215"/>
      <c r="J39" s="215"/>
      <c r="K39" s="23" t="str">
        <f t="shared" si="6"/>
        <v> </v>
      </c>
      <c r="L39" s="224">
        <v>15</v>
      </c>
      <c r="M39" s="215">
        <v>10</v>
      </c>
      <c r="N39" s="215">
        <v>156</v>
      </c>
      <c r="O39" s="215">
        <v>26</v>
      </c>
      <c r="P39" s="23">
        <f t="shared" si="7"/>
        <v>16.7</v>
      </c>
      <c r="Q39" s="231">
        <v>5</v>
      </c>
      <c r="R39" s="232">
        <v>4</v>
      </c>
      <c r="S39" s="232">
        <v>31</v>
      </c>
      <c r="T39" s="232">
        <v>5</v>
      </c>
      <c r="U39" s="23">
        <f t="shared" si="8"/>
        <v>16.1</v>
      </c>
      <c r="V39" s="242">
        <v>11</v>
      </c>
      <c r="W39" s="215">
        <v>1</v>
      </c>
      <c r="X39" s="36">
        <f t="shared" si="9"/>
        <v>9.1</v>
      </c>
      <c r="Y39" s="232">
        <v>9</v>
      </c>
      <c r="Z39" s="232">
        <v>0</v>
      </c>
      <c r="AA39" s="32">
        <f t="shared" si="10"/>
        <v>0</v>
      </c>
    </row>
    <row r="40" spans="1:27" s="40" customFormat="1" ht="12.75" customHeight="1">
      <c r="A40" s="71">
        <v>6</v>
      </c>
      <c r="B40" s="72">
        <v>402</v>
      </c>
      <c r="C40" s="104" t="s">
        <v>60</v>
      </c>
      <c r="D40" s="107" t="s">
        <v>113</v>
      </c>
      <c r="E40" s="85">
        <v>40</v>
      </c>
      <c r="F40" s="145" t="s">
        <v>130</v>
      </c>
      <c r="G40" s="215">
        <v>25</v>
      </c>
      <c r="H40" s="215">
        <v>18</v>
      </c>
      <c r="I40" s="215">
        <v>344</v>
      </c>
      <c r="J40" s="215">
        <v>99</v>
      </c>
      <c r="K40" s="23">
        <f t="shared" si="6"/>
        <v>28.8</v>
      </c>
      <c r="L40" s="224">
        <v>18</v>
      </c>
      <c r="M40" s="215">
        <v>14</v>
      </c>
      <c r="N40" s="215">
        <v>282</v>
      </c>
      <c r="O40" s="215">
        <v>84</v>
      </c>
      <c r="P40" s="23">
        <f t="shared" si="7"/>
        <v>29.8</v>
      </c>
      <c r="Q40" s="231">
        <v>5</v>
      </c>
      <c r="R40" s="232">
        <v>4</v>
      </c>
      <c r="S40" s="232">
        <v>31</v>
      </c>
      <c r="T40" s="232">
        <v>5</v>
      </c>
      <c r="U40" s="23">
        <f t="shared" si="8"/>
        <v>16.1</v>
      </c>
      <c r="V40" s="242">
        <v>11</v>
      </c>
      <c r="W40" s="215">
        <v>1</v>
      </c>
      <c r="X40" s="36">
        <f t="shared" si="9"/>
        <v>9.1</v>
      </c>
      <c r="Y40" s="232">
        <v>9</v>
      </c>
      <c r="Z40" s="232">
        <v>0</v>
      </c>
      <c r="AA40" s="32">
        <f t="shared" si="10"/>
        <v>0</v>
      </c>
    </row>
    <row r="41" spans="1:27" ht="12.75" customHeight="1">
      <c r="A41" s="7">
        <v>6</v>
      </c>
      <c r="B41" s="8">
        <v>403</v>
      </c>
      <c r="C41" s="133" t="s">
        <v>60</v>
      </c>
      <c r="D41" s="134" t="s">
        <v>116</v>
      </c>
      <c r="E41" s="213"/>
      <c r="F41" s="163"/>
      <c r="G41" s="216"/>
      <c r="H41" s="216"/>
      <c r="I41" s="216"/>
      <c r="J41" s="216"/>
      <c r="K41" s="23" t="str">
        <f t="shared" si="6"/>
        <v> </v>
      </c>
      <c r="L41" s="225">
        <v>19</v>
      </c>
      <c r="M41" s="216">
        <v>14</v>
      </c>
      <c r="N41" s="216">
        <v>238</v>
      </c>
      <c r="O41" s="216">
        <v>45</v>
      </c>
      <c r="P41" s="23">
        <f t="shared" si="7"/>
        <v>18.9</v>
      </c>
      <c r="Q41" s="233">
        <v>5</v>
      </c>
      <c r="R41" s="234">
        <v>3</v>
      </c>
      <c r="S41" s="234">
        <v>30</v>
      </c>
      <c r="T41" s="234">
        <v>4</v>
      </c>
      <c r="U41" s="23">
        <f t="shared" si="8"/>
        <v>13.3</v>
      </c>
      <c r="V41" s="243">
        <v>13</v>
      </c>
      <c r="W41" s="216">
        <v>0</v>
      </c>
      <c r="X41" s="36">
        <f t="shared" si="9"/>
        <v>0</v>
      </c>
      <c r="Y41" s="234">
        <v>11</v>
      </c>
      <c r="Z41" s="234">
        <v>0</v>
      </c>
      <c r="AA41" s="32">
        <f t="shared" si="10"/>
        <v>0</v>
      </c>
    </row>
    <row r="42" spans="1:27" ht="12.75" customHeight="1">
      <c r="A42" s="5">
        <v>6</v>
      </c>
      <c r="B42" s="6">
        <v>426</v>
      </c>
      <c r="C42" s="133" t="s">
        <v>60</v>
      </c>
      <c r="D42" s="256" t="s">
        <v>117</v>
      </c>
      <c r="E42" s="213"/>
      <c r="F42" s="163"/>
      <c r="G42" s="216"/>
      <c r="H42" s="216"/>
      <c r="I42" s="216"/>
      <c r="J42" s="216"/>
      <c r="K42" s="23" t="str">
        <f t="shared" si="6"/>
        <v> </v>
      </c>
      <c r="L42" s="225">
        <v>16</v>
      </c>
      <c r="M42" s="216">
        <v>13</v>
      </c>
      <c r="N42" s="216">
        <v>197</v>
      </c>
      <c r="O42" s="216">
        <v>49</v>
      </c>
      <c r="P42" s="23">
        <f t="shared" si="7"/>
        <v>24.9</v>
      </c>
      <c r="Q42" s="233">
        <v>5</v>
      </c>
      <c r="R42" s="234">
        <v>2</v>
      </c>
      <c r="S42" s="234">
        <v>25</v>
      </c>
      <c r="T42" s="234">
        <v>3</v>
      </c>
      <c r="U42" s="23">
        <f t="shared" si="8"/>
        <v>12</v>
      </c>
      <c r="V42" s="243">
        <v>10</v>
      </c>
      <c r="W42" s="216">
        <v>0</v>
      </c>
      <c r="X42" s="36">
        <f t="shared" si="9"/>
        <v>0</v>
      </c>
      <c r="Y42" s="234">
        <v>10</v>
      </c>
      <c r="Z42" s="234">
        <v>0</v>
      </c>
      <c r="AA42" s="32">
        <f t="shared" si="10"/>
        <v>0</v>
      </c>
    </row>
    <row r="43" spans="1:27" ht="12.75" customHeight="1">
      <c r="A43" s="7">
        <v>6</v>
      </c>
      <c r="B43" s="8">
        <v>428</v>
      </c>
      <c r="C43" s="133" t="s">
        <v>60</v>
      </c>
      <c r="D43" s="134" t="s">
        <v>118</v>
      </c>
      <c r="E43" s="213">
        <v>30</v>
      </c>
      <c r="F43" s="145" t="s">
        <v>152</v>
      </c>
      <c r="G43" s="216">
        <v>34</v>
      </c>
      <c r="H43" s="216">
        <v>20</v>
      </c>
      <c r="I43" s="216">
        <v>426</v>
      </c>
      <c r="J43" s="216">
        <v>64</v>
      </c>
      <c r="K43" s="23">
        <f t="shared" si="6"/>
        <v>15</v>
      </c>
      <c r="L43" s="225">
        <v>29</v>
      </c>
      <c r="M43" s="216">
        <v>17</v>
      </c>
      <c r="N43" s="216">
        <v>385</v>
      </c>
      <c r="O43" s="216">
        <v>57</v>
      </c>
      <c r="P43" s="23">
        <f t="shared" si="7"/>
        <v>14.8</v>
      </c>
      <c r="Q43" s="233">
        <v>5</v>
      </c>
      <c r="R43" s="234">
        <v>3</v>
      </c>
      <c r="S43" s="234">
        <v>41</v>
      </c>
      <c r="T43" s="234">
        <v>7</v>
      </c>
      <c r="U43" s="23">
        <f t="shared" si="8"/>
        <v>17.1</v>
      </c>
      <c r="V43" s="243">
        <v>16</v>
      </c>
      <c r="W43" s="216">
        <v>0</v>
      </c>
      <c r="X43" s="36">
        <f t="shared" si="9"/>
        <v>0</v>
      </c>
      <c r="Y43" s="234">
        <v>16</v>
      </c>
      <c r="Z43" s="234">
        <v>0</v>
      </c>
      <c r="AA43" s="32">
        <f t="shared" si="10"/>
        <v>0</v>
      </c>
    </row>
    <row r="44" spans="1:27" ht="12.75" customHeight="1" thickBot="1">
      <c r="A44" s="7">
        <v>6</v>
      </c>
      <c r="B44" s="8">
        <v>461</v>
      </c>
      <c r="C44" s="133" t="s">
        <v>60</v>
      </c>
      <c r="D44" s="134" t="s">
        <v>121</v>
      </c>
      <c r="E44" s="214"/>
      <c r="F44" s="164"/>
      <c r="G44" s="217"/>
      <c r="H44" s="216"/>
      <c r="I44" s="217"/>
      <c r="J44" s="216"/>
      <c r="K44" s="23" t="str">
        <f t="shared" si="6"/>
        <v> </v>
      </c>
      <c r="L44" s="226">
        <v>21</v>
      </c>
      <c r="M44" s="216">
        <v>19</v>
      </c>
      <c r="N44" s="217">
        <v>264</v>
      </c>
      <c r="O44" s="216">
        <v>68</v>
      </c>
      <c r="P44" s="23">
        <f t="shared" si="7"/>
        <v>25.8</v>
      </c>
      <c r="Q44" s="235">
        <v>5</v>
      </c>
      <c r="R44" s="234">
        <v>2</v>
      </c>
      <c r="S44" s="236">
        <v>29</v>
      </c>
      <c r="T44" s="234">
        <v>3</v>
      </c>
      <c r="U44" s="23">
        <f t="shared" si="8"/>
        <v>10.3</v>
      </c>
      <c r="V44" s="244">
        <v>7</v>
      </c>
      <c r="W44" s="216">
        <v>0</v>
      </c>
      <c r="X44" s="36">
        <f t="shared" si="9"/>
        <v>0</v>
      </c>
      <c r="Y44" s="234">
        <v>7</v>
      </c>
      <c r="Z44" s="234">
        <v>0</v>
      </c>
      <c r="AA44" s="32">
        <f t="shared" si="10"/>
        <v>0</v>
      </c>
    </row>
    <row r="45" spans="1:27" ht="12.75" customHeight="1" thickBot="1">
      <c r="A45" s="11"/>
      <c r="B45" s="17">
        <v>900</v>
      </c>
      <c r="C45" s="152"/>
      <c r="D45" s="19" t="s">
        <v>20</v>
      </c>
      <c r="E45" s="9"/>
      <c r="F45" s="10"/>
      <c r="G45" s="218"/>
      <c r="H45" s="218"/>
      <c r="I45" s="218"/>
      <c r="J45" s="218"/>
      <c r="K45" s="24"/>
      <c r="L45" s="227">
        <f>SUM(L10:L44)</f>
        <v>683</v>
      </c>
      <c r="M45" s="227">
        <f>SUM(M10:M44)</f>
        <v>534</v>
      </c>
      <c r="N45" s="227">
        <f>SUM(N10:N44)</f>
        <v>9789</v>
      </c>
      <c r="O45" s="227">
        <f>SUM(O10:O44)</f>
        <v>2037</v>
      </c>
      <c r="P45" s="27">
        <f>IF(L45=" "," ",ROUND(O45/N45*100,1))</f>
        <v>20.8</v>
      </c>
      <c r="Q45" s="237">
        <f>SUM(Q10:Q44)</f>
        <v>176</v>
      </c>
      <c r="R45" s="237">
        <f>SUM(R10:R44)</f>
        <v>79</v>
      </c>
      <c r="S45" s="237">
        <f>SUM(S10:S44)</f>
        <v>1161</v>
      </c>
      <c r="T45" s="237">
        <f>SUM(T10:T44)</f>
        <v>112</v>
      </c>
      <c r="U45" s="27">
        <f>IF(Q45=""," ",ROUND(T45/S45*100,1))</f>
        <v>9.6</v>
      </c>
      <c r="V45" s="245"/>
      <c r="W45" s="218"/>
      <c r="X45" s="37"/>
      <c r="Y45" s="251"/>
      <c r="Z45" s="251"/>
      <c r="AA45" s="33"/>
    </row>
    <row r="46" spans="1:27" s="40" customFormat="1" ht="12.75" customHeight="1">
      <c r="A46" s="86">
        <v>6</v>
      </c>
      <c r="B46" s="87"/>
      <c r="C46" s="153" t="s">
        <v>56</v>
      </c>
      <c r="D46" s="154" t="s">
        <v>134</v>
      </c>
      <c r="E46" s="88"/>
      <c r="F46" s="89"/>
      <c r="G46" s="219"/>
      <c r="H46" s="219"/>
      <c r="I46" s="219"/>
      <c r="J46" s="219"/>
      <c r="K46" s="99"/>
      <c r="L46" s="228">
        <v>1</v>
      </c>
      <c r="M46" s="215">
        <v>1</v>
      </c>
      <c r="N46" s="229">
        <v>63</v>
      </c>
      <c r="O46" s="215">
        <v>15</v>
      </c>
      <c r="P46" s="98">
        <f>IF(L46=""," ",ROUND(O46/N46*100,1))</f>
        <v>23.8</v>
      </c>
      <c r="Q46" s="238"/>
      <c r="R46" s="232"/>
      <c r="S46" s="239"/>
      <c r="T46" s="232"/>
      <c r="U46" s="98" t="str">
        <f>IF(Q46=""," ",ROUND(T46/S46*100,1))</f>
        <v> </v>
      </c>
      <c r="V46" s="246"/>
      <c r="W46" s="219"/>
      <c r="X46" s="96"/>
      <c r="Y46" s="252"/>
      <c r="Z46" s="252"/>
      <c r="AA46" s="97"/>
    </row>
    <row r="47" spans="1:27" s="40" customFormat="1" ht="14.25" customHeight="1">
      <c r="A47" s="86">
        <v>6</v>
      </c>
      <c r="B47" s="87"/>
      <c r="C47" s="153" t="s">
        <v>56</v>
      </c>
      <c r="D47" s="154" t="s">
        <v>134</v>
      </c>
      <c r="E47" s="90"/>
      <c r="F47" s="91"/>
      <c r="G47" s="220"/>
      <c r="H47" s="220"/>
      <c r="I47" s="220"/>
      <c r="J47" s="220"/>
      <c r="K47" s="25"/>
      <c r="L47" s="228">
        <v>1</v>
      </c>
      <c r="M47" s="215">
        <v>1</v>
      </c>
      <c r="N47" s="229">
        <v>9</v>
      </c>
      <c r="O47" s="215">
        <v>1</v>
      </c>
      <c r="P47" s="23">
        <f>IF(L47=""," ",ROUND(O47/N47*100,1))</f>
        <v>11.1</v>
      </c>
      <c r="Q47" s="238"/>
      <c r="R47" s="232"/>
      <c r="S47" s="239"/>
      <c r="T47" s="232"/>
      <c r="U47" s="23" t="str">
        <f>IF(Q47=""," ",ROUND(T47/S47*100,1))</f>
        <v> </v>
      </c>
      <c r="V47" s="247"/>
      <c r="W47" s="220"/>
      <c r="X47" s="38"/>
      <c r="Y47" s="253"/>
      <c r="Z47" s="253"/>
      <c r="AA47" s="34"/>
    </row>
    <row r="48" spans="1:27" ht="14.25" customHeight="1">
      <c r="A48" s="5">
        <v>6</v>
      </c>
      <c r="B48" s="4"/>
      <c r="C48" s="133" t="s">
        <v>56</v>
      </c>
      <c r="D48" s="155" t="s">
        <v>134</v>
      </c>
      <c r="E48" s="20"/>
      <c r="F48" s="21"/>
      <c r="G48" s="221"/>
      <c r="H48" s="221"/>
      <c r="I48" s="221"/>
      <c r="J48" s="221"/>
      <c r="K48" s="25"/>
      <c r="L48" s="226">
        <v>1</v>
      </c>
      <c r="M48" s="216">
        <v>0</v>
      </c>
      <c r="N48" s="217">
        <v>8</v>
      </c>
      <c r="O48" s="216">
        <v>0</v>
      </c>
      <c r="P48" s="23">
        <f>IF(L48=""," ",ROUND(O48/N48*100,1))</f>
        <v>0</v>
      </c>
      <c r="Q48" s="235"/>
      <c r="R48" s="234"/>
      <c r="S48" s="236"/>
      <c r="T48" s="234"/>
      <c r="U48" s="23" t="str">
        <f>IF(Q48=""," ",ROUND(T48/S48*100,1))</f>
        <v> </v>
      </c>
      <c r="V48" s="248"/>
      <c r="W48" s="221"/>
      <c r="X48" s="38"/>
      <c r="Y48" s="254"/>
      <c r="Z48" s="254"/>
      <c r="AA48" s="34"/>
    </row>
    <row r="49" spans="1:27" s="40" customFormat="1" ht="16.5" customHeight="1" thickBot="1">
      <c r="A49" s="92">
        <v>6</v>
      </c>
      <c r="B49" s="93"/>
      <c r="C49" s="156" t="s">
        <v>56</v>
      </c>
      <c r="D49" s="157" t="s">
        <v>134</v>
      </c>
      <c r="E49" s="94"/>
      <c r="F49" s="95"/>
      <c r="G49" s="222"/>
      <c r="H49" s="222"/>
      <c r="I49" s="222"/>
      <c r="J49" s="222"/>
      <c r="K49" s="26"/>
      <c r="L49" s="228">
        <v>1</v>
      </c>
      <c r="M49" s="215">
        <v>1</v>
      </c>
      <c r="N49" s="229">
        <v>15</v>
      </c>
      <c r="O49" s="215">
        <v>3</v>
      </c>
      <c r="P49" s="45">
        <f>IF(L49=""," ",ROUND(O49/N49*100,1))</f>
        <v>20</v>
      </c>
      <c r="Q49" s="238"/>
      <c r="R49" s="232"/>
      <c r="S49" s="239"/>
      <c r="T49" s="232"/>
      <c r="U49" s="45" t="str">
        <f>IF(Q49=""," ",ROUND(T49/S49*100,1))</f>
        <v> </v>
      </c>
      <c r="V49" s="249"/>
      <c r="W49" s="222"/>
      <c r="X49" s="39"/>
      <c r="Y49" s="255"/>
      <c r="Z49" s="255"/>
      <c r="AA49" s="35"/>
    </row>
    <row r="50" spans="1:27" ht="12.75" thickBot="1">
      <c r="A50" s="11"/>
      <c r="B50" s="17">
        <v>999</v>
      </c>
      <c r="C50" s="18"/>
      <c r="D50" s="19" t="s">
        <v>19</v>
      </c>
      <c r="E50" s="9"/>
      <c r="F50" s="10"/>
      <c r="G50" s="218"/>
      <c r="H50" s="218"/>
      <c r="I50" s="218"/>
      <c r="J50" s="218"/>
      <c r="K50" s="24"/>
      <c r="L50" s="227">
        <f>SUM(L46:L49)</f>
        <v>4</v>
      </c>
      <c r="M50" s="227">
        <f>SUM(M46:M49)</f>
        <v>3</v>
      </c>
      <c r="N50" s="227">
        <f>SUM(N46:N49)</f>
        <v>95</v>
      </c>
      <c r="O50" s="227">
        <f>SUM(O46:O49)</f>
        <v>19</v>
      </c>
      <c r="P50" s="27">
        <f>IF(L50=0,"",ROUND(O50/N50*100,1))</f>
        <v>20</v>
      </c>
      <c r="Q50" s="237">
        <f>SUM(Q46:Q49)</f>
        <v>0</v>
      </c>
      <c r="R50" s="237">
        <f>SUM(R46:R49)</f>
        <v>0</v>
      </c>
      <c r="S50" s="237">
        <f>SUM(S46:S49)</f>
        <v>0</v>
      </c>
      <c r="T50" s="237">
        <f>SUM(T46:T49)</f>
        <v>0</v>
      </c>
      <c r="U50" s="27" t="str">
        <f>IF(Q50=0," ",ROUND(T50/S50*100,1))</f>
        <v> </v>
      </c>
      <c r="V50" s="245"/>
      <c r="W50" s="218"/>
      <c r="X50" s="37"/>
      <c r="Y50" s="251"/>
      <c r="Z50" s="251"/>
      <c r="AA50" s="33"/>
    </row>
    <row r="51" spans="1:27" ht="14.25" thickBot="1">
      <c r="A51" s="11"/>
      <c r="B51" s="16">
        <v>1000</v>
      </c>
      <c r="C51" s="392" t="s">
        <v>9</v>
      </c>
      <c r="D51" s="393"/>
      <c r="E51" s="9"/>
      <c r="F51" s="10"/>
      <c r="G51" s="223">
        <f>SUM(G10:G44)</f>
        <v>386</v>
      </c>
      <c r="H51" s="223">
        <f>SUM(H10:H44)</f>
        <v>307</v>
      </c>
      <c r="I51" s="223">
        <f>SUM(I10:I44)</f>
        <v>5778</v>
      </c>
      <c r="J51" s="223">
        <f>SUM(J10:J44)</f>
        <v>1377</v>
      </c>
      <c r="K51" s="27">
        <f>IF(G51=" "," ",ROUND(J51/I51*100,1))</f>
        <v>23.8</v>
      </c>
      <c r="L51" s="230">
        <f>L45+L50</f>
        <v>687</v>
      </c>
      <c r="M51" s="223">
        <f>M45+M50</f>
        <v>537</v>
      </c>
      <c r="N51" s="223">
        <f>N45+N50</f>
        <v>9884</v>
      </c>
      <c r="O51" s="223">
        <f>O45+O50</f>
        <v>2056</v>
      </c>
      <c r="P51" s="27">
        <f>IF(L51=""," ",ROUND(O51/N51*100,1))</f>
        <v>20.8</v>
      </c>
      <c r="Q51" s="240">
        <f>Q45+Q50</f>
        <v>176</v>
      </c>
      <c r="R51" s="241">
        <f>R45+R50</f>
        <v>79</v>
      </c>
      <c r="S51" s="241">
        <f>S45+S50</f>
        <v>1161</v>
      </c>
      <c r="T51" s="241">
        <f>T45+T50</f>
        <v>112</v>
      </c>
      <c r="U51" s="27">
        <f>IF(Q51=""," ",ROUND(T51/S51*100,1))</f>
        <v>9.6</v>
      </c>
      <c r="V51" s="250">
        <f>SUM(V10:V44)</f>
        <v>1041</v>
      </c>
      <c r="W51" s="223">
        <f>SUM(W10:W44)</f>
        <v>70</v>
      </c>
      <c r="X51" s="287">
        <f>IF(V51=""," ",ROUND(W51/V51*100,1))</f>
        <v>6.7</v>
      </c>
      <c r="Y51" s="241">
        <f>SUM(Y10:Y44)</f>
        <v>895</v>
      </c>
      <c r="Z51" s="241">
        <f>SUM(Z10:Z44)</f>
        <v>25</v>
      </c>
      <c r="AA51" s="31">
        <f>IF(Y51=0," ",ROUND(Z51/Y51*100,1))</f>
        <v>2.8</v>
      </c>
    </row>
  </sheetData>
  <sheetProtection/>
  <mergeCells count="30">
    <mergeCell ref="J4:N4"/>
    <mergeCell ref="Q7:U7"/>
    <mergeCell ref="V7:AA7"/>
    <mergeCell ref="L6:N6"/>
    <mergeCell ref="Q6:S6"/>
    <mergeCell ref="V6:X6"/>
    <mergeCell ref="Y8:AA8"/>
    <mergeCell ref="U8:U9"/>
    <mergeCell ref="X8:X9"/>
    <mergeCell ref="V8:V9"/>
    <mergeCell ref="Q8:Q9"/>
    <mergeCell ref="S8:S9"/>
    <mergeCell ref="A7:A9"/>
    <mergeCell ref="C7:C9"/>
    <mergeCell ref="D7:D9"/>
    <mergeCell ref="B7:B9"/>
    <mergeCell ref="P8:P9"/>
    <mergeCell ref="N8:N9"/>
    <mergeCell ref="L8:L9"/>
    <mergeCell ref="C51:D51"/>
    <mergeCell ref="E7:K7"/>
    <mergeCell ref="I8:I9"/>
    <mergeCell ref="K8:K9"/>
    <mergeCell ref="E8:E9"/>
    <mergeCell ref="G8:G9"/>
    <mergeCell ref="F8:F9"/>
    <mergeCell ref="C4:D4"/>
    <mergeCell ref="F4:H4"/>
    <mergeCell ref="E6:F6"/>
    <mergeCell ref="L7:P7"/>
  </mergeCells>
  <conditionalFormatting sqref="W10:W44 R10:R44 M46:M49 O46:O49 J10:J44 H10:H44 Z10:Z44 R46:R49 T46:T49 T10:T44 O10:O44 M10:M44">
    <cfRule type="cellIs" priority="1" dxfId="0" operator="lessThanOrEqual" stopIfTrue="1">
      <formula>G10</formula>
    </cfRule>
    <cfRule type="cellIs" priority="2" dxfId="1" operator="greaterThan" stopIfTrue="1">
      <formula>G10</formula>
    </cfRule>
  </conditionalFormatting>
  <conditionalFormatting sqref="Y10:Y44">
    <cfRule type="cellIs" priority="3" dxfId="0" operator="lessThanOrEqual" stopIfTrue="1">
      <formula>V10</formula>
    </cfRule>
    <cfRule type="cellIs" priority="4" dxfId="1" operator="greaterThan" stopIfTrue="1">
      <formula>V10</formula>
    </cfRule>
  </conditionalFormatting>
  <printOptions/>
  <pageMargins left="0.5905511811023623" right="0.5905511811023623" top="0.7874015748031497" bottom="0.5905511811023623" header="0.5118110236220472" footer="0.31496062992125984"/>
  <pageSetup horizontalDpi="600" verticalDpi="600" orientation="landscape" paperSize="9" scale="85" r:id="rId1"/>
  <headerFooter alignWithMargins="0">
    <oddHeader>&amp;R（山形県）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 </cp:lastModifiedBy>
  <cp:lastPrinted>2008-10-23T07:26:40Z</cp:lastPrinted>
  <dcterms:created xsi:type="dcterms:W3CDTF">2002-01-07T10:53:07Z</dcterms:created>
  <dcterms:modified xsi:type="dcterms:W3CDTF">2008-10-23T07:44:22Z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-124863204</vt:i4>
  </property>
  <property fmtid="{D5CDD505-2E9C-101B-9397-08002B2CF9AE}" pid="3" name="_EmailSubject">
    <vt:lpwstr>１－４</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ReviewingToolsShownOnce">
    <vt:lpwstr/>
  </property>
</Properties>
</file>