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3"/>
  </bookViews>
  <sheets>
    <sheet name="市町村４－１ (フォーマット)" sheetId="1" r:id="rId1"/>
    <sheet name="市町村４－２ (フォーマット)" sheetId="2" r:id="rId2"/>
    <sheet name="市町村４－３ (フォーマット)" sheetId="3" r:id="rId3"/>
    <sheet name="市町村４－４ (フォーマット)" sheetId="4" r:id="rId4"/>
  </sheets>
  <definedNames>
    <definedName name="_xlnm.Print_Titles" localSheetId="0">'市町村４－１ (フォーマット)'!$4:$6</definedName>
    <definedName name="_xlnm.Print_Titles" localSheetId="1">'市町村４－２ (フォーマット)'!$4:$7</definedName>
    <definedName name="_xlnm.Print_Titles" localSheetId="2">'市町村４－３ (フォーマット)'!$4:$6</definedName>
    <definedName name="_xlnm.Print_Titles" localSheetId="3">'市町村４－４ (フォーマット)'!$7:$9</definedName>
  </definedNames>
  <calcPr fullCalcOnLoad="1"/>
</workbook>
</file>

<file path=xl/sharedStrings.xml><?xml version="1.0" encoding="utf-8"?>
<sst xmlns="http://schemas.openxmlformats.org/spreadsheetml/2006/main" count="506" uniqueCount="238">
  <si>
    <t>都道府県名</t>
  </si>
  <si>
    <t>総委員数</t>
  </si>
  <si>
    <t>審議会等数</t>
  </si>
  <si>
    <t>地方自治法(第180条の５）に基づく委員会等における登用状況</t>
  </si>
  <si>
    <t>諮問機関の有無</t>
  </si>
  <si>
    <t>担当課（室）名</t>
  </si>
  <si>
    <t>地方自治法（第202条の３）に基づく審議会等における登用状況</t>
  </si>
  <si>
    <t>公布日</t>
  </si>
  <si>
    <t>施行日</t>
  </si>
  <si>
    <t>合　　　　計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</si>
  <si>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</si>
  <si>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</si>
  <si>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</si>
  <si>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</si>
  <si>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</si>
  <si>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</si>
  <si>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</si>
  <si>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</si>
  <si>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</si>
  <si>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</si>
  <si>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</si>
  <si>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</si>
  <si>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</si>
  <si>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</si>
  <si>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</si>
  <si>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</si>
  <si>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</si>
  <si>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</si>
  <si>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</si>
  <si>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</si>
  <si>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調査時点ｺｰﾄﾞ</t>
  </si>
  <si>
    <t>宣　 言
年月日</t>
  </si>
  <si>
    <t>調査票４－３</t>
  </si>
  <si>
    <t>自治会長数</t>
  </si>
  <si>
    <t>条　　　例　　　名　　　称</t>
  </si>
  <si>
    <t>計　　　　　画　　　　　名</t>
  </si>
  <si>
    <t>計　画　期　間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</si>
  <si>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</si>
  <si>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</si>
  <si>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都道府県コード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</si>
  <si>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</si>
  <si>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愛称・通称</t>
  </si>
  <si>
    <t>郵便番号</t>
  </si>
  <si>
    <t>電話番号</t>
  </si>
  <si>
    <t>住　所</t>
  </si>
  <si>
    <t>所　　　　　在　　　　　地　　　　　等</t>
  </si>
  <si>
    <t>その他</t>
  </si>
  <si>
    <t>市（区）町村別集計項目（総合的な施設、苦情処理体制）　</t>
  </si>
  <si>
    <t>男 女 共 同 参 画 に 関 す る 宣 言</t>
  </si>
  <si>
    <t>管　理　職　の　在　職　状　況</t>
  </si>
  <si>
    <t>調査票４－４</t>
  </si>
  <si>
    <t>男　女　共　同　参　画　・　女　性　の　た　め　の　総　合　的　な　施　設　　(平　成　20　年　４　月　１　日　現　在　で　開　設　済　の　施　設)</t>
  </si>
  <si>
    <t>施　設　管　理</t>
  </si>
  <si>
    <t>事　業　運　営</t>
  </si>
  <si>
    <t>男女共同参画に関する計画
（平成20年4月1日現在で有効なもの）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</si>
  <si>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</si>
  <si>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</si>
  <si>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秋田県</t>
  </si>
  <si>
    <t>秋田市</t>
  </si>
  <si>
    <t>男女共生・次世代育成支援室</t>
  </si>
  <si>
    <t>能代市</t>
  </si>
  <si>
    <t>市民まちづくり課</t>
  </si>
  <si>
    <t>横手市</t>
  </si>
  <si>
    <t>男女共同参画・市民協働推進室</t>
  </si>
  <si>
    <t>大館市</t>
  </si>
  <si>
    <t>社会教育課</t>
  </si>
  <si>
    <t>男鹿市</t>
  </si>
  <si>
    <t>企画政策課</t>
  </si>
  <si>
    <t>湯沢市</t>
  </si>
  <si>
    <t>生活環境課</t>
  </si>
  <si>
    <t>鹿角市</t>
  </si>
  <si>
    <t>共動推進課</t>
  </si>
  <si>
    <t>由利本荘市</t>
  </si>
  <si>
    <t>企画調整課</t>
  </si>
  <si>
    <t>潟上市</t>
  </si>
  <si>
    <t>市長公室</t>
  </si>
  <si>
    <t>大仙市</t>
  </si>
  <si>
    <t>男女共同参画室</t>
  </si>
  <si>
    <t>北秋田市</t>
  </si>
  <si>
    <t>総合政策課</t>
  </si>
  <si>
    <t>にかほ市</t>
  </si>
  <si>
    <t>企画課</t>
  </si>
  <si>
    <t>仙北市</t>
  </si>
  <si>
    <t>小坂町</t>
  </si>
  <si>
    <t>総務課</t>
  </si>
  <si>
    <t>上小阿仁村</t>
  </si>
  <si>
    <t>藤里町</t>
  </si>
  <si>
    <t>教育委員会</t>
  </si>
  <si>
    <t>三種町</t>
  </si>
  <si>
    <t>まちづくり課</t>
  </si>
  <si>
    <t>八峰町</t>
  </si>
  <si>
    <t>五城目町</t>
  </si>
  <si>
    <t>八郎潟町</t>
  </si>
  <si>
    <t>井川町</t>
  </si>
  <si>
    <t>総務企画課</t>
  </si>
  <si>
    <t>大潟村</t>
  </si>
  <si>
    <t>住民生活課</t>
  </si>
  <si>
    <t>美郷町</t>
  </si>
  <si>
    <t>羽後町</t>
  </si>
  <si>
    <t>東成瀬村</t>
  </si>
  <si>
    <t>藤里町男女共同参画社会づくり基本計画</t>
  </si>
  <si>
    <t>由利本荘市男女共同参画推進活動室</t>
  </si>
  <si>
    <t>015-0001</t>
  </si>
  <si>
    <t>由利本荘市上大野１６</t>
  </si>
  <si>
    <t>○</t>
  </si>
  <si>
    <t>介護保険認定審査会</t>
  </si>
  <si>
    <t>介護保険運営協議会</t>
  </si>
  <si>
    <t>本荘由利広域交流センター運営委員会</t>
  </si>
  <si>
    <t>にかほ市男女共同参画計画</t>
  </si>
  <si>
    <t>美郷町男女共同参画「みさと計画」</t>
  </si>
  <si>
    <t>上小阿仁村男女共同参画計画書</t>
  </si>
  <si>
    <t>018-4421</t>
  </si>
  <si>
    <t>上小阿仁村小沢田字向川原６０番地３</t>
  </si>
  <si>
    <t>上小阿仁村生涯学習センター</t>
  </si>
  <si>
    <t>0186-60-9000</t>
  </si>
  <si>
    <t>大館市あなたとわたし（男と女）のパートナーシップ・プラン</t>
  </si>
  <si>
    <t>井川町男女共同参画計画</t>
  </si>
  <si>
    <t>三種町男女共同参画計画</t>
  </si>
  <si>
    <t>H24年度</t>
  </si>
  <si>
    <t>潟上市男女共同参画センター　ウィズ</t>
  </si>
  <si>
    <t>018-1401</t>
  </si>
  <si>
    <t>男女共同参画かたがみ宣言</t>
  </si>
  <si>
    <t>大仙市男女共同参画プラン</t>
  </si>
  <si>
    <t>014-0063</t>
  </si>
  <si>
    <t>大仙市男女共同参画拠点コーナー</t>
  </si>
  <si>
    <t>大仙市男女共同参画都市宣言</t>
  </si>
  <si>
    <t>能代市男女共同参画計画</t>
  </si>
  <si>
    <t>男女共同参画支援コーナー</t>
  </si>
  <si>
    <t>016-0842</t>
  </si>
  <si>
    <t>能代市追分町４－２６</t>
  </si>
  <si>
    <t>鹿角市男女共同参画計画</t>
  </si>
  <si>
    <t>横手市男女共同参画行動計画</t>
  </si>
  <si>
    <t>H22年度</t>
  </si>
  <si>
    <t>北秋田市男女共同参画計画</t>
  </si>
  <si>
    <t>北秋田市男女共同参画活動拠点施設</t>
  </si>
  <si>
    <t>ハートフルプラザ・北秋田</t>
  </si>
  <si>
    <t>018-33</t>
  </si>
  <si>
    <t>小坂町男女共同参画計画</t>
  </si>
  <si>
    <t>男鹿市男女共同参画計画</t>
  </si>
  <si>
    <t>男鹿市男女共同参画推進活動室</t>
  </si>
  <si>
    <t>010-0502</t>
  </si>
  <si>
    <t>男鹿市船川港比詰字大沢田４４－４</t>
  </si>
  <si>
    <t>期間なし</t>
  </si>
  <si>
    <t>湯沢市男女共同参画計画</t>
  </si>
  <si>
    <t>湯沢市男女共同参画共同参画センター</t>
  </si>
  <si>
    <t>仙北市男女共同参画計画</t>
  </si>
  <si>
    <t>仙北市男女共同参画拠点施設</t>
  </si>
  <si>
    <t>014-0368</t>
  </si>
  <si>
    <t>仙北市角館町中菅沢７７－３０</t>
  </si>
  <si>
    <t>大潟村男女共同参画社会行動計画</t>
  </si>
  <si>
    <t>男女共同参画活動拠点施設「ちゃっこ」</t>
  </si>
  <si>
    <t>五城目町男女共同参画計画</t>
  </si>
  <si>
    <t>羽後町女性議会宣言</t>
  </si>
  <si>
    <t>東成瀬村男女共同参画計画</t>
  </si>
  <si>
    <t>010-0443</t>
  </si>
  <si>
    <t>南秋田郡大潟村字中央１－２１</t>
  </si>
  <si>
    <t>○</t>
  </si>
  <si>
    <t>八峰町男女共同参画計画</t>
  </si>
  <si>
    <t>八郎潟町男女共同参画計画書</t>
  </si>
  <si>
    <t>H20年度</t>
  </si>
  <si>
    <t>H21年度</t>
  </si>
  <si>
    <t>H23年度</t>
  </si>
  <si>
    <t>H27年度</t>
  </si>
  <si>
    <t>介護認定審査会（広域）羽後町分広域設置条例</t>
  </si>
  <si>
    <t>介護認定審査会（広域）</t>
  </si>
  <si>
    <t>大曲仙北広域市町村圏組合介護認定審査会</t>
  </si>
  <si>
    <t>潟上市昭和大久保字元木田１５２</t>
  </si>
  <si>
    <t>男女共同参画活動拠点施設ガンバルーム（花輪市民センター内）</t>
  </si>
  <si>
    <t>0186-23-3351</t>
  </si>
  <si>
    <t>018-5201</t>
  </si>
  <si>
    <t>鹿角市花輪字柳田３６</t>
  </si>
  <si>
    <t xml:space="preserve">湯沢市柳町２丁目１－３９ </t>
  </si>
  <si>
    <t>0183-72-5750</t>
  </si>
  <si>
    <t>介護認定審査会</t>
  </si>
  <si>
    <t>障害程度区分審査会</t>
  </si>
  <si>
    <t>予定</t>
  </si>
  <si>
    <t>高齢者交流センター運営協議会</t>
  </si>
  <si>
    <t>能代山本広域市町村圏組合介護認定審査会</t>
  </si>
  <si>
    <t>広域交流センター運営委員会</t>
  </si>
  <si>
    <t>スポーツリゾートセンター運営委員会</t>
  </si>
  <si>
    <t>第三者委員</t>
  </si>
  <si>
    <t>Ｈ１９～Ｈ２４年度</t>
  </si>
  <si>
    <t>Ｈ２０～Ｈ２９年度</t>
  </si>
  <si>
    <t>Ｈ１８～Ｈ２２年度</t>
  </si>
  <si>
    <t>Ｈ１７～Ｈ２２年度</t>
  </si>
  <si>
    <t>Ｈ１９～Ｈ２３年度</t>
  </si>
  <si>
    <t>Ｈ１５～Ｈ２２年度</t>
  </si>
  <si>
    <t>Ｈ１７～Ｈ２６年度</t>
  </si>
  <si>
    <t>Ｈ１８～Ｈ２７年度</t>
  </si>
  <si>
    <t>Ｈ１９～Ｈ２８年度</t>
  </si>
  <si>
    <t>Ｈ１６～Ｈ２５年度</t>
  </si>
  <si>
    <t>Ｈ１６～Ｈ２１年度</t>
  </si>
  <si>
    <t>Ｈ１６～Ｈ２０年度</t>
  </si>
  <si>
    <t>Ｈ１７～Ｈ２２年度</t>
  </si>
  <si>
    <t>Ｈ１７～Ｈ２１年度</t>
  </si>
  <si>
    <t>Ｈ１６～Ｈ２６年度</t>
  </si>
  <si>
    <t>コード
市(区)町村</t>
  </si>
  <si>
    <t>有無
庁内連絡会議の</t>
  </si>
  <si>
    <t>現在
の
状況</t>
  </si>
  <si>
    <t>はあとぴあ</t>
  </si>
  <si>
    <t>ガンバルーム</t>
  </si>
  <si>
    <t>ウィズ</t>
  </si>
  <si>
    <t>サンクエスト</t>
  </si>
  <si>
    <t>ちゃっこ</t>
  </si>
  <si>
    <t>コード
市（区）町村</t>
  </si>
  <si>
    <t>都道府県名</t>
  </si>
  <si>
    <t>市(区)町村名</t>
  </si>
  <si>
    <t>管　理　・　運　営　主　体</t>
  </si>
  <si>
    <t>ﾎｰﾑﾍﾟｰｼﾞ</t>
  </si>
  <si>
    <t xml:space="preserve">市
（区）
長　 </t>
  </si>
  <si>
    <t xml:space="preserve">副
市
(区)
長
数 </t>
  </si>
  <si>
    <t xml:space="preserve">
うち
　女性
　副市
　（区）
　長数</t>
  </si>
  <si>
    <t>女
性
比
率
（％）</t>
  </si>
  <si>
    <t>町村長　</t>
  </si>
  <si>
    <t>副町村長数　</t>
  </si>
  <si>
    <t xml:space="preserve"> 
うち
　女性
　副町
　村長
　数</t>
  </si>
  <si>
    <t xml:space="preserve">
うち
　女性
　自治
　会長
　数</t>
  </si>
  <si>
    <t>　調査時点コード</t>
  </si>
  <si>
    <t>　　　　 コード
　 市（区）町村　</t>
  </si>
  <si>
    <t>審議会等委員の目標
（目標を設定している市（区）町村のみ記入）</t>
  </si>
  <si>
    <t>目
標
値
（％）</t>
  </si>
  <si>
    <t xml:space="preserve">目標年度
</t>
  </si>
  <si>
    <t>うち
　女性
　委員
　を含
　む数</t>
  </si>
  <si>
    <t>うち
　女性
　委員
　等数</t>
  </si>
  <si>
    <t xml:space="preserve">うち
　女性
　管理
　職数
</t>
  </si>
  <si>
    <t>管
理
職
総
数</t>
  </si>
  <si>
    <t>潟上市男女共同参画推進条例
～ハートフルかたがみ条例</t>
  </si>
  <si>
    <t>第3次秋田市男女共生社会への市民活動
-パートナーシップ・プラン</t>
  </si>
  <si>
    <t>男女共同参画計画　
ひとと人と響きあうまちづくりをめざして</t>
  </si>
  <si>
    <t>潟上市男女共同参画推進計画
～ハートフルプランかたがみ２００６</t>
  </si>
  <si>
    <t>男女共同参画社会行動計画書
「羽後町男（ひと）と女（ひと）のすてきにハーモニープラン」</t>
  </si>
  <si>
    <t xml:space="preserve">  コ　ー　ド
  市（区）町</t>
  </si>
  <si>
    <t xml:space="preserve">
名　　称</t>
  </si>
  <si>
    <t>そ　の　他</t>
  </si>
  <si>
    <t>直 営</t>
  </si>
  <si>
    <t>管理者
指 定</t>
  </si>
  <si>
    <t>大仙市大曲がり日の出町１丁目２３－３
（サンクエスト大曲内）</t>
  </si>
  <si>
    <t>北秋田市材木町２－２　
北秋田氏交流センター内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</si>
</sst>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9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medium"/>
      <top style="medium"/>
      <bottom style="medium"/>
      <diagonal style="thin"/>
    </border>
    <border>
      <left style="thin"/>
      <right style="thin"/>
      <top style="medium"/>
      <bottom style="medium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 diagonalUp="1">
      <left style="thin"/>
      <right>
        <color indexed="63"/>
      </right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Up="1">
      <left style="medium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medium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0" borderId="9" xfId="0" applyFont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5" fillId="0" borderId="0" xfId="0" applyFont="1" applyAlignment="1">
      <alignment/>
    </xf>
    <xf numFmtId="0" fontId="2" fillId="2" borderId="10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179" fontId="2" fillId="3" borderId="4" xfId="0" applyNumberFormat="1" applyFont="1" applyFill="1" applyBorder="1" applyAlignment="1">
      <alignment/>
    </xf>
    <xf numFmtId="179" fontId="2" fillId="3" borderId="11" xfId="0" applyNumberFormat="1" applyFont="1" applyFill="1" applyBorder="1" applyAlignment="1">
      <alignment/>
    </xf>
    <xf numFmtId="179" fontId="2" fillId="3" borderId="8" xfId="0" applyNumberFormat="1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180" fontId="2" fillId="3" borderId="8" xfId="0" applyNumberFormat="1" applyFont="1" applyFill="1" applyBorder="1" applyAlignment="1">
      <alignment/>
    </xf>
    <xf numFmtId="180" fontId="2" fillId="3" borderId="4" xfId="0" applyNumberFormat="1" applyFont="1" applyFill="1" applyBorder="1" applyAlignment="1">
      <alignment/>
    </xf>
    <xf numFmtId="180" fontId="2" fillId="3" borderId="11" xfId="0" applyNumberFormat="1" applyFont="1" applyFill="1" applyBorder="1" applyAlignment="1">
      <alignment/>
    </xf>
    <xf numFmtId="180" fontId="2" fillId="3" borderId="13" xfId="0" applyNumberFormat="1" applyFont="1" applyFill="1" applyBorder="1" applyAlignment="1">
      <alignment/>
    </xf>
    <xf numFmtId="180" fontId="2" fillId="3" borderId="14" xfId="0" applyNumberFormat="1" applyFont="1" applyFill="1" applyBorder="1" applyAlignment="1">
      <alignment/>
    </xf>
    <xf numFmtId="180" fontId="2" fillId="3" borderId="2" xfId="0" applyNumberFormat="1" applyFont="1" applyFill="1" applyBorder="1" applyAlignment="1">
      <alignment/>
    </xf>
    <xf numFmtId="180" fontId="2" fillId="3" borderId="15" xfId="0" applyNumberFormat="1" applyFont="1" applyFill="1" applyBorder="1" applyAlignment="1">
      <alignment/>
    </xf>
    <xf numFmtId="180" fontId="2" fillId="3" borderId="16" xfId="0" applyNumberFormat="1" applyFont="1" applyFill="1" applyBorder="1" applyAlignment="1">
      <alignment/>
    </xf>
    <xf numFmtId="180" fontId="2" fillId="3" borderId="17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/>
    </xf>
    <xf numFmtId="186" fontId="2" fillId="2" borderId="3" xfId="0" applyNumberFormat="1" applyFont="1" applyFill="1" applyBorder="1" applyAlignment="1">
      <alignment/>
    </xf>
    <xf numFmtId="179" fontId="2" fillId="3" borderId="18" xfId="0" applyNumberFormat="1" applyFont="1" applyFill="1" applyBorder="1" applyAlignment="1">
      <alignment/>
    </xf>
    <xf numFmtId="179" fontId="2" fillId="3" borderId="19" xfId="0" applyNumberFormat="1" applyFont="1" applyFill="1" applyBorder="1" applyAlignment="1">
      <alignment/>
    </xf>
    <xf numFmtId="179" fontId="2" fillId="3" borderId="20" xfId="0" applyNumberFormat="1" applyFont="1" applyFill="1" applyBorder="1" applyAlignment="1">
      <alignment/>
    </xf>
    <xf numFmtId="179" fontId="2" fillId="3" borderId="1" xfId="0" applyNumberFormat="1" applyFont="1" applyFill="1" applyBorder="1" applyAlignment="1">
      <alignment/>
    </xf>
    <xf numFmtId="179" fontId="2" fillId="3" borderId="21" xfId="0" applyNumberFormat="1" applyFont="1" applyFill="1" applyBorder="1" applyAlignment="1">
      <alignment/>
    </xf>
    <xf numFmtId="179" fontId="2" fillId="3" borderId="12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3" borderId="9" xfId="0" applyFont="1" applyFill="1" applyBorder="1" applyAlignment="1">
      <alignment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3" borderId="26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0" borderId="32" xfId="0" applyFont="1" applyBorder="1" applyAlignment="1">
      <alignment horizontal="center" vertical="center"/>
    </xf>
    <xf numFmtId="180" fontId="2" fillId="3" borderId="33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 shrinkToFit="1"/>
    </xf>
    <xf numFmtId="0" fontId="4" fillId="2" borderId="34" xfId="0" applyFont="1" applyFill="1" applyBorder="1" applyAlignment="1">
      <alignment/>
    </xf>
    <xf numFmtId="0" fontId="4" fillId="2" borderId="2" xfId="0" applyFont="1" applyFill="1" applyBorder="1" applyAlignment="1">
      <alignment shrinkToFit="1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57" fontId="2" fillId="2" borderId="1" xfId="0" applyNumberFormat="1" applyFont="1" applyFill="1" applyBorder="1" applyAlignment="1">
      <alignment vertical="top"/>
    </xf>
    <xf numFmtId="0" fontId="4" fillId="2" borderId="35" xfId="0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vertical="top"/>
    </xf>
    <xf numFmtId="0" fontId="4" fillId="2" borderId="34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3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/>
    </xf>
    <xf numFmtId="0" fontId="4" fillId="2" borderId="35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2" borderId="1" xfId="0" applyFont="1" applyFill="1" applyBorder="1" applyAlignment="1">
      <alignment vertical="center"/>
    </xf>
    <xf numFmtId="0" fontId="4" fillId="0" borderId="1" xfId="0" applyFont="1" applyBorder="1" applyAlignment="1">
      <alignment/>
    </xf>
    <xf numFmtId="0" fontId="4" fillId="0" borderId="21" xfId="0" applyFont="1" applyBorder="1" applyAlignment="1">
      <alignment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4" fillId="2" borderId="34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180" fontId="2" fillId="2" borderId="3" xfId="0" applyNumberFormat="1" applyFont="1" applyFill="1" applyBorder="1" applyAlignment="1">
      <alignment/>
    </xf>
    <xf numFmtId="186" fontId="2" fillId="2" borderId="3" xfId="0" applyNumberFormat="1" applyFont="1" applyFill="1" applyBorder="1" applyAlignment="1">
      <alignment/>
    </xf>
    <xf numFmtId="180" fontId="2" fillId="3" borderId="39" xfId="0" applyNumberFormat="1" applyFont="1" applyFill="1" applyBorder="1" applyAlignment="1">
      <alignment/>
    </xf>
    <xf numFmtId="180" fontId="2" fillId="3" borderId="40" xfId="0" applyNumberFormat="1" applyFont="1" applyFill="1" applyBorder="1" applyAlignment="1">
      <alignment/>
    </xf>
    <xf numFmtId="0" fontId="4" fillId="2" borderId="4" xfId="0" applyFont="1" applyFill="1" applyBorder="1" applyAlignment="1">
      <alignment vertical="top" wrapText="1"/>
    </xf>
    <xf numFmtId="0" fontId="2" fillId="0" borderId="41" xfId="0" applyFont="1" applyBorder="1" applyAlignment="1">
      <alignment vertical="top"/>
    </xf>
    <xf numFmtId="0" fontId="2" fillId="0" borderId="42" xfId="0" applyFont="1" applyBorder="1" applyAlignment="1">
      <alignment vertical="top"/>
    </xf>
    <xf numFmtId="0" fontId="4" fillId="2" borderId="41" xfId="0" applyFont="1" applyFill="1" applyBorder="1" applyAlignment="1">
      <alignment vertical="top"/>
    </xf>
    <xf numFmtId="0" fontId="4" fillId="2" borderId="18" xfId="0" applyFont="1" applyFill="1" applyBorder="1" applyAlignment="1">
      <alignment vertical="top" wrapText="1"/>
    </xf>
    <xf numFmtId="0" fontId="2" fillId="2" borderId="43" xfId="0" applyFont="1" applyFill="1" applyBorder="1" applyAlignment="1">
      <alignment vertical="top"/>
    </xf>
    <xf numFmtId="0" fontId="2" fillId="2" borderId="44" xfId="0" applyFont="1" applyFill="1" applyBorder="1" applyAlignment="1">
      <alignment vertical="top"/>
    </xf>
    <xf numFmtId="179" fontId="2" fillId="3" borderId="40" xfId="0" applyNumberFormat="1" applyFont="1" applyFill="1" applyBorder="1" applyAlignment="1">
      <alignment vertical="top"/>
    </xf>
    <xf numFmtId="179" fontId="2" fillId="3" borderId="18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2" borderId="45" xfId="0" applyFont="1" applyFill="1" applyBorder="1" applyAlignment="1">
      <alignment vertical="top"/>
    </xf>
    <xf numFmtId="0" fontId="2" fillId="2" borderId="33" xfId="0" applyFont="1" applyFill="1" applyBorder="1" applyAlignment="1">
      <alignment vertical="top"/>
    </xf>
    <xf numFmtId="179" fontId="2" fillId="3" borderId="13" xfId="0" applyNumberFormat="1" applyFont="1" applyFill="1" applyBorder="1" applyAlignment="1">
      <alignment vertical="top"/>
    </xf>
    <xf numFmtId="179" fontId="2" fillId="3" borderId="4" xfId="0" applyNumberFormat="1" applyFont="1" applyFill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46" xfId="0" applyFont="1" applyBorder="1" applyAlignment="1">
      <alignment vertical="top"/>
    </xf>
    <xf numFmtId="0" fontId="4" fillId="2" borderId="22" xfId="0" applyFont="1" applyFill="1" applyBorder="1" applyAlignment="1">
      <alignment vertical="top"/>
    </xf>
    <xf numFmtId="0" fontId="4" fillId="2" borderId="19" xfId="0" applyFont="1" applyFill="1" applyBorder="1" applyAlignment="1">
      <alignment vertical="top" wrapText="1"/>
    </xf>
    <xf numFmtId="0" fontId="2" fillId="2" borderId="47" xfId="0" applyFont="1" applyFill="1" applyBorder="1" applyAlignment="1">
      <alignment vertical="top"/>
    </xf>
    <xf numFmtId="0" fontId="2" fillId="2" borderId="48" xfId="0" applyFont="1" applyFill="1" applyBorder="1" applyAlignment="1">
      <alignment vertical="top"/>
    </xf>
    <xf numFmtId="179" fontId="2" fillId="3" borderId="14" xfId="0" applyNumberFormat="1" applyFont="1" applyFill="1" applyBorder="1" applyAlignment="1">
      <alignment vertical="top"/>
    </xf>
    <xf numFmtId="179" fontId="2" fillId="3" borderId="19" xfId="0" applyNumberFormat="1" applyFont="1" applyFill="1" applyBorder="1" applyAlignment="1">
      <alignment vertical="top"/>
    </xf>
    <xf numFmtId="0" fontId="4" fillId="2" borderId="20" xfId="0" applyFont="1" applyFill="1" applyBorder="1" applyAlignment="1">
      <alignment vertical="top" wrapText="1"/>
    </xf>
    <xf numFmtId="0" fontId="2" fillId="2" borderId="49" xfId="0" applyFont="1" applyFill="1" applyBorder="1" applyAlignment="1">
      <alignment vertical="top"/>
    </xf>
    <xf numFmtId="0" fontId="2" fillId="2" borderId="50" xfId="0" applyFont="1" applyFill="1" applyBorder="1" applyAlignment="1">
      <alignment vertical="top"/>
    </xf>
    <xf numFmtId="179" fontId="2" fillId="3" borderId="16" xfId="0" applyNumberFormat="1" applyFont="1" applyFill="1" applyBorder="1" applyAlignment="1">
      <alignment vertical="top"/>
    </xf>
    <xf numFmtId="186" fontId="2" fillId="2" borderId="2" xfId="0" applyNumberFormat="1" applyFont="1" applyFill="1" applyBorder="1" applyAlignment="1">
      <alignment vertical="top"/>
    </xf>
    <xf numFmtId="186" fontId="2" fillId="2" borderId="4" xfId="0" applyNumberFormat="1" applyFont="1" applyFill="1" applyBorder="1" applyAlignment="1">
      <alignment vertical="top"/>
    </xf>
    <xf numFmtId="186" fontId="2" fillId="2" borderId="3" xfId="0" applyNumberFormat="1" applyFont="1" applyFill="1" applyBorder="1" applyAlignment="1">
      <alignment vertical="top"/>
    </xf>
    <xf numFmtId="186" fontId="2" fillId="2" borderId="15" xfId="0" applyNumberFormat="1" applyFont="1" applyFill="1" applyBorder="1" applyAlignment="1">
      <alignment/>
    </xf>
    <xf numFmtId="186" fontId="2" fillId="2" borderId="11" xfId="0" applyNumberFormat="1" applyFont="1" applyFill="1" applyBorder="1" applyAlignment="1">
      <alignment/>
    </xf>
    <xf numFmtId="186" fontId="0" fillId="3" borderId="7" xfId="0" applyNumberFormat="1" applyFont="1" applyFill="1" applyBorder="1" applyAlignment="1">
      <alignment/>
    </xf>
    <xf numFmtId="186" fontId="0" fillId="3" borderId="8" xfId="0" applyNumberFormat="1" applyFont="1" applyFill="1" applyBorder="1" applyAlignment="1">
      <alignment/>
    </xf>
    <xf numFmtId="0" fontId="2" fillId="0" borderId="30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textRotation="255"/>
    </xf>
    <xf numFmtId="186" fontId="2" fillId="2" borderId="51" xfId="0" applyNumberFormat="1" applyFont="1" applyFill="1" applyBorder="1" applyAlignment="1">
      <alignment vertical="center"/>
    </xf>
    <xf numFmtId="186" fontId="2" fillId="2" borderId="52" xfId="0" applyNumberFormat="1" applyFont="1" applyFill="1" applyBorder="1" applyAlignment="1">
      <alignment vertical="center"/>
    </xf>
    <xf numFmtId="186" fontId="2" fillId="3" borderId="53" xfId="0" applyNumberFormat="1" applyFont="1" applyFill="1" applyBorder="1" applyAlignment="1">
      <alignment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shrinkToFit="1"/>
    </xf>
    <xf numFmtId="187" fontId="2" fillId="0" borderId="1" xfId="0" applyNumberFormat="1" applyFont="1" applyBorder="1" applyAlignment="1">
      <alignment/>
    </xf>
    <xf numFmtId="187" fontId="2" fillId="0" borderId="4" xfId="0" applyNumberFormat="1" applyFont="1" applyBorder="1" applyAlignment="1">
      <alignment/>
    </xf>
    <xf numFmtId="187" fontId="2" fillId="2" borderId="2" xfId="0" applyNumberFormat="1" applyFont="1" applyFill="1" applyBorder="1" applyAlignment="1">
      <alignment/>
    </xf>
    <xf numFmtId="187" fontId="2" fillId="2" borderId="3" xfId="0" applyNumberFormat="1" applyFont="1" applyFill="1" applyBorder="1" applyAlignment="1">
      <alignment/>
    </xf>
    <xf numFmtId="187" fontId="2" fillId="0" borderId="21" xfId="0" applyNumberFormat="1" applyFont="1" applyBorder="1" applyAlignment="1">
      <alignment/>
    </xf>
    <xf numFmtId="187" fontId="2" fillId="0" borderId="20" xfId="0" applyNumberFormat="1" applyFont="1" applyBorder="1" applyAlignment="1">
      <alignment/>
    </xf>
    <xf numFmtId="187" fontId="2" fillId="2" borderId="54" xfId="0" applyNumberFormat="1" applyFont="1" applyFill="1" applyBorder="1" applyAlignment="1">
      <alignment/>
    </xf>
    <xf numFmtId="187" fontId="2" fillId="2" borderId="55" xfId="0" applyNumberFormat="1" applyFont="1" applyFill="1" applyBorder="1" applyAlignment="1">
      <alignment/>
    </xf>
    <xf numFmtId="187" fontId="2" fillId="2" borderId="6" xfId="0" applyNumberFormat="1" applyFont="1" applyFill="1" applyBorder="1" applyAlignment="1">
      <alignment/>
    </xf>
    <xf numFmtId="187" fontId="2" fillId="3" borderId="8" xfId="0" applyNumberFormat="1" applyFont="1" applyFill="1" applyBorder="1" applyAlignment="1">
      <alignment/>
    </xf>
    <xf numFmtId="187" fontId="2" fillId="3" borderId="26" xfId="0" applyNumberFormat="1" applyFont="1" applyFill="1" applyBorder="1" applyAlignment="1">
      <alignment/>
    </xf>
    <xf numFmtId="187" fontId="2" fillId="3" borderId="12" xfId="0" applyNumberFormat="1" applyFont="1" applyFill="1" applyBorder="1" applyAlignment="1">
      <alignment/>
    </xf>
    <xf numFmtId="187" fontId="2" fillId="3" borderId="56" xfId="0" applyNumberFormat="1" applyFont="1" applyFill="1" applyBorder="1" applyAlignment="1">
      <alignment/>
    </xf>
    <xf numFmtId="187" fontId="2" fillId="2" borderId="10" xfId="0" applyNumberFormat="1" applyFont="1" applyFill="1" applyBorder="1" applyAlignment="1">
      <alignment/>
    </xf>
    <xf numFmtId="187" fontId="2" fillId="2" borderId="1" xfId="0" applyNumberFormat="1" applyFont="1" applyFill="1" applyBorder="1" applyAlignment="1">
      <alignment/>
    </xf>
    <xf numFmtId="187" fontId="2" fillId="2" borderId="57" xfId="0" applyNumberFormat="1" applyFont="1" applyFill="1" applyBorder="1" applyAlignment="1">
      <alignment/>
    </xf>
    <xf numFmtId="187" fontId="2" fillId="2" borderId="21" xfId="0" applyNumberFormat="1" applyFont="1" applyFill="1" applyBorder="1" applyAlignment="1">
      <alignment/>
    </xf>
    <xf numFmtId="187" fontId="2" fillId="3" borderId="58" xfId="0" applyNumberFormat="1" applyFont="1" applyFill="1" applyBorder="1" applyAlignment="1">
      <alignment/>
    </xf>
    <xf numFmtId="187" fontId="2" fillId="2" borderId="3" xfId="0" applyNumberFormat="1" applyFont="1" applyFill="1" applyBorder="1" applyAlignment="1">
      <alignment/>
    </xf>
    <xf numFmtId="187" fontId="2" fillId="2" borderId="2" xfId="0" applyNumberFormat="1" applyFont="1" applyFill="1" applyBorder="1" applyAlignment="1">
      <alignment/>
    </xf>
    <xf numFmtId="187" fontId="2" fillId="2" borderId="44" xfId="0" applyNumberFormat="1" applyFont="1" applyFill="1" applyBorder="1" applyAlignment="1">
      <alignment vertical="top"/>
    </xf>
    <xf numFmtId="187" fontId="2" fillId="2" borderId="33" xfId="0" applyNumberFormat="1" applyFont="1" applyFill="1" applyBorder="1" applyAlignment="1">
      <alignment vertical="top"/>
    </xf>
    <xf numFmtId="187" fontId="2" fillId="2" borderId="48" xfId="0" applyNumberFormat="1" applyFont="1" applyFill="1" applyBorder="1" applyAlignment="1">
      <alignment vertical="top"/>
    </xf>
    <xf numFmtId="187" fontId="2" fillId="2" borderId="34" xfId="0" applyNumberFormat="1" applyFont="1" applyFill="1" applyBorder="1" applyAlignment="1">
      <alignment/>
    </xf>
    <xf numFmtId="187" fontId="2" fillId="2" borderId="59" xfId="0" applyNumberFormat="1" applyFont="1" applyFill="1" applyBorder="1" applyAlignment="1">
      <alignment/>
    </xf>
    <xf numFmtId="187" fontId="2" fillId="4" borderId="56" xfId="0" applyNumberFormat="1" applyFont="1" applyFill="1" applyBorder="1" applyAlignment="1">
      <alignment/>
    </xf>
    <xf numFmtId="187" fontId="2" fillId="2" borderId="60" xfId="0" applyNumberFormat="1" applyFont="1" applyFill="1" applyBorder="1" applyAlignment="1">
      <alignment vertical="top"/>
    </xf>
    <xf numFmtId="187" fontId="2" fillId="2" borderId="61" xfId="0" applyNumberFormat="1" applyFont="1" applyFill="1" applyBorder="1" applyAlignment="1">
      <alignment vertical="top"/>
    </xf>
    <xf numFmtId="187" fontId="2" fillId="2" borderId="59" xfId="0" applyNumberFormat="1" applyFont="1" applyFill="1" applyBorder="1" applyAlignment="1">
      <alignment vertical="top"/>
    </xf>
    <xf numFmtId="187" fontId="2" fillId="2" borderId="1" xfId="0" applyNumberFormat="1" applyFont="1" applyFill="1" applyBorder="1" applyAlignment="1">
      <alignment vertical="top"/>
    </xf>
    <xf numFmtId="187" fontId="2" fillId="2" borderId="21" xfId="0" applyNumberFormat="1" applyFont="1" applyFill="1" applyBorder="1" applyAlignment="1">
      <alignment vertical="top"/>
    </xf>
    <xf numFmtId="187" fontId="2" fillId="2" borderId="3" xfId="0" applyNumberFormat="1" applyFont="1" applyFill="1" applyBorder="1" applyAlignment="1">
      <alignment vertical="top"/>
    </xf>
    <xf numFmtId="187" fontId="2" fillId="2" borderId="60" xfId="0" applyNumberFormat="1" applyFont="1" applyFill="1" applyBorder="1" applyAlignment="1">
      <alignment/>
    </xf>
    <xf numFmtId="187" fontId="2" fillId="2" borderId="61" xfId="0" applyNumberFormat="1" applyFont="1" applyFill="1" applyBorder="1" applyAlignment="1">
      <alignment/>
    </xf>
    <xf numFmtId="187" fontId="2" fillId="0" borderId="1" xfId="0" applyNumberFormat="1" applyFont="1" applyFill="1" applyBorder="1" applyAlignment="1">
      <alignment/>
    </xf>
    <xf numFmtId="187" fontId="2" fillId="2" borderId="5" xfId="0" applyNumberFormat="1" applyFont="1" applyFill="1" applyBorder="1" applyAlignment="1">
      <alignment/>
    </xf>
    <xf numFmtId="187" fontId="2" fillId="2" borderId="43" xfId="0" applyNumberFormat="1" applyFont="1" applyFill="1" applyBorder="1" applyAlignment="1">
      <alignment/>
    </xf>
    <xf numFmtId="187" fontId="2" fillId="2" borderId="44" xfId="0" applyNumberFormat="1" applyFont="1" applyFill="1" applyBorder="1" applyAlignment="1">
      <alignment/>
    </xf>
    <xf numFmtId="187" fontId="2" fillId="2" borderId="45" xfId="0" applyNumberFormat="1" applyFont="1" applyFill="1" applyBorder="1" applyAlignment="1">
      <alignment/>
    </xf>
    <xf numFmtId="187" fontId="2" fillId="2" borderId="33" xfId="0" applyNumberFormat="1" applyFont="1" applyFill="1" applyBorder="1" applyAlignment="1">
      <alignment/>
    </xf>
    <xf numFmtId="187" fontId="2" fillId="2" borderId="47" xfId="0" applyNumberFormat="1" applyFont="1" applyFill="1" applyBorder="1" applyAlignment="1">
      <alignment/>
    </xf>
    <xf numFmtId="187" fontId="2" fillId="2" borderId="48" xfId="0" applyNumberFormat="1" applyFont="1" applyFill="1" applyBorder="1" applyAlignment="1">
      <alignment/>
    </xf>
    <xf numFmtId="187" fontId="2" fillId="2" borderId="49" xfId="0" applyNumberFormat="1" applyFont="1" applyFill="1" applyBorder="1" applyAlignment="1">
      <alignment/>
    </xf>
    <xf numFmtId="187" fontId="2" fillId="2" borderId="50" xfId="0" applyNumberFormat="1" applyFont="1" applyFill="1" applyBorder="1" applyAlignment="1">
      <alignment/>
    </xf>
    <xf numFmtId="187" fontId="2" fillId="3" borderId="7" xfId="0" applyNumberFormat="1" applyFont="1" applyFill="1" applyBorder="1" applyAlignment="1">
      <alignment/>
    </xf>
    <xf numFmtId="0" fontId="2" fillId="0" borderId="22" xfId="0" applyFont="1" applyBorder="1" applyAlignment="1">
      <alignment horizontal="center" textRotation="255" wrapText="1"/>
    </xf>
    <xf numFmtId="0" fontId="4" fillId="2" borderId="62" xfId="0" applyFont="1" applyFill="1" applyBorder="1" applyAlignment="1">
      <alignment/>
    </xf>
    <xf numFmtId="0" fontId="2" fillId="2" borderId="62" xfId="0" applyFont="1" applyFill="1" applyBorder="1" applyAlignment="1">
      <alignment/>
    </xf>
    <xf numFmtId="0" fontId="2" fillId="2" borderId="63" xfId="0" applyFont="1" applyFill="1" applyBorder="1" applyAlignment="1">
      <alignment/>
    </xf>
    <xf numFmtId="57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0" fillId="5" borderId="64" xfId="0" applyFill="1" applyBorder="1" applyAlignment="1">
      <alignment/>
    </xf>
    <xf numFmtId="179" fontId="2" fillId="3" borderId="9" xfId="0" applyNumberFormat="1" applyFont="1" applyFill="1" applyBorder="1" applyAlignment="1">
      <alignment/>
    </xf>
    <xf numFmtId="187" fontId="2" fillId="2" borderId="34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textRotation="255" wrapText="1"/>
    </xf>
    <xf numFmtId="0" fontId="2" fillId="2" borderId="66" xfId="0" applyFont="1" applyFill="1" applyBorder="1" applyAlignment="1">
      <alignment horizontal="center" textRotation="255" wrapText="1"/>
    </xf>
    <xf numFmtId="0" fontId="2" fillId="2" borderId="23" xfId="0" applyFont="1" applyFill="1" applyBorder="1" applyAlignment="1">
      <alignment horizontal="center" textRotation="255" wrapText="1"/>
    </xf>
    <xf numFmtId="0" fontId="2" fillId="2" borderId="67" xfId="0" applyFont="1" applyFill="1" applyBorder="1" applyAlignment="1">
      <alignment horizontal="center" textRotation="255" shrinkToFit="1"/>
    </xf>
    <xf numFmtId="0" fontId="2" fillId="2" borderId="19" xfId="0" applyFont="1" applyFill="1" applyBorder="1" applyAlignment="1">
      <alignment horizontal="center" textRotation="255" shrinkToFit="1"/>
    </xf>
    <xf numFmtId="0" fontId="2" fillId="2" borderId="24" xfId="0" applyFont="1" applyFill="1" applyBorder="1" applyAlignment="1">
      <alignment horizontal="center" textRotation="255" shrinkToFi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70" xfId="0" applyFont="1" applyBorder="1" applyAlignment="1">
      <alignment horizontal="center" textRotation="255" wrapText="1"/>
    </xf>
    <xf numFmtId="0" fontId="2" fillId="0" borderId="71" xfId="0" applyFont="1" applyBorder="1" applyAlignment="1">
      <alignment horizontal="center" textRotation="255" wrapText="1"/>
    </xf>
    <xf numFmtId="0" fontId="2" fillId="2" borderId="60" xfId="0" applyFont="1" applyFill="1" applyBorder="1" applyAlignment="1">
      <alignment horizontal="center" textRotation="255" shrinkToFit="1"/>
    </xf>
    <xf numFmtId="0" fontId="2" fillId="2" borderId="34" xfId="0" applyFont="1" applyFill="1" applyBorder="1" applyAlignment="1">
      <alignment horizontal="center" textRotation="255" shrinkToFit="1"/>
    </xf>
    <xf numFmtId="0" fontId="2" fillId="2" borderId="42" xfId="0" applyFont="1" applyFill="1" applyBorder="1" applyAlignment="1">
      <alignment horizontal="center" textRotation="255" shrinkToFit="1"/>
    </xf>
    <xf numFmtId="0" fontId="2" fillId="2" borderId="2" xfId="0" applyFont="1" applyFill="1" applyBorder="1" applyAlignment="1">
      <alignment horizontal="center" textRotation="255" shrinkToFit="1"/>
    </xf>
    <xf numFmtId="0" fontId="2" fillId="0" borderId="67" xfId="0" applyFont="1" applyBorder="1" applyAlignment="1">
      <alignment horizontal="center" textRotation="255" wrapText="1"/>
    </xf>
    <xf numFmtId="0" fontId="2" fillId="0" borderId="19" xfId="0" applyFont="1" applyBorder="1" applyAlignment="1">
      <alignment horizontal="center" textRotation="255" wrapText="1"/>
    </xf>
    <xf numFmtId="0" fontId="2" fillId="0" borderId="24" xfId="0" applyFont="1" applyBorder="1" applyAlignment="1">
      <alignment horizontal="center" textRotation="255" wrapText="1"/>
    </xf>
    <xf numFmtId="0" fontId="2" fillId="2" borderId="7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71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textRotation="255" wrapText="1"/>
    </xf>
    <xf numFmtId="0" fontId="0" fillId="0" borderId="19" xfId="0" applyBorder="1" applyAlignment="1">
      <alignment horizontal="center" textRotation="255" wrapText="1"/>
    </xf>
    <xf numFmtId="0" fontId="0" fillId="0" borderId="24" xfId="0" applyBorder="1" applyAlignment="1">
      <alignment horizontal="center" textRotation="255" wrapText="1"/>
    </xf>
    <xf numFmtId="0" fontId="2" fillId="2" borderId="70" xfId="0" applyFont="1" applyFill="1" applyBorder="1" applyAlignment="1">
      <alignment horizontal="center" textRotation="255" wrapText="1"/>
    </xf>
    <xf numFmtId="0" fontId="2" fillId="2" borderId="22" xfId="0" applyFont="1" applyFill="1" applyBorder="1" applyAlignment="1">
      <alignment horizontal="center" textRotation="255" wrapText="1"/>
    </xf>
    <xf numFmtId="0" fontId="2" fillId="2" borderId="71" xfId="0" applyFont="1" applyFill="1" applyBorder="1" applyAlignment="1">
      <alignment horizontal="center" textRotation="255" wrapText="1"/>
    </xf>
    <xf numFmtId="0" fontId="2" fillId="0" borderId="58" xfId="0" applyFont="1" applyBorder="1" applyAlignment="1">
      <alignment horizontal="center"/>
    </xf>
    <xf numFmtId="0" fontId="2" fillId="0" borderId="70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71" xfId="0" applyFont="1" applyBorder="1" applyAlignment="1">
      <alignment horizontal="center" vertical="center" textRotation="255"/>
    </xf>
    <xf numFmtId="0" fontId="2" fillId="0" borderId="67" xfId="0" applyFont="1" applyBorder="1" applyAlignment="1">
      <alignment horizontal="center" vertical="center" textRotation="255" wrapText="1"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2" fillId="2" borderId="70" xfId="0" applyFont="1" applyFill="1" applyBorder="1" applyAlignment="1">
      <alignment horizontal="center" vertical="distributed" textRotation="255"/>
    </xf>
    <xf numFmtId="0" fontId="2" fillId="2" borderId="22" xfId="0" applyFont="1" applyFill="1" applyBorder="1" applyAlignment="1">
      <alignment horizontal="center" vertical="distributed" textRotation="255"/>
    </xf>
    <xf numFmtId="0" fontId="2" fillId="2" borderId="71" xfId="0" applyFont="1" applyFill="1" applyBorder="1" applyAlignment="1">
      <alignment horizontal="center" vertical="distributed" textRotation="255"/>
    </xf>
    <xf numFmtId="0" fontId="2" fillId="2" borderId="67" xfId="0" applyFont="1" applyFill="1" applyBorder="1" applyAlignment="1">
      <alignment horizontal="center" vertical="center" textRotation="255"/>
    </xf>
    <xf numFmtId="0" fontId="2" fillId="2" borderId="19" xfId="0" applyFont="1" applyFill="1" applyBorder="1" applyAlignment="1">
      <alignment horizontal="center" vertical="center" textRotation="255"/>
    </xf>
    <xf numFmtId="0" fontId="2" fillId="2" borderId="24" xfId="0" applyFont="1" applyFill="1" applyBorder="1" applyAlignment="1">
      <alignment horizontal="center" vertical="center" textRotation="255"/>
    </xf>
    <xf numFmtId="0" fontId="4" fillId="2" borderId="72" xfId="0" applyFont="1" applyFill="1" applyBorder="1" applyAlignment="1">
      <alignment horizontal="center" vertical="center" wrapText="1"/>
    </xf>
    <xf numFmtId="0" fontId="0" fillId="0" borderId="73" xfId="0" applyBorder="1" applyAlignment="1">
      <alignment/>
    </xf>
    <xf numFmtId="0" fontId="0" fillId="0" borderId="51" xfId="0" applyBorder="1" applyAlignment="1">
      <alignment/>
    </xf>
    <xf numFmtId="0" fontId="2" fillId="2" borderId="7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2" borderId="21" xfId="0" applyFont="1" applyFill="1" applyBorder="1" applyAlignment="1">
      <alignment vertical="center" textRotation="255"/>
    </xf>
    <xf numFmtId="0" fontId="2" fillId="2" borderId="23" xfId="0" applyFont="1" applyFill="1" applyBorder="1" applyAlignment="1">
      <alignment vertical="center" textRotation="255"/>
    </xf>
    <xf numFmtId="0" fontId="2" fillId="2" borderId="21" xfId="0" applyFont="1" applyFill="1" applyBorder="1" applyAlignment="1">
      <alignment horizontal="center" vertical="center" textRotation="255" wrapText="1"/>
    </xf>
    <xf numFmtId="0" fontId="0" fillId="0" borderId="23" xfId="0" applyBorder="1" applyAlignment="1">
      <alignment horizontal="center" vertical="center" textRotation="255"/>
    </xf>
    <xf numFmtId="0" fontId="2" fillId="0" borderId="21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66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70" xfId="0" applyFont="1" applyBorder="1" applyAlignment="1">
      <alignment horizontal="center" textRotation="255"/>
    </xf>
    <xf numFmtId="0" fontId="2" fillId="0" borderId="22" xfId="0" applyFont="1" applyBorder="1" applyAlignment="1">
      <alignment horizontal="center" textRotation="255"/>
    </xf>
    <xf numFmtId="0" fontId="2" fillId="0" borderId="71" xfId="0" applyFont="1" applyBorder="1" applyAlignment="1">
      <alignment horizontal="center" textRotation="255"/>
    </xf>
    <xf numFmtId="0" fontId="2" fillId="0" borderId="19" xfId="0" applyFont="1" applyBorder="1" applyAlignment="1">
      <alignment horizontal="center" textRotation="255"/>
    </xf>
    <xf numFmtId="0" fontId="2" fillId="0" borderId="24" xfId="0" applyFont="1" applyBorder="1" applyAlignment="1">
      <alignment horizontal="center" textRotation="255"/>
    </xf>
    <xf numFmtId="0" fontId="2" fillId="2" borderId="68" xfId="0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2" fillId="0" borderId="6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66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2" borderId="21" xfId="0" applyFont="1" applyFill="1" applyBorder="1" applyAlignment="1">
      <alignment horizontal="center" vertical="center" textRotation="255"/>
    </xf>
    <xf numFmtId="0" fontId="2" fillId="2" borderId="23" xfId="0" applyFont="1" applyFill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2" borderId="5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4" fillId="0" borderId="20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2" borderId="55" xfId="0" applyFont="1" applyFill="1" applyBorder="1" applyAlignment="1">
      <alignment vertical="center" textRotation="255" wrapText="1"/>
    </xf>
    <xf numFmtId="0" fontId="4" fillId="2" borderId="28" xfId="0" applyFont="1" applyFill="1" applyBorder="1" applyAlignment="1">
      <alignment vertical="center" textRotation="255" wrapText="1"/>
    </xf>
    <xf numFmtId="0" fontId="4" fillId="2" borderId="55" xfId="0" applyFont="1" applyFill="1" applyBorder="1" applyAlignment="1">
      <alignment vertical="center" textRotation="255"/>
    </xf>
    <xf numFmtId="0" fontId="4" fillId="2" borderId="28" xfId="0" applyFont="1" applyFill="1" applyBorder="1" applyAlignment="1">
      <alignment vertical="center" textRotation="255"/>
    </xf>
    <xf numFmtId="0" fontId="4" fillId="2" borderId="2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74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 wrapText="1"/>
    </xf>
    <xf numFmtId="0" fontId="4" fillId="2" borderId="28" xfId="0" applyFont="1" applyFill="1" applyBorder="1" applyAlignment="1">
      <alignment horizontal="center"/>
    </xf>
    <xf numFmtId="0" fontId="4" fillId="2" borderId="75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 textRotation="255"/>
    </xf>
    <xf numFmtId="0" fontId="2" fillId="2" borderId="70" xfId="0" applyFont="1" applyFill="1" applyBorder="1" applyAlignment="1">
      <alignment horizontal="center" vertical="center" textRotation="255"/>
    </xf>
    <xf numFmtId="0" fontId="2" fillId="2" borderId="22" xfId="0" applyFont="1" applyFill="1" applyBorder="1" applyAlignment="1">
      <alignment horizontal="center" vertical="center" textRotation="255"/>
    </xf>
    <xf numFmtId="0" fontId="2" fillId="2" borderId="71" xfId="0" applyFont="1" applyFill="1" applyBorder="1" applyAlignment="1">
      <alignment horizontal="center" vertical="center" textRotation="255"/>
    </xf>
    <xf numFmtId="0" fontId="2" fillId="0" borderId="67" xfId="0" applyFont="1" applyBorder="1" applyAlignment="1">
      <alignment horizontal="center" vertical="top" textRotation="255" wrapText="1"/>
    </xf>
    <xf numFmtId="0" fontId="2" fillId="0" borderId="19" xfId="0" applyFont="1" applyBorder="1" applyAlignment="1">
      <alignment horizontal="center" vertical="top" textRotation="255"/>
    </xf>
    <xf numFmtId="0" fontId="2" fillId="0" borderId="24" xfId="0" applyFont="1" applyBorder="1" applyAlignment="1">
      <alignment horizontal="center" vertical="top" textRotation="255"/>
    </xf>
    <xf numFmtId="58" fontId="8" fillId="0" borderId="76" xfId="0" applyNumberFormat="1" applyFont="1" applyBorder="1" applyAlignment="1">
      <alignment horizontal="center" vertical="center"/>
    </xf>
    <xf numFmtId="58" fontId="8" fillId="0" borderId="77" xfId="0" applyNumberFormat="1" applyFont="1" applyBorder="1" applyAlignment="1">
      <alignment horizontal="center" vertical="center"/>
    </xf>
    <xf numFmtId="58" fontId="8" fillId="0" borderId="37" xfId="0" applyNumberFormat="1" applyFont="1" applyBorder="1" applyAlignment="1">
      <alignment horizontal="center" vertical="center"/>
    </xf>
    <xf numFmtId="58" fontId="8" fillId="0" borderId="78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/>
    </xf>
    <xf numFmtId="0" fontId="0" fillId="0" borderId="64" xfId="0" applyBorder="1" applyAlignment="1">
      <alignment horizontal="center"/>
    </xf>
    <xf numFmtId="0" fontId="4" fillId="2" borderId="68" xfId="0" applyFont="1" applyFill="1" applyBorder="1" applyAlignment="1">
      <alignment vertical="center" wrapText="1"/>
    </xf>
    <xf numFmtId="0" fontId="4" fillId="2" borderId="69" xfId="0" applyFont="1" applyFill="1" applyBorder="1" applyAlignment="1">
      <alignment vertical="center" wrapText="1"/>
    </xf>
    <xf numFmtId="0" fontId="4" fillId="2" borderId="32" xfId="0" applyFont="1" applyFill="1" applyBorder="1" applyAlignment="1">
      <alignment vertical="center" wrapText="1"/>
    </xf>
    <xf numFmtId="0" fontId="4" fillId="2" borderId="54" xfId="0" applyFont="1" applyFill="1" applyBorder="1" applyAlignment="1">
      <alignment horizontal="center" wrapText="1"/>
    </xf>
    <xf numFmtId="0" fontId="0" fillId="0" borderId="71" xfId="0" applyBorder="1" applyAlignment="1">
      <alignment/>
    </xf>
    <xf numFmtId="0" fontId="4" fillId="2" borderId="21" xfId="0" applyFont="1" applyFill="1" applyBorder="1" applyAlignment="1">
      <alignment horizontal="center" vertical="center" textRotation="255"/>
    </xf>
    <xf numFmtId="0" fontId="4" fillId="2" borderId="23" xfId="0" applyFont="1" applyFill="1" applyBorder="1" applyAlignment="1">
      <alignment horizontal="center" vertical="center" textRotation="255"/>
    </xf>
    <xf numFmtId="0" fontId="4" fillId="2" borderId="68" xfId="0" applyFont="1" applyFill="1" applyBorder="1" applyAlignment="1">
      <alignment horizontal="center" vertical="center"/>
    </xf>
    <xf numFmtId="0" fontId="4" fillId="2" borderId="69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625" style="2" customWidth="1"/>
    <col min="5" max="5" width="22.625" style="2" customWidth="1"/>
    <col min="6" max="9" width="4.125" style="2" customWidth="1"/>
    <col min="10" max="10" width="25.625" style="2" customWidth="1"/>
    <col min="11" max="12" width="7.625" style="2" customWidth="1"/>
    <col min="13" max="13" width="4.625" style="2" customWidth="1"/>
    <col min="14" max="14" width="31.125" style="2" customWidth="1"/>
    <col min="15" max="15" width="13.625" style="2" customWidth="1"/>
    <col min="16" max="16" width="4.50390625" style="2" customWidth="1"/>
    <col min="23" max="16384" width="9.00390625" style="2" customWidth="1"/>
  </cols>
  <sheetData>
    <row r="1" ht="16.5" customHeight="1">
      <c r="A1" s="2" t="s">
        <v>21</v>
      </c>
    </row>
    <row r="2" ht="22.5" customHeight="1">
      <c r="A2" s="21" t="s">
        <v>25</v>
      </c>
    </row>
    <row r="3" ht="9.75" customHeight="1" thickBot="1"/>
    <row r="4" spans="1:16" s="1" customFormat="1" ht="31.5" customHeight="1">
      <c r="A4" s="235" t="s">
        <v>39</v>
      </c>
      <c r="B4" s="241" t="s">
        <v>196</v>
      </c>
      <c r="C4" s="237" t="s">
        <v>40</v>
      </c>
      <c r="D4" s="239" t="s">
        <v>24</v>
      </c>
      <c r="E4" s="244" t="s">
        <v>5</v>
      </c>
      <c r="F4" s="224" t="s">
        <v>37</v>
      </c>
      <c r="G4" s="247" t="s">
        <v>38</v>
      </c>
      <c r="H4" s="250" t="s">
        <v>197</v>
      </c>
      <c r="I4" s="227" t="s">
        <v>4</v>
      </c>
      <c r="J4" s="230" t="s">
        <v>28</v>
      </c>
      <c r="K4" s="231"/>
      <c r="L4" s="231"/>
      <c r="M4" s="232"/>
      <c r="N4" s="230" t="s">
        <v>54</v>
      </c>
      <c r="O4" s="231"/>
      <c r="P4" s="232"/>
    </row>
    <row r="5" spans="1:16" s="58" customFormat="1" ht="21.75" customHeight="1">
      <c r="A5" s="210"/>
      <c r="B5" s="242"/>
      <c r="C5" s="238"/>
      <c r="D5" s="240"/>
      <c r="E5" s="245"/>
      <c r="F5" s="225"/>
      <c r="G5" s="248"/>
      <c r="H5" s="251"/>
      <c r="I5" s="228"/>
      <c r="J5" s="221" t="s">
        <v>14</v>
      </c>
      <c r="K5" s="222"/>
      <c r="L5" s="223"/>
      <c r="M5" s="57" t="s">
        <v>15</v>
      </c>
      <c r="N5" s="221" t="s">
        <v>16</v>
      </c>
      <c r="O5" s="223"/>
      <c r="P5" s="57" t="s">
        <v>15</v>
      </c>
    </row>
    <row r="6" spans="1:16" s="1" customFormat="1" ht="43.5" customHeight="1">
      <c r="A6" s="236"/>
      <c r="B6" s="243"/>
      <c r="C6" s="238"/>
      <c r="D6" s="240"/>
      <c r="E6" s="246"/>
      <c r="F6" s="226"/>
      <c r="G6" s="249"/>
      <c r="H6" s="252"/>
      <c r="I6" s="229"/>
      <c r="J6" s="59" t="s">
        <v>34</v>
      </c>
      <c r="K6" s="60" t="s">
        <v>7</v>
      </c>
      <c r="L6" s="60" t="s">
        <v>8</v>
      </c>
      <c r="M6" s="61" t="s">
        <v>198</v>
      </c>
      <c r="N6" s="62" t="s">
        <v>35</v>
      </c>
      <c r="O6" s="63" t="s">
        <v>36</v>
      </c>
      <c r="P6" s="61" t="s">
        <v>198</v>
      </c>
    </row>
    <row r="7" spans="1:16" ht="22.5">
      <c r="A7" s="84">
        <v>5</v>
      </c>
      <c r="B7" s="85">
        <v>201</v>
      </c>
      <c r="C7" s="86" t="s">
        <v>57</v>
      </c>
      <c r="D7" s="87" t="s">
        <v>58</v>
      </c>
      <c r="E7" s="98" t="s">
        <v>59</v>
      </c>
      <c r="F7" s="146">
        <v>1</v>
      </c>
      <c r="G7" s="147">
        <v>1</v>
      </c>
      <c r="H7" s="148">
        <v>0</v>
      </c>
      <c r="I7" s="147">
        <v>1</v>
      </c>
      <c r="J7" s="90"/>
      <c r="K7" s="91"/>
      <c r="L7" s="91"/>
      <c r="M7" s="147">
        <v>3</v>
      </c>
      <c r="N7" s="92" t="s">
        <v>227</v>
      </c>
      <c r="O7" s="93" t="s">
        <v>181</v>
      </c>
      <c r="P7" s="87"/>
    </row>
    <row r="8" spans="1:16" ht="13.5">
      <c r="A8" s="84">
        <v>5</v>
      </c>
      <c r="B8" s="85">
        <v>202</v>
      </c>
      <c r="C8" s="86" t="s">
        <v>57</v>
      </c>
      <c r="D8" s="87" t="s">
        <v>60</v>
      </c>
      <c r="E8" s="86" t="s">
        <v>61</v>
      </c>
      <c r="F8" s="146">
        <v>1</v>
      </c>
      <c r="G8" s="147">
        <v>2</v>
      </c>
      <c r="H8" s="148">
        <v>0</v>
      </c>
      <c r="I8" s="147">
        <v>1</v>
      </c>
      <c r="J8" s="90"/>
      <c r="K8" s="91"/>
      <c r="L8" s="91"/>
      <c r="M8" s="147">
        <v>0</v>
      </c>
      <c r="N8" s="92" t="s">
        <v>126</v>
      </c>
      <c r="O8" s="93" t="s">
        <v>182</v>
      </c>
      <c r="P8" s="87"/>
    </row>
    <row r="9" spans="1:16" ht="13.5">
      <c r="A9" s="84">
        <v>5</v>
      </c>
      <c r="B9" s="85">
        <v>203</v>
      </c>
      <c r="C9" s="94" t="s">
        <v>57</v>
      </c>
      <c r="D9" s="95" t="s">
        <v>62</v>
      </c>
      <c r="E9" s="98" t="s">
        <v>63</v>
      </c>
      <c r="F9" s="146">
        <v>1</v>
      </c>
      <c r="G9" s="147">
        <v>1</v>
      </c>
      <c r="H9" s="148">
        <v>1</v>
      </c>
      <c r="I9" s="147">
        <v>1</v>
      </c>
      <c r="J9" s="90"/>
      <c r="K9" s="96"/>
      <c r="L9" s="96"/>
      <c r="M9" s="147">
        <v>0</v>
      </c>
      <c r="N9" s="92" t="s">
        <v>131</v>
      </c>
      <c r="O9" s="97" t="s">
        <v>183</v>
      </c>
      <c r="P9" s="87"/>
    </row>
    <row r="10" spans="1:16" ht="22.5">
      <c r="A10" s="84">
        <v>5</v>
      </c>
      <c r="B10" s="85">
        <v>204</v>
      </c>
      <c r="C10" s="94" t="s">
        <v>57</v>
      </c>
      <c r="D10" s="95" t="s">
        <v>64</v>
      </c>
      <c r="E10" s="86" t="s">
        <v>65</v>
      </c>
      <c r="F10" s="146">
        <v>2</v>
      </c>
      <c r="G10" s="147">
        <v>2</v>
      </c>
      <c r="H10" s="148">
        <v>0</v>
      </c>
      <c r="I10" s="147">
        <v>0</v>
      </c>
      <c r="J10" s="90"/>
      <c r="K10" s="96"/>
      <c r="L10" s="96"/>
      <c r="M10" s="147">
        <v>0</v>
      </c>
      <c r="N10" s="98" t="s">
        <v>115</v>
      </c>
      <c r="O10" s="97" t="s">
        <v>184</v>
      </c>
      <c r="P10" s="87"/>
    </row>
    <row r="11" spans="1:16" ht="13.5">
      <c r="A11" s="84">
        <v>5</v>
      </c>
      <c r="B11" s="85">
        <v>206</v>
      </c>
      <c r="C11" s="94" t="s">
        <v>57</v>
      </c>
      <c r="D11" s="95" t="s">
        <v>66</v>
      </c>
      <c r="E11" s="86" t="s">
        <v>67</v>
      </c>
      <c r="F11" s="146">
        <v>1</v>
      </c>
      <c r="G11" s="147">
        <v>2</v>
      </c>
      <c r="H11" s="148">
        <v>1</v>
      </c>
      <c r="I11" s="147">
        <v>0</v>
      </c>
      <c r="J11" s="90"/>
      <c r="K11" s="96"/>
      <c r="L11" s="96"/>
      <c r="M11" s="147">
        <v>0</v>
      </c>
      <c r="N11" s="98" t="s">
        <v>138</v>
      </c>
      <c r="O11" s="97" t="s">
        <v>185</v>
      </c>
      <c r="P11" s="87"/>
    </row>
    <row r="12" spans="1:16" ht="13.5">
      <c r="A12" s="84">
        <v>5</v>
      </c>
      <c r="B12" s="85">
        <v>207</v>
      </c>
      <c r="C12" s="94" t="s">
        <v>57</v>
      </c>
      <c r="D12" s="95" t="s">
        <v>68</v>
      </c>
      <c r="E12" s="86" t="s">
        <v>69</v>
      </c>
      <c r="F12" s="146">
        <v>1</v>
      </c>
      <c r="G12" s="147">
        <v>2</v>
      </c>
      <c r="H12" s="148">
        <v>0</v>
      </c>
      <c r="I12" s="147">
        <v>0</v>
      </c>
      <c r="J12" s="90"/>
      <c r="K12" s="96"/>
      <c r="L12" s="96"/>
      <c r="M12" s="147">
        <v>2</v>
      </c>
      <c r="N12" s="98" t="s">
        <v>143</v>
      </c>
      <c r="O12" s="97" t="s">
        <v>183</v>
      </c>
      <c r="P12" s="87"/>
    </row>
    <row r="13" spans="1:16" ht="13.5">
      <c r="A13" s="84">
        <v>5</v>
      </c>
      <c r="B13" s="85">
        <v>209</v>
      </c>
      <c r="C13" s="94" t="s">
        <v>57</v>
      </c>
      <c r="D13" s="95" t="s">
        <v>70</v>
      </c>
      <c r="E13" s="86" t="s">
        <v>71</v>
      </c>
      <c r="F13" s="146">
        <v>1</v>
      </c>
      <c r="G13" s="147">
        <v>2</v>
      </c>
      <c r="H13" s="148">
        <v>0</v>
      </c>
      <c r="I13" s="147">
        <v>1</v>
      </c>
      <c r="J13" s="90"/>
      <c r="K13" s="96"/>
      <c r="L13" s="96"/>
      <c r="M13" s="147">
        <v>3</v>
      </c>
      <c r="N13" s="98" t="s">
        <v>130</v>
      </c>
      <c r="O13" s="97" t="s">
        <v>186</v>
      </c>
      <c r="P13" s="87"/>
    </row>
    <row r="14" spans="1:16" ht="22.5">
      <c r="A14" s="84">
        <v>5</v>
      </c>
      <c r="B14" s="85">
        <v>210</v>
      </c>
      <c r="C14" s="94" t="s">
        <v>57</v>
      </c>
      <c r="D14" s="95" t="s">
        <v>72</v>
      </c>
      <c r="E14" s="86" t="s">
        <v>73</v>
      </c>
      <c r="F14" s="146">
        <v>1</v>
      </c>
      <c r="G14" s="147">
        <v>2</v>
      </c>
      <c r="H14" s="148">
        <v>0</v>
      </c>
      <c r="I14" s="147">
        <v>1</v>
      </c>
      <c r="J14" s="90"/>
      <c r="K14" s="96"/>
      <c r="L14" s="96"/>
      <c r="M14" s="147">
        <v>0</v>
      </c>
      <c r="N14" s="98" t="s">
        <v>228</v>
      </c>
      <c r="O14" s="97" t="s">
        <v>183</v>
      </c>
      <c r="P14" s="87"/>
    </row>
    <row r="15" spans="1:16" ht="22.5">
      <c r="A15" s="84">
        <v>5</v>
      </c>
      <c r="B15" s="85">
        <v>211</v>
      </c>
      <c r="C15" s="94" t="s">
        <v>57</v>
      </c>
      <c r="D15" s="95" t="s">
        <v>74</v>
      </c>
      <c r="E15" s="86" t="s">
        <v>75</v>
      </c>
      <c r="F15" s="146">
        <v>1</v>
      </c>
      <c r="G15" s="147">
        <v>2</v>
      </c>
      <c r="H15" s="148">
        <v>1</v>
      </c>
      <c r="I15" s="147">
        <v>1</v>
      </c>
      <c r="J15" s="98" t="s">
        <v>226</v>
      </c>
      <c r="K15" s="91">
        <v>38804</v>
      </c>
      <c r="L15" s="91">
        <v>38804</v>
      </c>
      <c r="M15" s="147"/>
      <c r="N15" s="98" t="s">
        <v>229</v>
      </c>
      <c r="O15" s="97" t="s">
        <v>183</v>
      </c>
      <c r="P15" s="87"/>
    </row>
    <row r="16" spans="1:16" ht="13.5">
      <c r="A16" s="84">
        <v>5</v>
      </c>
      <c r="B16" s="85">
        <v>212</v>
      </c>
      <c r="C16" s="94" t="s">
        <v>57</v>
      </c>
      <c r="D16" s="95" t="s">
        <v>76</v>
      </c>
      <c r="E16" s="86" t="s">
        <v>77</v>
      </c>
      <c r="F16" s="146">
        <v>1</v>
      </c>
      <c r="G16" s="147">
        <v>1</v>
      </c>
      <c r="H16" s="148">
        <v>1</v>
      </c>
      <c r="I16" s="147">
        <v>1</v>
      </c>
      <c r="J16" s="90"/>
      <c r="K16" s="96"/>
      <c r="L16" s="96"/>
      <c r="M16" s="147">
        <v>1</v>
      </c>
      <c r="N16" s="98" t="s">
        <v>122</v>
      </c>
      <c r="O16" s="97" t="s">
        <v>187</v>
      </c>
      <c r="P16" s="87"/>
    </row>
    <row r="17" spans="1:16" ht="13.5">
      <c r="A17" s="84">
        <v>5</v>
      </c>
      <c r="B17" s="85">
        <v>213</v>
      </c>
      <c r="C17" s="94" t="s">
        <v>57</v>
      </c>
      <c r="D17" s="95" t="s">
        <v>78</v>
      </c>
      <c r="E17" s="86" t="s">
        <v>79</v>
      </c>
      <c r="F17" s="146">
        <v>1</v>
      </c>
      <c r="G17" s="147">
        <v>2</v>
      </c>
      <c r="H17" s="148">
        <v>0</v>
      </c>
      <c r="I17" s="147">
        <v>0</v>
      </c>
      <c r="J17" s="90"/>
      <c r="K17" s="96"/>
      <c r="L17" s="96"/>
      <c r="M17" s="147">
        <v>0</v>
      </c>
      <c r="N17" s="98" t="s">
        <v>133</v>
      </c>
      <c r="O17" s="97" t="s">
        <v>188</v>
      </c>
      <c r="P17" s="87"/>
    </row>
    <row r="18" spans="1:16" ht="13.5">
      <c r="A18" s="84">
        <v>5</v>
      </c>
      <c r="B18" s="85">
        <v>214</v>
      </c>
      <c r="C18" s="94" t="s">
        <v>57</v>
      </c>
      <c r="D18" s="95" t="s">
        <v>80</v>
      </c>
      <c r="E18" s="86" t="s">
        <v>81</v>
      </c>
      <c r="F18" s="146">
        <v>1</v>
      </c>
      <c r="G18" s="147">
        <v>2</v>
      </c>
      <c r="H18" s="148">
        <v>1</v>
      </c>
      <c r="I18" s="147">
        <v>1</v>
      </c>
      <c r="J18" s="90"/>
      <c r="K18" s="96"/>
      <c r="L18" s="96"/>
      <c r="M18" s="147">
        <v>0</v>
      </c>
      <c r="N18" s="98" t="s">
        <v>108</v>
      </c>
      <c r="O18" s="97" t="s">
        <v>185</v>
      </c>
      <c r="P18" s="87"/>
    </row>
    <row r="19" spans="1:16" ht="13.5">
      <c r="A19" s="84">
        <v>5</v>
      </c>
      <c r="B19" s="85">
        <v>215</v>
      </c>
      <c r="C19" s="94" t="s">
        <v>57</v>
      </c>
      <c r="D19" s="95" t="s">
        <v>82</v>
      </c>
      <c r="E19" s="86" t="s">
        <v>67</v>
      </c>
      <c r="F19" s="146">
        <v>1</v>
      </c>
      <c r="G19" s="147">
        <v>2</v>
      </c>
      <c r="H19" s="148">
        <v>0</v>
      </c>
      <c r="I19" s="147">
        <v>1</v>
      </c>
      <c r="J19" s="90"/>
      <c r="K19" s="96"/>
      <c r="L19" s="96"/>
      <c r="M19" s="147">
        <v>0</v>
      </c>
      <c r="N19" s="98" t="s">
        <v>145</v>
      </c>
      <c r="O19" s="97" t="s">
        <v>185</v>
      </c>
      <c r="P19" s="87"/>
    </row>
    <row r="20" spans="1:16" ht="13.5">
      <c r="A20" s="84">
        <v>5</v>
      </c>
      <c r="B20" s="85">
        <v>303</v>
      </c>
      <c r="C20" s="94" t="s">
        <v>57</v>
      </c>
      <c r="D20" s="95" t="s">
        <v>83</v>
      </c>
      <c r="E20" s="86" t="s">
        <v>84</v>
      </c>
      <c r="F20" s="146">
        <v>1</v>
      </c>
      <c r="G20" s="147">
        <v>2</v>
      </c>
      <c r="H20" s="148">
        <v>0</v>
      </c>
      <c r="I20" s="147">
        <v>0</v>
      </c>
      <c r="J20" s="90"/>
      <c r="K20" s="96"/>
      <c r="L20" s="96"/>
      <c r="M20" s="147">
        <v>0</v>
      </c>
      <c r="N20" s="98" t="s">
        <v>137</v>
      </c>
      <c r="O20" s="97" t="s">
        <v>189</v>
      </c>
      <c r="P20" s="87"/>
    </row>
    <row r="21" spans="1:16" ht="13.5">
      <c r="A21" s="84">
        <v>5</v>
      </c>
      <c r="B21" s="85">
        <v>327</v>
      </c>
      <c r="C21" s="94" t="s">
        <v>57</v>
      </c>
      <c r="D21" s="95" t="s">
        <v>85</v>
      </c>
      <c r="E21" s="86" t="s">
        <v>84</v>
      </c>
      <c r="F21" s="146">
        <v>1</v>
      </c>
      <c r="G21" s="147">
        <v>2</v>
      </c>
      <c r="H21" s="148">
        <v>1</v>
      </c>
      <c r="I21" s="147">
        <v>1</v>
      </c>
      <c r="J21" s="90"/>
      <c r="K21" s="96"/>
      <c r="L21" s="96"/>
      <c r="M21" s="147">
        <v>0</v>
      </c>
      <c r="N21" s="98" t="s">
        <v>110</v>
      </c>
      <c r="O21" s="97" t="s">
        <v>190</v>
      </c>
      <c r="P21" s="87"/>
    </row>
    <row r="22" spans="1:16" ht="13.5">
      <c r="A22" s="84">
        <v>5</v>
      </c>
      <c r="B22" s="85">
        <v>346</v>
      </c>
      <c r="C22" s="94" t="s">
        <v>57</v>
      </c>
      <c r="D22" s="95" t="s">
        <v>86</v>
      </c>
      <c r="E22" s="86" t="s">
        <v>87</v>
      </c>
      <c r="F22" s="146">
        <v>2</v>
      </c>
      <c r="G22" s="147">
        <v>2</v>
      </c>
      <c r="H22" s="148">
        <v>1</v>
      </c>
      <c r="I22" s="147">
        <v>0</v>
      </c>
      <c r="J22" s="90"/>
      <c r="K22" s="91"/>
      <c r="L22" s="91"/>
      <c r="M22" s="147">
        <v>2</v>
      </c>
      <c r="N22" s="92" t="s">
        <v>100</v>
      </c>
      <c r="O22" s="93" t="s">
        <v>188</v>
      </c>
      <c r="P22" s="87"/>
    </row>
    <row r="23" spans="1:16" ht="13.5">
      <c r="A23" s="84">
        <v>5</v>
      </c>
      <c r="B23" s="85">
        <v>348</v>
      </c>
      <c r="C23" s="94" t="s">
        <v>57</v>
      </c>
      <c r="D23" s="95" t="s">
        <v>88</v>
      </c>
      <c r="E23" s="86" t="s">
        <v>89</v>
      </c>
      <c r="F23" s="146">
        <v>1</v>
      </c>
      <c r="G23" s="147">
        <v>2</v>
      </c>
      <c r="H23" s="148">
        <v>1</v>
      </c>
      <c r="I23" s="147">
        <v>0</v>
      </c>
      <c r="J23" s="90"/>
      <c r="K23" s="96"/>
      <c r="L23" s="96"/>
      <c r="M23" s="147">
        <v>0</v>
      </c>
      <c r="N23" s="92" t="s">
        <v>117</v>
      </c>
      <c r="O23" s="97" t="s">
        <v>185</v>
      </c>
      <c r="P23" s="87"/>
    </row>
    <row r="24" spans="1:16" ht="13.5">
      <c r="A24" s="84">
        <v>5</v>
      </c>
      <c r="B24" s="85">
        <v>349</v>
      </c>
      <c r="C24" s="94" t="s">
        <v>57</v>
      </c>
      <c r="D24" s="95" t="s">
        <v>90</v>
      </c>
      <c r="E24" s="86" t="s">
        <v>84</v>
      </c>
      <c r="F24" s="146">
        <v>1</v>
      </c>
      <c r="G24" s="147">
        <v>2</v>
      </c>
      <c r="H24" s="148">
        <v>1</v>
      </c>
      <c r="I24" s="147">
        <v>1</v>
      </c>
      <c r="J24" s="90"/>
      <c r="K24" s="96"/>
      <c r="L24" s="96"/>
      <c r="M24" s="147">
        <v>2</v>
      </c>
      <c r="N24" s="98" t="s">
        <v>157</v>
      </c>
      <c r="O24" s="97" t="s">
        <v>185</v>
      </c>
      <c r="P24" s="87"/>
    </row>
    <row r="25" spans="1:16" ht="13.5">
      <c r="A25" s="84">
        <v>5</v>
      </c>
      <c r="B25" s="85">
        <v>361</v>
      </c>
      <c r="C25" s="94" t="s">
        <v>57</v>
      </c>
      <c r="D25" s="95" t="s">
        <v>91</v>
      </c>
      <c r="E25" s="86" t="s">
        <v>84</v>
      </c>
      <c r="F25" s="146">
        <v>1</v>
      </c>
      <c r="G25" s="147">
        <v>2</v>
      </c>
      <c r="H25" s="148">
        <v>0</v>
      </c>
      <c r="I25" s="147">
        <v>0</v>
      </c>
      <c r="J25" s="90"/>
      <c r="K25" s="96"/>
      <c r="L25" s="96"/>
      <c r="M25" s="147">
        <v>2</v>
      </c>
      <c r="N25" s="98" t="s">
        <v>151</v>
      </c>
      <c r="O25" s="97" t="s">
        <v>191</v>
      </c>
      <c r="P25" s="87"/>
    </row>
    <row r="26" spans="1:16" ht="13.5">
      <c r="A26" s="84">
        <v>5</v>
      </c>
      <c r="B26" s="85">
        <v>363</v>
      </c>
      <c r="C26" s="94" t="s">
        <v>57</v>
      </c>
      <c r="D26" s="95" t="s">
        <v>92</v>
      </c>
      <c r="E26" s="86" t="s">
        <v>84</v>
      </c>
      <c r="F26" s="146">
        <v>1</v>
      </c>
      <c r="G26" s="147">
        <v>2</v>
      </c>
      <c r="H26" s="148">
        <v>0</v>
      </c>
      <c r="I26" s="147">
        <v>0</v>
      </c>
      <c r="J26" s="90"/>
      <c r="K26" s="96"/>
      <c r="L26" s="96"/>
      <c r="M26" s="147">
        <v>2</v>
      </c>
      <c r="N26" s="98" t="s">
        <v>158</v>
      </c>
      <c r="O26" s="97" t="s">
        <v>192</v>
      </c>
      <c r="P26" s="87"/>
    </row>
    <row r="27" spans="1:16" ht="13.5">
      <c r="A27" s="84">
        <v>5</v>
      </c>
      <c r="B27" s="85">
        <v>366</v>
      </c>
      <c r="C27" s="94" t="s">
        <v>57</v>
      </c>
      <c r="D27" s="95" t="s">
        <v>93</v>
      </c>
      <c r="E27" s="86" t="s">
        <v>94</v>
      </c>
      <c r="F27" s="146">
        <v>1</v>
      </c>
      <c r="G27" s="147">
        <v>2</v>
      </c>
      <c r="H27" s="148">
        <v>0</v>
      </c>
      <c r="I27" s="147">
        <v>0</v>
      </c>
      <c r="J27" s="90"/>
      <c r="K27" s="96"/>
      <c r="L27" s="96"/>
      <c r="M27" s="147">
        <v>0</v>
      </c>
      <c r="N27" s="98" t="s">
        <v>116</v>
      </c>
      <c r="O27" s="97" t="s">
        <v>193</v>
      </c>
      <c r="P27" s="87"/>
    </row>
    <row r="28" spans="1:16" ht="13.5">
      <c r="A28" s="84">
        <v>5</v>
      </c>
      <c r="B28" s="85">
        <v>368</v>
      </c>
      <c r="C28" s="94" t="s">
        <v>57</v>
      </c>
      <c r="D28" s="95" t="s">
        <v>95</v>
      </c>
      <c r="E28" s="86" t="s">
        <v>96</v>
      </c>
      <c r="F28" s="146">
        <v>1</v>
      </c>
      <c r="G28" s="147">
        <v>2</v>
      </c>
      <c r="H28" s="148">
        <v>0</v>
      </c>
      <c r="I28" s="147">
        <v>1</v>
      </c>
      <c r="J28" s="90"/>
      <c r="K28" s="96"/>
      <c r="L28" s="96"/>
      <c r="M28" s="147">
        <v>0</v>
      </c>
      <c r="N28" s="98" t="s">
        <v>149</v>
      </c>
      <c r="O28" s="97" t="s">
        <v>194</v>
      </c>
      <c r="P28" s="87"/>
    </row>
    <row r="29" spans="1:16" ht="13.5">
      <c r="A29" s="84">
        <v>5</v>
      </c>
      <c r="B29" s="85">
        <v>434</v>
      </c>
      <c r="C29" s="94" t="s">
        <v>57</v>
      </c>
      <c r="D29" s="95" t="s">
        <v>97</v>
      </c>
      <c r="E29" s="86" t="s">
        <v>81</v>
      </c>
      <c r="F29" s="146">
        <v>1</v>
      </c>
      <c r="G29" s="147">
        <v>2</v>
      </c>
      <c r="H29" s="148">
        <v>0</v>
      </c>
      <c r="I29" s="147">
        <v>1</v>
      </c>
      <c r="J29" s="90"/>
      <c r="K29" s="96"/>
      <c r="L29" s="96"/>
      <c r="M29" s="147">
        <v>0</v>
      </c>
      <c r="N29" s="98" t="s">
        <v>109</v>
      </c>
      <c r="O29" s="97" t="s">
        <v>187</v>
      </c>
      <c r="P29" s="87"/>
    </row>
    <row r="30" spans="1:16" ht="33.75">
      <c r="A30" s="84">
        <v>5</v>
      </c>
      <c r="B30" s="85">
        <v>463</v>
      </c>
      <c r="C30" s="94" t="s">
        <v>57</v>
      </c>
      <c r="D30" s="95" t="s">
        <v>98</v>
      </c>
      <c r="E30" s="86" t="s">
        <v>87</v>
      </c>
      <c r="F30" s="146">
        <v>2</v>
      </c>
      <c r="G30" s="147">
        <v>2</v>
      </c>
      <c r="H30" s="148">
        <v>0</v>
      </c>
      <c r="I30" s="147">
        <v>1</v>
      </c>
      <c r="J30" s="90"/>
      <c r="K30" s="96"/>
      <c r="L30" s="96"/>
      <c r="M30" s="147">
        <v>3</v>
      </c>
      <c r="N30" s="98" t="s">
        <v>230</v>
      </c>
      <c r="O30" s="97" t="s">
        <v>191</v>
      </c>
      <c r="P30" s="87"/>
    </row>
    <row r="31" spans="1:16" ht="14.25" thickBot="1">
      <c r="A31" s="84">
        <v>5</v>
      </c>
      <c r="B31" s="85">
        <v>464</v>
      </c>
      <c r="C31" s="94" t="s">
        <v>57</v>
      </c>
      <c r="D31" s="95" t="s">
        <v>99</v>
      </c>
      <c r="E31" s="86" t="s">
        <v>84</v>
      </c>
      <c r="F31" s="146">
        <v>1</v>
      </c>
      <c r="G31" s="147">
        <v>2</v>
      </c>
      <c r="H31" s="148">
        <v>0</v>
      </c>
      <c r="I31" s="147">
        <v>0</v>
      </c>
      <c r="J31" s="90"/>
      <c r="K31" s="96"/>
      <c r="L31" s="96"/>
      <c r="M31" s="147">
        <v>0</v>
      </c>
      <c r="N31" s="98" t="s">
        <v>153</v>
      </c>
      <c r="O31" s="97" t="s">
        <v>195</v>
      </c>
      <c r="P31" s="87"/>
    </row>
    <row r="32" spans="1:16" ht="16.5" customHeight="1" thickBot="1">
      <c r="A32" s="15"/>
      <c r="B32" s="16">
        <v>1000</v>
      </c>
      <c r="C32" s="233" t="s">
        <v>10</v>
      </c>
      <c r="D32" s="234"/>
      <c r="E32" s="10"/>
      <c r="F32" s="149"/>
      <c r="G32" s="150"/>
      <c r="H32" s="151">
        <f>SUM(H7:H31)</f>
        <v>9</v>
      </c>
      <c r="I32" s="152">
        <f>SUM(I7:I31)</f>
        <v>14</v>
      </c>
      <c r="J32" s="25">
        <f>COUNTA(J7:J31)</f>
        <v>1</v>
      </c>
      <c r="K32" s="23"/>
      <c r="L32" s="23"/>
      <c r="M32" s="24"/>
      <c r="N32" s="25">
        <f>COUNTA(N7:N31)</f>
        <v>25</v>
      </c>
      <c r="O32" s="23"/>
      <c r="P32" s="24"/>
    </row>
  </sheetData>
  <mergeCells count="14">
    <mergeCell ref="N4:P4"/>
    <mergeCell ref="N5:O5"/>
    <mergeCell ref="C32:D32"/>
    <mergeCell ref="A4:A6"/>
    <mergeCell ref="C4:C6"/>
    <mergeCell ref="D4:D6"/>
    <mergeCell ref="B4:B6"/>
    <mergeCell ref="E4:E6"/>
    <mergeCell ref="G4:G6"/>
    <mergeCell ref="H4:H6"/>
    <mergeCell ref="J5:L5"/>
    <mergeCell ref="F4:F6"/>
    <mergeCell ref="I4:I6"/>
    <mergeCell ref="J4:M4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&amp;R（秋田県）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625" style="2" customWidth="1"/>
    <col min="5" max="5" width="20.625" style="2" customWidth="1"/>
    <col min="6" max="6" width="11.625" style="2" customWidth="1"/>
    <col min="7" max="7" width="8.625" style="2" customWidth="1"/>
    <col min="8" max="8" width="28.625" style="2" customWidth="1"/>
    <col min="9" max="9" width="12.625" style="2" customWidth="1"/>
    <col min="10" max="10" width="17.125" style="2" customWidth="1"/>
    <col min="11" max="19" width="4.125" style="2" customWidth="1"/>
    <col min="20" max="20" width="7.125" style="2" customWidth="1"/>
    <col min="21" max="16384" width="9.00390625" style="2" customWidth="1"/>
  </cols>
  <sheetData>
    <row r="1" ht="12">
      <c r="A1" s="2" t="s">
        <v>22</v>
      </c>
    </row>
    <row r="2" ht="22.5" customHeight="1">
      <c r="A2" s="21" t="s">
        <v>47</v>
      </c>
    </row>
    <row r="3" ht="12.75" thickBot="1"/>
    <row r="4" spans="1:20" s="1" customFormat="1" ht="19.5" customHeight="1">
      <c r="A4" s="254" t="s">
        <v>39</v>
      </c>
      <c r="B4" s="257" t="s">
        <v>231</v>
      </c>
      <c r="C4" s="260" t="s">
        <v>205</v>
      </c>
      <c r="D4" s="263" t="s">
        <v>206</v>
      </c>
      <c r="E4" s="230" t="s">
        <v>51</v>
      </c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2"/>
      <c r="T4" s="266" t="s">
        <v>26</v>
      </c>
    </row>
    <row r="5" spans="1:20" s="1" customFormat="1" ht="19.5" customHeight="1">
      <c r="A5" s="255"/>
      <c r="B5" s="258"/>
      <c r="C5" s="261"/>
      <c r="D5" s="264"/>
      <c r="E5" s="72"/>
      <c r="F5" s="69"/>
      <c r="G5" s="73"/>
      <c r="H5" s="73"/>
      <c r="I5" s="73"/>
      <c r="J5" s="73"/>
      <c r="K5" s="221" t="s">
        <v>207</v>
      </c>
      <c r="L5" s="222"/>
      <c r="M5" s="222"/>
      <c r="N5" s="222"/>
      <c r="O5" s="222"/>
      <c r="P5" s="222"/>
      <c r="Q5" s="222"/>
      <c r="R5" s="222"/>
      <c r="S5" s="269"/>
      <c r="T5" s="267"/>
    </row>
    <row r="6" spans="1:20" s="1" customFormat="1" ht="19.5" customHeight="1">
      <c r="A6" s="255"/>
      <c r="B6" s="258"/>
      <c r="C6" s="261"/>
      <c r="D6" s="264"/>
      <c r="E6" s="270" t="s">
        <v>232</v>
      </c>
      <c r="F6" s="64"/>
      <c r="G6" s="272" t="s">
        <v>45</v>
      </c>
      <c r="H6" s="272"/>
      <c r="I6" s="272"/>
      <c r="J6" s="273"/>
      <c r="K6" s="274" t="s">
        <v>52</v>
      </c>
      <c r="L6" s="275"/>
      <c r="M6" s="276"/>
      <c r="N6" s="273" t="s">
        <v>53</v>
      </c>
      <c r="O6" s="275"/>
      <c r="P6" s="276"/>
      <c r="Q6" s="273" t="s">
        <v>233</v>
      </c>
      <c r="R6" s="275"/>
      <c r="S6" s="277"/>
      <c r="T6" s="267"/>
    </row>
    <row r="7" spans="1:20" ht="49.5" customHeight="1">
      <c r="A7" s="256"/>
      <c r="B7" s="259"/>
      <c r="C7" s="262"/>
      <c r="D7" s="265"/>
      <c r="E7" s="271"/>
      <c r="F7" s="67" t="s">
        <v>41</v>
      </c>
      <c r="G7" s="68" t="s">
        <v>42</v>
      </c>
      <c r="H7" s="68" t="s">
        <v>44</v>
      </c>
      <c r="I7" s="68" t="s">
        <v>43</v>
      </c>
      <c r="J7" s="70" t="s">
        <v>208</v>
      </c>
      <c r="K7" s="153" t="s">
        <v>234</v>
      </c>
      <c r="L7" s="154" t="s">
        <v>235</v>
      </c>
      <c r="M7" s="155" t="s">
        <v>46</v>
      </c>
      <c r="N7" s="156" t="s">
        <v>234</v>
      </c>
      <c r="O7" s="154" t="s">
        <v>235</v>
      </c>
      <c r="P7" s="157" t="s">
        <v>46</v>
      </c>
      <c r="Q7" s="155" t="s">
        <v>234</v>
      </c>
      <c r="R7" s="154" t="s">
        <v>235</v>
      </c>
      <c r="S7" s="155" t="s">
        <v>46</v>
      </c>
      <c r="T7" s="268"/>
    </row>
    <row r="8" spans="1:20" ht="12">
      <c r="A8" s="8">
        <v>5</v>
      </c>
      <c r="B8" s="9">
        <v>201</v>
      </c>
      <c r="C8" s="80" t="s">
        <v>57</v>
      </c>
      <c r="D8" s="81" t="s">
        <v>58</v>
      </c>
      <c r="E8" s="100"/>
      <c r="F8" s="99"/>
      <c r="G8" s="76"/>
      <c r="H8" s="76"/>
      <c r="I8" s="76"/>
      <c r="J8" s="14"/>
      <c r="K8" s="7"/>
      <c r="L8" s="5"/>
      <c r="M8" s="5"/>
      <c r="N8" s="5"/>
      <c r="O8" s="5"/>
      <c r="P8" s="5"/>
      <c r="Q8" s="5"/>
      <c r="R8" s="5"/>
      <c r="S8" s="12"/>
      <c r="T8" s="158">
        <v>0</v>
      </c>
    </row>
    <row r="9" spans="1:20" ht="12">
      <c r="A9" s="8">
        <v>5</v>
      </c>
      <c r="B9" s="9">
        <v>202</v>
      </c>
      <c r="C9" s="82" t="s">
        <v>57</v>
      </c>
      <c r="D9" s="83" t="s">
        <v>60</v>
      </c>
      <c r="E9" s="100" t="s">
        <v>127</v>
      </c>
      <c r="F9" s="99"/>
      <c r="G9" s="76" t="s">
        <v>128</v>
      </c>
      <c r="H9" s="99" t="s">
        <v>129</v>
      </c>
      <c r="I9" s="76"/>
      <c r="J9" s="14"/>
      <c r="K9" s="77" t="s">
        <v>104</v>
      </c>
      <c r="L9" s="5"/>
      <c r="M9" s="5"/>
      <c r="N9" s="78" t="s">
        <v>156</v>
      </c>
      <c r="O9" s="5"/>
      <c r="P9" s="5"/>
      <c r="Q9" s="78" t="s">
        <v>156</v>
      </c>
      <c r="R9" s="5"/>
      <c r="S9" s="12"/>
      <c r="T9" s="158">
        <v>0</v>
      </c>
    </row>
    <row r="10" spans="1:20" ht="12">
      <c r="A10" s="8">
        <v>5</v>
      </c>
      <c r="B10" s="9">
        <v>203</v>
      </c>
      <c r="C10" s="82" t="s">
        <v>57</v>
      </c>
      <c r="D10" s="83" t="s">
        <v>62</v>
      </c>
      <c r="E10" s="100"/>
      <c r="F10" s="99"/>
      <c r="G10" s="76"/>
      <c r="H10" s="99"/>
      <c r="I10" s="76"/>
      <c r="J10" s="14"/>
      <c r="K10" s="7"/>
      <c r="L10" s="5"/>
      <c r="M10" s="5"/>
      <c r="N10" s="5"/>
      <c r="O10" s="5"/>
      <c r="P10" s="5"/>
      <c r="Q10" s="5"/>
      <c r="R10" s="5"/>
      <c r="S10" s="12"/>
      <c r="T10" s="159">
        <v>0</v>
      </c>
    </row>
    <row r="11" spans="1:20" ht="12">
      <c r="A11" s="8">
        <v>5</v>
      </c>
      <c r="B11" s="9">
        <v>204</v>
      </c>
      <c r="C11" s="82" t="s">
        <v>57</v>
      </c>
      <c r="D11" s="83" t="s">
        <v>64</v>
      </c>
      <c r="E11" s="100"/>
      <c r="F11" s="99"/>
      <c r="G11" s="76"/>
      <c r="H11" s="99"/>
      <c r="I11" s="76"/>
      <c r="J11" s="14"/>
      <c r="K11" s="7"/>
      <c r="L11" s="5"/>
      <c r="M11" s="5"/>
      <c r="N11" s="5"/>
      <c r="O11" s="5"/>
      <c r="P11" s="5"/>
      <c r="Q11" s="5"/>
      <c r="R11" s="5"/>
      <c r="S11" s="12"/>
      <c r="T11" s="159">
        <v>0</v>
      </c>
    </row>
    <row r="12" spans="1:20" ht="22.5">
      <c r="A12" s="84">
        <v>5</v>
      </c>
      <c r="B12" s="85">
        <v>206</v>
      </c>
      <c r="C12" s="94" t="s">
        <v>57</v>
      </c>
      <c r="D12" s="95" t="s">
        <v>66</v>
      </c>
      <c r="E12" s="102" t="s">
        <v>139</v>
      </c>
      <c r="F12" s="103"/>
      <c r="G12" s="104" t="s">
        <v>140</v>
      </c>
      <c r="H12" s="103" t="s">
        <v>141</v>
      </c>
      <c r="I12" s="104"/>
      <c r="J12" s="14"/>
      <c r="K12" s="77" t="s">
        <v>104</v>
      </c>
      <c r="L12" s="5"/>
      <c r="M12" s="5"/>
      <c r="N12" s="78" t="s">
        <v>156</v>
      </c>
      <c r="O12" s="5"/>
      <c r="P12" s="5"/>
      <c r="Q12" s="78" t="s">
        <v>156</v>
      </c>
      <c r="R12" s="5"/>
      <c r="S12" s="12"/>
      <c r="T12" s="159">
        <v>0</v>
      </c>
    </row>
    <row r="13" spans="1:20" ht="22.5">
      <c r="A13" s="84">
        <v>5</v>
      </c>
      <c r="B13" s="85">
        <v>207</v>
      </c>
      <c r="C13" s="94" t="s">
        <v>57</v>
      </c>
      <c r="D13" s="95" t="s">
        <v>68</v>
      </c>
      <c r="E13" s="102" t="s">
        <v>144</v>
      </c>
      <c r="F13" s="103" t="s">
        <v>199</v>
      </c>
      <c r="G13" s="104"/>
      <c r="H13" s="103" t="s">
        <v>171</v>
      </c>
      <c r="I13" s="104" t="s">
        <v>172</v>
      </c>
      <c r="J13" s="14"/>
      <c r="K13" s="77" t="s">
        <v>104</v>
      </c>
      <c r="L13" s="5"/>
      <c r="M13" s="5"/>
      <c r="N13" s="78" t="s">
        <v>156</v>
      </c>
      <c r="O13" s="5"/>
      <c r="P13" s="5"/>
      <c r="Q13" s="5"/>
      <c r="R13" s="5"/>
      <c r="S13" s="12"/>
      <c r="T13" s="159">
        <v>0</v>
      </c>
    </row>
    <row r="14" spans="1:20" ht="33.75">
      <c r="A14" s="84">
        <v>5</v>
      </c>
      <c r="B14" s="85">
        <v>209</v>
      </c>
      <c r="C14" s="94" t="s">
        <v>57</v>
      </c>
      <c r="D14" s="95" t="s">
        <v>70</v>
      </c>
      <c r="E14" s="102" t="s">
        <v>167</v>
      </c>
      <c r="F14" s="103" t="s">
        <v>200</v>
      </c>
      <c r="G14" s="104" t="s">
        <v>169</v>
      </c>
      <c r="H14" s="103" t="s">
        <v>170</v>
      </c>
      <c r="I14" s="104" t="s">
        <v>168</v>
      </c>
      <c r="J14" s="14"/>
      <c r="K14" s="77" t="s">
        <v>104</v>
      </c>
      <c r="L14" s="5"/>
      <c r="M14" s="5"/>
      <c r="N14" s="78" t="s">
        <v>156</v>
      </c>
      <c r="O14" s="5"/>
      <c r="P14" s="5"/>
      <c r="Q14" s="5"/>
      <c r="R14" s="5"/>
      <c r="S14" s="12"/>
      <c r="T14" s="159">
        <v>0</v>
      </c>
    </row>
    <row r="15" spans="1:20" ht="22.5">
      <c r="A15" s="84">
        <v>5</v>
      </c>
      <c r="B15" s="85">
        <v>210</v>
      </c>
      <c r="C15" s="94" t="s">
        <v>57</v>
      </c>
      <c r="D15" s="95" t="s">
        <v>72</v>
      </c>
      <c r="E15" s="102" t="s">
        <v>101</v>
      </c>
      <c r="F15" s="103"/>
      <c r="G15" s="104" t="s">
        <v>102</v>
      </c>
      <c r="H15" s="103" t="s">
        <v>103</v>
      </c>
      <c r="I15" s="104"/>
      <c r="J15" s="14"/>
      <c r="K15" s="7"/>
      <c r="L15" s="5"/>
      <c r="M15" s="78" t="s">
        <v>156</v>
      </c>
      <c r="N15" s="78" t="s">
        <v>156</v>
      </c>
      <c r="O15" s="5"/>
      <c r="P15" s="5"/>
      <c r="Q15" s="5"/>
      <c r="R15" s="5"/>
      <c r="S15" s="12"/>
      <c r="T15" s="159">
        <v>0</v>
      </c>
    </row>
    <row r="16" spans="1:20" ht="22.5">
      <c r="A16" s="84">
        <v>5</v>
      </c>
      <c r="B16" s="85">
        <v>211</v>
      </c>
      <c r="C16" s="94" t="s">
        <v>57</v>
      </c>
      <c r="D16" s="95" t="s">
        <v>74</v>
      </c>
      <c r="E16" s="102" t="s">
        <v>119</v>
      </c>
      <c r="F16" s="103" t="s">
        <v>201</v>
      </c>
      <c r="G16" s="104" t="s">
        <v>120</v>
      </c>
      <c r="H16" s="103" t="s">
        <v>166</v>
      </c>
      <c r="I16" s="104"/>
      <c r="J16" s="14"/>
      <c r="K16" s="77" t="s">
        <v>104</v>
      </c>
      <c r="L16" s="5"/>
      <c r="M16" s="5"/>
      <c r="N16" s="78" t="s">
        <v>156</v>
      </c>
      <c r="O16" s="5"/>
      <c r="P16" s="5"/>
      <c r="Q16" s="5"/>
      <c r="R16" s="5"/>
      <c r="S16" s="12"/>
      <c r="T16" s="159">
        <v>0</v>
      </c>
    </row>
    <row r="17" spans="1:20" ht="22.5">
      <c r="A17" s="84">
        <v>5</v>
      </c>
      <c r="B17" s="85">
        <v>212</v>
      </c>
      <c r="C17" s="94" t="s">
        <v>57</v>
      </c>
      <c r="D17" s="95" t="s">
        <v>76</v>
      </c>
      <c r="E17" s="102" t="s">
        <v>124</v>
      </c>
      <c r="F17" s="103" t="s">
        <v>202</v>
      </c>
      <c r="G17" s="104" t="s">
        <v>123</v>
      </c>
      <c r="H17" s="103" t="s">
        <v>236</v>
      </c>
      <c r="I17" s="104"/>
      <c r="J17" s="14"/>
      <c r="K17" s="7"/>
      <c r="L17" s="5"/>
      <c r="M17" s="5"/>
      <c r="N17" s="78" t="s">
        <v>156</v>
      </c>
      <c r="O17" s="5"/>
      <c r="P17" s="5"/>
      <c r="Q17" s="5"/>
      <c r="R17" s="5"/>
      <c r="S17" s="12"/>
      <c r="T17" s="159">
        <v>0</v>
      </c>
    </row>
    <row r="18" spans="1:20" ht="22.5">
      <c r="A18" s="84">
        <v>5</v>
      </c>
      <c r="B18" s="85">
        <v>213</v>
      </c>
      <c r="C18" s="94" t="s">
        <v>57</v>
      </c>
      <c r="D18" s="95" t="s">
        <v>78</v>
      </c>
      <c r="E18" s="102" t="s">
        <v>134</v>
      </c>
      <c r="F18" s="103" t="s">
        <v>135</v>
      </c>
      <c r="G18" s="104" t="s">
        <v>136</v>
      </c>
      <c r="H18" s="103" t="s">
        <v>237</v>
      </c>
      <c r="I18" s="104"/>
      <c r="J18" s="14"/>
      <c r="K18" s="77" t="s">
        <v>104</v>
      </c>
      <c r="L18" s="5"/>
      <c r="M18" s="5"/>
      <c r="N18" s="78" t="s">
        <v>156</v>
      </c>
      <c r="O18" s="5"/>
      <c r="P18" s="5"/>
      <c r="Q18" s="5"/>
      <c r="R18" s="5"/>
      <c r="S18" s="12"/>
      <c r="T18" s="159">
        <v>0</v>
      </c>
    </row>
    <row r="19" spans="1:20" ht="12">
      <c r="A19" s="8">
        <v>5</v>
      </c>
      <c r="B19" s="9">
        <v>214</v>
      </c>
      <c r="C19" s="82" t="s">
        <v>57</v>
      </c>
      <c r="D19" s="83" t="s">
        <v>80</v>
      </c>
      <c r="E19" s="100"/>
      <c r="F19" s="99"/>
      <c r="G19" s="76"/>
      <c r="H19" s="99"/>
      <c r="I19" s="76"/>
      <c r="J19" s="14"/>
      <c r="K19" s="7"/>
      <c r="L19" s="5"/>
      <c r="M19" s="5"/>
      <c r="N19" s="5"/>
      <c r="O19" s="5"/>
      <c r="P19" s="5"/>
      <c r="Q19" s="5"/>
      <c r="R19" s="5"/>
      <c r="S19" s="12"/>
      <c r="T19" s="159">
        <v>0</v>
      </c>
    </row>
    <row r="20" spans="1:20" ht="24.75" customHeight="1">
      <c r="A20" s="161">
        <v>5</v>
      </c>
      <c r="B20" s="162">
        <v>215</v>
      </c>
      <c r="C20" s="163" t="s">
        <v>57</v>
      </c>
      <c r="D20" s="164" t="s">
        <v>82</v>
      </c>
      <c r="E20" s="100" t="s">
        <v>146</v>
      </c>
      <c r="F20" s="99"/>
      <c r="G20" s="76" t="s">
        <v>147</v>
      </c>
      <c r="H20" s="99" t="s">
        <v>148</v>
      </c>
      <c r="I20" s="76"/>
      <c r="J20" s="14"/>
      <c r="K20" s="77" t="s">
        <v>104</v>
      </c>
      <c r="L20" s="5"/>
      <c r="M20" s="5"/>
      <c r="N20" s="78" t="s">
        <v>156</v>
      </c>
      <c r="O20" s="5"/>
      <c r="P20" s="5"/>
      <c r="Q20" s="5"/>
      <c r="R20" s="5"/>
      <c r="S20" s="12"/>
      <c r="T20" s="158">
        <v>0</v>
      </c>
    </row>
    <row r="21" spans="1:20" ht="12">
      <c r="A21" s="161">
        <v>5</v>
      </c>
      <c r="B21" s="162">
        <v>303</v>
      </c>
      <c r="C21" s="163" t="s">
        <v>57</v>
      </c>
      <c r="D21" s="164" t="s">
        <v>83</v>
      </c>
      <c r="E21" s="100"/>
      <c r="F21" s="99"/>
      <c r="G21" s="76"/>
      <c r="H21" s="99"/>
      <c r="I21" s="76"/>
      <c r="J21" s="14"/>
      <c r="K21" s="7"/>
      <c r="L21" s="5"/>
      <c r="M21" s="5"/>
      <c r="N21" s="5"/>
      <c r="O21" s="5"/>
      <c r="P21" s="5"/>
      <c r="Q21" s="5"/>
      <c r="R21" s="5"/>
      <c r="S21" s="12"/>
      <c r="T21" s="159">
        <v>0</v>
      </c>
    </row>
    <row r="22" spans="1:20" ht="24" customHeight="1">
      <c r="A22" s="161">
        <v>5</v>
      </c>
      <c r="B22" s="162">
        <v>327</v>
      </c>
      <c r="C22" s="163" t="s">
        <v>57</v>
      </c>
      <c r="D22" s="164" t="s">
        <v>85</v>
      </c>
      <c r="E22" s="100" t="s">
        <v>113</v>
      </c>
      <c r="F22" s="99"/>
      <c r="G22" s="76" t="s">
        <v>111</v>
      </c>
      <c r="H22" s="99" t="s">
        <v>112</v>
      </c>
      <c r="I22" s="76" t="s">
        <v>114</v>
      </c>
      <c r="J22" s="14"/>
      <c r="K22" s="77" t="s">
        <v>104</v>
      </c>
      <c r="L22" s="5"/>
      <c r="M22" s="5"/>
      <c r="N22" s="78" t="s">
        <v>156</v>
      </c>
      <c r="O22" s="5"/>
      <c r="P22" s="5"/>
      <c r="Q22" s="5"/>
      <c r="R22" s="5"/>
      <c r="S22" s="12"/>
      <c r="T22" s="159">
        <v>0</v>
      </c>
    </row>
    <row r="23" spans="1:20" ht="12">
      <c r="A23" s="8">
        <v>5</v>
      </c>
      <c r="B23" s="9">
        <v>346</v>
      </c>
      <c r="C23" s="82" t="s">
        <v>57</v>
      </c>
      <c r="D23" s="83" t="s">
        <v>86</v>
      </c>
      <c r="E23" s="100"/>
      <c r="F23" s="99"/>
      <c r="G23" s="76"/>
      <c r="H23" s="99"/>
      <c r="I23" s="76"/>
      <c r="J23" s="14"/>
      <c r="K23" s="7"/>
      <c r="L23" s="5"/>
      <c r="M23" s="5"/>
      <c r="N23" s="5"/>
      <c r="O23" s="5"/>
      <c r="P23" s="5"/>
      <c r="Q23" s="5"/>
      <c r="R23" s="5"/>
      <c r="S23" s="12"/>
      <c r="T23" s="159">
        <v>0</v>
      </c>
    </row>
    <row r="24" spans="1:20" ht="12">
      <c r="A24" s="8">
        <v>5</v>
      </c>
      <c r="B24" s="9">
        <v>348</v>
      </c>
      <c r="C24" s="82" t="s">
        <v>57</v>
      </c>
      <c r="D24" s="83" t="s">
        <v>88</v>
      </c>
      <c r="E24" s="100"/>
      <c r="F24" s="99"/>
      <c r="G24" s="76"/>
      <c r="H24" s="99"/>
      <c r="I24" s="76"/>
      <c r="J24" s="14"/>
      <c r="K24" s="7"/>
      <c r="L24" s="5"/>
      <c r="M24" s="5"/>
      <c r="N24" s="5"/>
      <c r="O24" s="5"/>
      <c r="P24" s="5"/>
      <c r="Q24" s="5"/>
      <c r="R24" s="5"/>
      <c r="S24" s="12"/>
      <c r="T24" s="159">
        <v>0</v>
      </c>
    </row>
    <row r="25" spans="1:20" ht="12">
      <c r="A25" s="8">
        <v>5</v>
      </c>
      <c r="B25" s="9">
        <v>349</v>
      </c>
      <c r="C25" s="82" t="s">
        <v>57</v>
      </c>
      <c r="D25" s="83" t="s">
        <v>90</v>
      </c>
      <c r="E25" s="100"/>
      <c r="F25" s="99"/>
      <c r="G25" s="76"/>
      <c r="H25" s="99"/>
      <c r="I25" s="76"/>
      <c r="J25" s="14"/>
      <c r="K25" s="7"/>
      <c r="L25" s="5"/>
      <c r="M25" s="5"/>
      <c r="N25" s="5"/>
      <c r="O25" s="5"/>
      <c r="P25" s="5"/>
      <c r="Q25" s="5"/>
      <c r="R25" s="5"/>
      <c r="S25" s="12"/>
      <c r="T25" s="159">
        <v>1</v>
      </c>
    </row>
    <row r="26" spans="1:20" ht="12">
      <c r="A26" s="8">
        <v>5</v>
      </c>
      <c r="B26" s="9">
        <v>361</v>
      </c>
      <c r="C26" s="82" t="s">
        <v>57</v>
      </c>
      <c r="D26" s="83" t="s">
        <v>91</v>
      </c>
      <c r="E26" s="100"/>
      <c r="F26" s="99"/>
      <c r="G26" s="76"/>
      <c r="H26" s="99"/>
      <c r="I26" s="76"/>
      <c r="J26" s="14"/>
      <c r="K26" s="7"/>
      <c r="L26" s="5"/>
      <c r="M26" s="5"/>
      <c r="N26" s="5"/>
      <c r="O26" s="5"/>
      <c r="P26" s="5"/>
      <c r="Q26" s="5"/>
      <c r="R26" s="5"/>
      <c r="S26" s="12"/>
      <c r="T26" s="159">
        <v>0</v>
      </c>
    </row>
    <row r="27" spans="1:20" ht="12">
      <c r="A27" s="8">
        <v>5</v>
      </c>
      <c r="B27" s="9">
        <v>363</v>
      </c>
      <c r="C27" s="82" t="s">
        <v>57</v>
      </c>
      <c r="D27" s="83" t="s">
        <v>92</v>
      </c>
      <c r="E27" s="100"/>
      <c r="F27" s="99"/>
      <c r="G27" s="76"/>
      <c r="H27" s="99"/>
      <c r="I27" s="76"/>
      <c r="J27" s="14"/>
      <c r="K27" s="7"/>
      <c r="L27" s="5"/>
      <c r="M27" s="5"/>
      <c r="N27" s="5"/>
      <c r="O27" s="5"/>
      <c r="P27" s="5"/>
      <c r="Q27" s="5"/>
      <c r="R27" s="5"/>
      <c r="S27" s="12"/>
      <c r="T27" s="159">
        <v>0</v>
      </c>
    </row>
    <row r="28" spans="1:20" ht="12">
      <c r="A28" s="8">
        <v>5</v>
      </c>
      <c r="B28" s="9">
        <v>366</v>
      </c>
      <c r="C28" s="82" t="s">
        <v>57</v>
      </c>
      <c r="D28" s="83" t="s">
        <v>93</v>
      </c>
      <c r="E28" s="100"/>
      <c r="F28" s="99"/>
      <c r="G28" s="76"/>
      <c r="H28" s="99"/>
      <c r="I28" s="76"/>
      <c r="J28" s="14"/>
      <c r="K28" s="7"/>
      <c r="L28" s="5"/>
      <c r="M28" s="5"/>
      <c r="N28" s="5"/>
      <c r="O28" s="5"/>
      <c r="P28" s="5"/>
      <c r="Q28" s="5"/>
      <c r="R28" s="5"/>
      <c r="S28" s="12"/>
      <c r="T28" s="159">
        <v>0</v>
      </c>
    </row>
    <row r="29" spans="1:20" s="105" customFormat="1" ht="22.5">
      <c r="A29" s="84">
        <v>5</v>
      </c>
      <c r="B29" s="85">
        <v>368</v>
      </c>
      <c r="C29" s="94" t="s">
        <v>57</v>
      </c>
      <c r="D29" s="95" t="s">
        <v>95</v>
      </c>
      <c r="E29" s="102" t="s">
        <v>150</v>
      </c>
      <c r="F29" s="103" t="s">
        <v>203</v>
      </c>
      <c r="G29" s="104" t="s">
        <v>154</v>
      </c>
      <c r="H29" s="103" t="s">
        <v>155</v>
      </c>
      <c r="I29" s="104"/>
      <c r="J29" s="88"/>
      <c r="K29" s="77" t="s">
        <v>104</v>
      </c>
      <c r="L29" s="106"/>
      <c r="M29" s="106"/>
      <c r="N29" s="78" t="s">
        <v>156</v>
      </c>
      <c r="O29" s="96"/>
      <c r="P29" s="96"/>
      <c r="Q29" s="96"/>
      <c r="R29" s="96"/>
      <c r="S29" s="89"/>
      <c r="T29" s="159">
        <v>0</v>
      </c>
    </row>
    <row r="30" spans="1:20" ht="12">
      <c r="A30" s="8">
        <v>5</v>
      </c>
      <c r="B30" s="9">
        <v>434</v>
      </c>
      <c r="C30" s="82" t="s">
        <v>57</v>
      </c>
      <c r="D30" s="83" t="s">
        <v>97</v>
      </c>
      <c r="E30" s="101"/>
      <c r="F30" s="79"/>
      <c r="G30" s="5"/>
      <c r="H30" s="79"/>
      <c r="I30" s="5"/>
      <c r="J30" s="14"/>
      <c r="K30" s="7"/>
      <c r="L30" s="5"/>
      <c r="M30" s="5"/>
      <c r="N30" s="5"/>
      <c r="O30" s="5"/>
      <c r="P30" s="5"/>
      <c r="Q30" s="5"/>
      <c r="R30" s="5"/>
      <c r="S30" s="12"/>
      <c r="T30" s="159">
        <v>0</v>
      </c>
    </row>
    <row r="31" spans="1:20" ht="12">
      <c r="A31" s="8">
        <v>5</v>
      </c>
      <c r="B31" s="9">
        <v>463</v>
      </c>
      <c r="C31" s="82" t="s">
        <v>57</v>
      </c>
      <c r="D31" s="83" t="s">
        <v>98</v>
      </c>
      <c r="E31" s="101"/>
      <c r="F31" s="79"/>
      <c r="G31" s="5"/>
      <c r="H31" s="5"/>
      <c r="I31" s="5"/>
      <c r="J31" s="14"/>
      <c r="K31" s="7"/>
      <c r="L31" s="5"/>
      <c r="M31" s="5"/>
      <c r="N31" s="5"/>
      <c r="O31" s="5"/>
      <c r="P31" s="5"/>
      <c r="Q31" s="5"/>
      <c r="R31" s="5"/>
      <c r="S31" s="12"/>
      <c r="T31" s="159">
        <v>0</v>
      </c>
    </row>
    <row r="32" spans="1:20" ht="12.75" thickBot="1">
      <c r="A32" s="8">
        <v>5</v>
      </c>
      <c r="B32" s="9">
        <v>464</v>
      </c>
      <c r="C32" s="82" t="s">
        <v>57</v>
      </c>
      <c r="D32" s="83" t="s">
        <v>99</v>
      </c>
      <c r="E32" s="101"/>
      <c r="F32" s="211"/>
      <c r="G32" s="212"/>
      <c r="H32" s="212"/>
      <c r="I32" s="212"/>
      <c r="J32" s="213"/>
      <c r="K32" s="7"/>
      <c r="L32" s="5"/>
      <c r="M32" s="5"/>
      <c r="N32" s="5"/>
      <c r="O32" s="5"/>
      <c r="P32" s="5"/>
      <c r="Q32" s="5"/>
      <c r="R32" s="5"/>
      <c r="S32" s="12"/>
      <c r="T32" s="159">
        <v>0</v>
      </c>
    </row>
    <row r="33" spans="1:20" ht="16.5" customHeight="1" thickBot="1">
      <c r="A33" s="15"/>
      <c r="B33" s="16">
        <v>1000</v>
      </c>
      <c r="C33" s="253" t="s">
        <v>10</v>
      </c>
      <c r="D33" s="253"/>
      <c r="E33" s="65">
        <f>COUNTA(E8:E32)</f>
        <v>11</v>
      </c>
      <c r="F33" s="66"/>
      <c r="G33" s="66"/>
      <c r="H33" s="66"/>
      <c r="I33" s="66"/>
      <c r="J33" s="71"/>
      <c r="K33" s="30">
        <f>COUNTA(K8:K32)</f>
        <v>9</v>
      </c>
      <c r="L33" s="29">
        <f aca="true" t="shared" si="0" ref="L33:S33">COUNTA(L8:L32)</f>
        <v>0</v>
      </c>
      <c r="M33" s="29">
        <f t="shared" si="0"/>
        <v>1</v>
      </c>
      <c r="N33" s="29">
        <f t="shared" si="0"/>
        <v>11</v>
      </c>
      <c r="O33" s="29">
        <f t="shared" si="0"/>
        <v>0</v>
      </c>
      <c r="P33" s="29">
        <f t="shared" si="0"/>
        <v>0</v>
      </c>
      <c r="Q33" s="29">
        <f t="shared" si="0"/>
        <v>2</v>
      </c>
      <c r="R33" s="29">
        <f t="shared" si="0"/>
        <v>0</v>
      </c>
      <c r="S33" s="56">
        <f t="shared" si="0"/>
        <v>0</v>
      </c>
      <c r="T33" s="160">
        <f>SUM(T8:T32)</f>
        <v>1</v>
      </c>
    </row>
  </sheetData>
  <mergeCells count="13">
    <mergeCell ref="E4:S4"/>
    <mergeCell ref="T4:T7"/>
    <mergeCell ref="K5:S5"/>
    <mergeCell ref="E6:E7"/>
    <mergeCell ref="G6:J6"/>
    <mergeCell ref="K6:M6"/>
    <mergeCell ref="N6:P6"/>
    <mergeCell ref="Q6:S6"/>
    <mergeCell ref="C33:D33"/>
    <mergeCell ref="A4:A7"/>
    <mergeCell ref="B4:B7"/>
    <mergeCell ref="C4:C7"/>
    <mergeCell ref="D4:D7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0" r:id="rId1"/>
  <headerFooter alignWithMargins="0">
    <oddHeader>&amp;R（秋田県）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875" style="2" customWidth="1"/>
    <col min="5" max="5" width="12.625" style="2" customWidth="1"/>
    <col min="6" max="6" width="33.50390625" style="2" customWidth="1"/>
    <col min="7" max="11" width="5.625" style="2" customWidth="1"/>
    <col min="12" max="12" width="6.125" style="2" customWidth="1"/>
    <col min="13" max="15" width="5.625" style="2" customWidth="1"/>
    <col min="16" max="16" width="5.875" style="2" customWidth="1"/>
    <col min="17" max="17" width="6.50390625" style="2" customWidth="1"/>
    <col min="18" max="18" width="5.625" style="2" customWidth="1"/>
    <col min="19" max="19" width="5.875" style="2" customWidth="1"/>
    <col min="20" max="16384" width="9.00390625" style="2" customWidth="1"/>
  </cols>
  <sheetData>
    <row r="1" ht="12">
      <c r="A1" s="2" t="s">
        <v>32</v>
      </c>
    </row>
    <row r="2" spans="1:5" ht="22.5" customHeight="1">
      <c r="A2" s="21" t="s">
        <v>56</v>
      </c>
      <c r="E2" s="44"/>
    </row>
    <row r="3" ht="12.75" thickBot="1"/>
    <row r="4" spans="1:19" s="1" customFormat="1" ht="24" customHeight="1">
      <c r="A4" s="286" t="s">
        <v>39</v>
      </c>
      <c r="B4" s="241" t="s">
        <v>204</v>
      </c>
      <c r="C4" s="260" t="s">
        <v>0</v>
      </c>
      <c r="D4" s="263" t="s">
        <v>24</v>
      </c>
      <c r="E4" s="291" t="s">
        <v>48</v>
      </c>
      <c r="F4" s="292"/>
      <c r="G4" s="292"/>
      <c r="H4" s="74"/>
      <c r="I4" s="295" t="s">
        <v>55</v>
      </c>
      <c r="J4" s="292"/>
      <c r="K4" s="292"/>
      <c r="L4" s="292"/>
      <c r="M4" s="292"/>
      <c r="N4" s="292"/>
      <c r="O4" s="292"/>
      <c r="P4" s="292"/>
      <c r="Q4" s="292"/>
      <c r="R4" s="292"/>
      <c r="S4" s="296"/>
    </row>
    <row r="5" spans="1:19" s="1" customFormat="1" ht="46.5" customHeight="1">
      <c r="A5" s="287"/>
      <c r="B5" s="289"/>
      <c r="C5" s="261"/>
      <c r="D5" s="264"/>
      <c r="E5" s="308" t="s">
        <v>31</v>
      </c>
      <c r="F5" s="272" t="s">
        <v>11</v>
      </c>
      <c r="G5" s="293" t="s">
        <v>12</v>
      </c>
      <c r="H5" s="306" t="s">
        <v>13</v>
      </c>
      <c r="I5" s="303" t="s">
        <v>209</v>
      </c>
      <c r="J5" s="304" t="s">
        <v>210</v>
      </c>
      <c r="K5" s="297" t="s">
        <v>211</v>
      </c>
      <c r="L5" s="284" t="s">
        <v>212</v>
      </c>
      <c r="M5" s="280" t="s">
        <v>213</v>
      </c>
      <c r="N5" s="299" t="s">
        <v>214</v>
      </c>
      <c r="O5" s="282" t="s">
        <v>215</v>
      </c>
      <c r="P5" s="284" t="s">
        <v>212</v>
      </c>
      <c r="Q5" s="278" t="s">
        <v>33</v>
      </c>
      <c r="R5" s="297" t="s">
        <v>216</v>
      </c>
      <c r="S5" s="301" t="s">
        <v>212</v>
      </c>
    </row>
    <row r="6" spans="1:19" ht="27" customHeight="1">
      <c r="A6" s="288"/>
      <c r="B6" s="290"/>
      <c r="C6" s="262"/>
      <c r="D6" s="265"/>
      <c r="E6" s="309"/>
      <c r="F6" s="272"/>
      <c r="G6" s="294"/>
      <c r="H6" s="307"/>
      <c r="I6" s="246"/>
      <c r="J6" s="305"/>
      <c r="K6" s="298"/>
      <c r="L6" s="285"/>
      <c r="M6" s="281"/>
      <c r="N6" s="300"/>
      <c r="O6" s="283"/>
      <c r="P6" s="285"/>
      <c r="Q6" s="279"/>
      <c r="R6" s="298"/>
      <c r="S6" s="302"/>
    </row>
    <row r="7" spans="1:19" ht="12.75" customHeight="1">
      <c r="A7" s="8">
        <v>5</v>
      </c>
      <c r="B7" s="6">
        <v>201</v>
      </c>
      <c r="C7" s="80" t="s">
        <v>57</v>
      </c>
      <c r="D7" s="81" t="s">
        <v>58</v>
      </c>
      <c r="E7" s="214"/>
      <c r="F7" s="79"/>
      <c r="G7" s="165"/>
      <c r="H7" s="166"/>
      <c r="I7" s="183">
        <v>1</v>
      </c>
      <c r="J7" s="184">
        <v>2</v>
      </c>
      <c r="K7" s="184">
        <v>0</v>
      </c>
      <c r="L7" s="49">
        <f aca="true" t="shared" si="0" ref="L7:L15">IF(J7=""," ",ROUND(K7/J7*100,1))</f>
        <v>0</v>
      </c>
      <c r="M7" s="22"/>
      <c r="N7" s="5"/>
      <c r="O7" s="14"/>
      <c r="P7" s="49" t="str">
        <f>IF(O7=""," ",ROUND(O7/N7*100,1))</f>
        <v> </v>
      </c>
      <c r="Q7" s="178">
        <v>1025</v>
      </c>
      <c r="R7" s="167">
        <v>28</v>
      </c>
      <c r="S7" s="26">
        <f>IF(Q7=""," ",ROUND(R7/Q7*100,1))</f>
        <v>2.7</v>
      </c>
    </row>
    <row r="8" spans="1:19" ht="12.75" customHeight="1">
      <c r="A8" s="8">
        <v>5</v>
      </c>
      <c r="B8" s="6">
        <v>202</v>
      </c>
      <c r="C8" s="80" t="s">
        <v>57</v>
      </c>
      <c r="D8" s="81" t="s">
        <v>60</v>
      </c>
      <c r="E8" s="214"/>
      <c r="F8" s="79"/>
      <c r="G8" s="165"/>
      <c r="H8" s="166"/>
      <c r="I8" s="183">
        <v>1</v>
      </c>
      <c r="J8" s="184">
        <v>1</v>
      </c>
      <c r="K8" s="184">
        <v>0</v>
      </c>
      <c r="L8" s="49">
        <f t="shared" si="0"/>
        <v>0</v>
      </c>
      <c r="M8" s="22"/>
      <c r="N8" s="5"/>
      <c r="O8" s="14"/>
      <c r="P8" s="49" t="str">
        <f aca="true" t="shared" si="1" ref="P8:P15">IF(O8=""," ",ROUND(O8/N8*100,1))</f>
        <v> </v>
      </c>
      <c r="Q8" s="178">
        <v>347</v>
      </c>
      <c r="R8" s="167">
        <v>3</v>
      </c>
      <c r="S8" s="26">
        <f aca="true" t="shared" si="2" ref="S8:S15">IF(Q8=""," ",ROUND(R8/Q8*100,1))</f>
        <v>0.9</v>
      </c>
    </row>
    <row r="9" spans="1:19" ht="12.75" customHeight="1">
      <c r="A9" s="8">
        <v>5</v>
      </c>
      <c r="B9" s="6">
        <v>203</v>
      </c>
      <c r="C9" s="80" t="s">
        <v>57</v>
      </c>
      <c r="D9" s="81" t="s">
        <v>62</v>
      </c>
      <c r="E9" s="214">
        <v>39725</v>
      </c>
      <c r="F9" s="107" t="s">
        <v>175</v>
      </c>
      <c r="G9" s="165"/>
      <c r="H9" s="166"/>
      <c r="I9" s="183">
        <v>1</v>
      </c>
      <c r="J9" s="184">
        <v>2</v>
      </c>
      <c r="K9" s="184">
        <v>1</v>
      </c>
      <c r="L9" s="49">
        <f t="shared" si="0"/>
        <v>50</v>
      </c>
      <c r="M9" s="22"/>
      <c r="N9" s="5"/>
      <c r="O9" s="14"/>
      <c r="P9" s="49" t="str">
        <f t="shared" si="1"/>
        <v> </v>
      </c>
      <c r="Q9" s="178"/>
      <c r="R9" s="167"/>
      <c r="S9" s="26" t="str">
        <f t="shared" si="2"/>
        <v> </v>
      </c>
    </row>
    <row r="10" spans="1:19" ht="12.75" customHeight="1">
      <c r="A10" s="8">
        <v>5</v>
      </c>
      <c r="B10" s="6">
        <v>204</v>
      </c>
      <c r="C10" s="80" t="s">
        <v>57</v>
      </c>
      <c r="D10" s="81" t="s">
        <v>64</v>
      </c>
      <c r="E10" s="215"/>
      <c r="F10" s="107"/>
      <c r="G10" s="165"/>
      <c r="H10" s="166"/>
      <c r="I10" s="183">
        <v>1</v>
      </c>
      <c r="J10" s="184">
        <v>2</v>
      </c>
      <c r="K10" s="184">
        <v>0</v>
      </c>
      <c r="L10" s="49">
        <f t="shared" si="0"/>
        <v>0</v>
      </c>
      <c r="M10" s="22"/>
      <c r="N10" s="5"/>
      <c r="O10" s="14"/>
      <c r="P10" s="49" t="str">
        <f t="shared" si="1"/>
        <v> </v>
      </c>
      <c r="Q10" s="178">
        <v>345</v>
      </c>
      <c r="R10" s="167">
        <v>2</v>
      </c>
      <c r="S10" s="26">
        <f t="shared" si="2"/>
        <v>0.6</v>
      </c>
    </row>
    <row r="11" spans="1:19" ht="12.75" customHeight="1">
      <c r="A11" s="8">
        <v>5</v>
      </c>
      <c r="B11" s="6">
        <v>206</v>
      </c>
      <c r="C11" s="80" t="s">
        <v>57</v>
      </c>
      <c r="D11" s="81" t="s">
        <v>66</v>
      </c>
      <c r="E11" s="215"/>
      <c r="F11" s="107"/>
      <c r="G11" s="165"/>
      <c r="H11" s="166"/>
      <c r="I11" s="183">
        <v>1</v>
      </c>
      <c r="J11" s="184">
        <v>1</v>
      </c>
      <c r="K11" s="184">
        <v>0</v>
      </c>
      <c r="L11" s="49">
        <f t="shared" si="0"/>
        <v>0</v>
      </c>
      <c r="M11" s="22"/>
      <c r="N11" s="5"/>
      <c r="O11" s="14"/>
      <c r="P11" s="49" t="str">
        <f t="shared" si="1"/>
        <v> </v>
      </c>
      <c r="Q11" s="178">
        <v>149</v>
      </c>
      <c r="R11" s="167">
        <v>1</v>
      </c>
      <c r="S11" s="26">
        <f t="shared" si="2"/>
        <v>0.7</v>
      </c>
    </row>
    <row r="12" spans="1:19" ht="12.75" customHeight="1">
      <c r="A12" s="8">
        <v>5</v>
      </c>
      <c r="B12" s="6">
        <v>207</v>
      </c>
      <c r="C12" s="80" t="s">
        <v>57</v>
      </c>
      <c r="D12" s="81" t="s">
        <v>68</v>
      </c>
      <c r="E12" s="215"/>
      <c r="F12" s="107"/>
      <c r="G12" s="165"/>
      <c r="H12" s="166"/>
      <c r="I12" s="183">
        <v>1</v>
      </c>
      <c r="J12" s="184">
        <v>1</v>
      </c>
      <c r="K12" s="184">
        <v>0</v>
      </c>
      <c r="L12" s="49">
        <f t="shared" si="0"/>
        <v>0</v>
      </c>
      <c r="M12" s="22"/>
      <c r="N12" s="5"/>
      <c r="O12" s="14"/>
      <c r="P12" s="49" t="str">
        <f t="shared" si="1"/>
        <v> </v>
      </c>
      <c r="Q12" s="178">
        <v>406</v>
      </c>
      <c r="R12" s="167">
        <v>12</v>
      </c>
      <c r="S12" s="26">
        <f t="shared" si="2"/>
        <v>3</v>
      </c>
    </row>
    <row r="13" spans="1:19" ht="12.75" customHeight="1">
      <c r="A13" s="8">
        <v>5</v>
      </c>
      <c r="B13" s="6">
        <v>209</v>
      </c>
      <c r="C13" s="80" t="s">
        <v>57</v>
      </c>
      <c r="D13" s="81" t="s">
        <v>70</v>
      </c>
      <c r="E13" s="215"/>
      <c r="F13" s="107"/>
      <c r="G13" s="165"/>
      <c r="H13" s="166"/>
      <c r="I13" s="183">
        <v>1</v>
      </c>
      <c r="J13" s="184">
        <v>1</v>
      </c>
      <c r="K13" s="184">
        <v>0</v>
      </c>
      <c r="L13" s="49">
        <f t="shared" si="0"/>
        <v>0</v>
      </c>
      <c r="M13" s="22"/>
      <c r="N13" s="5"/>
      <c r="O13" s="14"/>
      <c r="P13" s="49" t="str">
        <f t="shared" si="1"/>
        <v> </v>
      </c>
      <c r="Q13" s="178">
        <v>192</v>
      </c>
      <c r="R13" s="167">
        <v>2</v>
      </c>
      <c r="S13" s="26">
        <f t="shared" si="2"/>
        <v>1</v>
      </c>
    </row>
    <row r="14" spans="1:19" ht="12.75" customHeight="1">
      <c r="A14" s="8">
        <v>5</v>
      </c>
      <c r="B14" s="6">
        <v>210</v>
      </c>
      <c r="C14" s="80" t="s">
        <v>57</v>
      </c>
      <c r="D14" s="81" t="s">
        <v>72</v>
      </c>
      <c r="E14" s="215"/>
      <c r="F14" s="107"/>
      <c r="G14" s="165"/>
      <c r="H14" s="166">
        <v>0</v>
      </c>
      <c r="I14" s="183">
        <v>1</v>
      </c>
      <c r="J14" s="184">
        <v>2</v>
      </c>
      <c r="K14" s="184">
        <v>0</v>
      </c>
      <c r="L14" s="49">
        <f t="shared" si="0"/>
        <v>0</v>
      </c>
      <c r="M14" s="22"/>
      <c r="N14" s="5"/>
      <c r="O14" s="14"/>
      <c r="P14" s="49" t="str">
        <f t="shared" si="1"/>
        <v> </v>
      </c>
      <c r="Q14" s="178">
        <v>481</v>
      </c>
      <c r="R14" s="167">
        <v>3</v>
      </c>
      <c r="S14" s="26">
        <f t="shared" si="2"/>
        <v>0.6</v>
      </c>
    </row>
    <row r="15" spans="1:19" ht="12.75" customHeight="1">
      <c r="A15" s="8">
        <v>5</v>
      </c>
      <c r="B15" s="6">
        <v>211</v>
      </c>
      <c r="C15" s="80" t="s">
        <v>57</v>
      </c>
      <c r="D15" s="81" t="s">
        <v>74</v>
      </c>
      <c r="E15" s="214">
        <v>38891</v>
      </c>
      <c r="F15" s="107" t="s">
        <v>121</v>
      </c>
      <c r="G15" s="165">
        <v>2</v>
      </c>
      <c r="H15" s="166">
        <v>1</v>
      </c>
      <c r="I15" s="183">
        <v>1</v>
      </c>
      <c r="J15" s="184">
        <v>1</v>
      </c>
      <c r="K15" s="184">
        <v>0</v>
      </c>
      <c r="L15" s="49">
        <f t="shared" si="0"/>
        <v>0</v>
      </c>
      <c r="M15" s="22"/>
      <c r="N15" s="5"/>
      <c r="O15" s="14"/>
      <c r="P15" s="49" t="str">
        <f t="shared" si="1"/>
        <v> </v>
      </c>
      <c r="Q15" s="178">
        <v>114</v>
      </c>
      <c r="R15" s="167">
        <v>0</v>
      </c>
      <c r="S15" s="26">
        <f t="shared" si="2"/>
        <v>0</v>
      </c>
    </row>
    <row r="16" spans="1:19" ht="12.75" customHeight="1">
      <c r="A16" s="8">
        <v>5</v>
      </c>
      <c r="B16" s="6">
        <v>212</v>
      </c>
      <c r="C16" s="80" t="s">
        <v>57</v>
      </c>
      <c r="D16" s="81" t="s">
        <v>76</v>
      </c>
      <c r="E16" s="214">
        <v>39403</v>
      </c>
      <c r="F16" s="79" t="s">
        <v>125</v>
      </c>
      <c r="G16" s="165">
        <v>2</v>
      </c>
      <c r="H16" s="166">
        <v>1</v>
      </c>
      <c r="I16" s="183">
        <v>1</v>
      </c>
      <c r="J16" s="184">
        <v>2</v>
      </c>
      <c r="K16" s="184">
        <v>1</v>
      </c>
      <c r="L16" s="49">
        <f aca="true" t="shared" si="3" ref="L16:L32">IF(J16=""," ",ROUND(K16/J16*100,1))</f>
        <v>50</v>
      </c>
      <c r="M16" s="22"/>
      <c r="N16" s="5"/>
      <c r="O16" s="14"/>
      <c r="P16" s="49" t="str">
        <f>IF(O16=""," ",ROUND(O16/N16*100,1))</f>
        <v> </v>
      </c>
      <c r="Q16" s="178">
        <v>499</v>
      </c>
      <c r="R16" s="167">
        <v>5</v>
      </c>
      <c r="S16" s="26">
        <f>IF(Q16=""," ",ROUND(R16/Q16*100,1))</f>
        <v>1</v>
      </c>
    </row>
    <row r="17" spans="1:19" ht="12.75" customHeight="1">
      <c r="A17" s="8">
        <v>5</v>
      </c>
      <c r="B17" s="6">
        <v>213</v>
      </c>
      <c r="C17" s="80" t="s">
        <v>57</v>
      </c>
      <c r="D17" s="81" t="s">
        <v>78</v>
      </c>
      <c r="E17" s="214"/>
      <c r="F17" s="79"/>
      <c r="G17" s="165"/>
      <c r="H17" s="166">
        <v>0</v>
      </c>
      <c r="I17" s="183">
        <v>1</v>
      </c>
      <c r="J17" s="184">
        <v>1</v>
      </c>
      <c r="K17" s="184">
        <v>0</v>
      </c>
      <c r="L17" s="49">
        <f t="shared" si="3"/>
        <v>0</v>
      </c>
      <c r="M17" s="22"/>
      <c r="N17" s="5"/>
      <c r="O17" s="14"/>
      <c r="P17" s="49" t="str">
        <f aca="true" t="shared" si="4" ref="P17:P31">IF(O17=""," ",ROUND(O17/N17*100,1))</f>
        <v> </v>
      </c>
      <c r="Q17" s="178"/>
      <c r="R17" s="167"/>
      <c r="S17" s="26" t="str">
        <f aca="true" t="shared" si="5" ref="S17:S31">IF(Q17=""," ",ROUND(R17/Q17*100,1))</f>
        <v> </v>
      </c>
    </row>
    <row r="18" spans="1:19" ht="12.75" customHeight="1">
      <c r="A18" s="8">
        <v>5</v>
      </c>
      <c r="B18" s="6">
        <v>214</v>
      </c>
      <c r="C18" s="80" t="s">
        <v>57</v>
      </c>
      <c r="D18" s="81" t="s">
        <v>80</v>
      </c>
      <c r="E18" s="215"/>
      <c r="F18" s="107"/>
      <c r="G18" s="165"/>
      <c r="H18" s="166"/>
      <c r="I18" s="183">
        <v>1</v>
      </c>
      <c r="J18" s="184">
        <v>1</v>
      </c>
      <c r="K18" s="184">
        <v>0</v>
      </c>
      <c r="L18" s="49">
        <f t="shared" si="3"/>
        <v>0</v>
      </c>
      <c r="M18" s="22"/>
      <c r="N18" s="5"/>
      <c r="O18" s="14"/>
      <c r="P18" s="49" t="str">
        <f t="shared" si="4"/>
        <v> </v>
      </c>
      <c r="Q18" s="178">
        <v>103</v>
      </c>
      <c r="R18" s="167">
        <v>1</v>
      </c>
      <c r="S18" s="26">
        <f t="shared" si="5"/>
        <v>1</v>
      </c>
    </row>
    <row r="19" spans="1:19" ht="12.75" customHeight="1">
      <c r="A19" s="8">
        <v>5</v>
      </c>
      <c r="B19" s="6">
        <v>215</v>
      </c>
      <c r="C19" s="80" t="s">
        <v>57</v>
      </c>
      <c r="D19" s="81" t="s">
        <v>82</v>
      </c>
      <c r="E19" s="215"/>
      <c r="F19" s="107"/>
      <c r="G19" s="165"/>
      <c r="H19" s="166"/>
      <c r="I19" s="183">
        <v>1</v>
      </c>
      <c r="J19" s="184">
        <v>1</v>
      </c>
      <c r="K19" s="184">
        <v>0</v>
      </c>
      <c r="L19" s="49">
        <f t="shared" si="3"/>
        <v>0</v>
      </c>
      <c r="M19" s="22"/>
      <c r="N19" s="5"/>
      <c r="O19" s="14"/>
      <c r="P19" s="49" t="str">
        <f t="shared" si="4"/>
        <v> </v>
      </c>
      <c r="Q19" s="178">
        <v>24</v>
      </c>
      <c r="R19" s="167">
        <v>0</v>
      </c>
      <c r="S19" s="26">
        <f t="shared" si="5"/>
        <v>0</v>
      </c>
    </row>
    <row r="20" spans="1:19" ht="12.75" customHeight="1">
      <c r="A20" s="8">
        <v>5</v>
      </c>
      <c r="B20" s="6">
        <v>303</v>
      </c>
      <c r="C20" s="80" t="s">
        <v>57</v>
      </c>
      <c r="D20" s="81" t="s">
        <v>83</v>
      </c>
      <c r="E20" s="215"/>
      <c r="F20" s="107"/>
      <c r="G20" s="165"/>
      <c r="H20" s="166">
        <v>0</v>
      </c>
      <c r="I20" s="168"/>
      <c r="J20" s="167"/>
      <c r="K20" s="167"/>
      <c r="L20" s="49" t="str">
        <f t="shared" si="3"/>
        <v> </v>
      </c>
      <c r="M20" s="178">
        <v>1</v>
      </c>
      <c r="N20" s="179">
        <v>1</v>
      </c>
      <c r="O20" s="167">
        <v>0</v>
      </c>
      <c r="P20" s="49">
        <f t="shared" si="4"/>
        <v>0</v>
      </c>
      <c r="Q20" s="178">
        <v>44</v>
      </c>
      <c r="R20" s="167">
        <v>0</v>
      </c>
      <c r="S20" s="26">
        <f t="shared" si="5"/>
        <v>0</v>
      </c>
    </row>
    <row r="21" spans="1:19" ht="12.75" customHeight="1">
      <c r="A21" s="8">
        <v>5</v>
      </c>
      <c r="B21" s="6">
        <v>327</v>
      </c>
      <c r="C21" s="80" t="s">
        <v>57</v>
      </c>
      <c r="D21" s="81" t="s">
        <v>85</v>
      </c>
      <c r="E21" s="215"/>
      <c r="F21" s="107"/>
      <c r="G21" s="165"/>
      <c r="H21" s="166">
        <v>0</v>
      </c>
      <c r="I21" s="168"/>
      <c r="J21" s="167"/>
      <c r="K21" s="167"/>
      <c r="L21" s="49" t="str">
        <f t="shared" si="3"/>
        <v> </v>
      </c>
      <c r="M21" s="178">
        <v>1</v>
      </c>
      <c r="N21" s="179">
        <v>1</v>
      </c>
      <c r="O21" s="167">
        <v>0</v>
      </c>
      <c r="P21" s="49">
        <f t="shared" si="4"/>
        <v>0</v>
      </c>
      <c r="Q21" s="178">
        <v>20</v>
      </c>
      <c r="R21" s="167">
        <v>0</v>
      </c>
      <c r="S21" s="26">
        <f t="shared" si="5"/>
        <v>0</v>
      </c>
    </row>
    <row r="22" spans="1:19" ht="12.75" customHeight="1">
      <c r="A22" s="8">
        <v>5</v>
      </c>
      <c r="B22" s="6">
        <v>346</v>
      </c>
      <c r="C22" s="80" t="s">
        <v>57</v>
      </c>
      <c r="D22" s="81" t="s">
        <v>86</v>
      </c>
      <c r="E22" s="215"/>
      <c r="F22" s="107"/>
      <c r="G22" s="165"/>
      <c r="H22" s="166">
        <v>0</v>
      </c>
      <c r="I22" s="168"/>
      <c r="J22" s="167"/>
      <c r="K22" s="167"/>
      <c r="L22" s="49" t="str">
        <f t="shared" si="3"/>
        <v> </v>
      </c>
      <c r="M22" s="178">
        <v>1</v>
      </c>
      <c r="N22" s="179">
        <v>1</v>
      </c>
      <c r="O22" s="167">
        <v>0</v>
      </c>
      <c r="P22" s="49">
        <f t="shared" si="4"/>
        <v>0</v>
      </c>
      <c r="Q22" s="178">
        <v>6</v>
      </c>
      <c r="R22" s="167">
        <v>0</v>
      </c>
      <c r="S22" s="26">
        <f t="shared" si="5"/>
        <v>0</v>
      </c>
    </row>
    <row r="23" spans="1:19" ht="12.75" customHeight="1">
      <c r="A23" s="8">
        <v>5</v>
      </c>
      <c r="B23" s="6">
        <v>348</v>
      </c>
      <c r="C23" s="80" t="s">
        <v>57</v>
      </c>
      <c r="D23" s="81" t="s">
        <v>88</v>
      </c>
      <c r="E23" s="215"/>
      <c r="F23" s="107"/>
      <c r="G23" s="165"/>
      <c r="H23" s="166">
        <v>0</v>
      </c>
      <c r="I23" s="168"/>
      <c r="J23" s="167"/>
      <c r="K23" s="167"/>
      <c r="L23" s="49" t="str">
        <f t="shared" si="3"/>
        <v> </v>
      </c>
      <c r="M23" s="178">
        <v>1</v>
      </c>
      <c r="N23" s="179">
        <v>1</v>
      </c>
      <c r="O23" s="167">
        <v>0</v>
      </c>
      <c r="P23" s="49">
        <f t="shared" si="4"/>
        <v>0</v>
      </c>
      <c r="Q23" s="178">
        <v>113</v>
      </c>
      <c r="R23" s="167">
        <v>4</v>
      </c>
      <c r="S23" s="26">
        <f t="shared" si="5"/>
        <v>3.5</v>
      </c>
    </row>
    <row r="24" spans="1:19" ht="12.75" customHeight="1">
      <c r="A24" s="8">
        <v>5</v>
      </c>
      <c r="B24" s="6">
        <v>349</v>
      </c>
      <c r="C24" s="80" t="s">
        <v>57</v>
      </c>
      <c r="D24" s="81" t="s">
        <v>90</v>
      </c>
      <c r="E24" s="215"/>
      <c r="F24" s="107"/>
      <c r="G24" s="165"/>
      <c r="H24" s="166">
        <v>0</v>
      </c>
      <c r="I24" s="168"/>
      <c r="J24" s="167"/>
      <c r="K24" s="167"/>
      <c r="L24" s="49" t="str">
        <f t="shared" si="3"/>
        <v> </v>
      </c>
      <c r="M24" s="178">
        <v>1</v>
      </c>
      <c r="N24" s="179">
        <v>1</v>
      </c>
      <c r="O24" s="167">
        <v>0</v>
      </c>
      <c r="P24" s="49">
        <f t="shared" si="4"/>
        <v>0</v>
      </c>
      <c r="Q24" s="178">
        <v>34</v>
      </c>
      <c r="R24" s="167">
        <v>0</v>
      </c>
      <c r="S24" s="26">
        <v>0</v>
      </c>
    </row>
    <row r="25" spans="1:19" ht="12.75" customHeight="1">
      <c r="A25" s="8">
        <v>5</v>
      </c>
      <c r="B25" s="6">
        <v>361</v>
      </c>
      <c r="C25" s="80" t="s">
        <v>57</v>
      </c>
      <c r="D25" s="81" t="s">
        <v>91</v>
      </c>
      <c r="E25" s="215"/>
      <c r="F25" s="107"/>
      <c r="G25" s="165"/>
      <c r="H25" s="166">
        <v>0</v>
      </c>
      <c r="I25" s="168"/>
      <c r="J25" s="167"/>
      <c r="K25" s="167"/>
      <c r="L25" s="49" t="str">
        <f t="shared" si="3"/>
        <v> </v>
      </c>
      <c r="M25" s="178">
        <v>1</v>
      </c>
      <c r="N25" s="179">
        <v>1</v>
      </c>
      <c r="O25" s="167">
        <v>0</v>
      </c>
      <c r="P25" s="49">
        <f t="shared" si="4"/>
        <v>0</v>
      </c>
      <c r="Q25" s="178">
        <v>71</v>
      </c>
      <c r="R25" s="167">
        <v>0</v>
      </c>
      <c r="S25" s="26">
        <f t="shared" si="5"/>
        <v>0</v>
      </c>
    </row>
    <row r="26" spans="1:19" ht="12.75" customHeight="1">
      <c r="A26" s="8">
        <v>5</v>
      </c>
      <c r="B26" s="6">
        <v>363</v>
      </c>
      <c r="C26" s="80" t="s">
        <v>57</v>
      </c>
      <c r="D26" s="81" t="s">
        <v>92</v>
      </c>
      <c r="E26" s="215"/>
      <c r="F26" s="107"/>
      <c r="G26" s="165"/>
      <c r="H26" s="166">
        <v>0</v>
      </c>
      <c r="I26" s="168"/>
      <c r="J26" s="167"/>
      <c r="K26" s="167"/>
      <c r="L26" s="49" t="str">
        <f t="shared" si="3"/>
        <v> </v>
      </c>
      <c r="M26" s="178">
        <v>1</v>
      </c>
      <c r="N26" s="179">
        <v>1</v>
      </c>
      <c r="O26" s="167">
        <v>0</v>
      </c>
      <c r="P26" s="49">
        <f t="shared" si="4"/>
        <v>0</v>
      </c>
      <c r="Q26" s="178"/>
      <c r="R26" s="167"/>
      <c r="S26" s="26" t="str">
        <f t="shared" si="5"/>
        <v> </v>
      </c>
    </row>
    <row r="27" spans="1:19" ht="12.75" customHeight="1">
      <c r="A27" s="8">
        <v>5</v>
      </c>
      <c r="B27" s="6">
        <v>366</v>
      </c>
      <c r="C27" s="80" t="s">
        <v>57</v>
      </c>
      <c r="D27" s="81" t="s">
        <v>93</v>
      </c>
      <c r="E27" s="215"/>
      <c r="F27" s="107"/>
      <c r="G27" s="165"/>
      <c r="H27" s="166"/>
      <c r="I27" s="168"/>
      <c r="J27" s="167"/>
      <c r="K27" s="167"/>
      <c r="L27" s="49" t="str">
        <f t="shared" si="3"/>
        <v> </v>
      </c>
      <c r="M27" s="178">
        <v>1</v>
      </c>
      <c r="N27" s="179"/>
      <c r="O27" s="167"/>
      <c r="P27" s="49" t="str">
        <f t="shared" si="4"/>
        <v> </v>
      </c>
      <c r="Q27" s="178">
        <v>29</v>
      </c>
      <c r="R27" s="167">
        <v>0</v>
      </c>
      <c r="S27" s="26">
        <f t="shared" si="5"/>
        <v>0</v>
      </c>
    </row>
    <row r="28" spans="1:19" ht="12.75" customHeight="1">
      <c r="A28" s="8">
        <v>5</v>
      </c>
      <c r="B28" s="6">
        <v>368</v>
      </c>
      <c r="C28" s="80" t="s">
        <v>57</v>
      </c>
      <c r="D28" s="81" t="s">
        <v>95</v>
      </c>
      <c r="E28" s="215"/>
      <c r="F28" s="107"/>
      <c r="G28" s="165"/>
      <c r="H28" s="166"/>
      <c r="I28" s="168"/>
      <c r="J28" s="167"/>
      <c r="K28" s="167"/>
      <c r="L28" s="49" t="str">
        <f t="shared" si="3"/>
        <v> </v>
      </c>
      <c r="M28" s="178">
        <v>1</v>
      </c>
      <c r="N28" s="179">
        <v>1</v>
      </c>
      <c r="O28" s="167">
        <v>0</v>
      </c>
      <c r="P28" s="49">
        <f t="shared" si="4"/>
        <v>0</v>
      </c>
      <c r="Q28" s="178">
        <v>19</v>
      </c>
      <c r="R28" s="167">
        <v>0</v>
      </c>
      <c r="S28" s="26">
        <f t="shared" si="5"/>
        <v>0</v>
      </c>
    </row>
    <row r="29" spans="1:19" ht="12.75" customHeight="1">
      <c r="A29" s="8">
        <v>5</v>
      </c>
      <c r="B29" s="6">
        <v>434</v>
      </c>
      <c r="C29" s="80" t="s">
        <v>57</v>
      </c>
      <c r="D29" s="81" t="s">
        <v>97</v>
      </c>
      <c r="E29" s="215"/>
      <c r="F29" s="107"/>
      <c r="G29" s="165"/>
      <c r="H29" s="166">
        <v>0</v>
      </c>
      <c r="I29" s="168"/>
      <c r="J29" s="167"/>
      <c r="K29" s="167"/>
      <c r="L29" s="49" t="str">
        <f t="shared" si="3"/>
        <v> </v>
      </c>
      <c r="M29" s="178">
        <v>1</v>
      </c>
      <c r="N29" s="179">
        <v>1</v>
      </c>
      <c r="O29" s="167">
        <v>0</v>
      </c>
      <c r="P29" s="49">
        <f t="shared" si="4"/>
        <v>0</v>
      </c>
      <c r="Q29" s="178"/>
      <c r="R29" s="167"/>
      <c r="S29" s="26" t="str">
        <f t="shared" si="5"/>
        <v> </v>
      </c>
    </row>
    <row r="30" spans="1:19" ht="12.75" customHeight="1">
      <c r="A30" s="8">
        <v>5</v>
      </c>
      <c r="B30" s="6">
        <v>463</v>
      </c>
      <c r="C30" s="80" t="s">
        <v>57</v>
      </c>
      <c r="D30" s="81" t="s">
        <v>98</v>
      </c>
      <c r="E30" s="214">
        <v>37164</v>
      </c>
      <c r="F30" s="107" t="s">
        <v>152</v>
      </c>
      <c r="G30" s="165">
        <v>4</v>
      </c>
      <c r="H30" s="166">
        <v>0</v>
      </c>
      <c r="I30" s="168"/>
      <c r="J30" s="167"/>
      <c r="K30" s="167"/>
      <c r="L30" s="49" t="str">
        <f t="shared" si="3"/>
        <v> </v>
      </c>
      <c r="M30" s="178">
        <v>1</v>
      </c>
      <c r="N30" s="179">
        <v>1</v>
      </c>
      <c r="O30" s="167">
        <v>0</v>
      </c>
      <c r="P30" s="49">
        <f t="shared" si="4"/>
        <v>0</v>
      </c>
      <c r="Q30" s="178">
        <v>143</v>
      </c>
      <c r="R30" s="167">
        <v>8</v>
      </c>
      <c r="S30" s="26">
        <f t="shared" si="5"/>
        <v>5.6</v>
      </c>
    </row>
    <row r="31" spans="1:19" ht="12.75" customHeight="1" thickBot="1">
      <c r="A31" s="8">
        <v>5</v>
      </c>
      <c r="B31" s="6">
        <v>464</v>
      </c>
      <c r="C31" s="80" t="s">
        <v>57</v>
      </c>
      <c r="D31" s="81" t="s">
        <v>99</v>
      </c>
      <c r="E31" s="216"/>
      <c r="F31" s="108"/>
      <c r="G31" s="169"/>
      <c r="H31" s="170"/>
      <c r="I31" s="171"/>
      <c r="J31" s="172"/>
      <c r="K31" s="172"/>
      <c r="L31" s="50" t="str">
        <f t="shared" si="3"/>
        <v> </v>
      </c>
      <c r="M31" s="180">
        <v>1</v>
      </c>
      <c r="N31" s="181"/>
      <c r="O31" s="172"/>
      <c r="P31" s="49" t="str">
        <f t="shared" si="4"/>
        <v> </v>
      </c>
      <c r="Q31" s="180"/>
      <c r="R31" s="172"/>
      <c r="S31" s="48" t="str">
        <f t="shared" si="5"/>
        <v> </v>
      </c>
    </row>
    <row r="32" spans="1:19" ht="16.5" customHeight="1" thickBot="1">
      <c r="A32" s="15"/>
      <c r="B32" s="16">
        <v>1000</v>
      </c>
      <c r="C32" s="253" t="s">
        <v>10</v>
      </c>
      <c r="D32" s="253"/>
      <c r="E32" s="10"/>
      <c r="F32" s="56">
        <f>COUNTA(F16:F31)</f>
        <v>2</v>
      </c>
      <c r="G32" s="173"/>
      <c r="H32" s="174">
        <v>2</v>
      </c>
      <c r="I32" s="175">
        <f>COUNTA(I7:I19)</f>
        <v>13</v>
      </c>
      <c r="J32" s="176">
        <f>SUM(J7:J19)</f>
        <v>18</v>
      </c>
      <c r="K32" s="177">
        <f>SUM(K7:K19)</f>
        <v>2</v>
      </c>
      <c r="L32" s="51">
        <f t="shared" si="3"/>
        <v>11.1</v>
      </c>
      <c r="M32" s="182">
        <f>COUNTA(M16:M31)</f>
        <v>12</v>
      </c>
      <c r="N32" s="176">
        <f>SUM(N16:N31)</f>
        <v>10</v>
      </c>
      <c r="O32" s="176">
        <f>SUM(O16:O31)</f>
        <v>0</v>
      </c>
      <c r="P32" s="51">
        <f>IF(N32=""," ",ROUND(O32/N32*100,1))</f>
        <v>0</v>
      </c>
      <c r="Q32" s="177">
        <f>SUM(Q7:Q31)</f>
        <v>4164</v>
      </c>
      <c r="R32" s="176">
        <f>SUM(R7:R31)</f>
        <v>69</v>
      </c>
      <c r="S32" s="28">
        <f>IF(Q32=""," ",ROUND(R32/Q32*100,1))</f>
        <v>1.7</v>
      </c>
    </row>
  </sheetData>
  <mergeCells count="22">
    <mergeCell ref="C32:D32"/>
    <mergeCell ref="H5:H6"/>
    <mergeCell ref="E5:E6"/>
    <mergeCell ref="F5:F6"/>
    <mergeCell ref="E4:G4"/>
    <mergeCell ref="G5:G6"/>
    <mergeCell ref="I4:S4"/>
    <mergeCell ref="K5:K6"/>
    <mergeCell ref="L5:L6"/>
    <mergeCell ref="N5:N6"/>
    <mergeCell ref="R5:R6"/>
    <mergeCell ref="S5:S6"/>
    <mergeCell ref="I5:I6"/>
    <mergeCell ref="J5:J6"/>
    <mergeCell ref="A4:A6"/>
    <mergeCell ref="B4:B6"/>
    <mergeCell ref="C4:C6"/>
    <mergeCell ref="D4:D6"/>
    <mergeCell ref="Q5:Q6"/>
    <mergeCell ref="M5:M6"/>
    <mergeCell ref="O5:O6"/>
    <mergeCell ref="P5:P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90" r:id="rId1"/>
  <headerFooter alignWithMargins="0">
    <oddHeader>&amp;R（秋田県）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5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12.25390625" style="2" customWidth="1"/>
    <col min="5" max="5" width="5.625" style="2" customWidth="1"/>
    <col min="6" max="6" width="8.625" style="2" customWidth="1"/>
    <col min="7" max="8" width="5.00390625" style="2" customWidth="1"/>
    <col min="9" max="9" width="6.375" style="2" customWidth="1"/>
    <col min="10" max="10" width="5.875" style="2" customWidth="1"/>
    <col min="11" max="11" width="5.625" style="2" customWidth="1"/>
    <col min="12" max="13" width="5.125" style="2" customWidth="1"/>
    <col min="14" max="14" width="6.375" style="2" customWidth="1"/>
    <col min="15" max="15" width="5.875" style="2" customWidth="1"/>
    <col min="16" max="16" width="5.625" style="2" customWidth="1"/>
    <col min="17" max="18" width="5.00390625" style="2" customWidth="1"/>
    <col min="19" max="19" width="5.625" style="2" customWidth="1"/>
    <col min="20" max="20" width="5.125" style="2" customWidth="1"/>
    <col min="21" max="21" width="5.625" style="2" customWidth="1"/>
    <col min="22" max="22" width="5.875" style="2" customWidth="1"/>
    <col min="23" max="24" width="5.625" style="2" customWidth="1"/>
    <col min="25" max="25" width="6.00390625" style="2" customWidth="1"/>
    <col min="26" max="26" width="5.50390625" style="2" customWidth="1"/>
    <col min="27" max="27" width="5.625" style="2" customWidth="1"/>
    <col min="28" max="16384" width="9.00390625" style="2" customWidth="1"/>
  </cols>
  <sheetData>
    <row r="1" ht="12">
      <c r="A1" s="2" t="s">
        <v>50</v>
      </c>
    </row>
    <row r="2" spans="1:2" ht="22.5" customHeight="1">
      <c r="A2" s="21" t="s">
        <v>23</v>
      </c>
      <c r="B2" s="3"/>
    </row>
    <row r="3" spans="1:2" ht="15" thickBot="1">
      <c r="A3" s="21"/>
      <c r="B3" s="55" t="s">
        <v>30</v>
      </c>
    </row>
    <row r="4" spans="1:27" s="53" customFormat="1" ht="17.25" customHeight="1" thickBot="1">
      <c r="A4" s="52"/>
      <c r="B4" s="109">
        <v>1</v>
      </c>
      <c r="C4" s="329">
        <v>39539</v>
      </c>
      <c r="D4" s="330"/>
      <c r="E4" s="110">
        <v>2</v>
      </c>
      <c r="F4" s="331">
        <v>39569</v>
      </c>
      <c r="G4" s="330"/>
      <c r="H4" s="332"/>
      <c r="I4" s="111">
        <v>3</v>
      </c>
      <c r="J4" s="329" t="s">
        <v>29</v>
      </c>
      <c r="K4" s="330"/>
      <c r="L4" s="330"/>
      <c r="M4" s="332"/>
      <c r="AA4" s="54"/>
    </row>
    <row r="5" spans="1:27" ht="9.75" customHeight="1" thickBot="1">
      <c r="A5"/>
      <c r="B5" s="40"/>
      <c r="C5" s="40"/>
      <c r="D5" s="40"/>
      <c r="E5" s="40"/>
      <c r="F5" s="40"/>
      <c r="G5" s="40"/>
      <c r="H5" s="40"/>
      <c r="I5" s="41"/>
      <c r="J5" s="42"/>
      <c r="K5" s="42"/>
      <c r="L5" s="40"/>
      <c r="M5" s="40"/>
      <c r="N5" s="40"/>
      <c r="O5" s="40"/>
      <c r="P5" s="40"/>
      <c r="Q5" s="40"/>
      <c r="R5" s="40"/>
      <c r="S5" s="41"/>
      <c r="T5" s="42"/>
      <c r="U5" s="42"/>
      <c r="V5" s="40"/>
      <c r="W5" s="40"/>
      <c r="X5" s="42"/>
      <c r="Y5" s="42"/>
      <c r="Z5" s="42"/>
      <c r="AA5"/>
    </row>
    <row r="6" spans="1:27" ht="15.75" customHeight="1" thickBot="1">
      <c r="A6"/>
      <c r="B6" s="40"/>
      <c r="C6" s="40"/>
      <c r="D6" s="40"/>
      <c r="E6" s="333" t="s">
        <v>217</v>
      </c>
      <c r="F6" s="334"/>
      <c r="G6" s="347"/>
      <c r="H6" s="217">
        <v>1</v>
      </c>
      <c r="I6" s="43"/>
      <c r="J6" s="43"/>
      <c r="K6" s="43"/>
      <c r="L6" s="333" t="s">
        <v>27</v>
      </c>
      <c r="M6" s="334"/>
      <c r="N6" s="347"/>
      <c r="O6" s="217">
        <v>1</v>
      </c>
      <c r="P6" s="40"/>
      <c r="Q6" s="333" t="s">
        <v>27</v>
      </c>
      <c r="R6" s="334"/>
      <c r="S6" s="347"/>
      <c r="T6" s="217">
        <v>1</v>
      </c>
      <c r="U6" s="42"/>
      <c r="V6" s="333" t="s">
        <v>27</v>
      </c>
      <c r="W6" s="334"/>
      <c r="X6" s="347"/>
      <c r="Y6" s="217">
        <v>1</v>
      </c>
      <c r="Z6" s="42"/>
      <c r="AA6"/>
    </row>
    <row r="7" spans="1:27" ht="31.5" customHeight="1">
      <c r="A7" s="254" t="s">
        <v>39</v>
      </c>
      <c r="B7" s="326" t="s">
        <v>218</v>
      </c>
      <c r="C7" s="323" t="s">
        <v>0</v>
      </c>
      <c r="D7" s="263" t="s">
        <v>24</v>
      </c>
      <c r="E7" s="337" t="s">
        <v>219</v>
      </c>
      <c r="F7" s="338"/>
      <c r="G7" s="338"/>
      <c r="H7" s="338"/>
      <c r="I7" s="338"/>
      <c r="J7" s="338"/>
      <c r="K7" s="339"/>
      <c r="L7" s="337" t="s">
        <v>6</v>
      </c>
      <c r="M7" s="338"/>
      <c r="N7" s="338"/>
      <c r="O7" s="338"/>
      <c r="P7" s="339"/>
      <c r="Q7" s="337" t="s">
        <v>3</v>
      </c>
      <c r="R7" s="338"/>
      <c r="S7" s="338"/>
      <c r="T7" s="338"/>
      <c r="U7" s="339"/>
      <c r="V7" s="344" t="s">
        <v>49</v>
      </c>
      <c r="W7" s="345"/>
      <c r="X7" s="345"/>
      <c r="Y7" s="345"/>
      <c r="Z7" s="345"/>
      <c r="AA7" s="346"/>
    </row>
    <row r="8" spans="1:27" ht="15" customHeight="1">
      <c r="A8" s="255"/>
      <c r="B8" s="327"/>
      <c r="C8" s="324"/>
      <c r="D8" s="264"/>
      <c r="E8" s="340" t="s">
        <v>220</v>
      </c>
      <c r="F8" s="342" t="s">
        <v>221</v>
      </c>
      <c r="G8" s="310" t="s">
        <v>2</v>
      </c>
      <c r="H8" s="112"/>
      <c r="I8" s="312" t="s">
        <v>1</v>
      </c>
      <c r="J8" s="112"/>
      <c r="K8" s="317" t="s">
        <v>212</v>
      </c>
      <c r="L8" s="310" t="s">
        <v>2</v>
      </c>
      <c r="M8" s="112"/>
      <c r="N8" s="312" t="s">
        <v>1</v>
      </c>
      <c r="O8" s="112"/>
      <c r="P8" s="317" t="s">
        <v>212</v>
      </c>
      <c r="Q8" s="310" t="s">
        <v>2</v>
      </c>
      <c r="R8" s="112"/>
      <c r="S8" s="312" t="s">
        <v>1</v>
      </c>
      <c r="T8" s="112"/>
      <c r="U8" s="317" t="s">
        <v>212</v>
      </c>
      <c r="V8" s="321" t="s">
        <v>17</v>
      </c>
      <c r="W8" s="112"/>
      <c r="X8" s="319" t="s">
        <v>212</v>
      </c>
      <c r="Y8" s="314" t="s">
        <v>18</v>
      </c>
      <c r="Z8" s="315"/>
      <c r="AA8" s="316"/>
    </row>
    <row r="9" spans="1:27" ht="61.5" customHeight="1">
      <c r="A9" s="256"/>
      <c r="B9" s="328"/>
      <c r="C9" s="325"/>
      <c r="D9" s="265"/>
      <c r="E9" s="341"/>
      <c r="F9" s="343"/>
      <c r="G9" s="311"/>
      <c r="H9" s="113" t="s">
        <v>222</v>
      </c>
      <c r="I9" s="313"/>
      <c r="J9" s="113" t="s">
        <v>223</v>
      </c>
      <c r="K9" s="318"/>
      <c r="L9" s="311"/>
      <c r="M9" s="113" t="s">
        <v>222</v>
      </c>
      <c r="N9" s="313"/>
      <c r="O9" s="220" t="s">
        <v>223</v>
      </c>
      <c r="P9" s="318"/>
      <c r="Q9" s="311"/>
      <c r="R9" s="113" t="s">
        <v>222</v>
      </c>
      <c r="S9" s="313"/>
      <c r="T9" s="113" t="s">
        <v>223</v>
      </c>
      <c r="U9" s="318"/>
      <c r="V9" s="322"/>
      <c r="W9" s="113" t="s">
        <v>224</v>
      </c>
      <c r="X9" s="320"/>
      <c r="Y9" s="114" t="s">
        <v>225</v>
      </c>
      <c r="Z9" s="113" t="s">
        <v>224</v>
      </c>
      <c r="AA9" s="115" t="s">
        <v>212</v>
      </c>
    </row>
    <row r="10" spans="1:27" ht="14.25" customHeight="1">
      <c r="A10" s="8">
        <v>5</v>
      </c>
      <c r="B10" s="6">
        <v>201</v>
      </c>
      <c r="C10" s="80" t="s">
        <v>57</v>
      </c>
      <c r="D10" s="81" t="s">
        <v>58</v>
      </c>
      <c r="E10" s="45">
        <v>50</v>
      </c>
      <c r="F10" s="5" t="s">
        <v>118</v>
      </c>
      <c r="G10" s="179">
        <v>119</v>
      </c>
      <c r="H10" s="179">
        <v>97</v>
      </c>
      <c r="I10" s="179">
        <v>2270</v>
      </c>
      <c r="J10" s="179">
        <v>727</v>
      </c>
      <c r="K10" s="26">
        <f>IF(G10=""," ",ROUND(J10/I10*100,1))</f>
        <v>32</v>
      </c>
      <c r="L10" s="188">
        <v>42</v>
      </c>
      <c r="M10" s="179">
        <v>34</v>
      </c>
      <c r="N10" s="179">
        <v>725</v>
      </c>
      <c r="O10" s="179">
        <v>160</v>
      </c>
      <c r="P10" s="26">
        <f>IF(L10=""," ",ROUND(O10/N10*100,1))</f>
        <v>22.1</v>
      </c>
      <c r="Q10" s="188">
        <v>6</v>
      </c>
      <c r="R10" s="179">
        <v>5</v>
      </c>
      <c r="S10" s="179">
        <v>54</v>
      </c>
      <c r="T10" s="179">
        <v>7</v>
      </c>
      <c r="U10" s="26">
        <f>IF(Q10=""," ",ROUND(T10/S10*100,1))</f>
        <v>13</v>
      </c>
      <c r="V10" s="168">
        <v>335</v>
      </c>
      <c r="W10" s="179">
        <v>24</v>
      </c>
      <c r="X10" s="36">
        <f>IF(V10=""," ",ROUND(W10/V10*100,1))</f>
        <v>7.2</v>
      </c>
      <c r="Y10" s="179">
        <v>243</v>
      </c>
      <c r="Z10" s="179">
        <v>15</v>
      </c>
      <c r="AA10" s="32">
        <f>IF(Y10=""," ",ROUND(Z10/Y10*100,1))</f>
        <v>6.2</v>
      </c>
    </row>
    <row r="11" spans="1:27" ht="14.25" customHeight="1">
      <c r="A11" s="8">
        <v>5</v>
      </c>
      <c r="B11" s="6">
        <v>202</v>
      </c>
      <c r="C11" s="80" t="s">
        <v>57</v>
      </c>
      <c r="D11" s="81" t="s">
        <v>60</v>
      </c>
      <c r="E11" s="117">
        <v>42.5</v>
      </c>
      <c r="F11" s="4" t="s">
        <v>118</v>
      </c>
      <c r="G11" s="179">
        <v>61</v>
      </c>
      <c r="H11" s="179">
        <v>52</v>
      </c>
      <c r="I11" s="179">
        <v>1859</v>
      </c>
      <c r="J11" s="179">
        <v>705</v>
      </c>
      <c r="K11" s="26">
        <f aca="true" t="shared" si="0" ref="K11:K34">IF(G11=""," ",ROUND(J11/I11*100,1))</f>
        <v>37.9</v>
      </c>
      <c r="L11" s="188">
        <v>27</v>
      </c>
      <c r="M11" s="179">
        <v>23</v>
      </c>
      <c r="N11" s="179">
        <v>306</v>
      </c>
      <c r="O11" s="179">
        <v>68</v>
      </c>
      <c r="P11" s="26">
        <f>IF(L11=""," ",ROUND(O11/N11*100,1))</f>
        <v>22.2</v>
      </c>
      <c r="Q11" s="188">
        <v>5</v>
      </c>
      <c r="R11" s="179">
        <v>2</v>
      </c>
      <c r="S11" s="179">
        <v>46</v>
      </c>
      <c r="T11" s="179">
        <v>3</v>
      </c>
      <c r="U11" s="26">
        <f>IF(Q11=""," ",ROUND(T11/S11*100,1))</f>
        <v>6.5</v>
      </c>
      <c r="V11" s="168">
        <v>67</v>
      </c>
      <c r="W11" s="179">
        <v>5</v>
      </c>
      <c r="X11" s="36">
        <f>IF(V11=""," ",ROUND(W11/V11*100,1))</f>
        <v>7.5</v>
      </c>
      <c r="Y11" s="179">
        <v>63</v>
      </c>
      <c r="Z11" s="179">
        <v>4</v>
      </c>
      <c r="AA11" s="32">
        <f>IF(Y11=""," ",ROUND(Z11/Y11*100,1))</f>
        <v>6.3</v>
      </c>
    </row>
    <row r="12" spans="1:27" ht="14.25" customHeight="1">
      <c r="A12" s="8">
        <v>5</v>
      </c>
      <c r="B12" s="6">
        <v>203</v>
      </c>
      <c r="C12" s="80" t="s">
        <v>57</v>
      </c>
      <c r="D12" s="81" t="s">
        <v>62</v>
      </c>
      <c r="E12" s="45">
        <v>40</v>
      </c>
      <c r="F12" s="5" t="s">
        <v>132</v>
      </c>
      <c r="G12" s="179">
        <v>39</v>
      </c>
      <c r="H12" s="179">
        <v>26</v>
      </c>
      <c r="I12" s="179">
        <v>685</v>
      </c>
      <c r="J12" s="179">
        <v>160</v>
      </c>
      <c r="K12" s="26">
        <f t="shared" si="0"/>
        <v>23.4</v>
      </c>
      <c r="L12" s="188">
        <v>39</v>
      </c>
      <c r="M12" s="179">
        <v>26</v>
      </c>
      <c r="N12" s="179">
        <v>685</v>
      </c>
      <c r="O12" s="179">
        <v>160</v>
      </c>
      <c r="P12" s="26">
        <f aca="true" t="shared" si="1" ref="P12:P34">IF(L12=""," ",ROUND(O12/N12*100,1))</f>
        <v>23.4</v>
      </c>
      <c r="Q12" s="188">
        <v>6</v>
      </c>
      <c r="R12" s="179">
        <v>3</v>
      </c>
      <c r="S12" s="179">
        <v>69</v>
      </c>
      <c r="T12" s="179">
        <v>5</v>
      </c>
      <c r="U12" s="26">
        <f aca="true" t="shared" si="2" ref="U12:U34">IF(Q12=""," ",ROUND(T12/S12*100,1))</f>
        <v>7.2</v>
      </c>
      <c r="V12" s="168">
        <v>187</v>
      </c>
      <c r="W12" s="179">
        <v>28</v>
      </c>
      <c r="X12" s="36">
        <f aca="true" t="shared" si="3" ref="X12:X34">IF(V12=""," ",ROUND(W12/V12*100,1))</f>
        <v>15</v>
      </c>
      <c r="Y12" s="179">
        <v>141</v>
      </c>
      <c r="Z12" s="179">
        <v>6</v>
      </c>
      <c r="AA12" s="32">
        <f aca="true" t="shared" si="4" ref="AA12:AA21">IF(Y12=""," ",ROUND(Z12/Y12*100,1))</f>
        <v>4.3</v>
      </c>
    </row>
    <row r="13" spans="1:27" ht="14.25" customHeight="1">
      <c r="A13" s="8">
        <v>5</v>
      </c>
      <c r="B13" s="6">
        <v>204</v>
      </c>
      <c r="C13" s="80" t="s">
        <v>57</v>
      </c>
      <c r="D13" s="81" t="s">
        <v>64</v>
      </c>
      <c r="E13" s="116">
        <v>30.8</v>
      </c>
      <c r="F13" s="5" t="s">
        <v>132</v>
      </c>
      <c r="G13" s="179">
        <v>18</v>
      </c>
      <c r="H13" s="179">
        <v>16</v>
      </c>
      <c r="I13" s="179">
        <v>338</v>
      </c>
      <c r="J13" s="179">
        <v>82</v>
      </c>
      <c r="K13" s="26">
        <f t="shared" si="0"/>
        <v>24.3</v>
      </c>
      <c r="L13" s="188">
        <v>18</v>
      </c>
      <c r="M13" s="179">
        <v>16</v>
      </c>
      <c r="N13" s="179">
        <v>338</v>
      </c>
      <c r="O13" s="179">
        <v>82</v>
      </c>
      <c r="P13" s="26">
        <f t="shared" si="1"/>
        <v>24.3</v>
      </c>
      <c r="Q13" s="188">
        <v>5</v>
      </c>
      <c r="R13" s="179">
        <v>4</v>
      </c>
      <c r="S13" s="179">
        <v>48</v>
      </c>
      <c r="T13" s="179">
        <v>5</v>
      </c>
      <c r="U13" s="26">
        <f t="shared" si="2"/>
        <v>10.4</v>
      </c>
      <c r="V13" s="168">
        <v>73</v>
      </c>
      <c r="W13" s="179">
        <v>1</v>
      </c>
      <c r="X13" s="36">
        <f t="shared" si="3"/>
        <v>1.4</v>
      </c>
      <c r="Y13" s="179">
        <v>62</v>
      </c>
      <c r="Z13" s="179">
        <v>1</v>
      </c>
      <c r="AA13" s="32">
        <f t="shared" si="4"/>
        <v>1.6</v>
      </c>
    </row>
    <row r="14" spans="1:27" ht="14.25" customHeight="1">
      <c r="A14" s="8">
        <v>5</v>
      </c>
      <c r="B14" s="6">
        <v>206</v>
      </c>
      <c r="C14" s="80" t="s">
        <v>57</v>
      </c>
      <c r="D14" s="81" t="s">
        <v>66</v>
      </c>
      <c r="E14" s="45">
        <v>50</v>
      </c>
      <c r="F14" s="5" t="s">
        <v>142</v>
      </c>
      <c r="G14" s="179"/>
      <c r="H14" s="179"/>
      <c r="I14" s="179"/>
      <c r="J14" s="179"/>
      <c r="K14" s="26" t="str">
        <f t="shared" si="0"/>
        <v> </v>
      </c>
      <c r="L14" s="188">
        <v>24</v>
      </c>
      <c r="M14" s="179">
        <v>22</v>
      </c>
      <c r="N14" s="179">
        <v>294</v>
      </c>
      <c r="O14" s="179">
        <v>77</v>
      </c>
      <c r="P14" s="26">
        <f t="shared" si="1"/>
        <v>26.2</v>
      </c>
      <c r="Q14" s="188">
        <v>5</v>
      </c>
      <c r="R14" s="179">
        <v>2</v>
      </c>
      <c r="S14" s="179">
        <v>36</v>
      </c>
      <c r="T14" s="179">
        <v>3</v>
      </c>
      <c r="U14" s="26">
        <f t="shared" si="2"/>
        <v>8.3</v>
      </c>
      <c r="V14" s="168">
        <v>28</v>
      </c>
      <c r="W14" s="179">
        <v>1</v>
      </c>
      <c r="X14" s="36">
        <f t="shared" si="3"/>
        <v>3.6</v>
      </c>
      <c r="Y14" s="179">
        <v>28</v>
      </c>
      <c r="Z14" s="179">
        <v>1</v>
      </c>
      <c r="AA14" s="32">
        <f t="shared" si="4"/>
        <v>3.6</v>
      </c>
    </row>
    <row r="15" spans="1:27" ht="14.25" customHeight="1">
      <c r="A15" s="8">
        <v>5</v>
      </c>
      <c r="B15" s="6">
        <v>207</v>
      </c>
      <c r="C15" s="80" t="s">
        <v>57</v>
      </c>
      <c r="D15" s="81" t="s">
        <v>68</v>
      </c>
      <c r="E15" s="45">
        <v>30</v>
      </c>
      <c r="F15" s="5" t="s">
        <v>132</v>
      </c>
      <c r="G15" s="179">
        <v>24</v>
      </c>
      <c r="H15" s="179">
        <v>15</v>
      </c>
      <c r="I15" s="179">
        <v>275</v>
      </c>
      <c r="J15" s="179">
        <v>58</v>
      </c>
      <c r="K15" s="26">
        <f t="shared" si="0"/>
        <v>21.1</v>
      </c>
      <c r="L15" s="188">
        <v>22</v>
      </c>
      <c r="M15" s="179">
        <v>14</v>
      </c>
      <c r="N15" s="179">
        <v>258</v>
      </c>
      <c r="O15" s="179">
        <v>62</v>
      </c>
      <c r="P15" s="26">
        <f t="shared" si="1"/>
        <v>24</v>
      </c>
      <c r="Q15" s="188">
        <v>5</v>
      </c>
      <c r="R15" s="179">
        <v>3</v>
      </c>
      <c r="S15" s="179">
        <v>60</v>
      </c>
      <c r="T15" s="179">
        <v>4</v>
      </c>
      <c r="U15" s="26">
        <f t="shared" si="2"/>
        <v>6.7</v>
      </c>
      <c r="V15" s="168">
        <v>49</v>
      </c>
      <c r="W15" s="179">
        <v>0</v>
      </c>
      <c r="X15" s="36">
        <f t="shared" si="3"/>
        <v>0</v>
      </c>
      <c r="Y15" s="179">
        <v>49</v>
      </c>
      <c r="Z15" s="179">
        <v>0</v>
      </c>
      <c r="AA15" s="32">
        <f t="shared" si="4"/>
        <v>0</v>
      </c>
    </row>
    <row r="16" spans="1:27" ht="14.25" customHeight="1">
      <c r="A16" s="8">
        <v>5</v>
      </c>
      <c r="B16" s="6">
        <v>209</v>
      </c>
      <c r="C16" s="80" t="s">
        <v>57</v>
      </c>
      <c r="D16" s="81" t="s">
        <v>70</v>
      </c>
      <c r="E16" s="45">
        <v>40</v>
      </c>
      <c r="F16" s="5" t="s">
        <v>132</v>
      </c>
      <c r="G16" s="179">
        <v>51</v>
      </c>
      <c r="H16" s="179">
        <v>41</v>
      </c>
      <c r="I16" s="179">
        <v>589</v>
      </c>
      <c r="J16" s="179">
        <v>152</v>
      </c>
      <c r="K16" s="26">
        <f t="shared" si="0"/>
        <v>25.8</v>
      </c>
      <c r="L16" s="188">
        <v>24</v>
      </c>
      <c r="M16" s="179">
        <v>19</v>
      </c>
      <c r="N16" s="179">
        <v>253</v>
      </c>
      <c r="O16" s="179">
        <v>46</v>
      </c>
      <c r="P16" s="26">
        <f t="shared" si="1"/>
        <v>18.2</v>
      </c>
      <c r="Q16" s="188">
        <v>5</v>
      </c>
      <c r="R16" s="179">
        <v>1</v>
      </c>
      <c r="S16" s="179">
        <v>36</v>
      </c>
      <c r="T16" s="179">
        <v>2</v>
      </c>
      <c r="U16" s="26">
        <f t="shared" si="2"/>
        <v>5.6</v>
      </c>
      <c r="V16" s="168">
        <v>41</v>
      </c>
      <c r="W16" s="179">
        <v>1</v>
      </c>
      <c r="X16" s="36">
        <f t="shared" si="3"/>
        <v>2.4</v>
      </c>
      <c r="Y16" s="179">
        <v>39</v>
      </c>
      <c r="Z16" s="179">
        <v>1</v>
      </c>
      <c r="AA16" s="32">
        <f t="shared" si="4"/>
        <v>2.6</v>
      </c>
    </row>
    <row r="17" spans="1:27" ht="14.25" customHeight="1">
      <c r="A17" s="8">
        <v>5</v>
      </c>
      <c r="B17" s="6">
        <v>210</v>
      </c>
      <c r="C17" s="80" t="s">
        <v>57</v>
      </c>
      <c r="D17" s="81" t="s">
        <v>72</v>
      </c>
      <c r="E17" s="45"/>
      <c r="F17" s="5"/>
      <c r="G17" s="179"/>
      <c r="H17" s="179"/>
      <c r="I17" s="179"/>
      <c r="J17" s="179"/>
      <c r="K17" s="26"/>
      <c r="L17" s="188">
        <v>33</v>
      </c>
      <c r="M17" s="179">
        <v>25</v>
      </c>
      <c r="N17" s="179">
        <v>683</v>
      </c>
      <c r="O17" s="179">
        <v>159</v>
      </c>
      <c r="P17" s="26">
        <f t="shared" si="1"/>
        <v>23.3</v>
      </c>
      <c r="Q17" s="188">
        <v>5</v>
      </c>
      <c r="R17" s="179">
        <v>2</v>
      </c>
      <c r="S17" s="179">
        <v>53</v>
      </c>
      <c r="T17" s="179">
        <v>3</v>
      </c>
      <c r="U17" s="26">
        <f t="shared" si="2"/>
        <v>5.7</v>
      </c>
      <c r="V17" s="168">
        <v>208</v>
      </c>
      <c r="W17" s="179">
        <v>14</v>
      </c>
      <c r="X17" s="36">
        <f t="shared" si="3"/>
        <v>6.7</v>
      </c>
      <c r="Y17" s="179">
        <v>167</v>
      </c>
      <c r="Z17" s="179">
        <v>7</v>
      </c>
      <c r="AA17" s="32">
        <f t="shared" si="4"/>
        <v>4.2</v>
      </c>
    </row>
    <row r="18" spans="1:27" ht="14.25" customHeight="1">
      <c r="A18" s="8">
        <v>5</v>
      </c>
      <c r="B18" s="6">
        <v>211</v>
      </c>
      <c r="C18" s="80" t="s">
        <v>57</v>
      </c>
      <c r="D18" s="81" t="s">
        <v>74</v>
      </c>
      <c r="E18" s="45">
        <v>48</v>
      </c>
      <c r="F18" s="5" t="s">
        <v>132</v>
      </c>
      <c r="G18" s="179">
        <v>15</v>
      </c>
      <c r="H18" s="179">
        <v>14</v>
      </c>
      <c r="I18" s="179">
        <v>250</v>
      </c>
      <c r="J18" s="179">
        <v>117</v>
      </c>
      <c r="K18" s="26">
        <f t="shared" si="0"/>
        <v>46.8</v>
      </c>
      <c r="L18" s="188">
        <v>27</v>
      </c>
      <c r="M18" s="179">
        <v>24</v>
      </c>
      <c r="N18" s="179">
        <v>399</v>
      </c>
      <c r="O18" s="179">
        <v>138</v>
      </c>
      <c r="P18" s="26">
        <v>34.6</v>
      </c>
      <c r="Q18" s="188">
        <v>5</v>
      </c>
      <c r="R18" s="179">
        <v>2</v>
      </c>
      <c r="S18" s="179">
        <v>35</v>
      </c>
      <c r="T18" s="179">
        <v>3</v>
      </c>
      <c r="U18" s="26">
        <f t="shared" si="2"/>
        <v>8.6</v>
      </c>
      <c r="V18" s="168">
        <v>37</v>
      </c>
      <c r="W18" s="179">
        <v>2</v>
      </c>
      <c r="X18" s="36">
        <v>5.4</v>
      </c>
      <c r="Y18" s="179">
        <v>36</v>
      </c>
      <c r="Z18" s="179">
        <v>1</v>
      </c>
      <c r="AA18" s="32">
        <v>2.8</v>
      </c>
    </row>
    <row r="19" spans="1:27" ht="14.25" customHeight="1">
      <c r="A19" s="8">
        <v>5</v>
      </c>
      <c r="B19" s="6">
        <v>212</v>
      </c>
      <c r="C19" s="80" t="s">
        <v>57</v>
      </c>
      <c r="D19" s="81" t="s">
        <v>76</v>
      </c>
      <c r="E19" s="45">
        <v>35</v>
      </c>
      <c r="F19" s="5" t="s">
        <v>160</v>
      </c>
      <c r="G19" s="179">
        <v>98</v>
      </c>
      <c r="H19" s="179">
        <v>67</v>
      </c>
      <c r="I19" s="179">
        <v>1866</v>
      </c>
      <c r="J19" s="179">
        <v>590</v>
      </c>
      <c r="K19" s="26">
        <f t="shared" si="0"/>
        <v>31.6</v>
      </c>
      <c r="L19" s="188">
        <v>34</v>
      </c>
      <c r="M19" s="179">
        <v>24</v>
      </c>
      <c r="N19" s="179">
        <v>459</v>
      </c>
      <c r="O19" s="179">
        <v>109</v>
      </c>
      <c r="P19" s="26">
        <f t="shared" si="1"/>
        <v>23.7</v>
      </c>
      <c r="Q19" s="188">
        <v>5</v>
      </c>
      <c r="R19" s="179">
        <v>2</v>
      </c>
      <c r="S19" s="179">
        <v>97</v>
      </c>
      <c r="T19" s="179">
        <v>3</v>
      </c>
      <c r="U19" s="26">
        <f t="shared" si="2"/>
        <v>3.1</v>
      </c>
      <c r="V19" s="168">
        <v>176</v>
      </c>
      <c r="W19" s="179">
        <v>12</v>
      </c>
      <c r="X19" s="36">
        <f t="shared" si="3"/>
        <v>6.8</v>
      </c>
      <c r="Y19" s="179">
        <v>168</v>
      </c>
      <c r="Z19" s="179">
        <v>10</v>
      </c>
      <c r="AA19" s="32">
        <f t="shared" si="4"/>
        <v>6</v>
      </c>
    </row>
    <row r="20" spans="1:27" ht="14.25" customHeight="1">
      <c r="A20" s="8">
        <v>5</v>
      </c>
      <c r="B20" s="6">
        <v>213</v>
      </c>
      <c r="C20" s="80" t="s">
        <v>57</v>
      </c>
      <c r="D20" s="81" t="s">
        <v>78</v>
      </c>
      <c r="E20" s="45"/>
      <c r="F20" s="5"/>
      <c r="G20" s="179"/>
      <c r="H20" s="179"/>
      <c r="I20" s="179"/>
      <c r="J20" s="179"/>
      <c r="K20" s="26"/>
      <c r="L20" s="188">
        <v>24</v>
      </c>
      <c r="M20" s="179">
        <v>17</v>
      </c>
      <c r="N20" s="179">
        <v>279</v>
      </c>
      <c r="O20" s="179">
        <v>62</v>
      </c>
      <c r="P20" s="26">
        <f t="shared" si="1"/>
        <v>22.2</v>
      </c>
      <c r="Q20" s="188">
        <v>5</v>
      </c>
      <c r="R20" s="179">
        <v>1</v>
      </c>
      <c r="S20" s="179">
        <v>54</v>
      </c>
      <c r="T20" s="179">
        <v>2</v>
      </c>
      <c r="U20" s="26">
        <f t="shared" si="2"/>
        <v>3.7</v>
      </c>
      <c r="V20" s="168">
        <v>62</v>
      </c>
      <c r="W20" s="179">
        <v>2</v>
      </c>
      <c r="X20" s="36">
        <f t="shared" si="3"/>
        <v>3.2</v>
      </c>
      <c r="Y20" s="179">
        <v>53</v>
      </c>
      <c r="Z20" s="179">
        <v>2</v>
      </c>
      <c r="AA20" s="32">
        <f t="shared" si="4"/>
        <v>3.8</v>
      </c>
    </row>
    <row r="21" spans="1:27" ht="14.25" customHeight="1">
      <c r="A21" s="8">
        <v>5</v>
      </c>
      <c r="B21" s="6">
        <v>214</v>
      </c>
      <c r="C21" s="80" t="s">
        <v>57</v>
      </c>
      <c r="D21" s="81" t="s">
        <v>80</v>
      </c>
      <c r="E21" s="45">
        <v>50</v>
      </c>
      <c r="F21" s="5" t="s">
        <v>161</v>
      </c>
      <c r="G21" s="179">
        <v>20</v>
      </c>
      <c r="H21" s="179">
        <v>19</v>
      </c>
      <c r="I21" s="179">
        <v>232</v>
      </c>
      <c r="J21" s="179">
        <v>96</v>
      </c>
      <c r="K21" s="26">
        <f t="shared" si="0"/>
        <v>41.4</v>
      </c>
      <c r="L21" s="188">
        <v>20</v>
      </c>
      <c r="M21" s="179">
        <v>19</v>
      </c>
      <c r="N21" s="179">
        <v>232</v>
      </c>
      <c r="O21" s="179">
        <v>96</v>
      </c>
      <c r="P21" s="26">
        <f t="shared" si="1"/>
        <v>41.4</v>
      </c>
      <c r="Q21" s="188">
        <v>5</v>
      </c>
      <c r="R21" s="179">
        <v>4</v>
      </c>
      <c r="S21" s="179">
        <v>37</v>
      </c>
      <c r="T21" s="179">
        <v>8</v>
      </c>
      <c r="U21" s="26">
        <f t="shared" si="2"/>
        <v>21.6</v>
      </c>
      <c r="V21" s="168">
        <v>67</v>
      </c>
      <c r="W21" s="179">
        <v>3</v>
      </c>
      <c r="X21" s="36">
        <f t="shared" si="3"/>
        <v>4.5</v>
      </c>
      <c r="Y21" s="179">
        <v>40</v>
      </c>
      <c r="Z21" s="179">
        <v>2</v>
      </c>
      <c r="AA21" s="32">
        <f t="shared" si="4"/>
        <v>5</v>
      </c>
    </row>
    <row r="22" spans="1:27" ht="14.25" customHeight="1">
      <c r="A22" s="8">
        <v>5</v>
      </c>
      <c r="B22" s="6">
        <v>215</v>
      </c>
      <c r="C22" s="80" t="s">
        <v>57</v>
      </c>
      <c r="D22" s="81" t="s">
        <v>82</v>
      </c>
      <c r="E22" s="45">
        <v>30</v>
      </c>
      <c r="F22" s="5" t="s">
        <v>162</v>
      </c>
      <c r="G22" s="179">
        <v>18</v>
      </c>
      <c r="H22" s="179">
        <v>11</v>
      </c>
      <c r="I22" s="179">
        <v>222</v>
      </c>
      <c r="J22" s="179">
        <v>26</v>
      </c>
      <c r="K22" s="26">
        <f t="shared" si="0"/>
        <v>11.7</v>
      </c>
      <c r="L22" s="188">
        <v>18</v>
      </c>
      <c r="M22" s="179">
        <v>11</v>
      </c>
      <c r="N22" s="179">
        <v>222</v>
      </c>
      <c r="O22" s="179">
        <v>26</v>
      </c>
      <c r="P22" s="26">
        <f t="shared" si="1"/>
        <v>11.7</v>
      </c>
      <c r="Q22" s="188">
        <v>5</v>
      </c>
      <c r="R22" s="179">
        <v>1</v>
      </c>
      <c r="S22" s="179">
        <v>40</v>
      </c>
      <c r="T22" s="179">
        <v>1</v>
      </c>
      <c r="U22" s="26">
        <f t="shared" si="2"/>
        <v>2.5</v>
      </c>
      <c r="V22" s="168">
        <v>60</v>
      </c>
      <c r="W22" s="179">
        <v>3</v>
      </c>
      <c r="X22" s="36">
        <f t="shared" si="3"/>
        <v>5</v>
      </c>
      <c r="Y22" s="179">
        <v>60</v>
      </c>
      <c r="Z22" s="179">
        <v>3</v>
      </c>
      <c r="AA22" s="32">
        <f aca="true" t="shared" si="5" ref="AA22:AA34">IF(Y22=0," ",ROUND(Z22/Y22*100,1))</f>
        <v>5</v>
      </c>
    </row>
    <row r="23" spans="1:27" ht="14.25" customHeight="1">
      <c r="A23" s="8">
        <v>5</v>
      </c>
      <c r="B23" s="6">
        <v>303</v>
      </c>
      <c r="C23" s="80" t="s">
        <v>57</v>
      </c>
      <c r="D23" s="81" t="s">
        <v>83</v>
      </c>
      <c r="E23" s="45"/>
      <c r="F23" s="5"/>
      <c r="G23" s="179"/>
      <c r="H23" s="179"/>
      <c r="I23" s="179"/>
      <c r="J23" s="179"/>
      <c r="K23" s="26" t="str">
        <f t="shared" si="0"/>
        <v> </v>
      </c>
      <c r="L23" s="188">
        <v>24</v>
      </c>
      <c r="M23" s="179">
        <v>20</v>
      </c>
      <c r="N23" s="179">
        <v>247</v>
      </c>
      <c r="O23" s="179">
        <v>42</v>
      </c>
      <c r="P23" s="26">
        <f t="shared" si="1"/>
        <v>17</v>
      </c>
      <c r="Q23" s="188">
        <v>5</v>
      </c>
      <c r="R23" s="179">
        <v>2</v>
      </c>
      <c r="S23" s="179">
        <v>27</v>
      </c>
      <c r="T23" s="179">
        <v>3</v>
      </c>
      <c r="U23" s="26">
        <f t="shared" si="2"/>
        <v>11.1</v>
      </c>
      <c r="V23" s="168">
        <v>8</v>
      </c>
      <c r="W23" s="179">
        <v>0</v>
      </c>
      <c r="X23" s="36">
        <f t="shared" si="3"/>
        <v>0</v>
      </c>
      <c r="Y23" s="179">
        <v>8</v>
      </c>
      <c r="Z23" s="179">
        <v>0</v>
      </c>
      <c r="AA23" s="32">
        <f t="shared" si="5"/>
        <v>0</v>
      </c>
    </row>
    <row r="24" spans="1:27" ht="14.25" customHeight="1">
      <c r="A24" s="8">
        <v>5</v>
      </c>
      <c r="B24" s="6">
        <v>327</v>
      </c>
      <c r="C24" s="80" t="s">
        <v>57</v>
      </c>
      <c r="D24" s="81" t="s">
        <v>85</v>
      </c>
      <c r="E24" s="45"/>
      <c r="F24" s="5"/>
      <c r="G24" s="179"/>
      <c r="H24" s="179"/>
      <c r="I24" s="179"/>
      <c r="J24" s="179"/>
      <c r="K24" s="26" t="str">
        <f t="shared" si="0"/>
        <v> </v>
      </c>
      <c r="L24" s="188">
        <v>11</v>
      </c>
      <c r="M24" s="179">
        <v>9</v>
      </c>
      <c r="N24" s="179">
        <v>77</v>
      </c>
      <c r="O24" s="179">
        <v>15</v>
      </c>
      <c r="P24" s="26">
        <f t="shared" si="1"/>
        <v>19.5</v>
      </c>
      <c r="Q24" s="188">
        <v>5</v>
      </c>
      <c r="R24" s="179">
        <v>3</v>
      </c>
      <c r="S24" s="179">
        <v>24</v>
      </c>
      <c r="T24" s="179">
        <v>3</v>
      </c>
      <c r="U24" s="26">
        <f t="shared" si="2"/>
        <v>12.5</v>
      </c>
      <c r="V24" s="168">
        <v>7</v>
      </c>
      <c r="W24" s="179">
        <v>1</v>
      </c>
      <c r="X24" s="36">
        <f t="shared" si="3"/>
        <v>14.3</v>
      </c>
      <c r="Y24" s="179">
        <v>7</v>
      </c>
      <c r="Z24" s="179">
        <v>1</v>
      </c>
      <c r="AA24" s="32">
        <f t="shared" si="5"/>
        <v>14.3</v>
      </c>
    </row>
    <row r="25" spans="1:27" ht="14.25" customHeight="1">
      <c r="A25" s="8">
        <v>5</v>
      </c>
      <c r="B25" s="6">
        <v>346</v>
      </c>
      <c r="C25" s="80" t="s">
        <v>57</v>
      </c>
      <c r="D25" s="81" t="s">
        <v>86</v>
      </c>
      <c r="E25" s="45"/>
      <c r="F25" s="5"/>
      <c r="G25" s="179"/>
      <c r="H25" s="179"/>
      <c r="I25" s="179"/>
      <c r="J25" s="179"/>
      <c r="K25" s="26" t="str">
        <f t="shared" si="0"/>
        <v> </v>
      </c>
      <c r="L25" s="188">
        <v>22</v>
      </c>
      <c r="M25" s="179">
        <v>15</v>
      </c>
      <c r="N25" s="179">
        <v>241</v>
      </c>
      <c r="O25" s="179">
        <v>45</v>
      </c>
      <c r="P25" s="26">
        <f t="shared" si="1"/>
        <v>18.7</v>
      </c>
      <c r="Q25" s="188">
        <v>5</v>
      </c>
      <c r="R25" s="179">
        <v>2</v>
      </c>
      <c r="S25" s="179">
        <v>28</v>
      </c>
      <c r="T25" s="179">
        <v>3</v>
      </c>
      <c r="U25" s="26">
        <f t="shared" si="2"/>
        <v>10.7</v>
      </c>
      <c r="V25" s="168">
        <v>7</v>
      </c>
      <c r="W25" s="179">
        <v>0</v>
      </c>
      <c r="X25" s="36">
        <f t="shared" si="3"/>
        <v>0</v>
      </c>
      <c r="Y25" s="179">
        <v>7</v>
      </c>
      <c r="Z25" s="179">
        <v>0</v>
      </c>
      <c r="AA25" s="32">
        <f t="shared" si="5"/>
        <v>0</v>
      </c>
    </row>
    <row r="26" spans="1:27" ht="14.25" customHeight="1">
      <c r="A26" s="8">
        <v>5</v>
      </c>
      <c r="B26" s="6">
        <v>348</v>
      </c>
      <c r="C26" s="80" t="s">
        <v>57</v>
      </c>
      <c r="D26" s="81" t="s">
        <v>88</v>
      </c>
      <c r="E26" s="45">
        <v>30</v>
      </c>
      <c r="F26" s="5" t="s">
        <v>161</v>
      </c>
      <c r="G26" s="179">
        <v>9</v>
      </c>
      <c r="H26" s="179">
        <v>8</v>
      </c>
      <c r="I26" s="179">
        <v>98</v>
      </c>
      <c r="J26" s="179">
        <v>28</v>
      </c>
      <c r="K26" s="26">
        <f t="shared" si="0"/>
        <v>28.6</v>
      </c>
      <c r="L26" s="188">
        <v>9</v>
      </c>
      <c r="M26" s="179">
        <v>8</v>
      </c>
      <c r="N26" s="179">
        <v>98</v>
      </c>
      <c r="O26" s="179">
        <v>28</v>
      </c>
      <c r="P26" s="26">
        <f t="shared" si="1"/>
        <v>28.6</v>
      </c>
      <c r="Q26" s="188">
        <v>5</v>
      </c>
      <c r="R26" s="179">
        <v>3</v>
      </c>
      <c r="S26" s="199">
        <v>50</v>
      </c>
      <c r="T26" s="199">
        <v>3</v>
      </c>
      <c r="U26" s="26">
        <f t="shared" si="2"/>
        <v>6</v>
      </c>
      <c r="V26" s="168">
        <v>23</v>
      </c>
      <c r="W26" s="179">
        <v>0</v>
      </c>
      <c r="X26" s="36">
        <f t="shared" si="3"/>
        <v>0</v>
      </c>
      <c r="Y26" s="179">
        <v>23</v>
      </c>
      <c r="Z26" s="179">
        <v>0</v>
      </c>
      <c r="AA26" s="32">
        <f t="shared" si="5"/>
        <v>0</v>
      </c>
    </row>
    <row r="27" spans="1:27" ht="14.25" customHeight="1">
      <c r="A27" s="8">
        <v>5</v>
      </c>
      <c r="B27" s="6">
        <v>349</v>
      </c>
      <c r="C27" s="80" t="s">
        <v>57</v>
      </c>
      <c r="D27" s="81" t="s">
        <v>90</v>
      </c>
      <c r="E27" s="45">
        <v>40</v>
      </c>
      <c r="F27" s="5" t="s">
        <v>161</v>
      </c>
      <c r="G27" s="179">
        <v>22</v>
      </c>
      <c r="H27" s="179">
        <v>15</v>
      </c>
      <c r="I27" s="179">
        <v>361</v>
      </c>
      <c r="J27" s="179">
        <v>164</v>
      </c>
      <c r="K27" s="26">
        <f t="shared" si="0"/>
        <v>45.4</v>
      </c>
      <c r="L27" s="188">
        <v>22</v>
      </c>
      <c r="M27" s="179">
        <v>15</v>
      </c>
      <c r="N27" s="179">
        <v>361</v>
      </c>
      <c r="O27" s="179">
        <v>164</v>
      </c>
      <c r="P27" s="26">
        <f t="shared" si="1"/>
        <v>45.4</v>
      </c>
      <c r="Q27" s="188">
        <v>5</v>
      </c>
      <c r="R27" s="179">
        <v>2</v>
      </c>
      <c r="S27" s="179">
        <v>32</v>
      </c>
      <c r="T27" s="179">
        <v>4</v>
      </c>
      <c r="U27" s="26">
        <f t="shared" si="2"/>
        <v>12.5</v>
      </c>
      <c r="V27" s="168">
        <v>21</v>
      </c>
      <c r="W27" s="179">
        <v>2</v>
      </c>
      <c r="X27" s="36">
        <f t="shared" si="3"/>
        <v>9.5</v>
      </c>
      <c r="Y27" s="179">
        <v>21</v>
      </c>
      <c r="Z27" s="179">
        <v>2</v>
      </c>
      <c r="AA27" s="32">
        <f t="shared" si="5"/>
        <v>9.5</v>
      </c>
    </row>
    <row r="28" spans="1:27" ht="14.25" customHeight="1">
      <c r="A28" s="8">
        <v>5</v>
      </c>
      <c r="B28" s="6">
        <v>361</v>
      </c>
      <c r="C28" s="80" t="s">
        <v>57</v>
      </c>
      <c r="D28" s="81" t="s">
        <v>91</v>
      </c>
      <c r="E28" s="45"/>
      <c r="F28" s="5"/>
      <c r="G28" s="179"/>
      <c r="H28" s="179"/>
      <c r="I28" s="179"/>
      <c r="J28" s="179"/>
      <c r="K28" s="26" t="str">
        <f t="shared" si="0"/>
        <v> </v>
      </c>
      <c r="L28" s="188">
        <v>28</v>
      </c>
      <c r="M28" s="179">
        <v>20</v>
      </c>
      <c r="N28" s="179">
        <v>338</v>
      </c>
      <c r="O28" s="179">
        <v>48</v>
      </c>
      <c r="P28" s="26">
        <f t="shared" si="1"/>
        <v>14.2</v>
      </c>
      <c r="Q28" s="188">
        <v>5</v>
      </c>
      <c r="R28" s="179">
        <v>2</v>
      </c>
      <c r="S28" s="179">
        <v>34</v>
      </c>
      <c r="T28" s="179">
        <v>2</v>
      </c>
      <c r="U28" s="26">
        <f t="shared" si="2"/>
        <v>5.9</v>
      </c>
      <c r="V28" s="168">
        <v>15</v>
      </c>
      <c r="W28" s="179">
        <v>1</v>
      </c>
      <c r="X28" s="36">
        <f t="shared" si="3"/>
        <v>6.7</v>
      </c>
      <c r="Y28" s="179">
        <v>15</v>
      </c>
      <c r="Z28" s="179">
        <v>1</v>
      </c>
      <c r="AA28" s="32">
        <f t="shared" si="5"/>
        <v>6.7</v>
      </c>
    </row>
    <row r="29" spans="1:27" ht="14.25" customHeight="1">
      <c r="A29" s="8">
        <v>5</v>
      </c>
      <c r="B29" s="6">
        <v>363</v>
      </c>
      <c r="C29" s="80" t="s">
        <v>57</v>
      </c>
      <c r="D29" s="81" t="s">
        <v>92</v>
      </c>
      <c r="E29" s="45"/>
      <c r="F29" s="5"/>
      <c r="G29" s="179"/>
      <c r="H29" s="179"/>
      <c r="I29" s="179"/>
      <c r="J29" s="179"/>
      <c r="K29" s="26" t="str">
        <f t="shared" si="0"/>
        <v> </v>
      </c>
      <c r="L29" s="188">
        <v>14</v>
      </c>
      <c r="M29" s="179">
        <v>12</v>
      </c>
      <c r="N29" s="179">
        <v>130</v>
      </c>
      <c r="O29" s="179">
        <v>33</v>
      </c>
      <c r="P29" s="26">
        <f t="shared" si="1"/>
        <v>25.4</v>
      </c>
      <c r="Q29" s="188">
        <v>5</v>
      </c>
      <c r="R29" s="179">
        <v>1</v>
      </c>
      <c r="S29" s="179">
        <v>26</v>
      </c>
      <c r="T29" s="179">
        <v>2</v>
      </c>
      <c r="U29" s="26">
        <f t="shared" si="2"/>
        <v>7.7</v>
      </c>
      <c r="V29" s="168">
        <v>12</v>
      </c>
      <c r="W29" s="179">
        <v>1</v>
      </c>
      <c r="X29" s="36">
        <f t="shared" si="3"/>
        <v>8.3</v>
      </c>
      <c r="Y29" s="179">
        <v>12</v>
      </c>
      <c r="Z29" s="179">
        <v>1</v>
      </c>
      <c r="AA29" s="32">
        <f t="shared" si="5"/>
        <v>8.3</v>
      </c>
    </row>
    <row r="30" spans="1:27" ht="14.25" customHeight="1">
      <c r="A30" s="8">
        <v>5</v>
      </c>
      <c r="B30" s="6">
        <v>366</v>
      </c>
      <c r="C30" s="80" t="s">
        <v>57</v>
      </c>
      <c r="D30" s="81" t="s">
        <v>93</v>
      </c>
      <c r="E30" s="45"/>
      <c r="F30" s="5"/>
      <c r="G30" s="179"/>
      <c r="H30" s="179"/>
      <c r="I30" s="179"/>
      <c r="J30" s="179"/>
      <c r="K30" s="26" t="str">
        <f t="shared" si="0"/>
        <v> </v>
      </c>
      <c r="L30" s="188">
        <v>9</v>
      </c>
      <c r="M30" s="179">
        <v>6</v>
      </c>
      <c r="N30" s="179">
        <v>143</v>
      </c>
      <c r="O30" s="179">
        <v>17</v>
      </c>
      <c r="P30" s="26">
        <f t="shared" si="1"/>
        <v>11.9</v>
      </c>
      <c r="Q30" s="188">
        <v>6</v>
      </c>
      <c r="R30" s="179">
        <v>1</v>
      </c>
      <c r="S30" s="179">
        <v>26</v>
      </c>
      <c r="T30" s="179">
        <v>1</v>
      </c>
      <c r="U30" s="26">
        <f t="shared" si="2"/>
        <v>3.8</v>
      </c>
      <c r="V30" s="168">
        <v>9</v>
      </c>
      <c r="W30" s="179">
        <v>2</v>
      </c>
      <c r="X30" s="36">
        <f t="shared" si="3"/>
        <v>22.2</v>
      </c>
      <c r="Y30" s="179">
        <v>8</v>
      </c>
      <c r="Z30" s="179">
        <v>2</v>
      </c>
      <c r="AA30" s="32">
        <f t="shared" si="5"/>
        <v>25</v>
      </c>
    </row>
    <row r="31" spans="1:27" ht="14.25" customHeight="1">
      <c r="A31" s="8">
        <v>5</v>
      </c>
      <c r="B31" s="6">
        <v>368</v>
      </c>
      <c r="C31" s="80" t="s">
        <v>57</v>
      </c>
      <c r="D31" s="81" t="s">
        <v>95</v>
      </c>
      <c r="E31" s="45">
        <v>50</v>
      </c>
      <c r="F31" s="5" t="s">
        <v>160</v>
      </c>
      <c r="G31" s="179"/>
      <c r="H31" s="179"/>
      <c r="I31" s="179"/>
      <c r="J31" s="179"/>
      <c r="K31" s="26" t="str">
        <f t="shared" si="0"/>
        <v> </v>
      </c>
      <c r="L31" s="188">
        <v>12</v>
      </c>
      <c r="M31" s="179">
        <v>9</v>
      </c>
      <c r="N31" s="179">
        <v>134</v>
      </c>
      <c r="O31" s="179">
        <v>27</v>
      </c>
      <c r="P31" s="26">
        <f t="shared" si="1"/>
        <v>20.1</v>
      </c>
      <c r="Q31" s="188">
        <v>5</v>
      </c>
      <c r="R31" s="179">
        <v>3</v>
      </c>
      <c r="S31" s="179">
        <v>29</v>
      </c>
      <c r="T31" s="179">
        <v>4</v>
      </c>
      <c r="U31" s="26">
        <f t="shared" si="2"/>
        <v>13.8</v>
      </c>
      <c r="V31" s="168">
        <v>5</v>
      </c>
      <c r="W31" s="179">
        <v>1</v>
      </c>
      <c r="X31" s="36">
        <f t="shared" si="3"/>
        <v>20</v>
      </c>
      <c r="Y31" s="179">
        <v>5</v>
      </c>
      <c r="Z31" s="179">
        <v>1</v>
      </c>
      <c r="AA31" s="32">
        <f t="shared" si="5"/>
        <v>20</v>
      </c>
    </row>
    <row r="32" spans="1:27" ht="14.25" customHeight="1">
      <c r="A32" s="8">
        <v>5</v>
      </c>
      <c r="B32" s="6">
        <v>434</v>
      </c>
      <c r="C32" s="80" t="s">
        <v>57</v>
      </c>
      <c r="D32" s="81" t="s">
        <v>97</v>
      </c>
      <c r="E32" s="45"/>
      <c r="F32" s="5"/>
      <c r="G32" s="179"/>
      <c r="H32" s="179"/>
      <c r="I32" s="179"/>
      <c r="J32" s="179"/>
      <c r="K32" s="26" t="str">
        <f t="shared" si="0"/>
        <v> </v>
      </c>
      <c r="L32" s="188">
        <v>12</v>
      </c>
      <c r="M32" s="179">
        <v>8</v>
      </c>
      <c r="N32" s="179">
        <v>148</v>
      </c>
      <c r="O32" s="179">
        <v>23</v>
      </c>
      <c r="P32" s="26">
        <f t="shared" si="1"/>
        <v>15.5</v>
      </c>
      <c r="Q32" s="188">
        <v>5</v>
      </c>
      <c r="R32" s="179">
        <v>2</v>
      </c>
      <c r="S32" s="179">
        <v>41</v>
      </c>
      <c r="T32" s="179">
        <v>4</v>
      </c>
      <c r="U32" s="26">
        <f t="shared" si="2"/>
        <v>9.8</v>
      </c>
      <c r="V32" s="168">
        <v>20</v>
      </c>
      <c r="W32" s="179">
        <v>1</v>
      </c>
      <c r="X32" s="36">
        <f t="shared" si="3"/>
        <v>5</v>
      </c>
      <c r="Y32" s="179">
        <v>20</v>
      </c>
      <c r="Z32" s="179">
        <v>1</v>
      </c>
      <c r="AA32" s="32">
        <f t="shared" si="5"/>
        <v>5</v>
      </c>
    </row>
    <row r="33" spans="1:27" ht="14.25" customHeight="1">
      <c r="A33" s="8">
        <v>5</v>
      </c>
      <c r="B33" s="6">
        <v>463</v>
      </c>
      <c r="C33" s="80" t="s">
        <v>57</v>
      </c>
      <c r="D33" s="81" t="s">
        <v>98</v>
      </c>
      <c r="E33" s="45">
        <v>30</v>
      </c>
      <c r="F33" s="5" t="s">
        <v>159</v>
      </c>
      <c r="G33" s="179">
        <v>15</v>
      </c>
      <c r="H33" s="179">
        <v>11</v>
      </c>
      <c r="I33" s="179">
        <v>220</v>
      </c>
      <c r="J33" s="179">
        <v>63</v>
      </c>
      <c r="K33" s="26">
        <f t="shared" si="0"/>
        <v>28.6</v>
      </c>
      <c r="L33" s="188">
        <v>14</v>
      </c>
      <c r="M33" s="179">
        <v>10</v>
      </c>
      <c r="N33" s="179">
        <v>210</v>
      </c>
      <c r="O33" s="179">
        <v>58</v>
      </c>
      <c r="P33" s="26">
        <f t="shared" si="1"/>
        <v>27.6</v>
      </c>
      <c r="Q33" s="188">
        <v>6</v>
      </c>
      <c r="R33" s="179">
        <v>2</v>
      </c>
      <c r="S33" s="179">
        <v>34</v>
      </c>
      <c r="T33" s="179">
        <v>2</v>
      </c>
      <c r="U33" s="26">
        <f t="shared" si="2"/>
        <v>5.9</v>
      </c>
      <c r="V33" s="168">
        <v>78</v>
      </c>
      <c r="W33" s="179">
        <v>10</v>
      </c>
      <c r="X33" s="36">
        <f t="shared" si="3"/>
        <v>12.8</v>
      </c>
      <c r="Y33" s="179">
        <v>66</v>
      </c>
      <c r="Z33" s="179">
        <v>6</v>
      </c>
      <c r="AA33" s="32">
        <f t="shared" si="5"/>
        <v>9.1</v>
      </c>
    </row>
    <row r="34" spans="1:27" ht="14.25" customHeight="1" thickBot="1">
      <c r="A34" s="8">
        <v>5</v>
      </c>
      <c r="B34" s="6">
        <v>464</v>
      </c>
      <c r="C34" s="80" t="s">
        <v>57</v>
      </c>
      <c r="D34" s="81" t="s">
        <v>99</v>
      </c>
      <c r="E34" s="45"/>
      <c r="F34" s="5"/>
      <c r="G34" s="179"/>
      <c r="H34" s="179"/>
      <c r="I34" s="179"/>
      <c r="J34" s="179"/>
      <c r="K34" s="26" t="str">
        <f t="shared" si="0"/>
        <v> </v>
      </c>
      <c r="L34" s="188">
        <v>7</v>
      </c>
      <c r="M34" s="179">
        <v>7</v>
      </c>
      <c r="N34" s="179">
        <v>73</v>
      </c>
      <c r="O34" s="179">
        <v>11</v>
      </c>
      <c r="P34" s="26">
        <f t="shared" si="1"/>
        <v>15.1</v>
      </c>
      <c r="Q34" s="188">
        <v>6</v>
      </c>
      <c r="R34" s="179">
        <v>3</v>
      </c>
      <c r="S34" s="179">
        <v>27</v>
      </c>
      <c r="T34" s="179">
        <v>4</v>
      </c>
      <c r="U34" s="26">
        <f t="shared" si="2"/>
        <v>14.8</v>
      </c>
      <c r="V34" s="168">
        <v>5</v>
      </c>
      <c r="W34" s="179">
        <v>0</v>
      </c>
      <c r="X34" s="36">
        <f t="shared" si="3"/>
        <v>0</v>
      </c>
      <c r="Y34" s="179">
        <v>5</v>
      </c>
      <c r="Z34" s="179">
        <v>0</v>
      </c>
      <c r="AA34" s="32">
        <f t="shared" si="5"/>
        <v>0</v>
      </c>
    </row>
    <row r="35" spans="1:27" ht="14.25" customHeight="1" thickBot="1">
      <c r="A35" s="13"/>
      <c r="B35" s="18">
        <v>900</v>
      </c>
      <c r="C35" s="19"/>
      <c r="D35" s="20" t="s">
        <v>20</v>
      </c>
      <c r="E35" s="10"/>
      <c r="F35" s="11"/>
      <c r="G35" s="173"/>
      <c r="H35" s="173"/>
      <c r="I35" s="173"/>
      <c r="J35" s="173"/>
      <c r="K35" s="27"/>
      <c r="L35" s="190">
        <f>SUM(L10:L34)</f>
        <v>536</v>
      </c>
      <c r="M35" s="190">
        <f>SUM(M10:M34)</f>
        <v>413</v>
      </c>
      <c r="N35" s="190">
        <f>SUM(N10:N34)</f>
        <v>7333</v>
      </c>
      <c r="O35" s="190">
        <f>SUM(O10:O34)</f>
        <v>1756</v>
      </c>
      <c r="P35" s="28">
        <f>IF(L35=" "," ",ROUND(O35/N35*100,1))</f>
        <v>23.9</v>
      </c>
      <c r="Q35" s="190">
        <f>SUM(Q10:Q34)</f>
        <v>130</v>
      </c>
      <c r="R35" s="190">
        <f>SUM(R10:R34)</f>
        <v>58</v>
      </c>
      <c r="S35" s="190">
        <f>SUM(S10:S34)</f>
        <v>1043</v>
      </c>
      <c r="T35" s="190">
        <f>SUM(T10:T34)</f>
        <v>84</v>
      </c>
      <c r="U35" s="28">
        <f aca="true" t="shared" si="6" ref="U35:U43">IF(Q35=""," ",ROUND(T35/S35*100,1))</f>
        <v>8.1</v>
      </c>
      <c r="V35" s="200"/>
      <c r="W35" s="173"/>
      <c r="X35" s="37"/>
      <c r="Y35" s="173"/>
      <c r="Z35" s="173"/>
      <c r="AA35" s="33"/>
    </row>
    <row r="36" spans="1:27" ht="22.5">
      <c r="A36" s="121">
        <v>5</v>
      </c>
      <c r="B36" s="122"/>
      <c r="C36" s="123" t="s">
        <v>57</v>
      </c>
      <c r="D36" s="124" t="s">
        <v>105</v>
      </c>
      <c r="E36" s="125"/>
      <c r="F36" s="126"/>
      <c r="G36" s="185"/>
      <c r="H36" s="185"/>
      <c r="I36" s="185"/>
      <c r="J36" s="185"/>
      <c r="K36" s="127"/>
      <c r="L36" s="191">
        <v>1</v>
      </c>
      <c r="M36" s="192">
        <v>1</v>
      </c>
      <c r="N36" s="192">
        <v>105</v>
      </c>
      <c r="O36" s="192">
        <v>30</v>
      </c>
      <c r="P36" s="128">
        <f aca="true" t="shared" si="7" ref="P36:P43">IF(L36=""," ",ROUND(O36/N36*100,1))</f>
        <v>28.6</v>
      </c>
      <c r="Q36" s="197"/>
      <c r="R36" s="198"/>
      <c r="S36" s="198"/>
      <c r="T36" s="198"/>
      <c r="U36" s="46" t="str">
        <f t="shared" si="6"/>
        <v> </v>
      </c>
      <c r="V36" s="201"/>
      <c r="W36" s="202"/>
      <c r="X36" s="118"/>
      <c r="Y36" s="202"/>
      <c r="Z36" s="202"/>
      <c r="AA36" s="119"/>
    </row>
    <row r="37" spans="1:27" ht="22.5">
      <c r="A37" s="84">
        <v>5</v>
      </c>
      <c r="B37" s="129"/>
      <c r="C37" s="86" t="s">
        <v>57</v>
      </c>
      <c r="D37" s="120" t="s">
        <v>106</v>
      </c>
      <c r="E37" s="130"/>
      <c r="F37" s="131"/>
      <c r="G37" s="186"/>
      <c r="H37" s="186"/>
      <c r="I37" s="186"/>
      <c r="J37" s="186"/>
      <c r="K37" s="132"/>
      <c r="L37" s="219">
        <v>1</v>
      </c>
      <c r="M37" s="194">
        <v>1</v>
      </c>
      <c r="N37" s="194">
        <v>12</v>
      </c>
      <c r="O37" s="194">
        <v>5</v>
      </c>
      <c r="P37" s="133">
        <f t="shared" si="7"/>
        <v>41.7</v>
      </c>
      <c r="Q37" s="188"/>
      <c r="R37" s="179"/>
      <c r="S37" s="179"/>
      <c r="T37" s="179"/>
      <c r="U37" s="26" t="str">
        <f t="shared" si="6"/>
        <v> </v>
      </c>
      <c r="V37" s="203"/>
      <c r="W37" s="204"/>
      <c r="X37" s="38"/>
      <c r="Y37" s="204"/>
      <c r="Z37" s="204"/>
      <c r="AA37" s="34"/>
    </row>
    <row r="38" spans="1:27" ht="33.75">
      <c r="A38" s="134">
        <v>5</v>
      </c>
      <c r="B38" s="135"/>
      <c r="C38" s="136" t="s">
        <v>57</v>
      </c>
      <c r="D38" s="137" t="s">
        <v>107</v>
      </c>
      <c r="E38" s="138"/>
      <c r="F38" s="139"/>
      <c r="G38" s="187"/>
      <c r="H38" s="187"/>
      <c r="I38" s="187"/>
      <c r="J38" s="187"/>
      <c r="K38" s="140"/>
      <c r="L38" s="193">
        <v>1</v>
      </c>
      <c r="M38" s="194">
        <v>1</v>
      </c>
      <c r="N38" s="195">
        <v>11</v>
      </c>
      <c r="O38" s="194">
        <v>5</v>
      </c>
      <c r="P38" s="141">
        <f t="shared" si="7"/>
        <v>45.5</v>
      </c>
      <c r="Q38" s="189"/>
      <c r="R38" s="179"/>
      <c r="S38" s="181"/>
      <c r="T38" s="179"/>
      <c r="U38" s="47" t="str">
        <f t="shared" si="6"/>
        <v> </v>
      </c>
      <c r="V38" s="205"/>
      <c r="W38" s="206"/>
      <c r="X38" s="39"/>
      <c r="Y38" s="206"/>
      <c r="Z38" s="206"/>
      <c r="AA38" s="35"/>
    </row>
    <row r="39" spans="1:27" ht="33.75">
      <c r="A39" s="84">
        <v>5</v>
      </c>
      <c r="B39" s="129">
        <v>463</v>
      </c>
      <c r="C39" s="86" t="s">
        <v>57</v>
      </c>
      <c r="D39" s="120" t="s">
        <v>163</v>
      </c>
      <c r="E39" s="130"/>
      <c r="F39" s="131"/>
      <c r="G39" s="186"/>
      <c r="H39" s="186"/>
      <c r="I39" s="186"/>
      <c r="J39" s="186"/>
      <c r="K39" s="132"/>
      <c r="L39" s="193">
        <v>1</v>
      </c>
      <c r="M39" s="194">
        <v>1</v>
      </c>
      <c r="N39" s="195">
        <v>10</v>
      </c>
      <c r="O39" s="194">
        <v>5</v>
      </c>
      <c r="P39" s="133">
        <f>IF(L39=""," ",ROUND(O39/N39*100,1))</f>
        <v>50</v>
      </c>
      <c r="Q39" s="189"/>
      <c r="R39" s="179"/>
      <c r="S39" s="181"/>
      <c r="T39" s="179"/>
      <c r="U39" s="26" t="str">
        <f t="shared" si="6"/>
        <v> </v>
      </c>
      <c r="V39" s="203"/>
      <c r="W39" s="204"/>
      <c r="X39" s="38"/>
      <c r="Y39" s="204"/>
      <c r="Z39" s="204"/>
      <c r="AA39" s="34"/>
    </row>
    <row r="40" spans="1:27" ht="22.5">
      <c r="A40" s="134">
        <v>5</v>
      </c>
      <c r="B40" s="135">
        <v>366</v>
      </c>
      <c r="C40" s="136" t="s">
        <v>57</v>
      </c>
      <c r="D40" s="137" t="s">
        <v>164</v>
      </c>
      <c r="E40" s="138"/>
      <c r="F40" s="139"/>
      <c r="G40" s="187"/>
      <c r="H40" s="187"/>
      <c r="I40" s="187"/>
      <c r="J40" s="187"/>
      <c r="K40" s="140"/>
      <c r="L40" s="193">
        <v>1</v>
      </c>
      <c r="M40" s="194">
        <v>1</v>
      </c>
      <c r="N40" s="195">
        <v>33</v>
      </c>
      <c r="O40" s="194">
        <v>3</v>
      </c>
      <c r="P40" s="141">
        <f t="shared" si="7"/>
        <v>9.1</v>
      </c>
      <c r="Q40" s="189"/>
      <c r="R40" s="179"/>
      <c r="S40" s="181"/>
      <c r="T40" s="179"/>
      <c r="U40" s="47" t="str">
        <f t="shared" si="6"/>
        <v> </v>
      </c>
      <c r="V40" s="205"/>
      <c r="W40" s="206"/>
      <c r="X40" s="39"/>
      <c r="Y40" s="206"/>
      <c r="Z40" s="206"/>
      <c r="AA40" s="35"/>
    </row>
    <row r="41" spans="1:27" ht="33.75">
      <c r="A41" s="84">
        <v>5</v>
      </c>
      <c r="B41" s="129">
        <v>212</v>
      </c>
      <c r="C41" s="86" t="s">
        <v>57</v>
      </c>
      <c r="D41" s="120" t="s">
        <v>165</v>
      </c>
      <c r="E41" s="130"/>
      <c r="F41" s="131"/>
      <c r="G41" s="186"/>
      <c r="H41" s="186"/>
      <c r="I41" s="186"/>
      <c r="J41" s="186"/>
      <c r="K41" s="132"/>
      <c r="L41" s="193">
        <v>1</v>
      </c>
      <c r="M41" s="194">
        <v>1</v>
      </c>
      <c r="N41" s="195">
        <v>100</v>
      </c>
      <c r="O41" s="194">
        <v>29</v>
      </c>
      <c r="P41" s="133">
        <f t="shared" si="7"/>
        <v>29</v>
      </c>
      <c r="Q41" s="189"/>
      <c r="R41" s="179"/>
      <c r="S41" s="181"/>
      <c r="T41" s="179"/>
      <c r="U41" s="26" t="str">
        <f t="shared" si="6"/>
        <v> </v>
      </c>
      <c r="V41" s="203"/>
      <c r="W41" s="204"/>
      <c r="X41" s="38"/>
      <c r="Y41" s="204"/>
      <c r="Z41" s="204"/>
      <c r="AA41" s="34"/>
    </row>
    <row r="42" spans="1:27" ht="12">
      <c r="A42" s="84">
        <v>5</v>
      </c>
      <c r="B42" s="129">
        <v>207</v>
      </c>
      <c r="C42" s="136" t="s">
        <v>57</v>
      </c>
      <c r="D42" s="137" t="s">
        <v>173</v>
      </c>
      <c r="E42" s="138"/>
      <c r="F42" s="139"/>
      <c r="G42" s="187"/>
      <c r="H42" s="187"/>
      <c r="I42" s="187"/>
      <c r="J42" s="187"/>
      <c r="K42" s="140"/>
      <c r="L42" s="193">
        <v>1</v>
      </c>
      <c r="M42" s="194">
        <v>1</v>
      </c>
      <c r="N42" s="195">
        <v>56</v>
      </c>
      <c r="O42" s="194">
        <v>17</v>
      </c>
      <c r="P42" s="141">
        <f t="shared" si="7"/>
        <v>30.4</v>
      </c>
      <c r="Q42" s="189"/>
      <c r="R42" s="179"/>
      <c r="S42" s="181"/>
      <c r="T42" s="179"/>
      <c r="U42" s="47" t="str">
        <f t="shared" si="6"/>
        <v> </v>
      </c>
      <c r="V42" s="205"/>
      <c r="W42" s="206"/>
      <c r="X42" s="39"/>
      <c r="Y42" s="206"/>
      <c r="Z42" s="206"/>
      <c r="AA42" s="35"/>
    </row>
    <row r="43" spans="1:27" ht="22.5">
      <c r="A43" s="84">
        <v>5</v>
      </c>
      <c r="B43" s="129">
        <v>207</v>
      </c>
      <c r="C43" s="86" t="s">
        <v>57</v>
      </c>
      <c r="D43" s="120" t="s">
        <v>174</v>
      </c>
      <c r="E43" s="130"/>
      <c r="F43" s="131"/>
      <c r="G43" s="186"/>
      <c r="H43" s="186"/>
      <c r="I43" s="186"/>
      <c r="J43" s="186"/>
      <c r="K43" s="132"/>
      <c r="L43" s="193">
        <v>1</v>
      </c>
      <c r="M43" s="194">
        <v>1</v>
      </c>
      <c r="N43" s="195">
        <v>18</v>
      </c>
      <c r="O43" s="194">
        <v>6</v>
      </c>
      <c r="P43" s="133">
        <f t="shared" si="7"/>
        <v>33.3</v>
      </c>
      <c r="Q43" s="189"/>
      <c r="R43" s="179"/>
      <c r="S43" s="181"/>
      <c r="T43" s="179"/>
      <c r="U43" s="26" t="str">
        <f t="shared" si="6"/>
        <v> </v>
      </c>
      <c r="V43" s="203"/>
      <c r="W43" s="204"/>
      <c r="X43" s="38"/>
      <c r="Y43" s="204"/>
      <c r="Z43" s="204"/>
      <c r="AA43" s="34"/>
    </row>
    <row r="44" spans="1:27" ht="22.5">
      <c r="A44" s="84">
        <v>5</v>
      </c>
      <c r="B44" s="129">
        <v>202</v>
      </c>
      <c r="C44" s="86" t="s">
        <v>57</v>
      </c>
      <c r="D44" s="142" t="s">
        <v>176</v>
      </c>
      <c r="E44" s="143"/>
      <c r="F44" s="139"/>
      <c r="G44" s="187"/>
      <c r="H44" s="187"/>
      <c r="I44" s="187"/>
      <c r="J44" s="187"/>
      <c r="K44" s="140"/>
      <c r="L44" s="193">
        <v>1</v>
      </c>
      <c r="M44" s="195">
        <v>1</v>
      </c>
      <c r="N44" s="195">
        <v>14</v>
      </c>
      <c r="O44" s="195">
        <v>5</v>
      </c>
      <c r="P44" s="141">
        <f>IF(L44=""," ",ROUND(O44/N44*100,1))</f>
        <v>35.7</v>
      </c>
      <c r="Q44" s="171"/>
      <c r="R44" s="181"/>
      <c r="S44" s="181"/>
      <c r="T44" s="181"/>
      <c r="U44" s="48" t="str">
        <f>IF(Q44=""," ",ROUND(T44/S44*100,1))</f>
        <v> </v>
      </c>
      <c r="V44" s="207"/>
      <c r="W44" s="206"/>
      <c r="X44" s="39"/>
      <c r="Y44" s="206"/>
      <c r="Z44" s="206"/>
      <c r="AA44" s="35"/>
    </row>
    <row r="45" spans="1:27" ht="33.75">
      <c r="A45" s="84">
        <v>5</v>
      </c>
      <c r="B45" s="129">
        <v>202</v>
      </c>
      <c r="C45" s="86" t="s">
        <v>57</v>
      </c>
      <c r="D45" s="120" t="s">
        <v>177</v>
      </c>
      <c r="E45" s="144"/>
      <c r="F45" s="131"/>
      <c r="G45" s="186"/>
      <c r="H45" s="186"/>
      <c r="I45" s="186"/>
      <c r="J45" s="186"/>
      <c r="K45" s="145"/>
      <c r="L45" s="196">
        <v>1</v>
      </c>
      <c r="M45" s="194">
        <v>1</v>
      </c>
      <c r="N45" s="194">
        <v>63</v>
      </c>
      <c r="O45" s="194">
        <v>21</v>
      </c>
      <c r="P45" s="133">
        <f>IF(L45=""," ",ROUND(O45/N45*100,1))</f>
        <v>33.3</v>
      </c>
      <c r="Q45" s="168"/>
      <c r="R45" s="179"/>
      <c r="S45" s="179"/>
      <c r="T45" s="179"/>
      <c r="U45" s="26"/>
      <c r="V45" s="208"/>
      <c r="W45" s="204"/>
      <c r="X45" s="75"/>
      <c r="Y45" s="204"/>
      <c r="Z45" s="204"/>
      <c r="AA45" s="34"/>
    </row>
    <row r="46" spans="1:27" ht="22.5">
      <c r="A46" s="84">
        <v>5</v>
      </c>
      <c r="B46" s="129">
        <v>202</v>
      </c>
      <c r="C46" s="86" t="s">
        <v>57</v>
      </c>
      <c r="D46" s="120" t="s">
        <v>178</v>
      </c>
      <c r="E46" s="144"/>
      <c r="F46" s="131"/>
      <c r="G46" s="186"/>
      <c r="H46" s="186"/>
      <c r="I46" s="186"/>
      <c r="J46" s="186"/>
      <c r="K46" s="145"/>
      <c r="L46" s="196">
        <v>1</v>
      </c>
      <c r="M46" s="194">
        <v>1</v>
      </c>
      <c r="N46" s="194">
        <v>12</v>
      </c>
      <c r="O46" s="194">
        <v>4</v>
      </c>
      <c r="P46" s="133">
        <f>IF(L46=""," ",ROUND(O46/N46*100,1))</f>
        <v>33.3</v>
      </c>
      <c r="Q46" s="168"/>
      <c r="R46" s="179"/>
      <c r="S46" s="179"/>
      <c r="T46" s="179"/>
      <c r="U46" s="26"/>
      <c r="V46" s="208"/>
      <c r="W46" s="204"/>
      <c r="X46" s="75"/>
      <c r="Y46" s="204"/>
      <c r="Z46" s="204"/>
      <c r="AA46" s="34"/>
    </row>
    <row r="47" spans="1:27" ht="33.75">
      <c r="A47" s="84">
        <v>5</v>
      </c>
      <c r="B47" s="129">
        <v>202</v>
      </c>
      <c r="C47" s="86" t="s">
        <v>57</v>
      </c>
      <c r="D47" s="120" t="s">
        <v>179</v>
      </c>
      <c r="E47" s="144"/>
      <c r="F47" s="131"/>
      <c r="G47" s="186"/>
      <c r="H47" s="186"/>
      <c r="I47" s="186"/>
      <c r="J47" s="186"/>
      <c r="K47" s="145"/>
      <c r="L47" s="196">
        <v>1</v>
      </c>
      <c r="M47" s="194">
        <v>1</v>
      </c>
      <c r="N47" s="194">
        <v>20</v>
      </c>
      <c r="O47" s="194">
        <v>2</v>
      </c>
      <c r="P47" s="133">
        <f>IF(L47=""," ",ROUND(O47/N47*100,1))</f>
        <v>10</v>
      </c>
      <c r="Q47" s="168"/>
      <c r="R47" s="179"/>
      <c r="S47" s="179"/>
      <c r="T47" s="179"/>
      <c r="U47" s="26"/>
      <c r="V47" s="208"/>
      <c r="W47" s="204"/>
      <c r="X47" s="75"/>
      <c r="Y47" s="204"/>
      <c r="Z47" s="204"/>
      <c r="AA47" s="34"/>
    </row>
    <row r="48" spans="1:27" ht="14.25" customHeight="1" thickBot="1">
      <c r="A48" s="84">
        <v>5</v>
      </c>
      <c r="B48" s="129">
        <v>202</v>
      </c>
      <c r="C48" s="86" t="s">
        <v>57</v>
      </c>
      <c r="D48" s="120" t="s">
        <v>180</v>
      </c>
      <c r="E48" s="144"/>
      <c r="F48" s="131"/>
      <c r="G48" s="186"/>
      <c r="H48" s="186"/>
      <c r="I48" s="186"/>
      <c r="J48" s="186"/>
      <c r="K48" s="145"/>
      <c r="L48" s="196">
        <v>1</v>
      </c>
      <c r="M48" s="194">
        <v>1</v>
      </c>
      <c r="N48" s="194">
        <v>4</v>
      </c>
      <c r="O48" s="194">
        <v>1</v>
      </c>
      <c r="P48" s="133">
        <f>IF(L48=""," ",ROUND(O48/N48*100,1))</f>
        <v>25</v>
      </c>
      <c r="Q48" s="168"/>
      <c r="R48" s="179"/>
      <c r="S48" s="179"/>
      <c r="T48" s="179"/>
      <c r="U48" s="26"/>
      <c r="V48" s="208"/>
      <c r="W48" s="204"/>
      <c r="X48" s="75"/>
      <c r="Y48" s="204"/>
      <c r="Z48" s="204"/>
      <c r="AA48" s="34"/>
    </row>
    <row r="49" spans="1:27" ht="15" customHeight="1" thickBot="1">
      <c r="A49" s="13"/>
      <c r="B49" s="18">
        <v>999</v>
      </c>
      <c r="C49" s="19"/>
      <c r="D49" s="20" t="s">
        <v>19</v>
      </c>
      <c r="E49" s="10"/>
      <c r="F49" s="11"/>
      <c r="G49" s="173"/>
      <c r="H49" s="173"/>
      <c r="I49" s="173"/>
      <c r="J49" s="173"/>
      <c r="K49" s="27"/>
      <c r="L49" s="190">
        <f>SUM(L36:L48)</f>
        <v>13</v>
      </c>
      <c r="M49" s="190">
        <f>SUM(M36:M48)</f>
        <v>13</v>
      </c>
      <c r="N49" s="190">
        <f>SUM(N36:N48)</f>
        <v>458</v>
      </c>
      <c r="O49" s="190">
        <f>SUM(O36:O48)</f>
        <v>133</v>
      </c>
      <c r="P49" s="28">
        <f>IF(L49=0,"",ROUND(O49/N49*100,1))</f>
        <v>29</v>
      </c>
      <c r="Q49" s="190">
        <f>SUM(Q36:Q48)</f>
        <v>0</v>
      </c>
      <c r="R49" s="190">
        <f>SUM(R36:R48)</f>
        <v>0</v>
      </c>
      <c r="S49" s="190">
        <f>SUM(S36:S48)</f>
        <v>0</v>
      </c>
      <c r="T49" s="190">
        <f>SUM(T36:T48)</f>
        <v>0</v>
      </c>
      <c r="U49" s="28" t="str">
        <f>IF(Q49=0," ",ROUND(T49/S49*100,1))</f>
        <v> </v>
      </c>
      <c r="V49" s="200"/>
      <c r="W49" s="173"/>
      <c r="X49" s="37"/>
      <c r="Y49" s="173"/>
      <c r="Z49" s="173"/>
      <c r="AA49" s="33"/>
    </row>
    <row r="50" spans="1:27" ht="15" customHeight="1" thickBot="1">
      <c r="A50" s="13"/>
      <c r="B50" s="17">
        <v>1000</v>
      </c>
      <c r="C50" s="335" t="s">
        <v>9</v>
      </c>
      <c r="D50" s="336"/>
      <c r="E50" s="10"/>
      <c r="F50" s="11"/>
      <c r="G50" s="176">
        <f>SUM(G10:G34)</f>
        <v>509</v>
      </c>
      <c r="H50" s="176">
        <f>SUM(H10:H34)</f>
        <v>392</v>
      </c>
      <c r="I50" s="176">
        <f>SUM(I10:I34)</f>
        <v>9265</v>
      </c>
      <c r="J50" s="176">
        <f>SUM(J10:J34)</f>
        <v>2968</v>
      </c>
      <c r="K50" s="28">
        <f>IF(G50=" "," ",ROUND(J50/I50*100,1))</f>
        <v>32</v>
      </c>
      <c r="L50" s="177">
        <f>L35+L49</f>
        <v>549</v>
      </c>
      <c r="M50" s="176">
        <f>M35+M49</f>
        <v>426</v>
      </c>
      <c r="N50" s="176">
        <f>N35+N49</f>
        <v>7791</v>
      </c>
      <c r="O50" s="176">
        <f>O35+O49</f>
        <v>1889</v>
      </c>
      <c r="P50" s="28">
        <f>IF(L50=""," ",ROUND(O50/N50*100,1))</f>
        <v>24.2</v>
      </c>
      <c r="Q50" s="177">
        <f>Q35+Q49</f>
        <v>130</v>
      </c>
      <c r="R50" s="176">
        <f>R35+R49</f>
        <v>58</v>
      </c>
      <c r="S50" s="176">
        <f>S35+S49</f>
        <v>1043</v>
      </c>
      <c r="T50" s="176">
        <f>T35+T49</f>
        <v>84</v>
      </c>
      <c r="U50" s="28">
        <f>IF(Q50=""," ",ROUND(T50/S50*100,1))</f>
        <v>8.1</v>
      </c>
      <c r="V50" s="209">
        <f>SUM(V10:V34)</f>
        <v>1600</v>
      </c>
      <c r="W50" s="176">
        <f>SUM(W10:W34)</f>
        <v>115</v>
      </c>
      <c r="X50" s="218">
        <f>IF(V50=""," ",ROUND(W50/V50*100,1))</f>
        <v>7.2</v>
      </c>
      <c r="Y50" s="176">
        <f>SUM(Y10:Y34)</f>
        <v>1346</v>
      </c>
      <c r="Z50" s="176">
        <f>SUM(Z10:Z34)</f>
        <v>68</v>
      </c>
      <c r="AA50" s="31">
        <f>IF(Y50=0," ",ROUND(Z50/Y50*100,1))</f>
        <v>5.1</v>
      </c>
    </row>
  </sheetData>
  <sheetProtection/>
  <mergeCells count="30">
    <mergeCell ref="L7:P7"/>
    <mergeCell ref="Q7:U7"/>
    <mergeCell ref="V7:AA7"/>
    <mergeCell ref="V6:X6"/>
    <mergeCell ref="Q6:S6"/>
    <mergeCell ref="P8:P9"/>
    <mergeCell ref="E8:E9"/>
    <mergeCell ref="G8:G9"/>
    <mergeCell ref="F8:F9"/>
    <mergeCell ref="N8:N9"/>
    <mergeCell ref="L8:L9"/>
    <mergeCell ref="C50:D50"/>
    <mergeCell ref="E7:K7"/>
    <mergeCell ref="I8:I9"/>
    <mergeCell ref="K8:K9"/>
    <mergeCell ref="C4:D4"/>
    <mergeCell ref="F4:H4"/>
    <mergeCell ref="J4:M4"/>
    <mergeCell ref="L6:N6"/>
    <mergeCell ref="E6:G6"/>
    <mergeCell ref="A7:A9"/>
    <mergeCell ref="C7:C9"/>
    <mergeCell ref="D7:D9"/>
    <mergeCell ref="B7:B9"/>
    <mergeCell ref="Q8:Q9"/>
    <mergeCell ref="S8:S9"/>
    <mergeCell ref="Y8:AA8"/>
    <mergeCell ref="U8:U9"/>
    <mergeCell ref="X8:X9"/>
    <mergeCell ref="V8:V9"/>
  </mergeCells>
  <conditionalFormatting sqref="T36:T48 R36:R48 O36:O48 M36:M48 Z10:Z34 J10:J34 H10:H34 O10:O34 M10:M34 T10:T34 R10:R34 W10:W34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34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&amp;R（秋田県）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 </cp:lastModifiedBy>
  <cp:lastPrinted>2008-10-23T07:39:41Z</cp:lastPrinted>
  <dcterms:created xsi:type="dcterms:W3CDTF">2002-01-07T10:53:07Z</dcterms:created>
  <dcterms:modified xsi:type="dcterms:W3CDTF">2008-10-23T07:39:47Z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1361995438</vt:i4>
  </property>
  <property fmtid="{D5CDD505-2E9C-101B-9397-08002B2CF9AE}" pid="3" name="_EmailSubject">
    <vt:lpwstr>１－４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ReviewingToolsShownOnce">
    <vt:lpwstr/>
  </property>
</Properties>
</file>