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56" yWindow="52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Area" localSheetId="0">'市町村４－１ (フォーマット)'!$A$1:$P$43</definedName>
    <definedName name="_xlnm.Print_Area" localSheetId="2">'市町村４－３ (フォーマット)'!$A$1:$S$42</definedName>
    <definedName name="_xlnm.Print_Area" localSheetId="3">'市町村４－４ (フォーマット)'!$A$1:$AA$50</definedName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<sst xmlns="http://schemas.openxmlformats.org/spreadsheetml/2006/main" count="514" uniqueCount="214">
  <si>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</si>
  <si>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</si>
  <si>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</si>
  <si>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</si>
  <si>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</si>
  <si>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</si>
  <si>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</si>
  <si>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</si>
  <si>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</si>
  <si>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</si>
  <si>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</si>
  <si>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</si>
  <si>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</si>
  <si>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</si>
  <si>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</si>
  <si>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</si>
  <si>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</si>
  <si>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</si>
  <si>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</si>
  <si>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</si>
  <si>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</si>
  <si>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</si>
  <si>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</si>
  <si>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</si>
  <si>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</si>
  <si>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</si>
  <si>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</si>
  <si>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</si>
  <si>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</si>
  <si>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</si>
  <si>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</si>
  <si>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</si>
  <si>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</si>
  <si>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</si>
  <si>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</si>
  <si>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</si>
  <si>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</si>
  <si>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</si>
  <si>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</si>
  <si>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</si>
  <si>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</si>
  <si>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</si>
  <si>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</si>
  <si>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</si>
  <si>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</si>
  <si>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</si>
  <si>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</si>
  <si>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</si>
  <si>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</si>
  <si>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</si>
  <si>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</si>
  <si>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</si>
  <si>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</si>
  <si>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</si>
  <si>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</si>
  <si>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</si>
  <si>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</si>
  <si>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</si>
  <si>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</si>
  <si>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</si>
  <si>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</si>
  <si>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</si>
  <si>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</si>
  <si>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</si>
  <si>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</si>
  <si>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</si>
  <si>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</si>
  <si>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</si>
  <si>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</si>
  <si>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</si>
  <si>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</si>
  <si>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</si>
  <si>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</si>
  <si>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</si>
  <si>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</si>
  <si>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</si>
  <si>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</si>
  <si>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</si>
  <si>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</si>
  <si>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</si>
  <si>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</si>
  <si>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</si>
  <si>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</si>
  <si>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</si>
  <si>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</si>
  <si>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</si>
  <si>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</si>
  <si>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</si>
  <si>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</si>
  <si>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</si>
  <si>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</si>
  <si>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男女参画国際課</t>
  </si>
  <si>
    <t>男女共同参画推進室</t>
  </si>
  <si>
    <t>生活環境部生活課</t>
  </si>
  <si>
    <t>総務企画部まちづくり振興課</t>
  </si>
  <si>
    <t>市民センター社会教育課</t>
  </si>
  <si>
    <t>企画部企画政策課</t>
  </si>
  <si>
    <t>地域づくり推進課</t>
  </si>
  <si>
    <t>生涯学習課</t>
  </si>
  <si>
    <t>経営推進課</t>
  </si>
  <si>
    <t>総務企画課</t>
  </si>
  <si>
    <t>企画商工課</t>
  </si>
  <si>
    <t>住民協働部住民協働課</t>
  </si>
  <si>
    <t>総務課</t>
  </si>
  <si>
    <t>中央生涯教育センター</t>
  </si>
  <si>
    <t>自治振興課</t>
  </si>
  <si>
    <t>教育委員会生涯学習係</t>
  </si>
  <si>
    <t>教育委員会事務局社会教育チーム</t>
  </si>
  <si>
    <t>教育委員会事務局社会教育室</t>
  </si>
  <si>
    <t>教育委員会事務局</t>
  </si>
  <si>
    <t>住民福祉課</t>
  </si>
  <si>
    <t>町民生活課</t>
  </si>
  <si>
    <t>生涯学習課</t>
  </si>
  <si>
    <t>もりおか女性センター</t>
  </si>
  <si>
    <t>男女共同参画社会の実現に向けての大船渡宣言</t>
  </si>
  <si>
    <t>平成26年度</t>
  </si>
  <si>
    <t>平成25年度</t>
  </si>
  <si>
    <t>平成22年度</t>
  </si>
  <si>
    <t>平成23年度</t>
  </si>
  <si>
    <t>平成21年度</t>
  </si>
  <si>
    <t>盛岡市男女共同参画計画</t>
  </si>
  <si>
    <t>新・みやこ男女共生プラン２１</t>
  </si>
  <si>
    <t>パートナーシップ創造プラン・はなまき</t>
  </si>
  <si>
    <t>きたかみ男女共同参画プラン</t>
  </si>
  <si>
    <t>久慈市男女共同参画計画</t>
  </si>
  <si>
    <t>と・お・のいきいき参画プラン-遠野市男女共同参画基本計画-</t>
  </si>
  <si>
    <t>いちのせき男女共同参画プラン</t>
  </si>
  <si>
    <t>陸前高田市男女共同参画計画</t>
  </si>
  <si>
    <t>二戸市男女共同参画計画「パートナーシップ結いプラン」</t>
  </si>
  <si>
    <t>きらっと雫石未来プラン</t>
  </si>
  <si>
    <t>滝沢村男女共同参画計画「たきざわ輝きプラン」</t>
  </si>
  <si>
    <t>紫あ波せあっぷるプラン</t>
  </si>
  <si>
    <t>田園都市やはば男女共同参画プラン</t>
  </si>
  <si>
    <t>輝く未来への男女共同参画計画～かねがさき・きらめきプラン～</t>
  </si>
  <si>
    <t>平泉町男女共同参画プラン</t>
  </si>
  <si>
    <t>大槌町男女共同参画プラン「おもいやりおおつちプラン」</t>
  </si>
  <si>
    <t>第２次大船渡市男女共同参画行動計画</t>
  </si>
  <si>
    <t>改訂作業中（20年度～）</t>
  </si>
  <si>
    <t>葛巻町男女共同参画プラン</t>
  </si>
  <si>
    <t>男女ら～すぐ・ともにささえ合う創造プラン・のだ</t>
  </si>
  <si>
    <t>九戸村男女共同参画プラン</t>
  </si>
  <si>
    <t>一戸町男女共同参画基本計画</t>
  </si>
  <si>
    <t>市民生活部生活課</t>
  </si>
  <si>
    <t>協働推進課</t>
  </si>
  <si>
    <t>少子化対策・男女共同参画推進室</t>
  </si>
  <si>
    <t>まちづくり推進課</t>
  </si>
  <si>
    <t>政策推進室</t>
  </si>
  <si>
    <t>教育委員会生涯学習班</t>
  </si>
  <si>
    <t>大船渡市男女共同参画推進条例</t>
  </si>
  <si>
    <t>花巻市男女共同参画推進条例</t>
  </si>
  <si>
    <t>奥州市男女共同参画推進条例</t>
  </si>
  <si>
    <t>金ヶ崎町男女共同参画推進条例</t>
  </si>
  <si>
    <t>020-0871</t>
  </si>
  <si>
    <t>019-604-3303</t>
  </si>
  <si>
    <t>http://mjc.sankaku-npo.jp</t>
  </si>
  <si>
    <t>盛岡市中ノ橋通一丁目1番10号</t>
  </si>
  <si>
    <t>　</t>
  </si>
  <si>
    <t>○</t>
  </si>
  <si>
    <t>平成24年度</t>
  </si>
  <si>
    <t>奥州市男女共同参画計画</t>
  </si>
  <si>
    <t>男女共同参画室</t>
  </si>
  <si>
    <t>平成27年度</t>
  </si>
  <si>
    <t>平成20年度</t>
  </si>
  <si>
    <t>平成22年</t>
  </si>
  <si>
    <t>平成28年度</t>
  </si>
  <si>
    <t>平成29年度</t>
  </si>
  <si>
    <t>平成17～26年度</t>
  </si>
  <si>
    <t>平成18～22年度</t>
  </si>
  <si>
    <t>平成20～24年度</t>
  </si>
  <si>
    <t>平成19～27年度</t>
  </si>
  <si>
    <t>平成16～25年度</t>
  </si>
  <si>
    <t>平成16～22年度</t>
  </si>
  <si>
    <t>平成19～23年度</t>
  </si>
  <si>
    <t>平成18～27年度</t>
  </si>
  <si>
    <t>平成20～29年度</t>
  </si>
  <si>
    <t>平成20～24年度</t>
  </si>
  <si>
    <t>平成12～21年度</t>
  </si>
  <si>
    <t>平成18～27年度</t>
  </si>
  <si>
    <t>平成13～22年</t>
  </si>
  <si>
    <t>平成14～23年</t>
  </si>
  <si>
    <t>平成16年4月
～25年3月</t>
  </si>
  <si>
    <t>コード
市(区)町村</t>
  </si>
  <si>
    <t>有無
庁内連絡会議の</t>
  </si>
  <si>
    <t>現在
の
状況</t>
  </si>
  <si>
    <t>都道府県名</t>
  </si>
  <si>
    <t>市(区)町村名</t>
  </si>
  <si>
    <t>ﾎｰﾑﾍﾟｰｼﾞ</t>
  </si>
  <si>
    <t xml:space="preserve">副
市
(区)
長
数 </t>
  </si>
  <si>
    <t>女
性
比
率
（％）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</si>
  <si>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</si>
  <si>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</si>
  <si>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</si>
  <si>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</si>
  <si>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</si>
  <si>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</si>
  <si>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</si>
  <si>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</si>
  <si>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</si>
  <si>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</si>
  <si>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</si>
  <si>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</si>
  <si>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</si>
  <si>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</si>
  <si>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</si>
  <si>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</si>
  <si>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</si>
  <si>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</si>
  <si>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　　　　コード　　
　市(区)町村　　</t>
  </si>
  <si>
    <t xml:space="preserve">
宣　 言
年月日</t>
  </si>
  <si>
    <t xml:space="preserve">
宣言名称</t>
  </si>
  <si>
    <t xml:space="preserve">市
（区）
長　 </t>
  </si>
  <si>
    <t>うち
  女性
　副市
  （区）
　長数　</t>
  </si>
  <si>
    <t>女性
比率
（％）</t>
  </si>
  <si>
    <t>町 村 長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</si>
</sst>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8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4" xfId="0" applyFill="1" applyBorder="1" applyAlignment="1">
      <alignment/>
    </xf>
    <xf numFmtId="0" fontId="1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179" fontId="2" fillId="3" borderId="38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5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2" borderId="3" xfId="0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2" borderId="47" xfId="0" applyFont="1" applyFill="1" applyBorder="1" applyAlignment="1">
      <alignment vertical="top" shrinkToFit="1"/>
    </xf>
    <xf numFmtId="0" fontId="2" fillId="2" borderId="1" xfId="0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shrinkToFit="1"/>
    </xf>
    <xf numFmtId="0" fontId="2" fillId="0" borderId="10" xfId="0" applyFont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shrinkToFi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2" borderId="11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shrinkToFit="1"/>
    </xf>
    <xf numFmtId="0" fontId="4" fillId="0" borderId="4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4" fillId="2" borderId="9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shrinkToFit="1"/>
    </xf>
    <xf numFmtId="0" fontId="2" fillId="0" borderId="6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2" borderId="48" xfId="0" applyFont="1" applyFill="1" applyBorder="1" applyAlignment="1">
      <alignment vertical="top"/>
    </xf>
    <xf numFmtId="0" fontId="2" fillId="2" borderId="39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0" fontId="2" fillId="2" borderId="50" xfId="0" applyFont="1" applyFill="1" applyBorder="1" applyAlignment="1">
      <alignment vertical="top"/>
    </xf>
    <xf numFmtId="0" fontId="4" fillId="2" borderId="47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39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 vertical="top"/>
    </xf>
    <xf numFmtId="0" fontId="2" fillId="2" borderId="5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top"/>
    </xf>
    <xf numFmtId="57" fontId="2" fillId="0" borderId="5" xfId="0" applyNumberFormat="1" applyFont="1" applyBorder="1" applyAlignment="1">
      <alignment horizontal="center" vertical="top" wrapText="1"/>
    </xf>
    <xf numFmtId="179" fontId="2" fillId="3" borderId="1" xfId="0" applyNumberFormat="1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179" fontId="2" fillId="3" borderId="9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186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2" borderId="7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86" fontId="2" fillId="2" borderId="3" xfId="0" applyNumberFormat="1" applyFont="1" applyFill="1" applyBorder="1" applyAlignment="1">
      <alignment vertical="top"/>
    </xf>
    <xf numFmtId="186" fontId="2" fillId="2" borderId="9" xfId="0" applyNumberFormat="1" applyFont="1" applyFill="1" applyBorder="1" applyAlignment="1">
      <alignment vertical="top"/>
    </xf>
    <xf numFmtId="186" fontId="2" fillId="2" borderId="5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10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 vertical="top"/>
    </xf>
    <xf numFmtId="186" fontId="2" fillId="2" borderId="34" xfId="0" applyNumberFormat="1" applyFont="1" applyFill="1" applyBorder="1" applyAlignment="1">
      <alignment vertical="top"/>
    </xf>
    <xf numFmtId="186" fontId="2" fillId="2" borderId="29" xfId="0" applyNumberFormat="1" applyFont="1" applyFill="1" applyBorder="1" applyAlignment="1">
      <alignment vertical="top"/>
    </xf>
    <xf numFmtId="186" fontId="0" fillId="3" borderId="13" xfId="0" applyNumberFormat="1" applyFont="1" applyFill="1" applyBorder="1" applyAlignment="1">
      <alignment vertical="top"/>
    </xf>
    <xf numFmtId="186" fontId="0" fillId="3" borderId="14" xfId="0" applyNumberFormat="1" applyFont="1" applyFill="1" applyBorder="1" applyAlignment="1">
      <alignment vertical="top"/>
    </xf>
    <xf numFmtId="186" fontId="0" fillId="2" borderId="29" xfId="0" applyNumberFormat="1" applyFont="1" applyFill="1" applyBorder="1" applyAlignment="1">
      <alignment vertical="top"/>
    </xf>
    <xf numFmtId="0" fontId="2" fillId="0" borderId="4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186" fontId="2" fillId="2" borderId="56" xfId="0" applyNumberFormat="1" applyFont="1" applyFill="1" applyBorder="1" applyAlignment="1">
      <alignment vertical="top"/>
    </xf>
    <xf numFmtId="186" fontId="2" fillId="2" borderId="57" xfId="0" applyNumberFormat="1" applyFont="1" applyFill="1" applyBorder="1" applyAlignment="1">
      <alignment vertical="top"/>
    </xf>
    <xf numFmtId="186" fontId="2" fillId="2" borderId="58" xfId="0" applyNumberFormat="1" applyFont="1" applyFill="1" applyBorder="1" applyAlignment="1">
      <alignment vertical="top"/>
    </xf>
    <xf numFmtId="186" fontId="2" fillId="3" borderId="59" xfId="0" applyNumberFormat="1" applyFont="1" applyFill="1" applyBorder="1" applyAlignment="1">
      <alignment/>
    </xf>
    <xf numFmtId="186" fontId="4" fillId="0" borderId="39" xfId="0" applyNumberFormat="1" applyFont="1" applyBorder="1" applyAlignment="1">
      <alignment vertical="top"/>
    </xf>
    <xf numFmtId="186" fontId="4" fillId="0" borderId="18" xfId="0" applyNumberFormat="1" applyFont="1" applyBorder="1" applyAlignment="1">
      <alignment vertical="top"/>
    </xf>
    <xf numFmtId="187" fontId="2" fillId="2" borderId="5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 vertical="top"/>
    </xf>
    <xf numFmtId="187" fontId="2" fillId="2" borderId="3" xfId="0" applyNumberFormat="1" applyFont="1" applyFill="1" applyBorder="1" applyAlignment="1">
      <alignment vertical="top"/>
    </xf>
    <xf numFmtId="187" fontId="2" fillId="2" borderId="28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60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2" fillId="3" borderId="61" xfId="0" applyNumberFormat="1" applyFont="1" applyFill="1" applyBorder="1" applyAlignment="1">
      <alignment/>
    </xf>
    <xf numFmtId="187" fontId="2" fillId="3" borderId="33" xfId="0" applyNumberFormat="1" applyFont="1" applyFill="1" applyBorder="1" applyAlignment="1">
      <alignment/>
    </xf>
    <xf numFmtId="188" fontId="2" fillId="3" borderId="1" xfId="0" applyNumberFormat="1" applyFont="1" applyFill="1" applyBorder="1" applyAlignment="1">
      <alignment/>
    </xf>
    <xf numFmtId="188" fontId="2" fillId="2" borderId="28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3" borderId="1" xfId="0" applyNumberFormat="1" applyFont="1" applyFill="1" applyBorder="1" applyAlignment="1">
      <alignment vertical="top"/>
    </xf>
    <xf numFmtId="188" fontId="2" fillId="2" borderId="28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2" borderId="60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3" borderId="33" xfId="0" applyNumberFormat="1" applyFont="1" applyFill="1" applyBorder="1" applyAlignment="1">
      <alignment/>
    </xf>
    <xf numFmtId="188" fontId="2" fillId="3" borderId="62" xfId="0" applyNumberFormat="1" applyFont="1" applyFill="1" applyBorder="1" applyAlignment="1">
      <alignment/>
    </xf>
    <xf numFmtId="187" fontId="2" fillId="2" borderId="12" xfId="0" applyNumberFormat="1" applyFont="1" applyFill="1" applyBorder="1" applyAlignment="1">
      <alignment/>
    </xf>
    <xf numFmtId="187" fontId="2" fillId="2" borderId="23" xfId="0" applyNumberFormat="1" applyFont="1" applyFill="1" applyBorder="1" applyAlignment="1">
      <alignment/>
    </xf>
    <xf numFmtId="187" fontId="2" fillId="2" borderId="25" xfId="0" applyNumberFormat="1" applyFont="1" applyFill="1" applyBorder="1" applyAlignment="1">
      <alignment/>
    </xf>
    <xf numFmtId="187" fontId="2" fillId="2" borderId="27" xfId="0" applyNumberFormat="1" applyFont="1" applyFill="1" applyBorder="1" applyAlignment="1">
      <alignment/>
    </xf>
    <xf numFmtId="187" fontId="2" fillId="2" borderId="7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5" borderId="62" xfId="0" applyNumberFormat="1" applyFont="1" applyFill="1" applyBorder="1" applyAlignment="1">
      <alignment/>
    </xf>
    <xf numFmtId="187" fontId="2" fillId="3" borderId="62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2" borderId="11" xfId="0" applyNumberFormat="1" applyFont="1" applyFill="1" applyBorder="1" applyAlignment="1">
      <alignment/>
    </xf>
    <xf numFmtId="187" fontId="2" fillId="2" borderId="22" xfId="0" applyNumberFormat="1" applyFont="1" applyFill="1" applyBorder="1" applyAlignment="1">
      <alignment/>
    </xf>
    <xf numFmtId="187" fontId="2" fillId="2" borderId="24" xfId="0" applyNumberFormat="1" applyFont="1" applyFill="1" applyBorder="1" applyAlignment="1">
      <alignment/>
    </xf>
    <xf numFmtId="187" fontId="2" fillId="2" borderId="26" xfId="0" applyNumberFormat="1" applyFont="1" applyFill="1" applyBorder="1" applyAlignment="1">
      <alignment/>
    </xf>
    <xf numFmtId="187" fontId="2" fillId="3" borderId="13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center" vertical="center" wrapText="1"/>
    </xf>
    <xf numFmtId="0" fontId="0" fillId="4" borderId="63" xfId="0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6" xfId="0" applyFont="1" applyBorder="1" applyAlignment="1">
      <alignment horizontal="center" textRotation="255" wrapText="1"/>
    </xf>
    <xf numFmtId="0" fontId="2" fillId="0" borderId="19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7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69" xfId="0" applyFont="1" applyBorder="1" applyAlignment="1">
      <alignment horizontal="center" textRotation="255" wrapText="1"/>
    </xf>
    <xf numFmtId="0" fontId="2" fillId="0" borderId="21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0" fillId="0" borderId="21" xfId="0" applyBorder="1" applyAlignment="1">
      <alignment horizontal="center" textRotation="255" wrapText="1"/>
    </xf>
    <xf numFmtId="0" fontId="0" fillId="0" borderId="18" xfId="0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wrapText="1"/>
    </xf>
    <xf numFmtId="0" fontId="2" fillId="2" borderId="19" xfId="0" applyFont="1" applyFill="1" applyBorder="1" applyAlignment="1">
      <alignment horizontal="center" textRotation="255" wrapText="1"/>
    </xf>
    <xf numFmtId="0" fontId="2" fillId="2" borderId="16" xfId="0" applyFont="1" applyFill="1" applyBorder="1" applyAlignment="1">
      <alignment horizontal="center" textRotation="255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wrapText="1"/>
    </xf>
    <xf numFmtId="0" fontId="2" fillId="2" borderId="39" xfId="0" applyFont="1" applyFill="1" applyBorder="1" applyAlignment="1">
      <alignment horizontal="center" textRotation="255" wrapText="1"/>
    </xf>
    <xf numFmtId="0" fontId="2" fillId="2" borderId="69" xfId="0" applyFont="1" applyFill="1" applyBorder="1" applyAlignment="1">
      <alignment horizontal="center" textRotation="255" shrinkToFit="1"/>
    </xf>
    <xf numFmtId="0" fontId="2" fillId="2" borderId="21" xfId="0" applyFont="1" applyFill="1" applyBorder="1" applyAlignment="1">
      <alignment horizontal="center" textRotation="255" shrinkToFit="1"/>
    </xf>
    <xf numFmtId="0" fontId="2" fillId="2" borderId="18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" fillId="2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56" xfId="0" applyBorder="1" applyAlignment="1">
      <alignment/>
    </xf>
    <xf numFmtId="0" fontId="2" fillId="2" borderId="4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" fillId="2" borderId="66" xfId="0" applyFont="1" applyFill="1" applyBorder="1" applyAlignment="1">
      <alignment horizontal="center" vertical="distributed" textRotation="255"/>
    </xf>
    <xf numFmtId="0" fontId="2" fillId="2" borderId="19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9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0" fontId="2" fillId="0" borderId="10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textRotation="255"/>
    </xf>
    <xf numFmtId="0" fontId="2" fillId="0" borderId="39" xfId="0" applyFont="1" applyBorder="1" applyAlignment="1">
      <alignment horizontal="center" textRotation="255"/>
    </xf>
    <xf numFmtId="0" fontId="2" fillId="0" borderId="6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9" xfId="0" applyFont="1" applyBorder="1" applyAlignment="1">
      <alignment/>
    </xf>
    <xf numFmtId="0" fontId="2" fillId="2" borderId="2" xfId="0" applyFont="1" applyFill="1" applyBorder="1" applyAlignment="1">
      <alignment horizontal="center" textRotation="255"/>
    </xf>
    <xf numFmtId="0" fontId="2" fillId="2" borderId="39" xfId="0" applyFont="1" applyFill="1" applyBorder="1" applyAlignment="1">
      <alignment horizontal="center" textRotation="255"/>
    </xf>
    <xf numFmtId="0" fontId="2" fillId="0" borderId="71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39" xfId="0" applyFont="1" applyBorder="1" applyAlignment="1">
      <alignment/>
    </xf>
    <xf numFmtId="0" fontId="2" fillId="0" borderId="75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2" borderId="66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center" textRotation="255" shrinkToFit="1"/>
    </xf>
    <xf numFmtId="0" fontId="2" fillId="2" borderId="9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textRotation="255"/>
    </xf>
    <xf numFmtId="0" fontId="2" fillId="2" borderId="39" xfId="0" applyFont="1" applyFill="1" applyBorder="1" applyAlignment="1">
      <alignment textRotation="255"/>
    </xf>
    <xf numFmtId="0" fontId="2" fillId="2" borderId="2" xfId="0" applyFont="1" applyFill="1" applyBorder="1" applyAlignment="1">
      <alignment horizontal="center" textRotation="255" wrapText="1"/>
    </xf>
    <xf numFmtId="0" fontId="2" fillId="0" borderId="7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4" fillId="2" borderId="4" xfId="0" applyFont="1" applyFill="1" applyBorder="1" applyAlignment="1">
      <alignment vertical="center" textRotation="255" wrapText="1"/>
    </xf>
    <xf numFmtId="0" fontId="4" fillId="2" borderId="17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vertical="center" textRotation="255"/>
    </xf>
    <xf numFmtId="0" fontId="4" fillId="2" borderId="17" xfId="0" applyFont="1" applyFill="1" applyBorder="1" applyAlignment="1">
      <alignment vertical="center" textRotation="255"/>
    </xf>
    <xf numFmtId="0" fontId="2" fillId="2" borderId="41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58" fontId="8" fillId="0" borderId="76" xfId="0" applyNumberFormat="1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58" fontId="8" fillId="0" borderId="54" xfId="0" applyNumberFormat="1" applyFont="1" applyBorder="1" applyAlignment="1">
      <alignment horizontal="center" vertical="center"/>
    </xf>
    <xf numFmtId="58" fontId="8" fillId="0" borderId="78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top" textRotation="255" wrapText="1"/>
    </xf>
    <xf numFmtId="0" fontId="2" fillId="0" borderId="21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7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48" xfId="0" applyFont="1" applyFill="1" applyBorder="1" applyAlignment="1">
      <alignment vertical="center" textRotation="255"/>
    </xf>
    <xf numFmtId="0" fontId="4" fillId="2" borderId="40" xfId="0" applyFont="1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8.625" style="2" customWidth="1"/>
    <col min="6" max="9" width="4.125" style="2" customWidth="1"/>
    <col min="10" max="10" width="26.625" style="2" customWidth="1"/>
    <col min="11" max="12" width="7.625" style="2" customWidth="1"/>
    <col min="13" max="13" width="4.625" style="2" customWidth="1"/>
    <col min="14" max="14" width="26.625" style="2" customWidth="1"/>
    <col min="15" max="15" width="20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20</v>
      </c>
    </row>
    <row r="2" ht="22.5" customHeight="1">
      <c r="A2" s="46" t="s">
        <v>24</v>
      </c>
    </row>
    <row r="3" ht="9.75" customHeight="1" thickBot="1"/>
    <row r="4" spans="1:16" s="1" customFormat="1" ht="31.5" customHeight="1">
      <c r="A4" s="251" t="s">
        <v>37</v>
      </c>
      <c r="B4" s="258" t="s">
        <v>181</v>
      </c>
      <c r="C4" s="254" t="s">
        <v>38</v>
      </c>
      <c r="D4" s="256" t="s">
        <v>23</v>
      </c>
      <c r="E4" s="261" t="s">
        <v>5</v>
      </c>
      <c r="F4" s="270" t="s">
        <v>35</v>
      </c>
      <c r="G4" s="263" t="s">
        <v>36</v>
      </c>
      <c r="H4" s="266" t="s">
        <v>182</v>
      </c>
      <c r="I4" s="273" t="s">
        <v>4</v>
      </c>
      <c r="J4" s="244" t="s">
        <v>27</v>
      </c>
      <c r="K4" s="245"/>
      <c r="L4" s="245"/>
      <c r="M4" s="246"/>
      <c r="N4" s="244" t="s">
        <v>52</v>
      </c>
      <c r="O4" s="245"/>
      <c r="P4" s="246"/>
    </row>
    <row r="5" spans="1:16" s="89" customFormat="1" ht="21.75" customHeight="1">
      <c r="A5" s="252"/>
      <c r="B5" s="259"/>
      <c r="C5" s="255"/>
      <c r="D5" s="257"/>
      <c r="E5" s="241"/>
      <c r="F5" s="271"/>
      <c r="G5" s="264"/>
      <c r="H5" s="267"/>
      <c r="I5" s="274"/>
      <c r="J5" s="247" t="s">
        <v>13</v>
      </c>
      <c r="K5" s="269"/>
      <c r="L5" s="248"/>
      <c r="M5" s="88" t="s">
        <v>14</v>
      </c>
      <c r="N5" s="247" t="s">
        <v>15</v>
      </c>
      <c r="O5" s="248"/>
      <c r="P5" s="88" t="s">
        <v>14</v>
      </c>
    </row>
    <row r="6" spans="1:16" s="1" customFormat="1" ht="43.5" customHeight="1">
      <c r="A6" s="253"/>
      <c r="B6" s="260"/>
      <c r="C6" s="255"/>
      <c r="D6" s="257"/>
      <c r="E6" s="262"/>
      <c r="F6" s="272"/>
      <c r="G6" s="265"/>
      <c r="H6" s="268"/>
      <c r="I6" s="275"/>
      <c r="J6" s="90" t="s">
        <v>32</v>
      </c>
      <c r="K6" s="91" t="s">
        <v>7</v>
      </c>
      <c r="L6" s="91" t="s">
        <v>8</v>
      </c>
      <c r="M6" s="92" t="s">
        <v>183</v>
      </c>
      <c r="N6" s="93" t="s">
        <v>33</v>
      </c>
      <c r="O6" s="94" t="s">
        <v>34</v>
      </c>
      <c r="P6" s="92" t="s">
        <v>183</v>
      </c>
    </row>
    <row r="7" spans="1:16" ht="13.5">
      <c r="A7" s="110">
        <v>3</v>
      </c>
      <c r="B7" s="111">
        <v>201</v>
      </c>
      <c r="C7" s="112" t="s">
        <v>55</v>
      </c>
      <c r="D7" s="132" t="s">
        <v>56</v>
      </c>
      <c r="E7" s="108" t="s">
        <v>91</v>
      </c>
      <c r="F7" s="182">
        <v>1</v>
      </c>
      <c r="G7" s="183">
        <v>2</v>
      </c>
      <c r="H7" s="184">
        <v>1</v>
      </c>
      <c r="I7" s="183">
        <v>1</v>
      </c>
      <c r="J7" s="112"/>
      <c r="K7" s="114"/>
      <c r="L7" s="114"/>
      <c r="M7" s="183">
        <v>0</v>
      </c>
      <c r="N7" s="115" t="s">
        <v>120</v>
      </c>
      <c r="O7" s="116" t="s">
        <v>166</v>
      </c>
      <c r="P7" s="183"/>
    </row>
    <row r="8" spans="1:16" ht="13.5">
      <c r="A8" s="110">
        <v>3</v>
      </c>
      <c r="B8" s="111">
        <v>202</v>
      </c>
      <c r="C8" s="112" t="s">
        <v>55</v>
      </c>
      <c r="D8" s="132" t="s">
        <v>57</v>
      </c>
      <c r="E8" s="108" t="s">
        <v>142</v>
      </c>
      <c r="F8" s="182">
        <v>1</v>
      </c>
      <c r="G8" s="183">
        <v>1</v>
      </c>
      <c r="H8" s="184">
        <v>1</v>
      </c>
      <c r="I8" s="183">
        <v>1</v>
      </c>
      <c r="J8" s="112"/>
      <c r="K8" s="114"/>
      <c r="L8" s="114"/>
      <c r="M8" s="183">
        <v>0</v>
      </c>
      <c r="N8" s="115" t="s">
        <v>121</v>
      </c>
      <c r="O8" s="116" t="s">
        <v>167</v>
      </c>
      <c r="P8" s="183"/>
    </row>
    <row r="9" spans="1:16" ht="13.5">
      <c r="A9" s="110">
        <v>3</v>
      </c>
      <c r="B9" s="111">
        <v>203</v>
      </c>
      <c r="C9" s="117" t="s">
        <v>55</v>
      </c>
      <c r="D9" s="133" t="s">
        <v>58</v>
      </c>
      <c r="E9" s="108" t="s">
        <v>160</v>
      </c>
      <c r="F9" s="182">
        <v>1</v>
      </c>
      <c r="G9" s="183">
        <v>1</v>
      </c>
      <c r="H9" s="184">
        <v>1</v>
      </c>
      <c r="I9" s="183">
        <v>1</v>
      </c>
      <c r="J9" s="112" t="s">
        <v>148</v>
      </c>
      <c r="K9" s="114">
        <v>37314</v>
      </c>
      <c r="L9" s="114">
        <v>37347</v>
      </c>
      <c r="M9" s="183"/>
      <c r="N9" s="115" t="s">
        <v>136</v>
      </c>
      <c r="O9" s="118" t="s">
        <v>168</v>
      </c>
      <c r="P9" s="183"/>
    </row>
    <row r="10" spans="1:16" ht="13.5">
      <c r="A10" s="110">
        <v>3</v>
      </c>
      <c r="B10" s="111">
        <v>205</v>
      </c>
      <c r="C10" s="117" t="s">
        <v>55</v>
      </c>
      <c r="D10" s="133" t="s">
        <v>59</v>
      </c>
      <c r="E10" s="108" t="s">
        <v>92</v>
      </c>
      <c r="F10" s="182">
        <v>1</v>
      </c>
      <c r="G10" s="183">
        <v>1</v>
      </c>
      <c r="H10" s="184">
        <v>0</v>
      </c>
      <c r="I10" s="183">
        <v>1</v>
      </c>
      <c r="J10" s="112" t="s">
        <v>149</v>
      </c>
      <c r="K10" s="114">
        <v>38718</v>
      </c>
      <c r="L10" s="114">
        <v>38718</v>
      </c>
      <c r="M10" s="183"/>
      <c r="N10" s="119" t="s">
        <v>122</v>
      </c>
      <c r="O10" s="118" t="s">
        <v>169</v>
      </c>
      <c r="P10" s="183"/>
    </row>
    <row r="11" spans="1:16" ht="13.5">
      <c r="A11" s="110">
        <v>3</v>
      </c>
      <c r="B11" s="111">
        <v>206</v>
      </c>
      <c r="C11" s="117" t="s">
        <v>55</v>
      </c>
      <c r="D11" s="133" t="s">
        <v>60</v>
      </c>
      <c r="E11" s="108" t="s">
        <v>93</v>
      </c>
      <c r="F11" s="182">
        <v>1</v>
      </c>
      <c r="G11" s="183">
        <v>1</v>
      </c>
      <c r="H11" s="184">
        <v>1</v>
      </c>
      <c r="I11" s="183">
        <v>1</v>
      </c>
      <c r="J11" s="112"/>
      <c r="K11" s="118"/>
      <c r="L11" s="118"/>
      <c r="M11" s="183">
        <v>0</v>
      </c>
      <c r="N11" s="119" t="s">
        <v>123</v>
      </c>
      <c r="O11" s="118" t="s">
        <v>178</v>
      </c>
      <c r="P11" s="183"/>
    </row>
    <row r="12" spans="1:16" ht="26.25" customHeight="1">
      <c r="A12" s="110">
        <v>3</v>
      </c>
      <c r="B12" s="111">
        <v>207</v>
      </c>
      <c r="C12" s="117" t="s">
        <v>55</v>
      </c>
      <c r="D12" s="133" t="s">
        <v>61</v>
      </c>
      <c r="E12" s="108" t="s">
        <v>94</v>
      </c>
      <c r="F12" s="182">
        <v>1</v>
      </c>
      <c r="G12" s="183">
        <v>1</v>
      </c>
      <c r="H12" s="184">
        <v>0</v>
      </c>
      <c r="I12" s="183">
        <v>1</v>
      </c>
      <c r="J12" s="112"/>
      <c r="K12" s="118"/>
      <c r="L12" s="118"/>
      <c r="M12" s="183">
        <v>0</v>
      </c>
      <c r="N12" s="119" t="s">
        <v>124</v>
      </c>
      <c r="O12" s="118" t="s">
        <v>170</v>
      </c>
      <c r="P12" s="183"/>
    </row>
    <row r="13" spans="1:16" ht="22.5">
      <c r="A13" s="110">
        <v>3</v>
      </c>
      <c r="B13" s="111">
        <v>208</v>
      </c>
      <c r="C13" s="117" t="s">
        <v>55</v>
      </c>
      <c r="D13" s="133" t="s">
        <v>62</v>
      </c>
      <c r="E13" s="108" t="s">
        <v>95</v>
      </c>
      <c r="F13" s="182">
        <v>1</v>
      </c>
      <c r="G13" s="183">
        <v>2</v>
      </c>
      <c r="H13" s="184">
        <v>0</v>
      </c>
      <c r="I13" s="183">
        <v>0</v>
      </c>
      <c r="J13" s="112"/>
      <c r="K13" s="118"/>
      <c r="L13" s="118"/>
      <c r="M13" s="183">
        <v>0</v>
      </c>
      <c r="N13" s="108" t="s">
        <v>125</v>
      </c>
      <c r="O13" s="118" t="s">
        <v>171</v>
      </c>
      <c r="P13" s="183"/>
    </row>
    <row r="14" spans="1:16" ht="13.5">
      <c r="A14" s="110">
        <v>3</v>
      </c>
      <c r="B14" s="111">
        <v>209</v>
      </c>
      <c r="C14" s="117" t="s">
        <v>55</v>
      </c>
      <c r="D14" s="133" t="s">
        <v>63</v>
      </c>
      <c r="E14" s="108" t="s">
        <v>143</v>
      </c>
      <c r="F14" s="182">
        <v>1</v>
      </c>
      <c r="G14" s="183">
        <v>1</v>
      </c>
      <c r="H14" s="184">
        <v>1</v>
      </c>
      <c r="I14" s="183">
        <v>0</v>
      </c>
      <c r="J14" s="112"/>
      <c r="K14" s="118"/>
      <c r="L14" s="118"/>
      <c r="M14" s="183">
        <v>2</v>
      </c>
      <c r="N14" s="119" t="s">
        <v>126</v>
      </c>
      <c r="O14" s="118" t="s">
        <v>172</v>
      </c>
      <c r="P14" s="183"/>
    </row>
    <row r="15" spans="1:16" ht="13.5">
      <c r="A15" s="110">
        <v>3</v>
      </c>
      <c r="B15" s="111">
        <v>210</v>
      </c>
      <c r="C15" s="117" t="s">
        <v>55</v>
      </c>
      <c r="D15" s="134" t="s">
        <v>64</v>
      </c>
      <c r="E15" s="108" t="s">
        <v>96</v>
      </c>
      <c r="F15" s="182">
        <v>1</v>
      </c>
      <c r="G15" s="183">
        <v>2</v>
      </c>
      <c r="H15" s="184">
        <v>0</v>
      </c>
      <c r="I15" s="183">
        <v>1</v>
      </c>
      <c r="J15" s="112"/>
      <c r="K15" s="118"/>
      <c r="L15" s="118"/>
      <c r="M15" s="183">
        <v>0</v>
      </c>
      <c r="N15" s="119" t="s">
        <v>127</v>
      </c>
      <c r="O15" s="118" t="s">
        <v>179</v>
      </c>
      <c r="P15" s="183"/>
    </row>
    <row r="16" spans="1:16" ht="22.5">
      <c r="A16" s="110">
        <v>3</v>
      </c>
      <c r="B16" s="111">
        <v>211</v>
      </c>
      <c r="C16" s="117" t="s">
        <v>55</v>
      </c>
      <c r="D16" s="133" t="s">
        <v>65</v>
      </c>
      <c r="E16" s="108" t="s">
        <v>144</v>
      </c>
      <c r="F16" s="182">
        <v>1</v>
      </c>
      <c r="G16" s="183">
        <v>1</v>
      </c>
      <c r="H16" s="184">
        <v>1</v>
      </c>
      <c r="I16" s="183">
        <v>1</v>
      </c>
      <c r="J16" s="112"/>
      <c r="K16" s="118"/>
      <c r="L16" s="118"/>
      <c r="M16" s="183">
        <v>0</v>
      </c>
      <c r="N16" s="119"/>
      <c r="O16" s="118" t="s">
        <v>137</v>
      </c>
      <c r="P16" s="183">
        <v>1</v>
      </c>
    </row>
    <row r="17" spans="1:16" ht="22.5">
      <c r="A17" s="110">
        <v>3</v>
      </c>
      <c r="B17" s="111">
        <v>213</v>
      </c>
      <c r="C17" s="117" t="s">
        <v>55</v>
      </c>
      <c r="D17" s="133" t="s">
        <v>66</v>
      </c>
      <c r="E17" s="108" t="s">
        <v>97</v>
      </c>
      <c r="F17" s="182">
        <v>1</v>
      </c>
      <c r="G17" s="183">
        <v>2</v>
      </c>
      <c r="H17" s="184">
        <v>0</v>
      </c>
      <c r="I17" s="183">
        <v>1</v>
      </c>
      <c r="J17" s="112"/>
      <c r="K17" s="118"/>
      <c r="L17" s="118"/>
      <c r="M17" s="183">
        <v>0</v>
      </c>
      <c r="N17" s="108" t="s">
        <v>128</v>
      </c>
      <c r="O17" s="118" t="s">
        <v>173</v>
      </c>
      <c r="P17" s="183"/>
    </row>
    <row r="18" spans="1:16" ht="13.5">
      <c r="A18" s="110">
        <v>3</v>
      </c>
      <c r="B18" s="111">
        <v>214</v>
      </c>
      <c r="C18" s="117" t="s">
        <v>55</v>
      </c>
      <c r="D18" s="133" t="s">
        <v>67</v>
      </c>
      <c r="E18" s="108" t="s">
        <v>98</v>
      </c>
      <c r="F18" s="182">
        <v>2</v>
      </c>
      <c r="G18" s="183">
        <v>2</v>
      </c>
      <c r="H18" s="184">
        <v>0</v>
      </c>
      <c r="I18" s="183">
        <v>0</v>
      </c>
      <c r="J18" s="112"/>
      <c r="K18" s="118"/>
      <c r="L18" s="118"/>
      <c r="M18" s="183">
        <v>3</v>
      </c>
      <c r="N18" s="119"/>
      <c r="O18" s="118"/>
      <c r="P18" s="183">
        <v>0</v>
      </c>
    </row>
    <row r="19" spans="1:16" ht="13.5">
      <c r="A19" s="110">
        <v>3</v>
      </c>
      <c r="B19" s="111">
        <v>215</v>
      </c>
      <c r="C19" s="117" t="s">
        <v>55</v>
      </c>
      <c r="D19" s="133" t="s">
        <v>68</v>
      </c>
      <c r="E19" s="108" t="s">
        <v>145</v>
      </c>
      <c r="F19" s="182">
        <v>1</v>
      </c>
      <c r="G19" s="183">
        <v>2</v>
      </c>
      <c r="H19" s="184">
        <v>1</v>
      </c>
      <c r="I19" s="183">
        <v>1</v>
      </c>
      <c r="J19" s="112" t="s">
        <v>150</v>
      </c>
      <c r="K19" s="114">
        <v>39155</v>
      </c>
      <c r="L19" s="114">
        <v>39155</v>
      </c>
      <c r="M19" s="183"/>
      <c r="N19" s="119" t="s">
        <v>159</v>
      </c>
      <c r="O19" s="118" t="s">
        <v>174</v>
      </c>
      <c r="P19" s="183"/>
    </row>
    <row r="20" spans="1:16" ht="13.5">
      <c r="A20" s="110">
        <v>3</v>
      </c>
      <c r="B20" s="111">
        <v>301</v>
      </c>
      <c r="C20" s="117" t="s">
        <v>55</v>
      </c>
      <c r="D20" s="133" t="s">
        <v>69</v>
      </c>
      <c r="E20" s="108" t="s">
        <v>99</v>
      </c>
      <c r="F20" s="182">
        <v>1</v>
      </c>
      <c r="G20" s="183">
        <v>2</v>
      </c>
      <c r="H20" s="184">
        <v>0</v>
      </c>
      <c r="I20" s="183">
        <v>0</v>
      </c>
      <c r="J20" s="112"/>
      <c r="K20" s="118"/>
      <c r="L20" s="118"/>
      <c r="M20" s="183">
        <v>2</v>
      </c>
      <c r="N20" s="119" t="s">
        <v>129</v>
      </c>
      <c r="O20" s="118" t="s">
        <v>166</v>
      </c>
      <c r="P20" s="183"/>
    </row>
    <row r="21" spans="1:16" ht="13.5">
      <c r="A21" s="110">
        <v>3</v>
      </c>
      <c r="B21" s="111">
        <v>302</v>
      </c>
      <c r="C21" s="117" t="s">
        <v>55</v>
      </c>
      <c r="D21" s="133" t="s">
        <v>70</v>
      </c>
      <c r="E21" s="108" t="s">
        <v>100</v>
      </c>
      <c r="F21" s="182">
        <v>1</v>
      </c>
      <c r="G21" s="183">
        <v>2</v>
      </c>
      <c r="H21" s="184">
        <v>0</v>
      </c>
      <c r="I21" s="183">
        <v>0</v>
      </c>
      <c r="J21" s="112"/>
      <c r="K21" s="118"/>
      <c r="L21" s="118"/>
      <c r="M21" s="183">
        <v>2</v>
      </c>
      <c r="N21" s="119" t="s">
        <v>138</v>
      </c>
      <c r="O21" s="118" t="s">
        <v>175</v>
      </c>
      <c r="P21" s="183"/>
    </row>
    <row r="22" spans="1:16" ht="13.5">
      <c r="A22" s="110">
        <v>3</v>
      </c>
      <c r="B22" s="111">
        <v>303</v>
      </c>
      <c r="C22" s="117" t="s">
        <v>55</v>
      </c>
      <c r="D22" s="133" t="s">
        <v>71</v>
      </c>
      <c r="E22" s="108" t="s">
        <v>101</v>
      </c>
      <c r="F22" s="182">
        <v>1</v>
      </c>
      <c r="G22" s="183">
        <v>2</v>
      </c>
      <c r="H22" s="184">
        <v>0</v>
      </c>
      <c r="I22" s="183">
        <v>0</v>
      </c>
      <c r="J22" s="112"/>
      <c r="K22" s="118"/>
      <c r="L22" s="118"/>
      <c r="M22" s="183">
        <v>2</v>
      </c>
      <c r="N22" s="119"/>
      <c r="O22" s="118"/>
      <c r="P22" s="183">
        <v>0</v>
      </c>
    </row>
    <row r="23" spans="1:16" ht="22.5">
      <c r="A23" s="110">
        <v>3</v>
      </c>
      <c r="B23" s="120">
        <v>305</v>
      </c>
      <c r="C23" s="121" t="s">
        <v>55</v>
      </c>
      <c r="D23" s="135" t="s">
        <v>72</v>
      </c>
      <c r="E23" s="109" t="s">
        <v>102</v>
      </c>
      <c r="F23" s="185">
        <v>1</v>
      </c>
      <c r="G23" s="186">
        <v>2</v>
      </c>
      <c r="H23" s="187">
        <v>1</v>
      </c>
      <c r="I23" s="186">
        <v>1</v>
      </c>
      <c r="J23" s="123"/>
      <c r="K23" s="124"/>
      <c r="L23" s="124"/>
      <c r="M23" s="186">
        <v>0</v>
      </c>
      <c r="N23" s="109" t="s">
        <v>130</v>
      </c>
      <c r="O23" s="124" t="s">
        <v>166</v>
      </c>
      <c r="P23" s="186"/>
    </row>
    <row r="24" spans="1:16" ht="24">
      <c r="A24" s="110">
        <v>3</v>
      </c>
      <c r="B24" s="111">
        <v>321</v>
      </c>
      <c r="C24" s="112" t="s">
        <v>55</v>
      </c>
      <c r="D24" s="132" t="s">
        <v>73</v>
      </c>
      <c r="E24" s="108" t="s">
        <v>112</v>
      </c>
      <c r="F24" s="182">
        <v>2</v>
      </c>
      <c r="G24" s="183">
        <v>2</v>
      </c>
      <c r="H24" s="184">
        <v>1</v>
      </c>
      <c r="I24" s="183">
        <v>1</v>
      </c>
      <c r="J24" s="112"/>
      <c r="K24" s="114"/>
      <c r="L24" s="114"/>
      <c r="M24" s="183">
        <v>0</v>
      </c>
      <c r="N24" s="115" t="s">
        <v>131</v>
      </c>
      <c r="O24" s="131" t="s">
        <v>180</v>
      </c>
      <c r="P24" s="183"/>
    </row>
    <row r="25" spans="1:16" ht="13.5">
      <c r="A25" s="110">
        <v>3</v>
      </c>
      <c r="B25" s="111">
        <v>322</v>
      </c>
      <c r="C25" s="112" t="s">
        <v>55</v>
      </c>
      <c r="D25" s="132" t="s">
        <v>74</v>
      </c>
      <c r="E25" s="108" t="s">
        <v>103</v>
      </c>
      <c r="F25" s="182">
        <v>1</v>
      </c>
      <c r="G25" s="183">
        <v>2</v>
      </c>
      <c r="H25" s="184">
        <v>1</v>
      </c>
      <c r="I25" s="183">
        <v>1</v>
      </c>
      <c r="J25" s="112"/>
      <c r="K25" s="114"/>
      <c r="L25" s="114"/>
      <c r="M25" s="183">
        <v>0</v>
      </c>
      <c r="N25" s="115" t="s">
        <v>132</v>
      </c>
      <c r="O25" s="116" t="s">
        <v>173</v>
      </c>
      <c r="P25" s="183"/>
    </row>
    <row r="26" spans="1:16" ht="13.5">
      <c r="A26" s="110">
        <v>3</v>
      </c>
      <c r="B26" s="111">
        <v>366</v>
      </c>
      <c r="C26" s="117" t="s">
        <v>55</v>
      </c>
      <c r="D26" s="133" t="s">
        <v>75</v>
      </c>
      <c r="E26" s="108" t="s">
        <v>98</v>
      </c>
      <c r="F26" s="182">
        <v>2</v>
      </c>
      <c r="G26" s="183">
        <v>2</v>
      </c>
      <c r="H26" s="184">
        <v>0</v>
      </c>
      <c r="I26" s="183">
        <v>0</v>
      </c>
      <c r="J26" s="112"/>
      <c r="K26" s="118"/>
      <c r="L26" s="118"/>
      <c r="M26" s="183">
        <v>0</v>
      </c>
      <c r="N26" s="115"/>
      <c r="O26" s="118"/>
      <c r="P26" s="183">
        <v>1</v>
      </c>
    </row>
    <row r="27" spans="1:16" ht="22.5">
      <c r="A27" s="110">
        <v>3</v>
      </c>
      <c r="B27" s="111">
        <v>381</v>
      </c>
      <c r="C27" s="117" t="s">
        <v>55</v>
      </c>
      <c r="D27" s="133" t="s">
        <v>76</v>
      </c>
      <c r="E27" s="108" t="s">
        <v>104</v>
      </c>
      <c r="F27" s="182">
        <v>2</v>
      </c>
      <c r="G27" s="183">
        <v>2</v>
      </c>
      <c r="H27" s="184">
        <v>0</v>
      </c>
      <c r="I27" s="183">
        <v>0</v>
      </c>
      <c r="J27" s="112" t="s">
        <v>151</v>
      </c>
      <c r="K27" s="114">
        <v>38077</v>
      </c>
      <c r="L27" s="114">
        <v>38078</v>
      </c>
      <c r="M27" s="183"/>
      <c r="N27" s="108" t="s">
        <v>133</v>
      </c>
      <c r="O27" s="118" t="s">
        <v>176</v>
      </c>
      <c r="P27" s="183"/>
    </row>
    <row r="28" spans="1:16" ht="13.5">
      <c r="A28" s="110">
        <v>3</v>
      </c>
      <c r="B28" s="111">
        <v>402</v>
      </c>
      <c r="C28" s="117" t="s">
        <v>55</v>
      </c>
      <c r="D28" s="133" t="s">
        <v>77</v>
      </c>
      <c r="E28" s="108" t="s">
        <v>100</v>
      </c>
      <c r="F28" s="182">
        <v>1</v>
      </c>
      <c r="G28" s="183">
        <v>2</v>
      </c>
      <c r="H28" s="184">
        <v>1</v>
      </c>
      <c r="I28" s="183">
        <v>1</v>
      </c>
      <c r="J28" s="112"/>
      <c r="K28" s="118"/>
      <c r="L28" s="118"/>
      <c r="M28" s="183">
        <v>0</v>
      </c>
      <c r="N28" s="119" t="s">
        <v>134</v>
      </c>
      <c r="O28" s="118" t="s">
        <v>166</v>
      </c>
      <c r="P28" s="183"/>
    </row>
    <row r="29" spans="1:16" ht="13.5">
      <c r="A29" s="110">
        <v>3</v>
      </c>
      <c r="B29" s="111">
        <v>422</v>
      </c>
      <c r="C29" s="117" t="s">
        <v>55</v>
      </c>
      <c r="D29" s="133" t="s">
        <v>78</v>
      </c>
      <c r="E29" s="108" t="s">
        <v>105</v>
      </c>
      <c r="F29" s="182">
        <v>1</v>
      </c>
      <c r="G29" s="183">
        <v>2</v>
      </c>
      <c r="H29" s="184">
        <v>0</v>
      </c>
      <c r="I29" s="183">
        <v>0</v>
      </c>
      <c r="J29" s="112"/>
      <c r="K29" s="118"/>
      <c r="L29" s="118"/>
      <c r="M29" s="183">
        <v>1</v>
      </c>
      <c r="N29" s="119"/>
      <c r="O29" s="118"/>
      <c r="P29" s="183">
        <v>1</v>
      </c>
    </row>
    <row r="30" spans="1:16" ht="13.5">
      <c r="A30" s="110">
        <v>3</v>
      </c>
      <c r="B30" s="111">
        <v>441</v>
      </c>
      <c r="C30" s="117" t="s">
        <v>55</v>
      </c>
      <c r="D30" s="133" t="s">
        <v>79</v>
      </c>
      <c r="E30" s="108" t="s">
        <v>106</v>
      </c>
      <c r="F30" s="182">
        <v>2</v>
      </c>
      <c r="G30" s="183">
        <v>2</v>
      </c>
      <c r="H30" s="184">
        <v>0</v>
      </c>
      <c r="I30" s="183">
        <v>0</v>
      </c>
      <c r="J30" s="112"/>
      <c r="K30" s="118"/>
      <c r="L30" s="118"/>
      <c r="M30" s="183">
        <v>0</v>
      </c>
      <c r="N30" s="119"/>
      <c r="O30" s="118"/>
      <c r="P30" s="183">
        <v>0</v>
      </c>
    </row>
    <row r="31" spans="1:16" ht="22.5">
      <c r="A31" s="110">
        <v>3</v>
      </c>
      <c r="B31" s="111">
        <v>461</v>
      </c>
      <c r="C31" s="117" t="s">
        <v>55</v>
      </c>
      <c r="D31" s="133" t="s">
        <v>80</v>
      </c>
      <c r="E31" s="108" t="s">
        <v>103</v>
      </c>
      <c r="F31" s="182">
        <v>1</v>
      </c>
      <c r="G31" s="183">
        <v>2</v>
      </c>
      <c r="H31" s="184">
        <v>0</v>
      </c>
      <c r="I31" s="183">
        <v>1</v>
      </c>
      <c r="J31" s="112"/>
      <c r="K31" s="118"/>
      <c r="L31" s="118"/>
      <c r="M31" s="183">
        <v>0</v>
      </c>
      <c r="N31" s="108" t="s">
        <v>135</v>
      </c>
      <c r="O31" s="118" t="s">
        <v>167</v>
      </c>
      <c r="P31" s="183"/>
    </row>
    <row r="32" spans="1:16" ht="22.5">
      <c r="A32" s="110">
        <v>3</v>
      </c>
      <c r="B32" s="111">
        <v>482</v>
      </c>
      <c r="C32" s="117" t="s">
        <v>55</v>
      </c>
      <c r="D32" s="133" t="s">
        <v>81</v>
      </c>
      <c r="E32" s="108" t="s">
        <v>107</v>
      </c>
      <c r="F32" s="182">
        <v>2</v>
      </c>
      <c r="G32" s="183">
        <v>2</v>
      </c>
      <c r="H32" s="184">
        <v>0</v>
      </c>
      <c r="I32" s="183">
        <v>0</v>
      </c>
      <c r="J32" s="112"/>
      <c r="K32" s="118"/>
      <c r="L32" s="118"/>
      <c r="M32" s="183">
        <v>0</v>
      </c>
      <c r="N32" s="119"/>
      <c r="O32" s="118"/>
      <c r="P32" s="183">
        <v>1</v>
      </c>
    </row>
    <row r="33" spans="1:16" ht="22.5">
      <c r="A33" s="110">
        <v>3</v>
      </c>
      <c r="B33" s="111">
        <v>483</v>
      </c>
      <c r="C33" s="117" t="s">
        <v>55</v>
      </c>
      <c r="D33" s="133" t="s">
        <v>82</v>
      </c>
      <c r="E33" s="108" t="s">
        <v>108</v>
      </c>
      <c r="F33" s="182">
        <v>2</v>
      </c>
      <c r="G33" s="183">
        <v>2</v>
      </c>
      <c r="H33" s="184">
        <v>0</v>
      </c>
      <c r="I33" s="183">
        <v>0</v>
      </c>
      <c r="J33" s="112"/>
      <c r="K33" s="118"/>
      <c r="L33" s="118"/>
      <c r="M33" s="183">
        <v>0</v>
      </c>
      <c r="N33" s="119"/>
      <c r="O33" s="118"/>
      <c r="P33" s="183">
        <v>1</v>
      </c>
    </row>
    <row r="34" spans="1:16" ht="13.5">
      <c r="A34" s="110">
        <v>3</v>
      </c>
      <c r="B34" s="111">
        <v>484</v>
      </c>
      <c r="C34" s="117" t="s">
        <v>55</v>
      </c>
      <c r="D34" s="133" t="s">
        <v>83</v>
      </c>
      <c r="E34" s="108" t="s">
        <v>146</v>
      </c>
      <c r="F34" s="182">
        <v>1</v>
      </c>
      <c r="G34" s="183">
        <v>2</v>
      </c>
      <c r="H34" s="184">
        <v>0</v>
      </c>
      <c r="I34" s="183">
        <v>0</v>
      </c>
      <c r="J34" s="112"/>
      <c r="K34" s="118"/>
      <c r="L34" s="118"/>
      <c r="M34" s="183">
        <v>2</v>
      </c>
      <c r="N34" s="119"/>
      <c r="O34" s="118"/>
      <c r="P34" s="183">
        <v>1</v>
      </c>
    </row>
    <row r="35" spans="1:16" ht="13.5">
      <c r="A35" s="110">
        <v>3</v>
      </c>
      <c r="B35" s="111">
        <v>485</v>
      </c>
      <c r="C35" s="117" t="s">
        <v>55</v>
      </c>
      <c r="D35" s="133" t="s">
        <v>84</v>
      </c>
      <c r="E35" s="108" t="s">
        <v>109</v>
      </c>
      <c r="F35" s="182">
        <v>2</v>
      </c>
      <c r="G35" s="183">
        <v>2</v>
      </c>
      <c r="H35" s="184">
        <v>0</v>
      </c>
      <c r="I35" s="183">
        <v>0</v>
      </c>
      <c r="J35" s="112"/>
      <c r="K35" s="118"/>
      <c r="L35" s="118"/>
      <c r="M35" s="183">
        <v>0</v>
      </c>
      <c r="N35" s="119"/>
      <c r="O35" s="118"/>
      <c r="P35" s="183">
        <v>1</v>
      </c>
    </row>
    <row r="36" spans="1:16" ht="13.5">
      <c r="A36" s="110">
        <v>3</v>
      </c>
      <c r="B36" s="111">
        <v>487</v>
      </c>
      <c r="C36" s="117" t="s">
        <v>55</v>
      </c>
      <c r="D36" s="133" t="s">
        <v>85</v>
      </c>
      <c r="E36" s="108" t="s">
        <v>103</v>
      </c>
      <c r="F36" s="182">
        <v>1</v>
      </c>
      <c r="G36" s="183">
        <v>2</v>
      </c>
      <c r="H36" s="184">
        <v>0</v>
      </c>
      <c r="I36" s="183">
        <v>0</v>
      </c>
      <c r="J36" s="112"/>
      <c r="K36" s="118"/>
      <c r="L36" s="118"/>
      <c r="M36" s="183">
        <v>0</v>
      </c>
      <c r="N36" s="119"/>
      <c r="O36" s="118"/>
      <c r="P36" s="183">
        <v>0</v>
      </c>
    </row>
    <row r="37" spans="1:16" ht="13.5">
      <c r="A37" s="110">
        <v>3</v>
      </c>
      <c r="B37" s="111">
        <v>501</v>
      </c>
      <c r="C37" s="117" t="s">
        <v>55</v>
      </c>
      <c r="D37" s="133" t="s">
        <v>86</v>
      </c>
      <c r="E37" s="108" t="s">
        <v>109</v>
      </c>
      <c r="F37" s="182">
        <v>2</v>
      </c>
      <c r="G37" s="183">
        <v>2</v>
      </c>
      <c r="H37" s="184">
        <v>0</v>
      </c>
      <c r="I37" s="183">
        <v>0</v>
      </c>
      <c r="J37" s="112"/>
      <c r="K37" s="118"/>
      <c r="L37" s="118"/>
      <c r="M37" s="183">
        <v>0</v>
      </c>
      <c r="N37" s="119"/>
      <c r="O37" s="118"/>
      <c r="P37" s="183">
        <v>1</v>
      </c>
    </row>
    <row r="38" spans="1:16" ht="22.5">
      <c r="A38" s="110">
        <v>3</v>
      </c>
      <c r="B38" s="120">
        <v>503</v>
      </c>
      <c r="C38" s="121" t="s">
        <v>55</v>
      </c>
      <c r="D38" s="135" t="s">
        <v>87</v>
      </c>
      <c r="E38" s="109" t="s">
        <v>110</v>
      </c>
      <c r="F38" s="185">
        <v>1</v>
      </c>
      <c r="G38" s="186">
        <v>2</v>
      </c>
      <c r="H38" s="187">
        <v>0</v>
      </c>
      <c r="I38" s="186">
        <v>0</v>
      </c>
      <c r="J38" s="123"/>
      <c r="K38" s="124"/>
      <c r="L38" s="124"/>
      <c r="M38" s="186">
        <v>0</v>
      </c>
      <c r="N38" s="109" t="s">
        <v>139</v>
      </c>
      <c r="O38" s="124" t="s">
        <v>174</v>
      </c>
      <c r="P38" s="186"/>
    </row>
    <row r="39" spans="1:16" ht="13.5">
      <c r="A39" s="110">
        <v>3</v>
      </c>
      <c r="B39" s="111">
        <v>506</v>
      </c>
      <c r="C39" s="117" t="s">
        <v>55</v>
      </c>
      <c r="D39" s="133" t="s">
        <v>88</v>
      </c>
      <c r="E39" s="108" t="s">
        <v>147</v>
      </c>
      <c r="F39" s="182">
        <v>2</v>
      </c>
      <c r="G39" s="183">
        <v>2</v>
      </c>
      <c r="H39" s="184">
        <v>1</v>
      </c>
      <c r="I39" s="183">
        <v>1</v>
      </c>
      <c r="J39" s="112"/>
      <c r="K39" s="118"/>
      <c r="L39" s="118"/>
      <c r="M39" s="183">
        <v>0</v>
      </c>
      <c r="N39" s="119" t="s">
        <v>140</v>
      </c>
      <c r="O39" s="118" t="s">
        <v>174</v>
      </c>
      <c r="P39" s="183"/>
    </row>
    <row r="40" spans="1:16" ht="13.5">
      <c r="A40" s="110">
        <v>3</v>
      </c>
      <c r="B40" s="111">
        <v>507</v>
      </c>
      <c r="C40" s="117" t="s">
        <v>55</v>
      </c>
      <c r="D40" s="133" t="s">
        <v>89</v>
      </c>
      <c r="E40" s="108" t="s">
        <v>111</v>
      </c>
      <c r="F40" s="182">
        <v>1</v>
      </c>
      <c r="G40" s="183">
        <v>2</v>
      </c>
      <c r="H40" s="184">
        <v>0</v>
      </c>
      <c r="I40" s="183">
        <v>0</v>
      </c>
      <c r="J40" s="112"/>
      <c r="K40" s="118"/>
      <c r="L40" s="118"/>
      <c r="M40" s="183">
        <v>0</v>
      </c>
      <c r="N40" s="119"/>
      <c r="O40" s="118"/>
      <c r="P40" s="183">
        <v>0</v>
      </c>
    </row>
    <row r="41" spans="1:16" ht="14.25" thickBot="1">
      <c r="A41" s="110">
        <v>3</v>
      </c>
      <c r="B41" s="120">
        <v>524</v>
      </c>
      <c r="C41" s="121" t="s">
        <v>55</v>
      </c>
      <c r="D41" s="135" t="s">
        <v>90</v>
      </c>
      <c r="E41" s="109" t="s">
        <v>98</v>
      </c>
      <c r="F41" s="185">
        <v>2</v>
      </c>
      <c r="G41" s="186">
        <v>2</v>
      </c>
      <c r="H41" s="187">
        <v>0</v>
      </c>
      <c r="I41" s="186">
        <v>0</v>
      </c>
      <c r="J41" s="123"/>
      <c r="K41" s="124"/>
      <c r="L41" s="124"/>
      <c r="M41" s="186">
        <v>3</v>
      </c>
      <c r="N41" s="125" t="s">
        <v>141</v>
      </c>
      <c r="O41" s="124" t="s">
        <v>177</v>
      </c>
      <c r="P41" s="186"/>
    </row>
    <row r="42" spans="1:16" ht="14.25" thickBot="1">
      <c r="A42" s="126"/>
      <c r="B42" s="127">
        <v>1000</v>
      </c>
      <c r="C42" s="249" t="s">
        <v>10</v>
      </c>
      <c r="D42" s="250"/>
      <c r="E42" s="128"/>
      <c r="F42" s="188"/>
      <c r="G42" s="189"/>
      <c r="H42" s="190">
        <f>SUM(H7:H41)</f>
        <v>12</v>
      </c>
      <c r="I42" s="191">
        <f>SUM(I7:I41)</f>
        <v>16</v>
      </c>
      <c r="J42" s="129">
        <f>COUNTA(J7:J41)</f>
        <v>4</v>
      </c>
      <c r="K42" s="130"/>
      <c r="L42" s="130"/>
      <c r="M42" s="192"/>
      <c r="N42" s="129">
        <f>COUNTA(N7:N41)</f>
        <v>22</v>
      </c>
      <c r="O42" s="130"/>
      <c r="P42" s="192"/>
    </row>
    <row r="44" ht="24" customHeight="1"/>
  </sheetData>
  <mergeCells count="14">
    <mergeCell ref="J5:L5"/>
    <mergeCell ref="F4:F6"/>
    <mergeCell ref="I4:I6"/>
    <mergeCell ref="J4:M4"/>
    <mergeCell ref="N4:P4"/>
    <mergeCell ref="N5:O5"/>
    <mergeCell ref="C42:D42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&amp;R（岩手県）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9.625" style="2" customWidth="1"/>
    <col min="6" max="6" width="11.625" style="2" customWidth="1"/>
    <col min="7" max="7" width="8.625" style="2" customWidth="1"/>
    <col min="8" max="8" width="24.50390625" style="2" customWidth="1"/>
    <col min="9" max="9" width="11.875" style="2" customWidth="1"/>
    <col min="10" max="10" width="20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46" t="s">
        <v>45</v>
      </c>
    </row>
    <row r="3" ht="12.75" thickBot="1"/>
    <row r="4" spans="1:20" s="1" customFormat="1" ht="19.5" customHeight="1">
      <c r="A4" s="290" t="s">
        <v>37</v>
      </c>
      <c r="B4" s="293" t="s">
        <v>201</v>
      </c>
      <c r="C4" s="296" t="s">
        <v>184</v>
      </c>
      <c r="D4" s="299" t="s">
        <v>185</v>
      </c>
      <c r="E4" s="244" t="s">
        <v>49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6"/>
      <c r="T4" s="283" t="s">
        <v>25</v>
      </c>
    </row>
    <row r="5" spans="1:20" s="1" customFormat="1" ht="19.5" customHeight="1">
      <c r="A5" s="291"/>
      <c r="B5" s="294"/>
      <c r="C5" s="297"/>
      <c r="D5" s="300"/>
      <c r="E5" s="103"/>
      <c r="F5" s="100"/>
      <c r="G5" s="104"/>
      <c r="H5" s="104"/>
      <c r="I5" s="104"/>
      <c r="J5" s="104"/>
      <c r="K5" s="247" t="s">
        <v>202</v>
      </c>
      <c r="L5" s="269"/>
      <c r="M5" s="269"/>
      <c r="N5" s="269"/>
      <c r="O5" s="269"/>
      <c r="P5" s="269"/>
      <c r="Q5" s="269"/>
      <c r="R5" s="269"/>
      <c r="S5" s="289"/>
      <c r="T5" s="284"/>
    </row>
    <row r="6" spans="1:20" s="1" customFormat="1" ht="19.5" customHeight="1">
      <c r="A6" s="291"/>
      <c r="B6" s="294"/>
      <c r="C6" s="297"/>
      <c r="D6" s="300"/>
      <c r="E6" s="286" t="s">
        <v>203</v>
      </c>
      <c r="F6" s="95"/>
      <c r="G6" s="276" t="s">
        <v>43</v>
      </c>
      <c r="H6" s="276"/>
      <c r="I6" s="276"/>
      <c r="J6" s="277"/>
      <c r="K6" s="278" t="s">
        <v>50</v>
      </c>
      <c r="L6" s="279"/>
      <c r="M6" s="280"/>
      <c r="N6" s="277" t="s">
        <v>51</v>
      </c>
      <c r="O6" s="279"/>
      <c r="P6" s="280"/>
      <c r="Q6" s="277" t="s">
        <v>204</v>
      </c>
      <c r="R6" s="279"/>
      <c r="S6" s="288"/>
      <c r="T6" s="284"/>
    </row>
    <row r="7" spans="1:20" ht="49.5" customHeight="1">
      <c r="A7" s="292"/>
      <c r="B7" s="295"/>
      <c r="C7" s="298"/>
      <c r="D7" s="301"/>
      <c r="E7" s="287"/>
      <c r="F7" s="98" t="s">
        <v>39</v>
      </c>
      <c r="G7" s="99" t="s">
        <v>40</v>
      </c>
      <c r="H7" s="99" t="s">
        <v>42</v>
      </c>
      <c r="I7" s="99" t="s">
        <v>41</v>
      </c>
      <c r="J7" s="101" t="s">
        <v>186</v>
      </c>
      <c r="K7" s="193" t="s">
        <v>205</v>
      </c>
      <c r="L7" s="194" t="s">
        <v>206</v>
      </c>
      <c r="M7" s="195" t="s">
        <v>44</v>
      </c>
      <c r="N7" s="196" t="s">
        <v>205</v>
      </c>
      <c r="O7" s="194" t="s">
        <v>206</v>
      </c>
      <c r="P7" s="197" t="s">
        <v>44</v>
      </c>
      <c r="Q7" s="195" t="s">
        <v>205</v>
      </c>
      <c r="R7" s="194" t="s">
        <v>206</v>
      </c>
      <c r="S7" s="195" t="s">
        <v>44</v>
      </c>
      <c r="T7" s="285"/>
    </row>
    <row r="8" spans="1:20" ht="27" customHeight="1">
      <c r="A8" s="110">
        <v>3</v>
      </c>
      <c r="B8" s="111">
        <v>201</v>
      </c>
      <c r="C8" s="112" t="s">
        <v>55</v>
      </c>
      <c r="D8" s="137" t="s">
        <v>56</v>
      </c>
      <c r="E8" s="148" t="s">
        <v>113</v>
      </c>
      <c r="F8" s="118"/>
      <c r="G8" s="118" t="s">
        <v>152</v>
      </c>
      <c r="H8" s="118" t="s">
        <v>155</v>
      </c>
      <c r="I8" s="118" t="s">
        <v>153</v>
      </c>
      <c r="J8" s="136" t="s">
        <v>154</v>
      </c>
      <c r="K8" s="161" t="s">
        <v>157</v>
      </c>
      <c r="L8" s="162" t="s">
        <v>156</v>
      </c>
      <c r="M8" s="162"/>
      <c r="N8" s="162"/>
      <c r="O8" s="162" t="s">
        <v>157</v>
      </c>
      <c r="P8" s="162"/>
      <c r="Q8" s="162"/>
      <c r="R8" s="162"/>
      <c r="S8" s="163"/>
      <c r="T8" s="198">
        <v>1</v>
      </c>
    </row>
    <row r="9" spans="1:20" ht="12.75" customHeight="1">
      <c r="A9" s="110">
        <v>3</v>
      </c>
      <c r="B9" s="111">
        <v>202</v>
      </c>
      <c r="C9" s="117" t="s">
        <v>55</v>
      </c>
      <c r="D9" s="138" t="s">
        <v>57</v>
      </c>
      <c r="E9" s="139"/>
      <c r="F9" s="118"/>
      <c r="G9" s="118"/>
      <c r="H9" s="118"/>
      <c r="I9" s="118"/>
      <c r="J9" s="113"/>
      <c r="K9" s="149"/>
      <c r="L9" s="150"/>
      <c r="M9" s="150"/>
      <c r="N9" s="150"/>
      <c r="O9" s="150"/>
      <c r="P9" s="150"/>
      <c r="Q9" s="150"/>
      <c r="R9" s="150"/>
      <c r="S9" s="151"/>
      <c r="T9" s="198">
        <v>0</v>
      </c>
    </row>
    <row r="10" spans="1:20" ht="12.75" customHeight="1">
      <c r="A10" s="110">
        <v>3</v>
      </c>
      <c r="B10" s="111">
        <v>203</v>
      </c>
      <c r="C10" s="117" t="s">
        <v>55</v>
      </c>
      <c r="D10" s="138" t="s">
        <v>58</v>
      </c>
      <c r="E10" s="139"/>
      <c r="F10" s="118"/>
      <c r="G10" s="118"/>
      <c r="H10" s="118"/>
      <c r="I10" s="118"/>
      <c r="J10" s="113"/>
      <c r="K10" s="149"/>
      <c r="L10" s="150"/>
      <c r="M10" s="150"/>
      <c r="N10" s="150"/>
      <c r="O10" s="150"/>
      <c r="P10" s="150"/>
      <c r="Q10" s="150"/>
      <c r="R10" s="150"/>
      <c r="S10" s="151"/>
      <c r="T10" s="199">
        <v>0</v>
      </c>
    </row>
    <row r="11" spans="1:20" ht="12.75" customHeight="1">
      <c r="A11" s="110">
        <v>3</v>
      </c>
      <c r="B11" s="111">
        <v>205</v>
      </c>
      <c r="C11" s="117" t="s">
        <v>55</v>
      </c>
      <c r="D11" s="138" t="s">
        <v>59</v>
      </c>
      <c r="E11" s="139"/>
      <c r="F11" s="118"/>
      <c r="G11" s="118"/>
      <c r="H11" s="118"/>
      <c r="I11" s="118"/>
      <c r="J11" s="113"/>
      <c r="K11" s="149"/>
      <c r="L11" s="150"/>
      <c r="M11" s="150"/>
      <c r="N11" s="150"/>
      <c r="O11" s="150"/>
      <c r="P11" s="150"/>
      <c r="Q11" s="150"/>
      <c r="R11" s="150"/>
      <c r="S11" s="151"/>
      <c r="T11" s="199">
        <v>0</v>
      </c>
    </row>
    <row r="12" spans="1:20" ht="12.75" customHeight="1">
      <c r="A12" s="110">
        <v>3</v>
      </c>
      <c r="B12" s="111">
        <v>206</v>
      </c>
      <c r="C12" s="117" t="s">
        <v>55</v>
      </c>
      <c r="D12" s="138" t="s">
        <v>60</v>
      </c>
      <c r="E12" s="139"/>
      <c r="F12" s="118"/>
      <c r="G12" s="118"/>
      <c r="H12" s="118"/>
      <c r="I12" s="118"/>
      <c r="J12" s="113"/>
      <c r="K12" s="149"/>
      <c r="L12" s="150"/>
      <c r="M12" s="150"/>
      <c r="N12" s="150"/>
      <c r="O12" s="150"/>
      <c r="P12" s="150"/>
      <c r="Q12" s="150"/>
      <c r="R12" s="150"/>
      <c r="S12" s="151"/>
      <c r="T12" s="199">
        <v>0</v>
      </c>
    </row>
    <row r="13" spans="1:20" ht="12.75" customHeight="1">
      <c r="A13" s="110">
        <v>3</v>
      </c>
      <c r="B13" s="111">
        <v>207</v>
      </c>
      <c r="C13" s="117" t="s">
        <v>55</v>
      </c>
      <c r="D13" s="138" t="s">
        <v>61</v>
      </c>
      <c r="E13" s="139"/>
      <c r="F13" s="118"/>
      <c r="G13" s="118"/>
      <c r="H13" s="118"/>
      <c r="I13" s="118"/>
      <c r="J13" s="113"/>
      <c r="K13" s="149"/>
      <c r="L13" s="150"/>
      <c r="M13" s="150"/>
      <c r="N13" s="150"/>
      <c r="O13" s="150"/>
      <c r="P13" s="150"/>
      <c r="Q13" s="150"/>
      <c r="R13" s="150"/>
      <c r="S13" s="151"/>
      <c r="T13" s="199">
        <v>0</v>
      </c>
    </row>
    <row r="14" spans="1:20" ht="12.75" customHeight="1">
      <c r="A14" s="110">
        <v>3</v>
      </c>
      <c r="B14" s="111">
        <v>208</v>
      </c>
      <c r="C14" s="117" t="s">
        <v>55</v>
      </c>
      <c r="D14" s="138" t="s">
        <v>62</v>
      </c>
      <c r="E14" s="139"/>
      <c r="F14" s="118"/>
      <c r="G14" s="118"/>
      <c r="H14" s="118"/>
      <c r="I14" s="118"/>
      <c r="J14" s="113"/>
      <c r="K14" s="149"/>
      <c r="L14" s="150"/>
      <c r="M14" s="150"/>
      <c r="N14" s="150"/>
      <c r="O14" s="150"/>
      <c r="P14" s="150"/>
      <c r="Q14" s="150"/>
      <c r="R14" s="150"/>
      <c r="S14" s="151"/>
      <c r="T14" s="199">
        <v>0</v>
      </c>
    </row>
    <row r="15" spans="1:20" ht="12.75" customHeight="1">
      <c r="A15" s="110">
        <v>3</v>
      </c>
      <c r="B15" s="111">
        <v>209</v>
      </c>
      <c r="C15" s="117" t="s">
        <v>55</v>
      </c>
      <c r="D15" s="138" t="s">
        <v>63</v>
      </c>
      <c r="E15" s="139"/>
      <c r="F15" s="118"/>
      <c r="G15" s="118"/>
      <c r="H15" s="118"/>
      <c r="I15" s="118"/>
      <c r="J15" s="113"/>
      <c r="K15" s="149"/>
      <c r="L15" s="150"/>
      <c r="M15" s="150"/>
      <c r="N15" s="150"/>
      <c r="O15" s="150"/>
      <c r="P15" s="150"/>
      <c r="Q15" s="150"/>
      <c r="R15" s="150"/>
      <c r="S15" s="151"/>
      <c r="T15" s="199">
        <v>0</v>
      </c>
    </row>
    <row r="16" spans="1:20" ht="12.75" customHeight="1">
      <c r="A16" s="110">
        <v>3</v>
      </c>
      <c r="B16" s="111">
        <v>210</v>
      </c>
      <c r="C16" s="117" t="s">
        <v>55</v>
      </c>
      <c r="D16" s="140" t="s">
        <v>64</v>
      </c>
      <c r="E16" s="139"/>
      <c r="F16" s="118"/>
      <c r="G16" s="118"/>
      <c r="H16" s="118"/>
      <c r="I16" s="118"/>
      <c r="J16" s="113"/>
      <c r="K16" s="149"/>
      <c r="L16" s="150"/>
      <c r="M16" s="150"/>
      <c r="N16" s="150"/>
      <c r="O16" s="150"/>
      <c r="P16" s="150"/>
      <c r="Q16" s="150"/>
      <c r="R16" s="150"/>
      <c r="S16" s="151"/>
      <c r="T16" s="199">
        <v>0</v>
      </c>
    </row>
    <row r="17" spans="1:20" ht="12.75" customHeight="1">
      <c r="A17" s="110">
        <v>3</v>
      </c>
      <c r="B17" s="111">
        <v>211</v>
      </c>
      <c r="C17" s="117" t="s">
        <v>55</v>
      </c>
      <c r="D17" s="138" t="s">
        <v>65</v>
      </c>
      <c r="E17" s="139"/>
      <c r="F17" s="118"/>
      <c r="G17" s="118"/>
      <c r="H17" s="118"/>
      <c r="I17" s="118"/>
      <c r="J17" s="113"/>
      <c r="K17" s="149"/>
      <c r="L17" s="150"/>
      <c r="M17" s="150"/>
      <c r="N17" s="150"/>
      <c r="O17" s="150"/>
      <c r="P17" s="150"/>
      <c r="Q17" s="150"/>
      <c r="R17" s="150"/>
      <c r="S17" s="151"/>
      <c r="T17" s="199">
        <v>0</v>
      </c>
    </row>
    <row r="18" spans="1:20" ht="12.75" customHeight="1">
      <c r="A18" s="110">
        <v>3</v>
      </c>
      <c r="B18" s="111">
        <v>213</v>
      </c>
      <c r="C18" s="117" t="s">
        <v>55</v>
      </c>
      <c r="D18" s="138" t="s">
        <v>66</v>
      </c>
      <c r="E18" s="139"/>
      <c r="F18" s="118"/>
      <c r="G18" s="118"/>
      <c r="H18" s="118"/>
      <c r="I18" s="118"/>
      <c r="J18" s="113"/>
      <c r="K18" s="149"/>
      <c r="L18" s="150"/>
      <c r="M18" s="150"/>
      <c r="N18" s="150"/>
      <c r="O18" s="150"/>
      <c r="P18" s="150"/>
      <c r="Q18" s="150"/>
      <c r="R18" s="150"/>
      <c r="S18" s="151"/>
      <c r="T18" s="199">
        <v>0</v>
      </c>
    </row>
    <row r="19" spans="1:20" ht="12.75" customHeight="1">
      <c r="A19" s="110">
        <v>3</v>
      </c>
      <c r="B19" s="111">
        <v>214</v>
      </c>
      <c r="C19" s="117" t="s">
        <v>55</v>
      </c>
      <c r="D19" s="138" t="s">
        <v>67</v>
      </c>
      <c r="E19" s="139"/>
      <c r="F19" s="118"/>
      <c r="G19" s="118"/>
      <c r="H19" s="118"/>
      <c r="I19" s="118"/>
      <c r="J19" s="113"/>
      <c r="K19" s="149"/>
      <c r="L19" s="150"/>
      <c r="M19" s="150"/>
      <c r="N19" s="150"/>
      <c r="O19" s="150"/>
      <c r="P19" s="150"/>
      <c r="Q19" s="150"/>
      <c r="R19" s="150"/>
      <c r="S19" s="151"/>
      <c r="T19" s="199">
        <v>0</v>
      </c>
    </row>
    <row r="20" spans="1:20" ht="12.75" customHeight="1">
      <c r="A20" s="110">
        <v>3</v>
      </c>
      <c r="B20" s="111">
        <v>215</v>
      </c>
      <c r="C20" s="117" t="s">
        <v>55</v>
      </c>
      <c r="D20" s="138" t="s">
        <v>68</v>
      </c>
      <c r="E20" s="139"/>
      <c r="F20" s="118"/>
      <c r="G20" s="118"/>
      <c r="H20" s="118"/>
      <c r="I20" s="118"/>
      <c r="J20" s="113"/>
      <c r="K20" s="149"/>
      <c r="L20" s="150"/>
      <c r="M20" s="150"/>
      <c r="N20" s="150"/>
      <c r="O20" s="150"/>
      <c r="P20" s="150"/>
      <c r="Q20" s="150"/>
      <c r="R20" s="150"/>
      <c r="S20" s="151"/>
      <c r="T20" s="199">
        <v>1</v>
      </c>
    </row>
    <row r="21" spans="1:20" ht="12.75" customHeight="1">
      <c r="A21" s="110">
        <v>3</v>
      </c>
      <c r="B21" s="111">
        <v>301</v>
      </c>
      <c r="C21" s="117" t="s">
        <v>55</v>
      </c>
      <c r="D21" s="138" t="s">
        <v>69</v>
      </c>
      <c r="E21" s="139"/>
      <c r="F21" s="118"/>
      <c r="G21" s="118"/>
      <c r="H21" s="118"/>
      <c r="I21" s="118"/>
      <c r="J21" s="113"/>
      <c r="K21" s="149"/>
      <c r="L21" s="150"/>
      <c r="M21" s="150"/>
      <c r="N21" s="150"/>
      <c r="O21" s="150"/>
      <c r="P21" s="150"/>
      <c r="Q21" s="150"/>
      <c r="R21" s="150"/>
      <c r="S21" s="151"/>
      <c r="T21" s="199">
        <v>0</v>
      </c>
    </row>
    <row r="22" spans="1:20" ht="12.75" customHeight="1">
      <c r="A22" s="110">
        <v>3</v>
      </c>
      <c r="B22" s="111">
        <v>302</v>
      </c>
      <c r="C22" s="117" t="s">
        <v>55</v>
      </c>
      <c r="D22" s="138" t="s">
        <v>70</v>
      </c>
      <c r="E22" s="139"/>
      <c r="F22" s="118"/>
      <c r="G22" s="118"/>
      <c r="H22" s="118"/>
      <c r="I22" s="118"/>
      <c r="J22" s="113"/>
      <c r="K22" s="149"/>
      <c r="L22" s="150"/>
      <c r="M22" s="150"/>
      <c r="N22" s="150"/>
      <c r="O22" s="150"/>
      <c r="P22" s="150"/>
      <c r="Q22" s="150"/>
      <c r="R22" s="150"/>
      <c r="S22" s="151"/>
      <c r="T22" s="199">
        <v>0</v>
      </c>
    </row>
    <row r="23" spans="1:20" ht="12.75" customHeight="1">
      <c r="A23" s="141">
        <v>3</v>
      </c>
      <c r="B23" s="120">
        <v>303</v>
      </c>
      <c r="C23" s="121" t="s">
        <v>55</v>
      </c>
      <c r="D23" s="142" t="s">
        <v>71</v>
      </c>
      <c r="E23" s="143"/>
      <c r="F23" s="124"/>
      <c r="G23" s="124"/>
      <c r="H23" s="124"/>
      <c r="I23" s="124"/>
      <c r="J23" s="122"/>
      <c r="K23" s="152"/>
      <c r="L23" s="153"/>
      <c r="M23" s="153"/>
      <c r="N23" s="153"/>
      <c r="O23" s="153"/>
      <c r="P23" s="153"/>
      <c r="Q23" s="153"/>
      <c r="R23" s="153"/>
      <c r="S23" s="154"/>
      <c r="T23" s="200">
        <v>0</v>
      </c>
    </row>
    <row r="24" spans="1:20" ht="12.75" customHeight="1">
      <c r="A24" s="110">
        <v>3</v>
      </c>
      <c r="B24" s="111">
        <v>305</v>
      </c>
      <c r="C24" s="112" t="s">
        <v>55</v>
      </c>
      <c r="D24" s="137" t="s">
        <v>72</v>
      </c>
      <c r="E24" s="139"/>
      <c r="F24" s="118"/>
      <c r="G24" s="118"/>
      <c r="H24" s="118"/>
      <c r="I24" s="118"/>
      <c r="J24" s="113"/>
      <c r="K24" s="149"/>
      <c r="L24" s="150"/>
      <c r="M24" s="150"/>
      <c r="N24" s="150"/>
      <c r="O24" s="150"/>
      <c r="P24" s="150"/>
      <c r="Q24" s="150"/>
      <c r="R24" s="150"/>
      <c r="S24" s="151"/>
      <c r="T24" s="199">
        <v>0</v>
      </c>
    </row>
    <row r="25" spans="1:20" ht="12.75" customHeight="1">
      <c r="A25" s="110">
        <v>3</v>
      </c>
      <c r="B25" s="111">
        <v>321</v>
      </c>
      <c r="C25" s="117" t="s">
        <v>55</v>
      </c>
      <c r="D25" s="138" t="s">
        <v>73</v>
      </c>
      <c r="E25" s="139"/>
      <c r="F25" s="118"/>
      <c r="G25" s="118"/>
      <c r="H25" s="118"/>
      <c r="I25" s="118"/>
      <c r="J25" s="113"/>
      <c r="K25" s="149"/>
      <c r="L25" s="150"/>
      <c r="M25" s="150"/>
      <c r="N25" s="150"/>
      <c r="O25" s="150"/>
      <c r="P25" s="150"/>
      <c r="Q25" s="150"/>
      <c r="R25" s="150"/>
      <c r="S25" s="151"/>
      <c r="T25" s="198">
        <v>0</v>
      </c>
    </row>
    <row r="26" spans="1:20" ht="12.75" customHeight="1">
      <c r="A26" s="110">
        <v>3</v>
      </c>
      <c r="B26" s="111">
        <v>322</v>
      </c>
      <c r="C26" s="117" t="s">
        <v>55</v>
      </c>
      <c r="D26" s="138" t="s">
        <v>74</v>
      </c>
      <c r="E26" s="139"/>
      <c r="F26" s="118"/>
      <c r="G26" s="118"/>
      <c r="H26" s="118"/>
      <c r="I26" s="118"/>
      <c r="J26" s="113"/>
      <c r="K26" s="149"/>
      <c r="L26" s="150"/>
      <c r="M26" s="150"/>
      <c r="N26" s="150"/>
      <c r="O26" s="150"/>
      <c r="P26" s="150"/>
      <c r="Q26" s="150"/>
      <c r="R26" s="150"/>
      <c r="S26" s="151"/>
      <c r="T26" s="199">
        <v>0</v>
      </c>
    </row>
    <row r="27" spans="1:20" ht="12.75" customHeight="1">
      <c r="A27" s="110">
        <v>3</v>
      </c>
      <c r="B27" s="111">
        <v>366</v>
      </c>
      <c r="C27" s="117" t="s">
        <v>55</v>
      </c>
      <c r="D27" s="138" t="s">
        <v>75</v>
      </c>
      <c r="E27" s="139"/>
      <c r="F27" s="118"/>
      <c r="G27" s="118"/>
      <c r="H27" s="118"/>
      <c r="I27" s="118"/>
      <c r="J27" s="113"/>
      <c r="K27" s="149"/>
      <c r="L27" s="150"/>
      <c r="M27" s="150"/>
      <c r="N27" s="150"/>
      <c r="O27" s="150"/>
      <c r="P27" s="150"/>
      <c r="Q27" s="150"/>
      <c r="R27" s="150"/>
      <c r="S27" s="151"/>
      <c r="T27" s="199">
        <v>0</v>
      </c>
    </row>
    <row r="28" spans="1:20" ht="12.75" customHeight="1">
      <c r="A28" s="110">
        <v>3</v>
      </c>
      <c r="B28" s="111">
        <v>381</v>
      </c>
      <c r="C28" s="117" t="s">
        <v>55</v>
      </c>
      <c r="D28" s="138" t="s">
        <v>76</v>
      </c>
      <c r="E28" s="139"/>
      <c r="F28" s="118"/>
      <c r="G28" s="118"/>
      <c r="H28" s="118"/>
      <c r="I28" s="118"/>
      <c r="J28" s="113"/>
      <c r="K28" s="149"/>
      <c r="L28" s="150"/>
      <c r="M28" s="150"/>
      <c r="N28" s="150"/>
      <c r="O28" s="150"/>
      <c r="P28" s="150"/>
      <c r="Q28" s="150"/>
      <c r="R28" s="150"/>
      <c r="S28" s="151"/>
      <c r="T28" s="199">
        <v>0</v>
      </c>
    </row>
    <row r="29" spans="1:20" ht="12.75" customHeight="1">
      <c r="A29" s="110">
        <v>3</v>
      </c>
      <c r="B29" s="111">
        <v>402</v>
      </c>
      <c r="C29" s="117" t="s">
        <v>55</v>
      </c>
      <c r="D29" s="138" t="s">
        <v>77</v>
      </c>
      <c r="E29" s="139"/>
      <c r="F29" s="118"/>
      <c r="G29" s="118"/>
      <c r="H29" s="118"/>
      <c r="I29" s="118"/>
      <c r="J29" s="113"/>
      <c r="K29" s="149"/>
      <c r="L29" s="150"/>
      <c r="M29" s="150"/>
      <c r="N29" s="150"/>
      <c r="O29" s="150"/>
      <c r="P29" s="150"/>
      <c r="Q29" s="150"/>
      <c r="R29" s="150"/>
      <c r="S29" s="151"/>
      <c r="T29" s="199">
        <v>0</v>
      </c>
    </row>
    <row r="30" spans="1:20" ht="12.75" customHeight="1">
      <c r="A30" s="110">
        <v>3</v>
      </c>
      <c r="B30" s="111">
        <v>422</v>
      </c>
      <c r="C30" s="117" t="s">
        <v>55</v>
      </c>
      <c r="D30" s="138" t="s">
        <v>78</v>
      </c>
      <c r="E30" s="139"/>
      <c r="F30" s="118"/>
      <c r="G30" s="118"/>
      <c r="H30" s="118"/>
      <c r="I30" s="118"/>
      <c r="J30" s="113"/>
      <c r="K30" s="149"/>
      <c r="L30" s="150"/>
      <c r="M30" s="150"/>
      <c r="N30" s="150"/>
      <c r="O30" s="150"/>
      <c r="P30" s="150"/>
      <c r="Q30" s="150"/>
      <c r="R30" s="150"/>
      <c r="S30" s="151"/>
      <c r="T30" s="199">
        <v>0</v>
      </c>
    </row>
    <row r="31" spans="1:20" ht="12.75" customHeight="1">
      <c r="A31" s="110">
        <v>3</v>
      </c>
      <c r="B31" s="111">
        <v>441</v>
      </c>
      <c r="C31" s="117" t="s">
        <v>55</v>
      </c>
      <c r="D31" s="138" t="s">
        <v>79</v>
      </c>
      <c r="E31" s="139"/>
      <c r="F31" s="118"/>
      <c r="G31" s="118"/>
      <c r="H31" s="118"/>
      <c r="I31" s="118"/>
      <c r="J31" s="113"/>
      <c r="K31" s="149"/>
      <c r="L31" s="150"/>
      <c r="M31" s="150"/>
      <c r="N31" s="150"/>
      <c r="O31" s="150"/>
      <c r="P31" s="150"/>
      <c r="Q31" s="150"/>
      <c r="R31" s="150"/>
      <c r="S31" s="151"/>
      <c r="T31" s="199">
        <v>0</v>
      </c>
    </row>
    <row r="32" spans="1:20" ht="12.75" customHeight="1">
      <c r="A32" s="110">
        <v>3</v>
      </c>
      <c r="B32" s="111">
        <v>461</v>
      </c>
      <c r="C32" s="117" t="s">
        <v>55</v>
      </c>
      <c r="D32" s="138" t="s">
        <v>80</v>
      </c>
      <c r="E32" s="139"/>
      <c r="F32" s="118"/>
      <c r="G32" s="118"/>
      <c r="H32" s="118"/>
      <c r="I32" s="118"/>
      <c r="J32" s="113"/>
      <c r="K32" s="149"/>
      <c r="L32" s="150"/>
      <c r="M32" s="150"/>
      <c r="N32" s="150"/>
      <c r="O32" s="150"/>
      <c r="P32" s="150"/>
      <c r="Q32" s="150"/>
      <c r="R32" s="150"/>
      <c r="S32" s="151"/>
      <c r="T32" s="199">
        <v>0</v>
      </c>
    </row>
    <row r="33" spans="1:20" ht="12.75" customHeight="1">
      <c r="A33" s="110">
        <v>3</v>
      </c>
      <c r="B33" s="111">
        <v>482</v>
      </c>
      <c r="C33" s="117" t="s">
        <v>55</v>
      </c>
      <c r="D33" s="138" t="s">
        <v>81</v>
      </c>
      <c r="E33" s="139"/>
      <c r="F33" s="118"/>
      <c r="G33" s="118"/>
      <c r="H33" s="118"/>
      <c r="I33" s="118"/>
      <c r="J33" s="113"/>
      <c r="K33" s="149"/>
      <c r="L33" s="150"/>
      <c r="M33" s="150"/>
      <c r="N33" s="150"/>
      <c r="O33" s="150"/>
      <c r="P33" s="150"/>
      <c r="Q33" s="150"/>
      <c r="R33" s="150"/>
      <c r="S33" s="151"/>
      <c r="T33" s="199">
        <v>0</v>
      </c>
    </row>
    <row r="34" spans="1:20" ht="12.75" customHeight="1">
      <c r="A34" s="110">
        <v>3</v>
      </c>
      <c r="B34" s="111">
        <v>483</v>
      </c>
      <c r="C34" s="117" t="s">
        <v>55</v>
      </c>
      <c r="D34" s="138" t="s">
        <v>82</v>
      </c>
      <c r="E34" s="139"/>
      <c r="F34" s="118"/>
      <c r="G34" s="118"/>
      <c r="H34" s="118"/>
      <c r="I34" s="118"/>
      <c r="J34" s="113"/>
      <c r="K34" s="149"/>
      <c r="L34" s="150"/>
      <c r="M34" s="150"/>
      <c r="N34" s="150"/>
      <c r="O34" s="150"/>
      <c r="P34" s="150"/>
      <c r="Q34" s="150"/>
      <c r="R34" s="150"/>
      <c r="S34" s="151"/>
      <c r="T34" s="199">
        <v>1</v>
      </c>
    </row>
    <row r="35" spans="1:20" ht="12.75" customHeight="1">
      <c r="A35" s="110">
        <v>3</v>
      </c>
      <c r="B35" s="111">
        <v>484</v>
      </c>
      <c r="C35" s="117" t="s">
        <v>55</v>
      </c>
      <c r="D35" s="138" t="s">
        <v>83</v>
      </c>
      <c r="E35" s="139"/>
      <c r="F35" s="118"/>
      <c r="G35" s="118"/>
      <c r="H35" s="118"/>
      <c r="I35" s="118"/>
      <c r="J35" s="113"/>
      <c r="K35" s="149"/>
      <c r="L35" s="150"/>
      <c r="M35" s="150"/>
      <c r="N35" s="150"/>
      <c r="O35" s="150"/>
      <c r="P35" s="150"/>
      <c r="Q35" s="150"/>
      <c r="R35" s="150"/>
      <c r="S35" s="151"/>
      <c r="T35" s="199">
        <v>0</v>
      </c>
    </row>
    <row r="36" spans="1:20" ht="12.75" customHeight="1">
      <c r="A36" s="110">
        <v>3</v>
      </c>
      <c r="B36" s="111">
        <v>485</v>
      </c>
      <c r="C36" s="117" t="s">
        <v>55</v>
      </c>
      <c r="D36" s="138" t="s">
        <v>84</v>
      </c>
      <c r="E36" s="139"/>
      <c r="F36" s="118"/>
      <c r="G36" s="118"/>
      <c r="H36" s="118"/>
      <c r="I36" s="118"/>
      <c r="J36" s="113"/>
      <c r="K36" s="149"/>
      <c r="L36" s="150"/>
      <c r="M36" s="150"/>
      <c r="N36" s="150"/>
      <c r="O36" s="150"/>
      <c r="P36" s="150"/>
      <c r="Q36" s="150"/>
      <c r="R36" s="150"/>
      <c r="S36" s="151"/>
      <c r="T36" s="199">
        <v>0</v>
      </c>
    </row>
    <row r="37" spans="1:20" ht="12.75" customHeight="1">
      <c r="A37" s="110">
        <v>3</v>
      </c>
      <c r="B37" s="111">
        <v>487</v>
      </c>
      <c r="C37" s="117" t="s">
        <v>55</v>
      </c>
      <c r="D37" s="138" t="s">
        <v>85</v>
      </c>
      <c r="E37" s="139"/>
      <c r="F37" s="118"/>
      <c r="G37" s="118"/>
      <c r="H37" s="118"/>
      <c r="I37" s="118"/>
      <c r="J37" s="113"/>
      <c r="K37" s="149"/>
      <c r="L37" s="150"/>
      <c r="M37" s="150"/>
      <c r="N37" s="150"/>
      <c r="O37" s="150"/>
      <c r="P37" s="150"/>
      <c r="Q37" s="150"/>
      <c r="R37" s="150"/>
      <c r="S37" s="151"/>
      <c r="T37" s="199">
        <v>0</v>
      </c>
    </row>
    <row r="38" spans="1:20" ht="12.75" customHeight="1">
      <c r="A38" s="110">
        <v>3</v>
      </c>
      <c r="B38" s="111">
        <v>501</v>
      </c>
      <c r="C38" s="117" t="s">
        <v>55</v>
      </c>
      <c r="D38" s="138" t="s">
        <v>86</v>
      </c>
      <c r="E38" s="139"/>
      <c r="F38" s="118"/>
      <c r="G38" s="118"/>
      <c r="H38" s="118"/>
      <c r="I38" s="118"/>
      <c r="J38" s="113"/>
      <c r="K38" s="149"/>
      <c r="L38" s="150"/>
      <c r="M38" s="150"/>
      <c r="N38" s="150"/>
      <c r="O38" s="150"/>
      <c r="P38" s="150"/>
      <c r="Q38" s="150"/>
      <c r="R38" s="150"/>
      <c r="S38" s="151"/>
      <c r="T38" s="199">
        <v>0</v>
      </c>
    </row>
    <row r="39" spans="1:20" ht="12.75" customHeight="1">
      <c r="A39" s="141">
        <v>3</v>
      </c>
      <c r="B39" s="120">
        <v>503</v>
      </c>
      <c r="C39" s="121" t="s">
        <v>55</v>
      </c>
      <c r="D39" s="142" t="s">
        <v>87</v>
      </c>
      <c r="E39" s="143"/>
      <c r="F39" s="118"/>
      <c r="G39" s="118"/>
      <c r="H39" s="118"/>
      <c r="I39" s="118"/>
      <c r="J39" s="113"/>
      <c r="K39" s="149"/>
      <c r="L39" s="150"/>
      <c r="M39" s="150"/>
      <c r="N39" s="150"/>
      <c r="O39" s="150"/>
      <c r="P39" s="150"/>
      <c r="Q39" s="150"/>
      <c r="R39" s="150"/>
      <c r="S39" s="151"/>
      <c r="T39" s="200">
        <v>0</v>
      </c>
    </row>
    <row r="40" spans="1:20" ht="12.75" customHeight="1">
      <c r="A40" s="110">
        <v>3</v>
      </c>
      <c r="B40" s="111">
        <v>506</v>
      </c>
      <c r="C40" s="117" t="s">
        <v>55</v>
      </c>
      <c r="D40" s="138" t="s">
        <v>88</v>
      </c>
      <c r="E40" s="139"/>
      <c r="F40" s="144"/>
      <c r="G40" s="144"/>
      <c r="H40" s="144"/>
      <c r="I40" s="144"/>
      <c r="J40" s="145"/>
      <c r="K40" s="155"/>
      <c r="L40" s="156"/>
      <c r="M40" s="156"/>
      <c r="N40" s="156"/>
      <c r="O40" s="156"/>
      <c r="P40" s="156"/>
      <c r="Q40" s="156"/>
      <c r="R40" s="156"/>
      <c r="S40" s="157"/>
      <c r="T40" s="199">
        <v>0</v>
      </c>
    </row>
    <row r="41" spans="1:20" ht="12.75" customHeight="1">
      <c r="A41" s="110">
        <v>3</v>
      </c>
      <c r="B41" s="111">
        <v>507</v>
      </c>
      <c r="C41" s="117" t="s">
        <v>55</v>
      </c>
      <c r="D41" s="138" t="s">
        <v>89</v>
      </c>
      <c r="E41" s="139"/>
      <c r="F41" s="118"/>
      <c r="G41" s="118"/>
      <c r="H41" s="118"/>
      <c r="I41" s="118"/>
      <c r="J41" s="113"/>
      <c r="K41" s="149"/>
      <c r="L41" s="150"/>
      <c r="M41" s="150"/>
      <c r="N41" s="150"/>
      <c r="O41" s="150"/>
      <c r="P41" s="150"/>
      <c r="Q41" s="150"/>
      <c r="R41" s="150"/>
      <c r="S41" s="151"/>
      <c r="T41" s="199">
        <v>0</v>
      </c>
    </row>
    <row r="42" spans="1:20" ht="12.75" customHeight="1" thickBot="1">
      <c r="A42" s="141">
        <v>3</v>
      </c>
      <c r="B42" s="120">
        <v>524</v>
      </c>
      <c r="C42" s="121" t="s">
        <v>55</v>
      </c>
      <c r="D42" s="142" t="s">
        <v>90</v>
      </c>
      <c r="E42" s="143"/>
      <c r="F42" s="146"/>
      <c r="G42" s="146"/>
      <c r="H42" s="146"/>
      <c r="I42" s="146"/>
      <c r="J42" s="147"/>
      <c r="K42" s="158"/>
      <c r="L42" s="159"/>
      <c r="M42" s="159"/>
      <c r="N42" s="159"/>
      <c r="O42" s="159"/>
      <c r="P42" s="159"/>
      <c r="Q42" s="159"/>
      <c r="R42" s="159"/>
      <c r="S42" s="160"/>
      <c r="T42" s="200">
        <v>0</v>
      </c>
    </row>
    <row r="43" spans="1:20" ht="16.5" customHeight="1" thickBot="1">
      <c r="A43" s="26"/>
      <c r="B43" s="27">
        <v>1000</v>
      </c>
      <c r="C43" s="281" t="s">
        <v>10</v>
      </c>
      <c r="D43" s="282"/>
      <c r="E43" s="96">
        <f>COUNTA(E8:E42)</f>
        <v>1</v>
      </c>
      <c r="F43" s="97"/>
      <c r="G43" s="97"/>
      <c r="H43" s="97"/>
      <c r="I43" s="97"/>
      <c r="J43" s="102"/>
      <c r="K43" s="56">
        <f>COUNTA(K8:K41)</f>
        <v>1</v>
      </c>
      <c r="L43" s="55">
        <f aca="true" t="shared" si="0" ref="L43:S43">COUNTA(L8:L41)</f>
        <v>1</v>
      </c>
      <c r="M43" s="55">
        <f t="shared" si="0"/>
        <v>0</v>
      </c>
      <c r="N43" s="55">
        <f t="shared" si="0"/>
        <v>0</v>
      </c>
      <c r="O43" s="55">
        <f t="shared" si="0"/>
        <v>1</v>
      </c>
      <c r="P43" s="55">
        <f t="shared" si="0"/>
        <v>0</v>
      </c>
      <c r="Q43" s="55">
        <f t="shared" si="0"/>
        <v>0</v>
      </c>
      <c r="R43" s="55">
        <f t="shared" si="0"/>
        <v>0</v>
      </c>
      <c r="S43" s="87">
        <f t="shared" si="0"/>
        <v>0</v>
      </c>
      <c r="T43" s="201">
        <f>SUM(T8:T42)</f>
        <v>3</v>
      </c>
    </row>
  </sheetData>
  <mergeCells count="13">
    <mergeCell ref="A4:A7"/>
    <mergeCell ref="B4:B7"/>
    <mergeCell ref="C4:C7"/>
    <mergeCell ref="D4:D7"/>
    <mergeCell ref="G6:J6"/>
    <mergeCell ref="K6:M6"/>
    <mergeCell ref="C43:D43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&amp;R（岩手県）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12.625" style="2" customWidth="1"/>
    <col min="6" max="6" width="38.625" style="2" customWidth="1"/>
    <col min="7" max="8" width="4.875" style="2" customWidth="1"/>
    <col min="9" max="19" width="5.625" style="2" customWidth="1"/>
    <col min="20" max="16384" width="9.00390625" style="2" customWidth="1"/>
  </cols>
  <sheetData>
    <row r="1" ht="12">
      <c r="A1" s="2" t="s">
        <v>30</v>
      </c>
    </row>
    <row r="2" spans="1:5" ht="22.5" customHeight="1">
      <c r="A2" s="46" t="s">
        <v>54</v>
      </c>
      <c r="E2" s="73"/>
    </row>
    <row r="3" ht="12.75" thickBot="1"/>
    <row r="4" spans="1:19" s="1" customFormat="1" ht="19.5" customHeight="1">
      <c r="A4" s="327" t="s">
        <v>37</v>
      </c>
      <c r="B4" s="293" t="s">
        <v>207</v>
      </c>
      <c r="C4" s="331" t="s">
        <v>38</v>
      </c>
      <c r="D4" s="334" t="s">
        <v>23</v>
      </c>
      <c r="E4" s="307" t="s">
        <v>46</v>
      </c>
      <c r="F4" s="308"/>
      <c r="G4" s="308"/>
      <c r="H4" s="105"/>
      <c r="I4" s="311" t="s">
        <v>53</v>
      </c>
      <c r="J4" s="308"/>
      <c r="K4" s="308"/>
      <c r="L4" s="308"/>
      <c r="M4" s="308"/>
      <c r="N4" s="308"/>
      <c r="O4" s="308"/>
      <c r="P4" s="308"/>
      <c r="Q4" s="308"/>
      <c r="R4" s="308"/>
      <c r="S4" s="312"/>
    </row>
    <row r="5" spans="1:19" s="1" customFormat="1" ht="19.5" customHeight="1">
      <c r="A5" s="328"/>
      <c r="B5" s="329"/>
      <c r="C5" s="332"/>
      <c r="D5" s="335"/>
      <c r="E5" s="305" t="s">
        <v>208</v>
      </c>
      <c r="F5" s="276" t="s">
        <v>209</v>
      </c>
      <c r="G5" s="309" t="s">
        <v>11</v>
      </c>
      <c r="H5" s="303" t="s">
        <v>12</v>
      </c>
      <c r="I5" s="323" t="s">
        <v>210</v>
      </c>
      <c r="J5" s="325" t="s">
        <v>187</v>
      </c>
      <c r="K5" s="313" t="s">
        <v>211</v>
      </c>
      <c r="L5" s="315" t="s">
        <v>212</v>
      </c>
      <c r="M5" s="338" t="s">
        <v>213</v>
      </c>
      <c r="N5" s="317" t="s">
        <v>189</v>
      </c>
      <c r="O5" s="313" t="s">
        <v>190</v>
      </c>
      <c r="P5" s="339" t="s">
        <v>212</v>
      </c>
      <c r="Q5" s="336" t="s">
        <v>31</v>
      </c>
      <c r="R5" s="319" t="s">
        <v>191</v>
      </c>
      <c r="S5" s="321" t="s">
        <v>212</v>
      </c>
    </row>
    <row r="6" spans="1:19" ht="49.5" customHeight="1">
      <c r="A6" s="328"/>
      <c r="B6" s="330"/>
      <c r="C6" s="333"/>
      <c r="D6" s="335"/>
      <c r="E6" s="306"/>
      <c r="F6" s="276"/>
      <c r="G6" s="310"/>
      <c r="H6" s="304"/>
      <c r="I6" s="324"/>
      <c r="J6" s="326"/>
      <c r="K6" s="314"/>
      <c r="L6" s="316"/>
      <c r="M6" s="310"/>
      <c r="N6" s="318"/>
      <c r="O6" s="314"/>
      <c r="P6" s="340"/>
      <c r="Q6" s="337"/>
      <c r="R6" s="320"/>
      <c r="S6" s="322"/>
    </row>
    <row r="7" spans="1:19" ht="12.75" customHeight="1">
      <c r="A7" s="14">
        <v>3</v>
      </c>
      <c r="B7" s="15">
        <v>201</v>
      </c>
      <c r="C7" s="10" t="s">
        <v>55</v>
      </c>
      <c r="D7" s="21" t="s">
        <v>56</v>
      </c>
      <c r="E7" s="48"/>
      <c r="F7" s="5"/>
      <c r="G7" s="74"/>
      <c r="H7" s="75"/>
      <c r="I7" s="204">
        <v>1</v>
      </c>
      <c r="J7" s="205">
        <v>2</v>
      </c>
      <c r="K7" s="205">
        <v>0</v>
      </c>
      <c r="L7" s="79">
        <f aca="true" t="shared" si="0" ref="L7:L22">IF(J7=""," ",ROUND(K7/J7*100,1))</f>
        <v>0</v>
      </c>
      <c r="M7" s="47"/>
      <c r="N7" s="5"/>
      <c r="O7" s="24"/>
      <c r="P7" s="216" t="str">
        <f>IF(O7=""," ",ROUND(O7/N7*100,1))</f>
        <v> </v>
      </c>
      <c r="Q7" s="217">
        <v>376</v>
      </c>
      <c r="R7" s="218">
        <v>16</v>
      </c>
      <c r="S7" s="49">
        <f>IF(Q7=""," ",ROUND(R7/Q7*100,1))</f>
        <v>4.3</v>
      </c>
    </row>
    <row r="8" spans="1:19" ht="12.75" customHeight="1">
      <c r="A8" s="14">
        <v>3</v>
      </c>
      <c r="B8" s="15">
        <v>202</v>
      </c>
      <c r="C8" s="12" t="s">
        <v>55</v>
      </c>
      <c r="D8" s="24" t="s">
        <v>57</v>
      </c>
      <c r="E8" s="48"/>
      <c r="F8" s="5"/>
      <c r="G8" s="74"/>
      <c r="H8" s="75"/>
      <c r="I8" s="204">
        <v>1</v>
      </c>
      <c r="J8" s="205">
        <v>1</v>
      </c>
      <c r="K8" s="205">
        <v>0</v>
      </c>
      <c r="L8" s="79">
        <f t="shared" si="0"/>
        <v>0</v>
      </c>
      <c r="M8" s="47"/>
      <c r="N8" s="5"/>
      <c r="O8" s="24"/>
      <c r="P8" s="216" t="str">
        <f aca="true" t="shared" si="1" ref="P8:P22">IF(O8=""," ",ROUND(O8/N8*100,1))</f>
        <v> </v>
      </c>
      <c r="Q8" s="217">
        <v>204</v>
      </c>
      <c r="R8" s="218">
        <v>4</v>
      </c>
      <c r="S8" s="49">
        <f aca="true" t="shared" si="2" ref="S8:S22">IF(Q8=""," ",ROUND(R8/Q8*100,1))</f>
        <v>2</v>
      </c>
    </row>
    <row r="9" spans="1:19" ht="12.75" customHeight="1">
      <c r="A9" s="110">
        <v>3</v>
      </c>
      <c r="B9" s="111">
        <v>203</v>
      </c>
      <c r="C9" s="164" t="s">
        <v>55</v>
      </c>
      <c r="D9" s="113" t="s">
        <v>58</v>
      </c>
      <c r="E9" s="165">
        <v>35028</v>
      </c>
      <c r="F9" s="169" t="s">
        <v>114</v>
      </c>
      <c r="G9" s="202">
        <v>1</v>
      </c>
      <c r="H9" s="203">
        <v>1</v>
      </c>
      <c r="I9" s="206">
        <v>1</v>
      </c>
      <c r="J9" s="207">
        <v>1</v>
      </c>
      <c r="K9" s="207">
        <v>0</v>
      </c>
      <c r="L9" s="166">
        <f t="shared" si="0"/>
        <v>0</v>
      </c>
      <c r="M9" s="167"/>
      <c r="N9" s="118"/>
      <c r="O9" s="113"/>
      <c r="P9" s="219" t="str">
        <f t="shared" si="1"/>
        <v> </v>
      </c>
      <c r="Q9" s="220">
        <v>133</v>
      </c>
      <c r="R9" s="221">
        <v>3</v>
      </c>
      <c r="S9" s="168">
        <f t="shared" si="2"/>
        <v>2.3</v>
      </c>
    </row>
    <row r="10" spans="1:19" ht="12.75" customHeight="1">
      <c r="A10" s="14">
        <v>3</v>
      </c>
      <c r="B10" s="15">
        <v>205</v>
      </c>
      <c r="C10" s="12" t="s">
        <v>55</v>
      </c>
      <c r="D10" s="24" t="s">
        <v>59</v>
      </c>
      <c r="E10" s="10"/>
      <c r="F10" s="3"/>
      <c r="G10" s="3"/>
      <c r="H10" s="15"/>
      <c r="I10" s="204">
        <v>1</v>
      </c>
      <c r="J10" s="205">
        <v>2</v>
      </c>
      <c r="K10" s="205">
        <v>0</v>
      </c>
      <c r="L10" s="79">
        <f t="shared" si="0"/>
        <v>0</v>
      </c>
      <c r="M10" s="47"/>
      <c r="N10" s="5"/>
      <c r="O10" s="24"/>
      <c r="P10" s="216" t="str">
        <f t="shared" si="1"/>
        <v> </v>
      </c>
      <c r="Q10" s="217">
        <v>221</v>
      </c>
      <c r="R10" s="218">
        <v>0</v>
      </c>
      <c r="S10" s="49">
        <f t="shared" si="2"/>
        <v>0</v>
      </c>
    </row>
    <row r="11" spans="1:19" ht="12.75" customHeight="1">
      <c r="A11" s="14">
        <v>3</v>
      </c>
      <c r="B11" s="15">
        <v>206</v>
      </c>
      <c r="C11" s="12" t="s">
        <v>55</v>
      </c>
      <c r="D11" s="24" t="s">
        <v>60</v>
      </c>
      <c r="E11" s="10"/>
      <c r="F11" s="3"/>
      <c r="G11" s="3"/>
      <c r="H11" s="15"/>
      <c r="I11" s="204">
        <v>1</v>
      </c>
      <c r="J11" s="205">
        <v>1</v>
      </c>
      <c r="K11" s="205">
        <v>0</v>
      </c>
      <c r="L11" s="79">
        <f t="shared" si="0"/>
        <v>0</v>
      </c>
      <c r="M11" s="47"/>
      <c r="N11" s="5"/>
      <c r="O11" s="24"/>
      <c r="P11" s="216" t="str">
        <f t="shared" si="1"/>
        <v> </v>
      </c>
      <c r="Q11" s="217">
        <v>16</v>
      </c>
      <c r="R11" s="218">
        <v>0</v>
      </c>
      <c r="S11" s="49">
        <f t="shared" si="2"/>
        <v>0</v>
      </c>
    </row>
    <row r="12" spans="1:19" ht="12.75" customHeight="1">
      <c r="A12" s="14">
        <v>3</v>
      </c>
      <c r="B12" s="15">
        <v>207</v>
      </c>
      <c r="C12" s="12" t="s">
        <v>55</v>
      </c>
      <c r="D12" s="24" t="s">
        <v>61</v>
      </c>
      <c r="E12" s="10"/>
      <c r="F12" s="3"/>
      <c r="G12" s="3"/>
      <c r="H12" s="15"/>
      <c r="I12" s="204">
        <v>1</v>
      </c>
      <c r="J12" s="205">
        <v>2</v>
      </c>
      <c r="K12" s="205">
        <v>0</v>
      </c>
      <c r="L12" s="79">
        <f t="shared" si="0"/>
        <v>0</v>
      </c>
      <c r="M12" s="47"/>
      <c r="N12" s="5"/>
      <c r="O12" s="24"/>
      <c r="P12" s="216" t="str">
        <f t="shared" si="1"/>
        <v> </v>
      </c>
      <c r="Q12" s="217">
        <v>12</v>
      </c>
      <c r="R12" s="218">
        <v>0</v>
      </c>
      <c r="S12" s="49">
        <f t="shared" si="2"/>
        <v>0</v>
      </c>
    </row>
    <row r="13" spans="1:19" ht="12.75" customHeight="1">
      <c r="A13" s="14">
        <v>3</v>
      </c>
      <c r="B13" s="15">
        <v>208</v>
      </c>
      <c r="C13" s="12" t="s">
        <v>55</v>
      </c>
      <c r="D13" s="24" t="s">
        <v>62</v>
      </c>
      <c r="E13" s="10"/>
      <c r="F13" s="3"/>
      <c r="G13" s="3"/>
      <c r="H13" s="15"/>
      <c r="I13" s="204">
        <v>1</v>
      </c>
      <c r="J13" s="205">
        <v>1</v>
      </c>
      <c r="K13" s="205">
        <v>0</v>
      </c>
      <c r="L13" s="79">
        <f t="shared" si="0"/>
        <v>0</v>
      </c>
      <c r="M13" s="47"/>
      <c r="N13" s="5"/>
      <c r="O13" s="24"/>
      <c r="P13" s="216" t="str">
        <f t="shared" si="1"/>
        <v> </v>
      </c>
      <c r="Q13" s="217">
        <v>90</v>
      </c>
      <c r="R13" s="218">
        <v>0</v>
      </c>
      <c r="S13" s="49">
        <f t="shared" si="2"/>
        <v>0</v>
      </c>
    </row>
    <row r="14" spans="1:19" ht="12.75" customHeight="1">
      <c r="A14" s="14">
        <v>3</v>
      </c>
      <c r="B14" s="15">
        <v>209</v>
      </c>
      <c r="C14" s="12" t="s">
        <v>55</v>
      </c>
      <c r="D14" s="24" t="s">
        <v>63</v>
      </c>
      <c r="E14" s="10"/>
      <c r="F14" s="3"/>
      <c r="G14" s="3"/>
      <c r="H14" s="15"/>
      <c r="I14" s="204">
        <v>1</v>
      </c>
      <c r="J14" s="205">
        <v>1</v>
      </c>
      <c r="K14" s="205">
        <v>0</v>
      </c>
      <c r="L14" s="79">
        <f t="shared" si="0"/>
        <v>0</v>
      </c>
      <c r="M14" s="47"/>
      <c r="N14" s="5"/>
      <c r="O14" s="24"/>
      <c r="P14" s="216" t="str">
        <f t="shared" si="1"/>
        <v> </v>
      </c>
      <c r="Q14" s="217">
        <v>425</v>
      </c>
      <c r="R14" s="218">
        <v>5</v>
      </c>
      <c r="S14" s="49">
        <f t="shared" si="2"/>
        <v>1.2</v>
      </c>
    </row>
    <row r="15" spans="1:19" ht="12.75" customHeight="1">
      <c r="A15" s="14">
        <v>3</v>
      </c>
      <c r="B15" s="15">
        <v>210</v>
      </c>
      <c r="C15" s="12" t="s">
        <v>55</v>
      </c>
      <c r="D15" s="106" t="s">
        <v>64</v>
      </c>
      <c r="E15" s="10"/>
      <c r="F15" s="3"/>
      <c r="G15" s="3"/>
      <c r="H15" s="15"/>
      <c r="I15" s="204">
        <v>1</v>
      </c>
      <c r="J15" s="205">
        <v>1</v>
      </c>
      <c r="K15" s="205">
        <v>0</v>
      </c>
      <c r="L15" s="79">
        <f t="shared" si="0"/>
        <v>0</v>
      </c>
      <c r="M15" s="47"/>
      <c r="N15" s="5"/>
      <c r="O15" s="24"/>
      <c r="P15" s="216" t="str">
        <f t="shared" si="1"/>
        <v> </v>
      </c>
      <c r="Q15" s="217">
        <v>111</v>
      </c>
      <c r="R15" s="218">
        <v>1</v>
      </c>
      <c r="S15" s="49">
        <f t="shared" si="2"/>
        <v>0.9</v>
      </c>
    </row>
    <row r="16" spans="1:19" ht="12.75" customHeight="1">
      <c r="A16" s="14">
        <v>3</v>
      </c>
      <c r="B16" s="15">
        <v>211</v>
      </c>
      <c r="C16" s="12" t="s">
        <v>55</v>
      </c>
      <c r="D16" s="24" t="s">
        <v>65</v>
      </c>
      <c r="E16" s="10"/>
      <c r="F16" s="3"/>
      <c r="G16" s="3"/>
      <c r="H16" s="15"/>
      <c r="I16" s="204">
        <v>1</v>
      </c>
      <c r="J16" s="205">
        <v>2</v>
      </c>
      <c r="K16" s="205">
        <v>0</v>
      </c>
      <c r="L16" s="79">
        <f t="shared" si="0"/>
        <v>0</v>
      </c>
      <c r="M16" s="47"/>
      <c r="N16" s="5"/>
      <c r="O16" s="24"/>
      <c r="P16" s="216" t="str">
        <f t="shared" si="1"/>
        <v> </v>
      </c>
      <c r="Q16" s="217">
        <v>125</v>
      </c>
      <c r="R16" s="218">
        <v>2</v>
      </c>
      <c r="S16" s="49">
        <f t="shared" si="2"/>
        <v>1.6</v>
      </c>
    </row>
    <row r="17" spans="1:19" ht="12.75" customHeight="1">
      <c r="A17" s="14">
        <v>3</v>
      </c>
      <c r="B17" s="15">
        <v>213</v>
      </c>
      <c r="C17" s="12" t="s">
        <v>55</v>
      </c>
      <c r="D17" s="24" t="s">
        <v>66</v>
      </c>
      <c r="E17" s="10"/>
      <c r="F17" s="3"/>
      <c r="G17" s="3"/>
      <c r="H17" s="15"/>
      <c r="I17" s="204">
        <v>1</v>
      </c>
      <c r="J17" s="205">
        <v>1</v>
      </c>
      <c r="K17" s="205">
        <v>0</v>
      </c>
      <c r="L17" s="79">
        <f t="shared" si="0"/>
        <v>0</v>
      </c>
      <c r="M17" s="47"/>
      <c r="N17" s="5"/>
      <c r="O17" s="24"/>
      <c r="P17" s="216" t="str">
        <f t="shared" si="1"/>
        <v> </v>
      </c>
      <c r="Q17" s="217">
        <v>147</v>
      </c>
      <c r="R17" s="218">
        <v>12</v>
      </c>
      <c r="S17" s="49">
        <f t="shared" si="2"/>
        <v>8.2</v>
      </c>
    </row>
    <row r="18" spans="1:19" ht="12.75" customHeight="1">
      <c r="A18" s="14">
        <v>3</v>
      </c>
      <c r="B18" s="15">
        <v>214</v>
      </c>
      <c r="C18" s="12" t="s">
        <v>55</v>
      </c>
      <c r="D18" s="24" t="s">
        <v>67</v>
      </c>
      <c r="E18" s="10"/>
      <c r="F18" s="3"/>
      <c r="G18" s="3"/>
      <c r="H18" s="15"/>
      <c r="I18" s="204">
        <v>1</v>
      </c>
      <c r="J18" s="205">
        <v>2</v>
      </c>
      <c r="K18" s="205">
        <v>0</v>
      </c>
      <c r="L18" s="79">
        <f t="shared" si="0"/>
        <v>0</v>
      </c>
      <c r="M18" s="47"/>
      <c r="N18" s="5"/>
      <c r="O18" s="24"/>
      <c r="P18" s="216" t="str">
        <f t="shared" si="1"/>
        <v> </v>
      </c>
      <c r="Q18" s="217">
        <v>142</v>
      </c>
      <c r="R18" s="218">
        <v>2</v>
      </c>
      <c r="S18" s="49">
        <f t="shared" si="2"/>
        <v>1.4</v>
      </c>
    </row>
    <row r="19" spans="1:19" ht="12.75" customHeight="1">
      <c r="A19" s="14">
        <v>3</v>
      </c>
      <c r="B19" s="15">
        <v>215</v>
      </c>
      <c r="C19" s="12" t="s">
        <v>55</v>
      </c>
      <c r="D19" s="24" t="s">
        <v>68</v>
      </c>
      <c r="E19" s="10"/>
      <c r="F19" s="3"/>
      <c r="G19" s="3"/>
      <c r="H19" s="15"/>
      <c r="I19" s="204">
        <v>1</v>
      </c>
      <c r="J19" s="205">
        <v>1</v>
      </c>
      <c r="K19" s="205">
        <v>0</v>
      </c>
      <c r="L19" s="79">
        <f t="shared" si="0"/>
        <v>0</v>
      </c>
      <c r="M19" s="47"/>
      <c r="N19" s="5"/>
      <c r="O19" s="24"/>
      <c r="P19" s="216" t="str">
        <f t="shared" si="1"/>
        <v> </v>
      </c>
      <c r="Q19" s="217">
        <v>39</v>
      </c>
      <c r="R19" s="218">
        <v>0</v>
      </c>
      <c r="S19" s="49">
        <f t="shared" si="2"/>
        <v>0</v>
      </c>
    </row>
    <row r="20" spans="1:19" ht="12.75" customHeight="1">
      <c r="A20" s="14">
        <v>3</v>
      </c>
      <c r="B20" s="15">
        <v>301</v>
      </c>
      <c r="C20" s="12" t="s">
        <v>55</v>
      </c>
      <c r="D20" s="24" t="s">
        <v>69</v>
      </c>
      <c r="E20" s="10"/>
      <c r="F20" s="3"/>
      <c r="G20" s="3"/>
      <c r="H20" s="15"/>
      <c r="I20" s="10"/>
      <c r="J20" s="24"/>
      <c r="K20" s="24"/>
      <c r="L20" s="79" t="str">
        <f t="shared" si="0"/>
        <v> </v>
      </c>
      <c r="M20" s="208">
        <v>1</v>
      </c>
      <c r="N20" s="209">
        <v>1</v>
      </c>
      <c r="O20" s="210">
        <v>0</v>
      </c>
      <c r="P20" s="216">
        <f t="shared" si="1"/>
        <v>0</v>
      </c>
      <c r="Q20" s="217">
        <v>74</v>
      </c>
      <c r="R20" s="218">
        <v>4</v>
      </c>
      <c r="S20" s="49">
        <f t="shared" si="2"/>
        <v>5.4</v>
      </c>
    </row>
    <row r="21" spans="1:19" ht="12.75" customHeight="1">
      <c r="A21" s="14">
        <v>3</v>
      </c>
      <c r="B21" s="15">
        <v>302</v>
      </c>
      <c r="C21" s="12" t="s">
        <v>55</v>
      </c>
      <c r="D21" s="24" t="s">
        <v>70</v>
      </c>
      <c r="E21" s="10"/>
      <c r="F21" s="3"/>
      <c r="G21" s="3"/>
      <c r="H21" s="15"/>
      <c r="I21" s="10"/>
      <c r="J21" s="24"/>
      <c r="K21" s="24"/>
      <c r="L21" s="79" t="str">
        <f t="shared" si="0"/>
        <v> </v>
      </c>
      <c r="M21" s="208">
        <v>1</v>
      </c>
      <c r="N21" s="209">
        <v>1</v>
      </c>
      <c r="O21" s="210">
        <v>0</v>
      </c>
      <c r="P21" s="216">
        <f t="shared" si="1"/>
        <v>0</v>
      </c>
      <c r="Q21" s="217">
        <v>34</v>
      </c>
      <c r="R21" s="218">
        <v>0</v>
      </c>
      <c r="S21" s="49">
        <f t="shared" si="2"/>
        <v>0</v>
      </c>
    </row>
    <row r="22" spans="1:19" ht="12.75" customHeight="1">
      <c r="A22" s="16">
        <v>3</v>
      </c>
      <c r="B22" s="17">
        <v>303</v>
      </c>
      <c r="C22" s="13" t="s">
        <v>55</v>
      </c>
      <c r="D22" s="25" t="s">
        <v>71</v>
      </c>
      <c r="E22" s="11"/>
      <c r="F22" s="6"/>
      <c r="G22" s="6"/>
      <c r="H22" s="17"/>
      <c r="I22" s="11"/>
      <c r="J22" s="25"/>
      <c r="K22" s="25"/>
      <c r="L22" s="80" t="str">
        <f t="shared" si="0"/>
        <v> </v>
      </c>
      <c r="M22" s="211">
        <v>1</v>
      </c>
      <c r="N22" s="212">
        <v>1</v>
      </c>
      <c r="O22" s="213">
        <v>0</v>
      </c>
      <c r="P22" s="216">
        <f t="shared" si="1"/>
        <v>0</v>
      </c>
      <c r="Q22" s="222">
        <v>84</v>
      </c>
      <c r="R22" s="223">
        <v>1</v>
      </c>
      <c r="S22" s="78">
        <f t="shared" si="2"/>
        <v>1.2</v>
      </c>
    </row>
    <row r="23" spans="1:19" ht="12.75" customHeight="1">
      <c r="A23" s="14">
        <v>3</v>
      </c>
      <c r="B23" s="15">
        <v>305</v>
      </c>
      <c r="C23" s="10" t="s">
        <v>55</v>
      </c>
      <c r="D23" s="21" t="s">
        <v>72</v>
      </c>
      <c r="E23" s="48"/>
      <c r="F23" s="5"/>
      <c r="G23" s="74"/>
      <c r="H23" s="75"/>
      <c r="I23" s="18"/>
      <c r="J23" s="24"/>
      <c r="K23" s="24"/>
      <c r="L23" s="79" t="str">
        <f aca="true" t="shared" si="3" ref="L23:L41">IF(J23=""," ",ROUND(K23/J23*100,1))</f>
        <v> </v>
      </c>
      <c r="M23" s="208">
        <v>1</v>
      </c>
      <c r="N23" s="209">
        <v>1</v>
      </c>
      <c r="O23" s="210">
        <v>0</v>
      </c>
      <c r="P23" s="216">
        <f>IF(O23=""," ",ROUND(O23/N23*100,1))</f>
        <v>0</v>
      </c>
      <c r="Q23" s="217">
        <v>27</v>
      </c>
      <c r="R23" s="218">
        <v>0</v>
      </c>
      <c r="S23" s="49">
        <f>IF(Q23=""," ",ROUND(R23/Q23*100,1))</f>
        <v>0</v>
      </c>
    </row>
    <row r="24" spans="1:19" ht="12.75" customHeight="1">
      <c r="A24" s="14">
        <v>3</v>
      </c>
      <c r="B24" s="15">
        <v>321</v>
      </c>
      <c r="C24" s="12" t="s">
        <v>55</v>
      </c>
      <c r="D24" s="24" t="s">
        <v>73</v>
      </c>
      <c r="E24" s="48"/>
      <c r="F24" s="5"/>
      <c r="G24" s="74"/>
      <c r="H24" s="75"/>
      <c r="I24" s="10"/>
      <c r="J24" s="24"/>
      <c r="K24" s="24"/>
      <c r="L24" s="79" t="str">
        <f t="shared" si="3"/>
        <v> </v>
      </c>
      <c r="M24" s="208">
        <v>1</v>
      </c>
      <c r="N24" s="209">
        <v>1</v>
      </c>
      <c r="O24" s="210">
        <v>0</v>
      </c>
      <c r="P24" s="216">
        <f aca="true" t="shared" si="4" ref="P24:P41">IF(O24=""," ",ROUND(O24/N24*100,1))</f>
        <v>0</v>
      </c>
      <c r="Q24" s="217">
        <v>130</v>
      </c>
      <c r="R24" s="218">
        <v>4</v>
      </c>
      <c r="S24" s="49">
        <f aca="true" t="shared" si="5" ref="S24:S41">IF(Q24=""," ",ROUND(R24/Q24*100,1))</f>
        <v>3.1</v>
      </c>
    </row>
    <row r="25" spans="1:19" ht="12.75" customHeight="1">
      <c r="A25" s="14">
        <v>3</v>
      </c>
      <c r="B25" s="15">
        <v>322</v>
      </c>
      <c r="C25" s="12" t="s">
        <v>55</v>
      </c>
      <c r="D25" s="24" t="s">
        <v>74</v>
      </c>
      <c r="E25" s="10"/>
      <c r="F25" s="3"/>
      <c r="G25" s="3"/>
      <c r="H25" s="15"/>
      <c r="I25" s="10"/>
      <c r="J25" s="24"/>
      <c r="K25" s="24"/>
      <c r="L25" s="79" t="str">
        <f t="shared" si="3"/>
        <v> </v>
      </c>
      <c r="M25" s="208">
        <v>1</v>
      </c>
      <c r="N25" s="209">
        <v>1</v>
      </c>
      <c r="O25" s="210">
        <v>0</v>
      </c>
      <c r="P25" s="216">
        <f t="shared" si="4"/>
        <v>0</v>
      </c>
      <c r="Q25" s="217">
        <v>41</v>
      </c>
      <c r="R25" s="218">
        <v>0</v>
      </c>
      <c r="S25" s="49">
        <f t="shared" si="5"/>
        <v>0</v>
      </c>
    </row>
    <row r="26" spans="1:19" ht="12.75" customHeight="1">
      <c r="A26" s="14">
        <v>3</v>
      </c>
      <c r="B26" s="15">
        <v>366</v>
      </c>
      <c r="C26" s="12" t="s">
        <v>55</v>
      </c>
      <c r="D26" s="24" t="s">
        <v>75</v>
      </c>
      <c r="E26" s="10"/>
      <c r="F26" s="3"/>
      <c r="G26" s="3"/>
      <c r="H26" s="15"/>
      <c r="I26" s="10"/>
      <c r="J26" s="24"/>
      <c r="K26" s="24"/>
      <c r="L26" s="79" t="str">
        <f t="shared" si="3"/>
        <v> </v>
      </c>
      <c r="M26" s="208">
        <v>1</v>
      </c>
      <c r="N26" s="209">
        <v>2</v>
      </c>
      <c r="O26" s="210">
        <v>0</v>
      </c>
      <c r="P26" s="216">
        <f t="shared" si="4"/>
        <v>0</v>
      </c>
      <c r="Q26" s="217">
        <v>31</v>
      </c>
      <c r="R26" s="218">
        <v>0</v>
      </c>
      <c r="S26" s="49">
        <f t="shared" si="5"/>
        <v>0</v>
      </c>
    </row>
    <row r="27" spans="1:19" ht="12.75" customHeight="1">
      <c r="A27" s="14">
        <v>3</v>
      </c>
      <c r="B27" s="15">
        <v>381</v>
      </c>
      <c r="C27" s="12" t="s">
        <v>55</v>
      </c>
      <c r="D27" s="24" t="s">
        <v>76</v>
      </c>
      <c r="E27" s="10"/>
      <c r="F27" s="3"/>
      <c r="G27" s="3"/>
      <c r="H27" s="15"/>
      <c r="I27" s="10"/>
      <c r="J27" s="24"/>
      <c r="K27" s="24"/>
      <c r="L27" s="79" t="str">
        <f t="shared" si="3"/>
        <v> </v>
      </c>
      <c r="M27" s="208">
        <v>1</v>
      </c>
      <c r="N27" s="209">
        <v>1</v>
      </c>
      <c r="O27" s="210">
        <v>0</v>
      </c>
      <c r="P27" s="216">
        <f t="shared" si="4"/>
        <v>0</v>
      </c>
      <c r="Q27" s="217">
        <v>46</v>
      </c>
      <c r="R27" s="218">
        <v>0</v>
      </c>
      <c r="S27" s="49">
        <f t="shared" si="5"/>
        <v>0</v>
      </c>
    </row>
    <row r="28" spans="1:19" ht="12.75" customHeight="1">
      <c r="A28" s="14">
        <v>3</v>
      </c>
      <c r="B28" s="15">
        <v>402</v>
      </c>
      <c r="C28" s="12" t="s">
        <v>55</v>
      </c>
      <c r="D28" s="24" t="s">
        <v>77</v>
      </c>
      <c r="E28" s="10"/>
      <c r="F28" s="3"/>
      <c r="G28" s="3"/>
      <c r="H28" s="15"/>
      <c r="I28" s="10"/>
      <c r="J28" s="24"/>
      <c r="K28" s="24"/>
      <c r="L28" s="79" t="str">
        <f t="shared" si="3"/>
        <v> </v>
      </c>
      <c r="M28" s="208">
        <v>1</v>
      </c>
      <c r="N28" s="209">
        <v>0</v>
      </c>
      <c r="O28" s="210"/>
      <c r="P28" s="216" t="str">
        <f t="shared" si="4"/>
        <v> </v>
      </c>
      <c r="Q28" s="217">
        <v>21</v>
      </c>
      <c r="R28" s="218">
        <v>0</v>
      </c>
      <c r="S28" s="49">
        <f t="shared" si="5"/>
        <v>0</v>
      </c>
    </row>
    <row r="29" spans="1:19" ht="12.75" customHeight="1">
      <c r="A29" s="14">
        <v>3</v>
      </c>
      <c r="B29" s="15">
        <v>422</v>
      </c>
      <c r="C29" s="12" t="s">
        <v>55</v>
      </c>
      <c r="D29" s="24" t="s">
        <v>78</v>
      </c>
      <c r="E29" s="10"/>
      <c r="F29" s="3"/>
      <c r="G29" s="3"/>
      <c r="H29" s="15"/>
      <c r="I29" s="10"/>
      <c r="J29" s="24"/>
      <c r="K29" s="24"/>
      <c r="L29" s="79" t="str">
        <f t="shared" si="3"/>
        <v> </v>
      </c>
      <c r="M29" s="208">
        <v>1</v>
      </c>
      <c r="N29" s="209">
        <v>1</v>
      </c>
      <c r="O29" s="210">
        <v>0</v>
      </c>
      <c r="P29" s="216">
        <f t="shared" si="4"/>
        <v>0</v>
      </c>
      <c r="Q29" s="217">
        <v>44</v>
      </c>
      <c r="R29" s="218">
        <v>0</v>
      </c>
      <c r="S29" s="49">
        <f t="shared" si="5"/>
        <v>0</v>
      </c>
    </row>
    <row r="30" spans="1:19" ht="12.75" customHeight="1">
      <c r="A30" s="14">
        <v>3</v>
      </c>
      <c r="B30" s="15">
        <v>441</v>
      </c>
      <c r="C30" s="12" t="s">
        <v>55</v>
      </c>
      <c r="D30" s="24" t="s">
        <v>79</v>
      </c>
      <c r="E30" s="10"/>
      <c r="F30" s="3"/>
      <c r="G30" s="3"/>
      <c r="H30" s="15"/>
      <c r="I30" s="10"/>
      <c r="J30" s="24"/>
      <c r="K30" s="24"/>
      <c r="L30" s="79" t="str">
        <f t="shared" si="3"/>
        <v> </v>
      </c>
      <c r="M30" s="208">
        <v>1</v>
      </c>
      <c r="N30" s="209">
        <v>1</v>
      </c>
      <c r="O30" s="210">
        <v>1</v>
      </c>
      <c r="P30" s="216">
        <f t="shared" si="4"/>
        <v>100</v>
      </c>
      <c r="Q30" s="217">
        <v>22</v>
      </c>
      <c r="R30" s="218">
        <v>0</v>
      </c>
      <c r="S30" s="49">
        <f t="shared" si="5"/>
        <v>0</v>
      </c>
    </row>
    <row r="31" spans="1:19" ht="12.75" customHeight="1">
      <c r="A31" s="14">
        <v>3</v>
      </c>
      <c r="B31" s="15">
        <v>461</v>
      </c>
      <c r="C31" s="12" t="s">
        <v>55</v>
      </c>
      <c r="D31" s="24" t="s">
        <v>80</v>
      </c>
      <c r="E31" s="10"/>
      <c r="F31" s="3"/>
      <c r="G31" s="3"/>
      <c r="H31" s="15"/>
      <c r="I31" s="10"/>
      <c r="J31" s="24"/>
      <c r="K31" s="24"/>
      <c r="L31" s="79" t="str">
        <f t="shared" si="3"/>
        <v> </v>
      </c>
      <c r="M31" s="208">
        <v>1</v>
      </c>
      <c r="N31" s="209">
        <v>1</v>
      </c>
      <c r="O31" s="210">
        <v>0</v>
      </c>
      <c r="P31" s="216">
        <f t="shared" si="4"/>
        <v>0</v>
      </c>
      <c r="Q31" s="217">
        <v>24</v>
      </c>
      <c r="R31" s="218">
        <v>1</v>
      </c>
      <c r="S31" s="49">
        <f t="shared" si="5"/>
        <v>4.2</v>
      </c>
    </row>
    <row r="32" spans="1:19" ht="12.75" customHeight="1">
      <c r="A32" s="14">
        <v>3</v>
      </c>
      <c r="B32" s="15">
        <v>482</v>
      </c>
      <c r="C32" s="12" t="s">
        <v>55</v>
      </c>
      <c r="D32" s="24" t="s">
        <v>81</v>
      </c>
      <c r="E32" s="10"/>
      <c r="F32" s="3"/>
      <c r="G32" s="3"/>
      <c r="H32" s="15"/>
      <c r="I32" s="10"/>
      <c r="J32" s="24"/>
      <c r="K32" s="24"/>
      <c r="L32" s="79" t="str">
        <f t="shared" si="3"/>
        <v> </v>
      </c>
      <c r="M32" s="208">
        <v>1</v>
      </c>
      <c r="N32" s="209">
        <v>1</v>
      </c>
      <c r="O32" s="210">
        <v>0</v>
      </c>
      <c r="P32" s="216">
        <f t="shared" si="4"/>
        <v>0</v>
      </c>
      <c r="Q32" s="217">
        <v>19</v>
      </c>
      <c r="R32" s="218">
        <v>1</v>
      </c>
      <c r="S32" s="49">
        <f t="shared" si="5"/>
        <v>5.3</v>
      </c>
    </row>
    <row r="33" spans="1:19" ht="12.75" customHeight="1">
      <c r="A33" s="14">
        <v>3</v>
      </c>
      <c r="B33" s="15">
        <v>483</v>
      </c>
      <c r="C33" s="12" t="s">
        <v>55</v>
      </c>
      <c r="D33" s="24" t="s">
        <v>82</v>
      </c>
      <c r="E33" s="10"/>
      <c r="F33" s="3"/>
      <c r="G33" s="3"/>
      <c r="H33" s="15"/>
      <c r="I33" s="10"/>
      <c r="J33" s="24"/>
      <c r="K33" s="24"/>
      <c r="L33" s="79" t="str">
        <f t="shared" si="3"/>
        <v> </v>
      </c>
      <c r="M33" s="208">
        <v>1</v>
      </c>
      <c r="N33" s="209">
        <v>0</v>
      </c>
      <c r="O33" s="210"/>
      <c r="P33" s="216" t="str">
        <f t="shared" si="4"/>
        <v> </v>
      </c>
      <c r="Q33" s="217">
        <v>88</v>
      </c>
      <c r="R33" s="218">
        <v>1</v>
      </c>
      <c r="S33" s="49">
        <f t="shared" si="5"/>
        <v>1.1</v>
      </c>
    </row>
    <row r="34" spans="1:19" ht="12.75" customHeight="1">
      <c r="A34" s="14">
        <v>3</v>
      </c>
      <c r="B34" s="15">
        <v>484</v>
      </c>
      <c r="C34" s="12" t="s">
        <v>55</v>
      </c>
      <c r="D34" s="24" t="s">
        <v>83</v>
      </c>
      <c r="E34" s="10"/>
      <c r="F34" s="3"/>
      <c r="G34" s="3"/>
      <c r="H34" s="15"/>
      <c r="I34" s="10"/>
      <c r="J34" s="24"/>
      <c r="K34" s="24"/>
      <c r="L34" s="79" t="str">
        <f t="shared" si="3"/>
        <v> </v>
      </c>
      <c r="M34" s="208">
        <v>1</v>
      </c>
      <c r="N34" s="209">
        <v>1</v>
      </c>
      <c r="O34" s="210">
        <v>0</v>
      </c>
      <c r="P34" s="216">
        <f t="shared" si="4"/>
        <v>0</v>
      </c>
      <c r="Q34" s="217">
        <v>24</v>
      </c>
      <c r="R34" s="218">
        <v>0</v>
      </c>
      <c r="S34" s="49">
        <f t="shared" si="5"/>
        <v>0</v>
      </c>
    </row>
    <row r="35" spans="1:19" ht="12.75" customHeight="1">
      <c r="A35" s="14">
        <v>3</v>
      </c>
      <c r="B35" s="15">
        <v>485</v>
      </c>
      <c r="C35" s="12" t="s">
        <v>55</v>
      </c>
      <c r="D35" s="24" t="s">
        <v>84</v>
      </c>
      <c r="E35" s="10"/>
      <c r="F35" s="3"/>
      <c r="G35" s="3"/>
      <c r="H35" s="15"/>
      <c r="I35" s="10"/>
      <c r="J35" s="24"/>
      <c r="K35" s="24"/>
      <c r="L35" s="79" t="str">
        <f>IF(J35=""," ",ROUND(K35/J35*100,1))</f>
        <v> </v>
      </c>
      <c r="M35" s="208">
        <v>1</v>
      </c>
      <c r="N35" s="209">
        <v>1</v>
      </c>
      <c r="O35" s="210">
        <v>0</v>
      </c>
      <c r="P35" s="216">
        <f>IF(O35=""," ",ROUND(O35/N35*100,1))</f>
        <v>0</v>
      </c>
      <c r="Q35" s="217">
        <v>13</v>
      </c>
      <c r="R35" s="218">
        <v>0</v>
      </c>
      <c r="S35" s="49">
        <f>IF(Q35=""," ",ROUND(R35/Q35*100,1))</f>
        <v>0</v>
      </c>
    </row>
    <row r="36" spans="1:19" ht="12.75" customHeight="1">
      <c r="A36" s="14">
        <v>3</v>
      </c>
      <c r="B36" s="15">
        <v>487</v>
      </c>
      <c r="C36" s="12" t="s">
        <v>55</v>
      </c>
      <c r="D36" s="24" t="s">
        <v>85</v>
      </c>
      <c r="E36" s="10"/>
      <c r="F36" s="3"/>
      <c r="G36" s="3"/>
      <c r="H36" s="15"/>
      <c r="I36" s="10"/>
      <c r="J36" s="24"/>
      <c r="K36" s="24"/>
      <c r="L36" s="79" t="str">
        <f>IF(J36=""," ",ROUND(K36/J36*100,1))</f>
        <v> </v>
      </c>
      <c r="M36" s="208">
        <v>1</v>
      </c>
      <c r="N36" s="209">
        <v>0</v>
      </c>
      <c r="O36" s="210"/>
      <c r="P36" s="216" t="str">
        <f>IF(O36=""," ",ROUND(O36/N36*100,1))</f>
        <v> </v>
      </c>
      <c r="Q36" s="217">
        <v>32</v>
      </c>
      <c r="R36" s="218">
        <v>9</v>
      </c>
      <c r="S36" s="49">
        <f>IF(Q36=""," ",ROUND(R36/Q36*100,1))</f>
        <v>28.1</v>
      </c>
    </row>
    <row r="37" spans="1:19" ht="12.75" customHeight="1">
      <c r="A37" s="16">
        <v>3</v>
      </c>
      <c r="B37" s="17">
        <v>501</v>
      </c>
      <c r="C37" s="13" t="s">
        <v>55</v>
      </c>
      <c r="D37" s="25" t="s">
        <v>86</v>
      </c>
      <c r="E37" s="11"/>
      <c r="F37" s="6"/>
      <c r="G37" s="6"/>
      <c r="H37" s="17"/>
      <c r="I37" s="11"/>
      <c r="J37" s="25"/>
      <c r="K37" s="25"/>
      <c r="L37" s="80" t="str">
        <f>IF(J37=""," ",ROUND(K37/J37*100,1))</f>
        <v> </v>
      </c>
      <c r="M37" s="211">
        <v>1</v>
      </c>
      <c r="N37" s="212">
        <v>1</v>
      </c>
      <c r="O37" s="213">
        <v>0</v>
      </c>
      <c r="P37" s="216">
        <f>IF(O37=""," ",ROUND(O37/N37*100,1))</f>
        <v>0</v>
      </c>
      <c r="Q37" s="222">
        <v>89</v>
      </c>
      <c r="R37" s="223">
        <v>8</v>
      </c>
      <c r="S37" s="78">
        <f>IF(Q37=""," ",ROUND(R37/Q37*100,1))</f>
        <v>9</v>
      </c>
    </row>
    <row r="38" spans="1:19" ht="12.75" customHeight="1">
      <c r="A38" s="14">
        <v>3</v>
      </c>
      <c r="B38" s="15">
        <v>503</v>
      </c>
      <c r="C38" s="12" t="s">
        <v>55</v>
      </c>
      <c r="D38" s="24" t="s">
        <v>87</v>
      </c>
      <c r="E38" s="10"/>
      <c r="F38" s="3"/>
      <c r="G38" s="3"/>
      <c r="H38" s="15"/>
      <c r="I38" s="10"/>
      <c r="J38" s="24"/>
      <c r="K38" s="24"/>
      <c r="L38" s="79" t="str">
        <f t="shared" si="3"/>
        <v> </v>
      </c>
      <c r="M38" s="208">
        <v>1</v>
      </c>
      <c r="N38" s="209">
        <v>1</v>
      </c>
      <c r="O38" s="210">
        <v>0</v>
      </c>
      <c r="P38" s="216">
        <f t="shared" si="4"/>
        <v>0</v>
      </c>
      <c r="Q38" s="217">
        <v>30</v>
      </c>
      <c r="R38" s="218">
        <v>6</v>
      </c>
      <c r="S38" s="49">
        <f t="shared" si="5"/>
        <v>20</v>
      </c>
    </row>
    <row r="39" spans="1:19" ht="12.75" customHeight="1">
      <c r="A39" s="14">
        <v>3</v>
      </c>
      <c r="B39" s="15">
        <v>506</v>
      </c>
      <c r="C39" s="12" t="s">
        <v>55</v>
      </c>
      <c r="D39" s="24" t="s">
        <v>88</v>
      </c>
      <c r="E39" s="10"/>
      <c r="F39" s="3"/>
      <c r="G39" s="3"/>
      <c r="H39" s="15"/>
      <c r="I39" s="10"/>
      <c r="J39" s="24"/>
      <c r="K39" s="24"/>
      <c r="L39" s="79" t="str">
        <f t="shared" si="3"/>
        <v> </v>
      </c>
      <c r="M39" s="208">
        <v>1</v>
      </c>
      <c r="N39" s="209">
        <v>1</v>
      </c>
      <c r="O39" s="210">
        <v>0</v>
      </c>
      <c r="P39" s="216">
        <f t="shared" si="4"/>
        <v>0</v>
      </c>
      <c r="Q39" s="217">
        <v>31</v>
      </c>
      <c r="R39" s="218">
        <v>1</v>
      </c>
      <c r="S39" s="49">
        <f t="shared" si="5"/>
        <v>3.2</v>
      </c>
    </row>
    <row r="40" spans="1:19" ht="12.75" customHeight="1">
      <c r="A40" s="14">
        <v>3</v>
      </c>
      <c r="B40" s="15">
        <v>507</v>
      </c>
      <c r="C40" s="12" t="s">
        <v>55</v>
      </c>
      <c r="D40" s="24" t="s">
        <v>89</v>
      </c>
      <c r="E40" s="10"/>
      <c r="F40" s="3"/>
      <c r="G40" s="3"/>
      <c r="H40" s="15"/>
      <c r="I40" s="10"/>
      <c r="J40" s="24"/>
      <c r="K40" s="24"/>
      <c r="L40" s="79" t="str">
        <f t="shared" si="3"/>
        <v> </v>
      </c>
      <c r="M40" s="208">
        <v>1</v>
      </c>
      <c r="N40" s="209">
        <v>2</v>
      </c>
      <c r="O40" s="210">
        <v>0</v>
      </c>
      <c r="P40" s="216">
        <f t="shared" si="4"/>
        <v>0</v>
      </c>
      <c r="Q40" s="217">
        <v>50</v>
      </c>
      <c r="R40" s="218">
        <v>5</v>
      </c>
      <c r="S40" s="49">
        <f t="shared" si="5"/>
        <v>10</v>
      </c>
    </row>
    <row r="41" spans="1:19" ht="12.75" customHeight="1" thickBot="1">
      <c r="A41" s="16">
        <v>3</v>
      </c>
      <c r="B41" s="17">
        <v>524</v>
      </c>
      <c r="C41" s="13" t="s">
        <v>55</v>
      </c>
      <c r="D41" s="25" t="s">
        <v>90</v>
      </c>
      <c r="E41" s="11"/>
      <c r="F41" s="6"/>
      <c r="G41" s="6"/>
      <c r="H41" s="17"/>
      <c r="I41" s="11"/>
      <c r="J41" s="25"/>
      <c r="K41" s="25"/>
      <c r="L41" s="80" t="str">
        <f t="shared" si="3"/>
        <v> </v>
      </c>
      <c r="M41" s="211">
        <v>1</v>
      </c>
      <c r="N41" s="212">
        <v>0</v>
      </c>
      <c r="O41" s="213"/>
      <c r="P41" s="216" t="str">
        <f t="shared" si="4"/>
        <v> </v>
      </c>
      <c r="Q41" s="222">
        <v>35</v>
      </c>
      <c r="R41" s="223">
        <v>0</v>
      </c>
      <c r="S41" s="78">
        <f t="shared" si="5"/>
        <v>0</v>
      </c>
    </row>
    <row r="42" spans="1:19" ht="16.5" customHeight="1" thickBot="1">
      <c r="A42" s="26"/>
      <c r="B42" s="27">
        <v>1000</v>
      </c>
      <c r="C42" s="302" t="s">
        <v>10</v>
      </c>
      <c r="D42" s="302"/>
      <c r="E42" s="19"/>
      <c r="F42" s="86">
        <f>COUNTA(F7:F41)</f>
        <v>1</v>
      </c>
      <c r="G42" s="20"/>
      <c r="H42" s="87">
        <f>SUM(H7:H41)</f>
        <v>1</v>
      </c>
      <c r="I42" s="56">
        <f>COUNTA(I7:I41)</f>
        <v>13</v>
      </c>
      <c r="J42" s="55">
        <f>SUM(J7:J41)</f>
        <v>18</v>
      </c>
      <c r="K42" s="55">
        <f>SUM(K7:K41)</f>
        <v>0</v>
      </c>
      <c r="L42" s="81">
        <f>IF(J42=""," ",ROUND(K42/J42*100,1))</f>
        <v>0</v>
      </c>
      <c r="M42" s="214">
        <f>COUNTA(M7:M41)</f>
        <v>22</v>
      </c>
      <c r="N42" s="215">
        <f>SUM(N7:N41)</f>
        <v>20</v>
      </c>
      <c r="O42" s="215">
        <f>SUM(O7:O41)</f>
        <v>1</v>
      </c>
      <c r="P42" s="224">
        <f>IF(N42=""," ",ROUND(O42/N42*100,1))</f>
        <v>5</v>
      </c>
      <c r="Q42" s="225">
        <f>SUM(Q7:Q41)</f>
        <v>3030</v>
      </c>
      <c r="R42" s="224">
        <f>SUM(R7:R41)</f>
        <v>86</v>
      </c>
      <c r="S42" s="54">
        <f>IF(Q42=""," ",ROUND(R42/Q42*100,1))</f>
        <v>2.8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42:D42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&amp;R（岩手県）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5.625" style="2" customWidth="1"/>
    <col min="6" max="6" width="10.625" style="2" customWidth="1"/>
    <col min="7" max="7" width="5.125" style="2" customWidth="1"/>
    <col min="8" max="8" width="5.625" style="2" customWidth="1"/>
    <col min="9" max="9" width="6.125" style="2" customWidth="1"/>
    <col min="10" max="11" width="5.625" style="2" customWidth="1"/>
    <col min="12" max="12" width="5.125" style="2" customWidth="1"/>
    <col min="13" max="13" width="5.625" style="2" customWidth="1"/>
    <col min="14" max="14" width="6.125" style="2" customWidth="1"/>
    <col min="15" max="16" width="5.625" style="2" customWidth="1"/>
    <col min="17" max="17" width="5.125" style="2" customWidth="1"/>
    <col min="18" max="27" width="5.625" style="2" customWidth="1"/>
    <col min="28" max="16384" width="9.00390625" style="2" customWidth="1"/>
  </cols>
  <sheetData>
    <row r="1" ht="12">
      <c r="A1" s="2" t="s">
        <v>48</v>
      </c>
    </row>
    <row r="2" spans="1:2" ht="22.5" customHeight="1">
      <c r="A2" s="46" t="s">
        <v>22</v>
      </c>
      <c r="B2" s="4"/>
    </row>
    <row r="3" spans="1:2" ht="15" thickBot="1">
      <c r="A3" s="46"/>
      <c r="B3" s="85" t="s">
        <v>29</v>
      </c>
    </row>
    <row r="4" spans="1:27" s="83" customFormat="1" ht="19.5" customHeight="1" thickBot="1">
      <c r="A4" s="82"/>
      <c r="B4" s="173">
        <v>1</v>
      </c>
      <c r="C4" s="361">
        <v>39539</v>
      </c>
      <c r="D4" s="362"/>
      <c r="E4" s="174">
        <v>2</v>
      </c>
      <c r="F4" s="363">
        <v>39569</v>
      </c>
      <c r="G4" s="362"/>
      <c r="H4" s="364"/>
      <c r="I4" s="175">
        <v>3</v>
      </c>
      <c r="J4" s="361" t="s">
        <v>28</v>
      </c>
      <c r="K4" s="362"/>
      <c r="L4" s="362"/>
      <c r="M4" s="364"/>
      <c r="AA4" s="84"/>
    </row>
    <row r="5" spans="1:27" ht="9.75" customHeight="1" thickBot="1">
      <c r="A5"/>
      <c r="B5" s="68"/>
      <c r="C5" s="68"/>
      <c r="D5" s="68"/>
      <c r="E5" s="68"/>
      <c r="F5" s="68"/>
      <c r="G5" s="68"/>
      <c r="H5" s="68"/>
      <c r="I5" s="69"/>
      <c r="J5" s="70"/>
      <c r="K5" s="70"/>
      <c r="L5" s="68"/>
      <c r="M5" s="68"/>
      <c r="N5" s="68"/>
      <c r="O5" s="68"/>
      <c r="P5" s="68"/>
      <c r="Q5" s="68"/>
      <c r="R5" s="68"/>
      <c r="S5" s="69"/>
      <c r="T5" s="70"/>
      <c r="U5" s="70"/>
      <c r="V5" s="68"/>
      <c r="W5" s="68"/>
      <c r="X5" s="70"/>
      <c r="Y5" s="70"/>
      <c r="Z5" s="70"/>
      <c r="AA5"/>
    </row>
    <row r="6" spans="1:27" ht="13.5" customHeight="1" thickBot="1">
      <c r="A6"/>
      <c r="B6" s="68"/>
      <c r="C6" s="68"/>
      <c r="D6" s="68"/>
      <c r="E6" s="347" t="s">
        <v>192</v>
      </c>
      <c r="F6" s="365"/>
      <c r="G6" s="72">
        <v>1</v>
      </c>
      <c r="H6" s="71"/>
      <c r="I6" s="71"/>
      <c r="J6" s="71"/>
      <c r="K6" s="71"/>
      <c r="L6" s="347" t="s">
        <v>26</v>
      </c>
      <c r="M6" s="348"/>
      <c r="N6" s="365"/>
      <c r="O6" s="242">
        <v>1</v>
      </c>
      <c r="P6" s="68"/>
      <c r="Q6" s="347" t="s">
        <v>26</v>
      </c>
      <c r="R6" s="348"/>
      <c r="S6" s="365"/>
      <c r="T6" s="242">
        <v>1</v>
      </c>
      <c r="U6" s="70"/>
      <c r="V6" s="347" t="s">
        <v>26</v>
      </c>
      <c r="W6" s="348"/>
      <c r="X6" s="365"/>
      <c r="Y6" s="242">
        <v>1</v>
      </c>
      <c r="Z6" s="70"/>
      <c r="AA6"/>
    </row>
    <row r="7" spans="1:27" ht="31.5" customHeight="1">
      <c r="A7" s="290" t="s">
        <v>37</v>
      </c>
      <c r="B7" s="366" t="s">
        <v>193</v>
      </c>
      <c r="C7" s="331" t="s">
        <v>0</v>
      </c>
      <c r="D7" s="299" t="s">
        <v>23</v>
      </c>
      <c r="E7" s="341" t="s">
        <v>194</v>
      </c>
      <c r="F7" s="342"/>
      <c r="G7" s="342"/>
      <c r="H7" s="342"/>
      <c r="I7" s="342"/>
      <c r="J7" s="342"/>
      <c r="K7" s="343"/>
      <c r="L7" s="341" t="s">
        <v>6</v>
      </c>
      <c r="M7" s="342"/>
      <c r="N7" s="342"/>
      <c r="O7" s="342"/>
      <c r="P7" s="343"/>
      <c r="Q7" s="341" t="s">
        <v>3</v>
      </c>
      <c r="R7" s="342"/>
      <c r="S7" s="342"/>
      <c r="T7" s="342"/>
      <c r="U7" s="343"/>
      <c r="V7" s="344" t="s">
        <v>47</v>
      </c>
      <c r="W7" s="345"/>
      <c r="X7" s="345"/>
      <c r="Y7" s="345"/>
      <c r="Z7" s="345"/>
      <c r="AA7" s="346"/>
    </row>
    <row r="8" spans="1:27" ht="15" customHeight="1">
      <c r="A8" s="291"/>
      <c r="B8" s="367"/>
      <c r="C8" s="332"/>
      <c r="D8" s="300"/>
      <c r="E8" s="351" t="s">
        <v>195</v>
      </c>
      <c r="F8" s="355" t="s">
        <v>196</v>
      </c>
      <c r="G8" s="353" t="s">
        <v>2</v>
      </c>
      <c r="H8" s="176"/>
      <c r="I8" s="357" t="s">
        <v>1</v>
      </c>
      <c r="J8" s="176"/>
      <c r="K8" s="349" t="s">
        <v>188</v>
      </c>
      <c r="L8" s="353" t="s">
        <v>2</v>
      </c>
      <c r="M8" s="176"/>
      <c r="N8" s="357" t="s">
        <v>1</v>
      </c>
      <c r="O8" s="176"/>
      <c r="P8" s="349" t="s">
        <v>188</v>
      </c>
      <c r="Q8" s="353" t="s">
        <v>2</v>
      </c>
      <c r="R8" s="176"/>
      <c r="S8" s="357" t="s">
        <v>1</v>
      </c>
      <c r="T8" s="176"/>
      <c r="U8" s="349" t="s">
        <v>188</v>
      </c>
      <c r="V8" s="374" t="s">
        <v>16</v>
      </c>
      <c r="W8" s="176"/>
      <c r="X8" s="372" t="s">
        <v>188</v>
      </c>
      <c r="Y8" s="369" t="s">
        <v>17</v>
      </c>
      <c r="Z8" s="370"/>
      <c r="AA8" s="371"/>
    </row>
    <row r="9" spans="1:27" ht="61.5" customHeight="1">
      <c r="A9" s="292"/>
      <c r="B9" s="368"/>
      <c r="C9" s="333"/>
      <c r="D9" s="301"/>
      <c r="E9" s="352"/>
      <c r="F9" s="356"/>
      <c r="G9" s="354"/>
      <c r="H9" s="177" t="s">
        <v>197</v>
      </c>
      <c r="I9" s="358"/>
      <c r="J9" s="178" t="s">
        <v>198</v>
      </c>
      <c r="K9" s="350"/>
      <c r="L9" s="354"/>
      <c r="M9" s="177" t="s">
        <v>197</v>
      </c>
      <c r="N9" s="358"/>
      <c r="O9" s="179" t="s">
        <v>198</v>
      </c>
      <c r="P9" s="350"/>
      <c r="Q9" s="354"/>
      <c r="R9" s="177" t="s">
        <v>197</v>
      </c>
      <c r="S9" s="358"/>
      <c r="T9" s="178" t="s">
        <v>198</v>
      </c>
      <c r="U9" s="350"/>
      <c r="V9" s="375"/>
      <c r="W9" s="178" t="s">
        <v>199</v>
      </c>
      <c r="X9" s="373"/>
      <c r="Y9" s="180" t="s">
        <v>200</v>
      </c>
      <c r="Z9" s="177" t="s">
        <v>199</v>
      </c>
      <c r="AA9" s="181" t="s">
        <v>188</v>
      </c>
    </row>
    <row r="10" spans="1:27" ht="12.75" customHeight="1">
      <c r="A10" s="14">
        <v>3</v>
      </c>
      <c r="B10" s="8">
        <v>201</v>
      </c>
      <c r="C10" s="10" t="s">
        <v>55</v>
      </c>
      <c r="D10" s="21" t="s">
        <v>56</v>
      </c>
      <c r="E10" s="170">
        <v>35</v>
      </c>
      <c r="F10" s="5" t="s">
        <v>117</v>
      </c>
      <c r="G10" s="209">
        <v>84</v>
      </c>
      <c r="H10" s="209">
        <v>68</v>
      </c>
      <c r="I10" s="209">
        <v>1188</v>
      </c>
      <c r="J10" s="209">
        <v>302</v>
      </c>
      <c r="K10" s="49">
        <f>IF(G10=""," ",ROUND(J10/I10*100,1))</f>
        <v>25.4</v>
      </c>
      <c r="L10" s="230">
        <v>47</v>
      </c>
      <c r="M10" s="209">
        <v>42</v>
      </c>
      <c r="N10" s="209">
        <v>822</v>
      </c>
      <c r="O10" s="209">
        <v>211</v>
      </c>
      <c r="P10" s="49">
        <f>IF(L10=""," ",ROUND(O10/N10*100,1))</f>
        <v>25.7</v>
      </c>
      <c r="Q10" s="230">
        <v>6</v>
      </c>
      <c r="R10" s="209">
        <v>4</v>
      </c>
      <c r="S10" s="209">
        <v>27</v>
      </c>
      <c r="T10" s="209">
        <v>5</v>
      </c>
      <c r="U10" s="49">
        <f>IF(Q10=""," ",ROUND(T10/S10*100,1))</f>
        <v>18.5</v>
      </c>
      <c r="V10" s="234">
        <v>153</v>
      </c>
      <c r="W10" s="209">
        <v>6</v>
      </c>
      <c r="X10" s="63">
        <f>IF(V10=""," ",ROUND(W10/V10*100,1))</f>
        <v>3.9</v>
      </c>
      <c r="Y10" s="209">
        <v>146</v>
      </c>
      <c r="Z10" s="209">
        <v>4</v>
      </c>
      <c r="AA10" s="58">
        <f>IF(Y10=""," ",ROUND(Z10/Y10*100,1))</f>
        <v>2.7</v>
      </c>
    </row>
    <row r="11" spans="1:27" ht="12.75" customHeight="1">
      <c r="A11" s="14">
        <v>3</v>
      </c>
      <c r="B11" s="8">
        <v>202</v>
      </c>
      <c r="C11" s="10" t="s">
        <v>55</v>
      </c>
      <c r="D11" s="21" t="s">
        <v>57</v>
      </c>
      <c r="E11" s="170">
        <v>40</v>
      </c>
      <c r="F11" s="5" t="s">
        <v>117</v>
      </c>
      <c r="G11" s="209">
        <v>33</v>
      </c>
      <c r="H11" s="209">
        <v>27</v>
      </c>
      <c r="I11" s="209">
        <v>459</v>
      </c>
      <c r="J11" s="209">
        <v>129</v>
      </c>
      <c r="K11" s="49">
        <f aca="true" t="shared" si="0" ref="K11:K44">IF(G11=""," ",ROUND(J11/I11*100,1))</f>
        <v>28.1</v>
      </c>
      <c r="L11" s="230">
        <v>26</v>
      </c>
      <c r="M11" s="209">
        <v>23</v>
      </c>
      <c r="N11" s="209">
        <v>371</v>
      </c>
      <c r="O11" s="209">
        <v>103</v>
      </c>
      <c r="P11" s="49">
        <f>IF(L11=""," ",ROUND(O11/N11*100,1))</f>
        <v>27.8</v>
      </c>
      <c r="Q11" s="230">
        <v>5</v>
      </c>
      <c r="R11" s="209">
        <v>2</v>
      </c>
      <c r="S11" s="209">
        <v>38</v>
      </c>
      <c r="T11" s="209">
        <v>7</v>
      </c>
      <c r="U11" s="49">
        <f>IF(Q11=""," ",ROUND(T11/S11*100,1))</f>
        <v>18.4</v>
      </c>
      <c r="V11" s="234">
        <v>51</v>
      </c>
      <c r="W11" s="209">
        <v>1</v>
      </c>
      <c r="X11" s="63">
        <f>IF(V11=""," ",ROUND(W11/V11*100,1))</f>
        <v>2</v>
      </c>
      <c r="Y11" s="209">
        <v>47</v>
      </c>
      <c r="Z11" s="209">
        <v>1</v>
      </c>
      <c r="AA11" s="58">
        <f>IF(Y11=""," ",ROUND(Z11/Y11*100,1))</f>
        <v>2.1</v>
      </c>
    </row>
    <row r="12" spans="1:27" ht="12.75" customHeight="1">
      <c r="A12" s="14">
        <v>3</v>
      </c>
      <c r="B12" s="8">
        <v>203</v>
      </c>
      <c r="C12" s="10" t="s">
        <v>55</v>
      </c>
      <c r="D12" s="21" t="s">
        <v>58</v>
      </c>
      <c r="E12" s="170">
        <v>30</v>
      </c>
      <c r="F12" s="5" t="s">
        <v>158</v>
      </c>
      <c r="G12" s="209">
        <v>48</v>
      </c>
      <c r="H12" s="209">
        <v>45</v>
      </c>
      <c r="I12" s="209">
        <v>770</v>
      </c>
      <c r="J12" s="209">
        <v>166</v>
      </c>
      <c r="K12" s="49">
        <f t="shared" si="0"/>
        <v>21.6</v>
      </c>
      <c r="L12" s="230">
        <v>29</v>
      </c>
      <c r="M12" s="209">
        <v>28</v>
      </c>
      <c r="N12" s="209">
        <v>515</v>
      </c>
      <c r="O12" s="209">
        <v>128</v>
      </c>
      <c r="P12" s="49">
        <f aca="true" t="shared" si="1" ref="P12:P42">IF(L12=""," ",ROUND(O12/N12*100,1))</f>
        <v>24.9</v>
      </c>
      <c r="Q12" s="230">
        <v>5</v>
      </c>
      <c r="R12" s="209">
        <v>4</v>
      </c>
      <c r="S12" s="209">
        <v>34</v>
      </c>
      <c r="T12" s="209">
        <v>5</v>
      </c>
      <c r="U12" s="49">
        <f aca="true" t="shared" si="2" ref="U12:U44">IF(Q12=""," ",ROUND(T12/S12*100,1))</f>
        <v>14.7</v>
      </c>
      <c r="V12" s="234">
        <v>37</v>
      </c>
      <c r="W12" s="209">
        <v>0</v>
      </c>
      <c r="X12" s="63">
        <f aca="true" t="shared" si="3" ref="X12:X43">IF(V12=""," ",ROUND(W12/V12*100,1))</f>
        <v>0</v>
      </c>
      <c r="Y12" s="209">
        <v>32</v>
      </c>
      <c r="Z12" s="209">
        <v>0</v>
      </c>
      <c r="AA12" s="58">
        <f aca="true" t="shared" si="4" ref="AA12:AA21">IF(Y12=""," ",ROUND(Z12/Y12*100,1))</f>
        <v>0</v>
      </c>
    </row>
    <row r="13" spans="1:27" ht="12.75" customHeight="1">
      <c r="A13" s="14">
        <v>3</v>
      </c>
      <c r="B13" s="8">
        <v>205</v>
      </c>
      <c r="C13" s="10" t="s">
        <v>55</v>
      </c>
      <c r="D13" s="21" t="s">
        <v>59</v>
      </c>
      <c r="E13" s="171">
        <v>35</v>
      </c>
      <c r="F13" s="5" t="s">
        <v>161</v>
      </c>
      <c r="G13" s="209">
        <v>47</v>
      </c>
      <c r="H13" s="209">
        <v>28</v>
      </c>
      <c r="I13" s="209">
        <v>505</v>
      </c>
      <c r="J13" s="209">
        <v>108</v>
      </c>
      <c r="K13" s="49">
        <f t="shared" si="0"/>
        <v>21.4</v>
      </c>
      <c r="L13" s="230">
        <v>31</v>
      </c>
      <c r="M13" s="209">
        <v>26</v>
      </c>
      <c r="N13" s="209">
        <v>444</v>
      </c>
      <c r="O13" s="209">
        <v>104</v>
      </c>
      <c r="P13" s="49">
        <f t="shared" si="1"/>
        <v>23.4</v>
      </c>
      <c r="Q13" s="230">
        <v>5</v>
      </c>
      <c r="R13" s="209">
        <v>2</v>
      </c>
      <c r="S13" s="209">
        <v>61</v>
      </c>
      <c r="T13" s="209">
        <v>4</v>
      </c>
      <c r="U13" s="49">
        <f t="shared" si="2"/>
        <v>6.6</v>
      </c>
      <c r="V13" s="234">
        <v>106</v>
      </c>
      <c r="W13" s="209">
        <v>4</v>
      </c>
      <c r="X13" s="63">
        <f t="shared" si="3"/>
        <v>3.8</v>
      </c>
      <c r="Y13" s="209">
        <v>96</v>
      </c>
      <c r="Z13" s="209">
        <v>4</v>
      </c>
      <c r="AA13" s="58">
        <f t="shared" si="4"/>
        <v>4.2</v>
      </c>
    </row>
    <row r="14" spans="1:27" ht="12.75" customHeight="1">
      <c r="A14" s="14">
        <v>3</v>
      </c>
      <c r="B14" s="8">
        <v>206</v>
      </c>
      <c r="C14" s="10" t="s">
        <v>55</v>
      </c>
      <c r="D14" s="21" t="s">
        <v>60</v>
      </c>
      <c r="E14" s="171">
        <v>50</v>
      </c>
      <c r="F14" s="5" t="s">
        <v>117</v>
      </c>
      <c r="G14" s="209">
        <v>48</v>
      </c>
      <c r="H14" s="209">
        <v>34</v>
      </c>
      <c r="I14" s="209">
        <v>622</v>
      </c>
      <c r="J14" s="209">
        <v>168</v>
      </c>
      <c r="K14" s="49">
        <f t="shared" si="0"/>
        <v>27</v>
      </c>
      <c r="L14" s="230">
        <v>43</v>
      </c>
      <c r="M14" s="209">
        <v>31</v>
      </c>
      <c r="N14" s="209">
        <v>573</v>
      </c>
      <c r="O14" s="209">
        <v>163</v>
      </c>
      <c r="P14" s="49">
        <f t="shared" si="1"/>
        <v>28.4</v>
      </c>
      <c r="Q14" s="230">
        <v>5</v>
      </c>
      <c r="R14" s="209">
        <v>3</v>
      </c>
      <c r="S14" s="209">
        <v>49</v>
      </c>
      <c r="T14" s="209">
        <v>5</v>
      </c>
      <c r="U14" s="49">
        <f t="shared" si="2"/>
        <v>10.2</v>
      </c>
      <c r="V14" s="234">
        <v>55</v>
      </c>
      <c r="W14" s="209">
        <v>0</v>
      </c>
      <c r="X14" s="63">
        <f t="shared" si="3"/>
        <v>0</v>
      </c>
      <c r="Y14" s="209">
        <v>41</v>
      </c>
      <c r="Z14" s="209">
        <v>0</v>
      </c>
      <c r="AA14" s="58">
        <f t="shared" si="4"/>
        <v>0</v>
      </c>
    </row>
    <row r="15" spans="1:27" ht="12.75" customHeight="1">
      <c r="A15" s="14">
        <v>3</v>
      </c>
      <c r="B15" s="8">
        <v>207</v>
      </c>
      <c r="C15" s="10" t="s">
        <v>55</v>
      </c>
      <c r="D15" s="21" t="s">
        <v>61</v>
      </c>
      <c r="E15" s="171">
        <v>33</v>
      </c>
      <c r="F15" s="5" t="s">
        <v>116</v>
      </c>
      <c r="G15" s="209">
        <v>46</v>
      </c>
      <c r="H15" s="209">
        <v>41</v>
      </c>
      <c r="I15" s="209">
        <v>625</v>
      </c>
      <c r="J15" s="209">
        <v>211</v>
      </c>
      <c r="K15" s="49">
        <f t="shared" si="0"/>
        <v>33.8</v>
      </c>
      <c r="L15" s="230">
        <v>26</v>
      </c>
      <c r="M15" s="209">
        <v>23</v>
      </c>
      <c r="N15" s="209">
        <v>320</v>
      </c>
      <c r="O15" s="209">
        <v>85</v>
      </c>
      <c r="P15" s="49">
        <f t="shared" si="1"/>
        <v>26.6</v>
      </c>
      <c r="Q15" s="230">
        <v>5</v>
      </c>
      <c r="R15" s="209">
        <v>3</v>
      </c>
      <c r="S15" s="209">
        <v>44</v>
      </c>
      <c r="T15" s="209">
        <v>4</v>
      </c>
      <c r="U15" s="49">
        <f t="shared" si="2"/>
        <v>9.1</v>
      </c>
      <c r="V15" s="234">
        <v>55</v>
      </c>
      <c r="W15" s="209">
        <v>0</v>
      </c>
      <c r="X15" s="63">
        <f t="shared" si="3"/>
        <v>0</v>
      </c>
      <c r="Y15" s="209">
        <v>55</v>
      </c>
      <c r="Z15" s="209">
        <v>0</v>
      </c>
      <c r="AA15" s="58">
        <f t="shared" si="4"/>
        <v>0</v>
      </c>
    </row>
    <row r="16" spans="1:27" ht="12.75" customHeight="1">
      <c r="A16" s="14">
        <v>3</v>
      </c>
      <c r="B16" s="8">
        <v>208</v>
      </c>
      <c r="C16" s="10" t="s">
        <v>55</v>
      </c>
      <c r="D16" s="21" t="s">
        <v>62</v>
      </c>
      <c r="E16" s="171">
        <v>34</v>
      </c>
      <c r="F16" s="5" t="s">
        <v>117</v>
      </c>
      <c r="G16" s="209">
        <v>25</v>
      </c>
      <c r="H16" s="209">
        <v>21</v>
      </c>
      <c r="I16" s="209">
        <v>445</v>
      </c>
      <c r="J16" s="209">
        <v>116</v>
      </c>
      <c r="K16" s="49">
        <f t="shared" si="0"/>
        <v>26.1</v>
      </c>
      <c r="L16" s="230">
        <v>25</v>
      </c>
      <c r="M16" s="209">
        <v>21</v>
      </c>
      <c r="N16" s="209">
        <v>445</v>
      </c>
      <c r="O16" s="209">
        <v>116</v>
      </c>
      <c r="P16" s="49">
        <f t="shared" si="1"/>
        <v>26.1</v>
      </c>
      <c r="Q16" s="230">
        <v>5</v>
      </c>
      <c r="R16" s="209">
        <v>4</v>
      </c>
      <c r="S16" s="209">
        <v>49</v>
      </c>
      <c r="T16" s="209">
        <v>7</v>
      </c>
      <c r="U16" s="49">
        <f t="shared" si="2"/>
        <v>14.3</v>
      </c>
      <c r="V16" s="234">
        <v>72</v>
      </c>
      <c r="W16" s="209">
        <v>8</v>
      </c>
      <c r="X16" s="63">
        <f t="shared" si="3"/>
        <v>11.1</v>
      </c>
      <c r="Y16" s="209">
        <v>62</v>
      </c>
      <c r="Z16" s="209">
        <v>7</v>
      </c>
      <c r="AA16" s="58">
        <f t="shared" si="4"/>
        <v>11.3</v>
      </c>
    </row>
    <row r="17" spans="1:27" ht="12.75" customHeight="1">
      <c r="A17" s="14">
        <v>3</v>
      </c>
      <c r="B17" s="8">
        <v>209</v>
      </c>
      <c r="C17" s="10" t="s">
        <v>55</v>
      </c>
      <c r="D17" s="21" t="s">
        <v>63</v>
      </c>
      <c r="E17" s="171">
        <v>35</v>
      </c>
      <c r="F17" s="5" t="s">
        <v>118</v>
      </c>
      <c r="G17" s="209">
        <v>48</v>
      </c>
      <c r="H17" s="209">
        <v>33</v>
      </c>
      <c r="I17" s="209">
        <v>739</v>
      </c>
      <c r="J17" s="209">
        <v>169</v>
      </c>
      <c r="K17" s="49">
        <f t="shared" si="0"/>
        <v>22.9</v>
      </c>
      <c r="L17" s="230">
        <v>30</v>
      </c>
      <c r="M17" s="209">
        <v>24</v>
      </c>
      <c r="N17" s="209">
        <v>589</v>
      </c>
      <c r="O17" s="209">
        <v>134</v>
      </c>
      <c r="P17" s="49">
        <f t="shared" si="1"/>
        <v>22.8</v>
      </c>
      <c r="Q17" s="230">
        <v>5</v>
      </c>
      <c r="R17" s="209">
        <v>2</v>
      </c>
      <c r="S17" s="209">
        <v>63</v>
      </c>
      <c r="T17" s="209">
        <v>4</v>
      </c>
      <c r="U17" s="49">
        <f t="shared" si="2"/>
        <v>6.3</v>
      </c>
      <c r="V17" s="234">
        <v>178</v>
      </c>
      <c r="W17" s="209">
        <v>19</v>
      </c>
      <c r="X17" s="63">
        <f t="shared" si="3"/>
        <v>10.7</v>
      </c>
      <c r="Y17" s="209">
        <v>130</v>
      </c>
      <c r="Z17" s="209">
        <v>9</v>
      </c>
      <c r="AA17" s="58">
        <f t="shared" si="4"/>
        <v>6.9</v>
      </c>
    </row>
    <row r="18" spans="1:27" ht="12.75" customHeight="1">
      <c r="A18" s="14">
        <v>3</v>
      </c>
      <c r="B18" s="8">
        <v>210</v>
      </c>
      <c r="C18" s="10" t="s">
        <v>55</v>
      </c>
      <c r="D18" s="107" t="s">
        <v>64</v>
      </c>
      <c r="E18" s="171"/>
      <c r="F18" s="5"/>
      <c r="G18" s="209"/>
      <c r="H18" s="209"/>
      <c r="I18" s="209"/>
      <c r="J18" s="209"/>
      <c r="K18" s="49" t="str">
        <f t="shared" si="0"/>
        <v> </v>
      </c>
      <c r="L18" s="230">
        <v>22</v>
      </c>
      <c r="M18" s="209">
        <v>15</v>
      </c>
      <c r="N18" s="209">
        <v>283</v>
      </c>
      <c r="O18" s="209">
        <v>47</v>
      </c>
      <c r="P18" s="49">
        <f t="shared" si="1"/>
        <v>16.6</v>
      </c>
      <c r="Q18" s="230">
        <v>5</v>
      </c>
      <c r="R18" s="209">
        <v>3</v>
      </c>
      <c r="S18" s="209">
        <v>34</v>
      </c>
      <c r="T18" s="209">
        <v>5</v>
      </c>
      <c r="U18" s="49">
        <f t="shared" si="2"/>
        <v>14.7</v>
      </c>
      <c r="V18" s="234">
        <v>27</v>
      </c>
      <c r="W18" s="209">
        <v>0</v>
      </c>
      <c r="X18" s="63">
        <f t="shared" si="3"/>
        <v>0</v>
      </c>
      <c r="Y18" s="209">
        <v>24</v>
      </c>
      <c r="Z18" s="209">
        <v>0</v>
      </c>
      <c r="AA18" s="58">
        <f t="shared" si="4"/>
        <v>0</v>
      </c>
    </row>
    <row r="19" spans="1:27" ht="12.75" customHeight="1">
      <c r="A19" s="14">
        <v>3</v>
      </c>
      <c r="B19" s="8">
        <v>211</v>
      </c>
      <c r="C19" s="10" t="s">
        <v>55</v>
      </c>
      <c r="D19" s="21" t="s">
        <v>65</v>
      </c>
      <c r="E19" s="171"/>
      <c r="F19" s="5"/>
      <c r="G19" s="209"/>
      <c r="H19" s="209"/>
      <c r="I19" s="209"/>
      <c r="J19" s="209"/>
      <c r="K19" s="49" t="str">
        <f t="shared" si="0"/>
        <v> </v>
      </c>
      <c r="L19" s="230">
        <v>40</v>
      </c>
      <c r="M19" s="209">
        <v>31</v>
      </c>
      <c r="N19" s="209">
        <v>493</v>
      </c>
      <c r="O19" s="209">
        <v>108</v>
      </c>
      <c r="P19" s="49">
        <f t="shared" si="1"/>
        <v>21.9</v>
      </c>
      <c r="Q19" s="230">
        <v>5</v>
      </c>
      <c r="R19" s="209">
        <v>4</v>
      </c>
      <c r="S19" s="209">
        <v>31</v>
      </c>
      <c r="T19" s="209">
        <v>7</v>
      </c>
      <c r="U19" s="49">
        <f t="shared" si="2"/>
        <v>22.6</v>
      </c>
      <c r="V19" s="234">
        <v>37</v>
      </c>
      <c r="W19" s="209">
        <v>1</v>
      </c>
      <c r="X19" s="63">
        <f t="shared" si="3"/>
        <v>2.7</v>
      </c>
      <c r="Y19" s="209">
        <v>34</v>
      </c>
      <c r="Z19" s="209">
        <v>1</v>
      </c>
      <c r="AA19" s="58">
        <f t="shared" si="4"/>
        <v>2.9</v>
      </c>
    </row>
    <row r="20" spans="1:27" ht="12.75" customHeight="1">
      <c r="A20" s="14">
        <v>3</v>
      </c>
      <c r="B20" s="8">
        <v>213</v>
      </c>
      <c r="C20" s="10" t="s">
        <v>55</v>
      </c>
      <c r="D20" s="21" t="s">
        <v>66</v>
      </c>
      <c r="E20" s="171">
        <v>40</v>
      </c>
      <c r="F20" s="5" t="s">
        <v>164</v>
      </c>
      <c r="G20" s="209">
        <v>27</v>
      </c>
      <c r="H20" s="209">
        <v>25</v>
      </c>
      <c r="I20" s="209">
        <v>365</v>
      </c>
      <c r="J20" s="209">
        <v>74</v>
      </c>
      <c r="K20" s="49">
        <f t="shared" si="0"/>
        <v>20.3</v>
      </c>
      <c r="L20" s="230">
        <v>27</v>
      </c>
      <c r="M20" s="209">
        <v>25</v>
      </c>
      <c r="N20" s="209">
        <v>364</v>
      </c>
      <c r="O20" s="209">
        <v>74</v>
      </c>
      <c r="P20" s="49">
        <f t="shared" si="1"/>
        <v>20.3</v>
      </c>
      <c r="Q20" s="230">
        <v>5</v>
      </c>
      <c r="R20" s="209">
        <v>3</v>
      </c>
      <c r="S20" s="209">
        <v>51</v>
      </c>
      <c r="T20" s="209">
        <v>5</v>
      </c>
      <c r="U20" s="49">
        <f t="shared" si="2"/>
        <v>9.8</v>
      </c>
      <c r="V20" s="234">
        <v>63</v>
      </c>
      <c r="W20" s="209">
        <v>6</v>
      </c>
      <c r="X20" s="63">
        <f t="shared" si="3"/>
        <v>9.5</v>
      </c>
      <c r="Y20" s="209">
        <v>55</v>
      </c>
      <c r="Z20" s="209">
        <v>2</v>
      </c>
      <c r="AA20" s="58">
        <f t="shared" si="4"/>
        <v>3.6</v>
      </c>
    </row>
    <row r="21" spans="1:27" ht="12.75" customHeight="1">
      <c r="A21" s="14">
        <v>3</v>
      </c>
      <c r="B21" s="8">
        <v>214</v>
      </c>
      <c r="C21" s="10" t="s">
        <v>55</v>
      </c>
      <c r="D21" s="21" t="s">
        <v>67</v>
      </c>
      <c r="E21" s="171"/>
      <c r="F21" s="5"/>
      <c r="G21" s="209"/>
      <c r="H21" s="209"/>
      <c r="I21" s="209"/>
      <c r="J21" s="209"/>
      <c r="K21" s="49" t="str">
        <f t="shared" si="0"/>
        <v> </v>
      </c>
      <c r="L21" s="230">
        <v>22</v>
      </c>
      <c r="M21" s="209">
        <v>13</v>
      </c>
      <c r="N21" s="209">
        <v>359</v>
      </c>
      <c r="O21" s="209">
        <v>61</v>
      </c>
      <c r="P21" s="49">
        <f t="shared" si="1"/>
        <v>17</v>
      </c>
      <c r="Q21" s="230">
        <v>5</v>
      </c>
      <c r="R21" s="209">
        <v>2</v>
      </c>
      <c r="S21" s="209">
        <v>49</v>
      </c>
      <c r="T21" s="209">
        <v>4</v>
      </c>
      <c r="U21" s="49">
        <f t="shared" si="2"/>
        <v>8.2</v>
      </c>
      <c r="V21" s="234">
        <v>38</v>
      </c>
      <c r="W21" s="209">
        <v>2</v>
      </c>
      <c r="X21" s="63">
        <f t="shared" si="3"/>
        <v>5.3</v>
      </c>
      <c r="Y21" s="209">
        <v>36</v>
      </c>
      <c r="Z21" s="209">
        <v>1</v>
      </c>
      <c r="AA21" s="58">
        <f t="shared" si="4"/>
        <v>2.8</v>
      </c>
    </row>
    <row r="22" spans="1:27" ht="14.25" customHeight="1">
      <c r="A22" s="14">
        <v>3</v>
      </c>
      <c r="B22" s="8">
        <v>215</v>
      </c>
      <c r="C22" s="10" t="s">
        <v>55</v>
      </c>
      <c r="D22" s="21" t="s">
        <v>68</v>
      </c>
      <c r="E22" s="171">
        <v>45</v>
      </c>
      <c r="F22" s="5" t="s">
        <v>158</v>
      </c>
      <c r="G22" s="209">
        <v>26</v>
      </c>
      <c r="H22" s="209">
        <v>24</v>
      </c>
      <c r="I22" s="209">
        <v>524</v>
      </c>
      <c r="J22" s="209">
        <v>138</v>
      </c>
      <c r="K22" s="49">
        <f t="shared" si="0"/>
        <v>26.3</v>
      </c>
      <c r="L22" s="230">
        <v>26</v>
      </c>
      <c r="M22" s="209">
        <v>24</v>
      </c>
      <c r="N22" s="209">
        <v>524</v>
      </c>
      <c r="O22" s="209">
        <v>138</v>
      </c>
      <c r="P22" s="49">
        <f t="shared" si="1"/>
        <v>26.3</v>
      </c>
      <c r="Q22" s="230">
        <v>5</v>
      </c>
      <c r="R22" s="209">
        <v>2</v>
      </c>
      <c r="S22" s="209">
        <v>63</v>
      </c>
      <c r="T22" s="209">
        <v>4</v>
      </c>
      <c r="U22" s="49">
        <f t="shared" si="2"/>
        <v>6.3</v>
      </c>
      <c r="V22" s="234">
        <v>155</v>
      </c>
      <c r="W22" s="209">
        <v>14</v>
      </c>
      <c r="X22" s="63">
        <f t="shared" si="3"/>
        <v>9</v>
      </c>
      <c r="Y22" s="209">
        <v>119</v>
      </c>
      <c r="Z22" s="209">
        <v>10</v>
      </c>
      <c r="AA22" s="58">
        <f aca="true" t="shared" si="5" ref="AA22:AA44">IF(Y22=0," ",ROUND(Z22/Y22*100,1))</f>
        <v>8.4</v>
      </c>
    </row>
    <row r="23" spans="1:27" ht="12.75" customHeight="1">
      <c r="A23" s="14">
        <v>3</v>
      </c>
      <c r="B23" s="8">
        <v>301</v>
      </c>
      <c r="C23" s="10" t="s">
        <v>55</v>
      </c>
      <c r="D23" s="21" t="s">
        <v>69</v>
      </c>
      <c r="E23" s="171">
        <v>30</v>
      </c>
      <c r="F23" s="5" t="s">
        <v>119</v>
      </c>
      <c r="G23" s="209">
        <v>26</v>
      </c>
      <c r="H23" s="209">
        <v>22</v>
      </c>
      <c r="I23" s="209">
        <v>271</v>
      </c>
      <c r="J23" s="209">
        <v>66</v>
      </c>
      <c r="K23" s="49">
        <f t="shared" si="0"/>
        <v>24.4</v>
      </c>
      <c r="L23" s="230">
        <v>26</v>
      </c>
      <c r="M23" s="209">
        <v>22</v>
      </c>
      <c r="N23" s="209">
        <v>271</v>
      </c>
      <c r="O23" s="209">
        <v>66</v>
      </c>
      <c r="P23" s="49">
        <f t="shared" si="1"/>
        <v>24.4</v>
      </c>
      <c r="Q23" s="230">
        <v>5</v>
      </c>
      <c r="R23" s="209">
        <v>2</v>
      </c>
      <c r="S23" s="209">
        <v>34</v>
      </c>
      <c r="T23" s="209">
        <v>4</v>
      </c>
      <c r="U23" s="49">
        <f t="shared" si="2"/>
        <v>11.8</v>
      </c>
      <c r="V23" s="234">
        <v>17</v>
      </c>
      <c r="W23" s="209">
        <v>0</v>
      </c>
      <c r="X23" s="63">
        <f t="shared" si="3"/>
        <v>0</v>
      </c>
      <c r="Y23" s="209">
        <v>14</v>
      </c>
      <c r="Z23" s="209">
        <v>0</v>
      </c>
      <c r="AA23" s="58">
        <f t="shared" si="5"/>
        <v>0</v>
      </c>
    </row>
    <row r="24" spans="1:27" ht="12.75" customHeight="1">
      <c r="A24" s="14">
        <v>3</v>
      </c>
      <c r="B24" s="8">
        <v>302</v>
      </c>
      <c r="C24" s="10" t="s">
        <v>55</v>
      </c>
      <c r="D24" s="21" t="s">
        <v>70</v>
      </c>
      <c r="E24" s="171">
        <v>30</v>
      </c>
      <c r="F24" s="5" t="s">
        <v>158</v>
      </c>
      <c r="G24" s="209">
        <v>17</v>
      </c>
      <c r="H24" s="209">
        <v>14</v>
      </c>
      <c r="I24" s="209">
        <v>204</v>
      </c>
      <c r="J24" s="209">
        <v>41</v>
      </c>
      <c r="K24" s="49">
        <f t="shared" si="0"/>
        <v>20.1</v>
      </c>
      <c r="L24" s="230">
        <v>17</v>
      </c>
      <c r="M24" s="209">
        <v>14</v>
      </c>
      <c r="N24" s="209">
        <v>204</v>
      </c>
      <c r="O24" s="209">
        <v>41</v>
      </c>
      <c r="P24" s="49">
        <f t="shared" si="1"/>
        <v>20.1</v>
      </c>
      <c r="Q24" s="230">
        <v>5</v>
      </c>
      <c r="R24" s="209">
        <v>3</v>
      </c>
      <c r="S24" s="209">
        <v>28</v>
      </c>
      <c r="T24" s="209">
        <v>4</v>
      </c>
      <c r="U24" s="49">
        <f t="shared" si="2"/>
        <v>14.3</v>
      </c>
      <c r="V24" s="234">
        <v>17</v>
      </c>
      <c r="W24" s="209">
        <v>1</v>
      </c>
      <c r="X24" s="63">
        <f t="shared" si="3"/>
        <v>5.9</v>
      </c>
      <c r="Y24" s="209">
        <v>13</v>
      </c>
      <c r="Z24" s="209">
        <v>0</v>
      </c>
      <c r="AA24" s="58">
        <f t="shared" si="5"/>
        <v>0</v>
      </c>
    </row>
    <row r="25" spans="1:27" ht="12.75" customHeight="1">
      <c r="A25" s="14">
        <v>3</v>
      </c>
      <c r="B25" s="8">
        <v>303</v>
      </c>
      <c r="C25" s="10" t="s">
        <v>55</v>
      </c>
      <c r="D25" s="21" t="s">
        <v>71</v>
      </c>
      <c r="E25" s="171"/>
      <c r="F25" s="5"/>
      <c r="G25" s="209"/>
      <c r="H25" s="209"/>
      <c r="I25" s="209"/>
      <c r="J25" s="209"/>
      <c r="K25" s="49" t="str">
        <f t="shared" si="0"/>
        <v> </v>
      </c>
      <c r="L25" s="230">
        <v>21</v>
      </c>
      <c r="M25" s="209">
        <v>18</v>
      </c>
      <c r="N25" s="209">
        <v>267</v>
      </c>
      <c r="O25" s="209">
        <v>50</v>
      </c>
      <c r="P25" s="49">
        <f t="shared" si="1"/>
        <v>18.7</v>
      </c>
      <c r="Q25" s="230">
        <v>5</v>
      </c>
      <c r="R25" s="209">
        <v>3</v>
      </c>
      <c r="S25" s="209">
        <v>33</v>
      </c>
      <c r="T25" s="209">
        <v>6</v>
      </c>
      <c r="U25" s="49">
        <f t="shared" si="2"/>
        <v>18.2</v>
      </c>
      <c r="V25" s="234">
        <v>12</v>
      </c>
      <c r="W25" s="209">
        <v>1</v>
      </c>
      <c r="X25" s="63">
        <f t="shared" si="3"/>
        <v>8.3</v>
      </c>
      <c r="Y25" s="209">
        <v>12</v>
      </c>
      <c r="Z25" s="209">
        <v>1</v>
      </c>
      <c r="AA25" s="58">
        <f t="shared" si="5"/>
        <v>8.3</v>
      </c>
    </row>
    <row r="26" spans="1:27" ht="12.75" customHeight="1">
      <c r="A26" s="14">
        <v>3</v>
      </c>
      <c r="B26" s="8">
        <v>305</v>
      </c>
      <c r="C26" s="10" t="s">
        <v>55</v>
      </c>
      <c r="D26" s="21" t="s">
        <v>72</v>
      </c>
      <c r="E26" s="171">
        <v>40</v>
      </c>
      <c r="F26" s="5" t="s">
        <v>115</v>
      </c>
      <c r="G26" s="209">
        <v>27</v>
      </c>
      <c r="H26" s="209">
        <v>23</v>
      </c>
      <c r="I26" s="209">
        <v>366</v>
      </c>
      <c r="J26" s="209">
        <v>80</v>
      </c>
      <c r="K26" s="49">
        <f t="shared" si="0"/>
        <v>21.9</v>
      </c>
      <c r="L26" s="230">
        <v>27</v>
      </c>
      <c r="M26" s="209">
        <v>23</v>
      </c>
      <c r="N26" s="209">
        <v>366</v>
      </c>
      <c r="O26" s="209">
        <v>80</v>
      </c>
      <c r="P26" s="49">
        <f t="shared" si="1"/>
        <v>21.9</v>
      </c>
      <c r="Q26" s="230">
        <v>5</v>
      </c>
      <c r="R26" s="209">
        <v>3</v>
      </c>
      <c r="S26" s="209">
        <v>29</v>
      </c>
      <c r="T26" s="209">
        <v>4</v>
      </c>
      <c r="U26" s="49">
        <f t="shared" si="2"/>
        <v>13.8</v>
      </c>
      <c r="V26" s="234">
        <v>50</v>
      </c>
      <c r="W26" s="209">
        <v>3</v>
      </c>
      <c r="X26" s="63">
        <f t="shared" si="3"/>
        <v>6</v>
      </c>
      <c r="Y26" s="209">
        <v>50</v>
      </c>
      <c r="Z26" s="209">
        <v>3</v>
      </c>
      <c r="AA26" s="58">
        <f t="shared" si="5"/>
        <v>6</v>
      </c>
    </row>
    <row r="27" spans="1:27" ht="12.75" customHeight="1">
      <c r="A27" s="14">
        <v>3</v>
      </c>
      <c r="B27" s="8">
        <v>321</v>
      </c>
      <c r="C27" s="10" t="s">
        <v>55</v>
      </c>
      <c r="D27" s="21" t="s">
        <v>73</v>
      </c>
      <c r="E27" s="171">
        <v>30</v>
      </c>
      <c r="F27" s="5" t="s">
        <v>116</v>
      </c>
      <c r="G27" s="209">
        <v>51</v>
      </c>
      <c r="H27" s="209">
        <v>42</v>
      </c>
      <c r="I27" s="209">
        <v>702</v>
      </c>
      <c r="J27" s="209">
        <v>199</v>
      </c>
      <c r="K27" s="49">
        <f t="shared" si="0"/>
        <v>28.3</v>
      </c>
      <c r="L27" s="230">
        <v>46</v>
      </c>
      <c r="M27" s="209">
        <v>39</v>
      </c>
      <c r="N27" s="209">
        <v>667</v>
      </c>
      <c r="O27" s="209">
        <v>196</v>
      </c>
      <c r="P27" s="49">
        <f t="shared" si="1"/>
        <v>29.4</v>
      </c>
      <c r="Q27" s="230">
        <v>5</v>
      </c>
      <c r="R27" s="209">
        <v>3</v>
      </c>
      <c r="S27" s="209">
        <v>35</v>
      </c>
      <c r="T27" s="209">
        <v>3</v>
      </c>
      <c r="U27" s="49">
        <f t="shared" si="2"/>
        <v>8.6</v>
      </c>
      <c r="V27" s="234">
        <v>26</v>
      </c>
      <c r="W27" s="209">
        <v>2</v>
      </c>
      <c r="X27" s="63">
        <f t="shared" si="3"/>
        <v>7.7</v>
      </c>
      <c r="Y27" s="209">
        <v>24</v>
      </c>
      <c r="Z27" s="209">
        <v>2</v>
      </c>
      <c r="AA27" s="58">
        <f t="shared" si="5"/>
        <v>8.3</v>
      </c>
    </row>
    <row r="28" spans="1:27" ht="12.75" customHeight="1">
      <c r="A28" s="14">
        <v>3</v>
      </c>
      <c r="B28" s="8">
        <v>322</v>
      </c>
      <c r="C28" s="10" t="s">
        <v>55</v>
      </c>
      <c r="D28" s="21" t="s">
        <v>74</v>
      </c>
      <c r="E28" s="171">
        <v>35</v>
      </c>
      <c r="F28" s="5" t="s">
        <v>117</v>
      </c>
      <c r="G28" s="209">
        <v>40</v>
      </c>
      <c r="H28" s="209">
        <v>26</v>
      </c>
      <c r="I28" s="209">
        <v>906</v>
      </c>
      <c r="J28" s="209">
        <v>300</v>
      </c>
      <c r="K28" s="49">
        <f t="shared" si="0"/>
        <v>33.1</v>
      </c>
      <c r="L28" s="230">
        <v>26</v>
      </c>
      <c r="M28" s="209">
        <v>22</v>
      </c>
      <c r="N28" s="209">
        <v>372</v>
      </c>
      <c r="O28" s="209">
        <v>71</v>
      </c>
      <c r="P28" s="49">
        <f t="shared" si="1"/>
        <v>19.1</v>
      </c>
      <c r="Q28" s="230">
        <v>5</v>
      </c>
      <c r="R28" s="209">
        <v>4</v>
      </c>
      <c r="S28" s="209">
        <v>29</v>
      </c>
      <c r="T28" s="209">
        <v>3</v>
      </c>
      <c r="U28" s="49">
        <f t="shared" si="2"/>
        <v>10.3</v>
      </c>
      <c r="V28" s="234">
        <v>15</v>
      </c>
      <c r="W28" s="209">
        <v>2</v>
      </c>
      <c r="X28" s="63">
        <f t="shared" si="3"/>
        <v>13.3</v>
      </c>
      <c r="Y28" s="209">
        <v>15</v>
      </c>
      <c r="Z28" s="209">
        <v>2</v>
      </c>
      <c r="AA28" s="58">
        <f t="shared" si="5"/>
        <v>13.3</v>
      </c>
    </row>
    <row r="29" spans="1:27" ht="14.25" customHeight="1">
      <c r="A29" s="14">
        <v>3</v>
      </c>
      <c r="B29" s="8">
        <v>366</v>
      </c>
      <c r="C29" s="10" t="s">
        <v>55</v>
      </c>
      <c r="D29" s="21" t="s">
        <v>75</v>
      </c>
      <c r="E29" s="171"/>
      <c r="F29" s="5"/>
      <c r="G29" s="209"/>
      <c r="H29" s="209"/>
      <c r="I29" s="209"/>
      <c r="J29" s="209"/>
      <c r="K29" s="49" t="str">
        <f t="shared" si="0"/>
        <v> </v>
      </c>
      <c r="L29" s="230">
        <v>15</v>
      </c>
      <c r="M29" s="209">
        <v>11</v>
      </c>
      <c r="N29" s="209">
        <v>214</v>
      </c>
      <c r="O29" s="209">
        <v>29</v>
      </c>
      <c r="P29" s="49">
        <f t="shared" si="1"/>
        <v>13.6</v>
      </c>
      <c r="Q29" s="230">
        <v>5</v>
      </c>
      <c r="R29" s="209">
        <v>3</v>
      </c>
      <c r="S29" s="209">
        <v>37</v>
      </c>
      <c r="T29" s="209">
        <v>3</v>
      </c>
      <c r="U29" s="49">
        <f t="shared" si="2"/>
        <v>8.1</v>
      </c>
      <c r="V29" s="234">
        <v>19</v>
      </c>
      <c r="W29" s="209">
        <v>4</v>
      </c>
      <c r="X29" s="63">
        <f t="shared" si="3"/>
        <v>21.1</v>
      </c>
      <c r="Y29" s="209">
        <v>14</v>
      </c>
      <c r="Z29" s="209">
        <v>0</v>
      </c>
      <c r="AA29" s="58">
        <f t="shared" si="5"/>
        <v>0</v>
      </c>
    </row>
    <row r="30" spans="1:27" ht="12.75" customHeight="1">
      <c r="A30" s="14">
        <v>3</v>
      </c>
      <c r="B30" s="8">
        <v>381</v>
      </c>
      <c r="C30" s="10" t="s">
        <v>55</v>
      </c>
      <c r="D30" s="21" t="s">
        <v>76</v>
      </c>
      <c r="E30" s="171"/>
      <c r="F30" s="5"/>
      <c r="G30" s="209"/>
      <c r="H30" s="209"/>
      <c r="I30" s="209"/>
      <c r="J30" s="209"/>
      <c r="K30" s="49" t="str">
        <f t="shared" si="0"/>
        <v> </v>
      </c>
      <c r="L30" s="230">
        <v>7</v>
      </c>
      <c r="M30" s="209">
        <v>5</v>
      </c>
      <c r="N30" s="209">
        <v>97</v>
      </c>
      <c r="O30" s="209">
        <v>12</v>
      </c>
      <c r="P30" s="49">
        <f t="shared" si="1"/>
        <v>12.4</v>
      </c>
      <c r="Q30" s="230">
        <v>5</v>
      </c>
      <c r="R30" s="209">
        <v>5</v>
      </c>
      <c r="S30" s="209">
        <v>33</v>
      </c>
      <c r="T30" s="209">
        <v>7</v>
      </c>
      <c r="U30" s="49">
        <f t="shared" si="2"/>
        <v>21.2</v>
      </c>
      <c r="V30" s="234">
        <v>18</v>
      </c>
      <c r="W30" s="209">
        <v>0</v>
      </c>
      <c r="X30" s="63">
        <f t="shared" si="3"/>
        <v>0</v>
      </c>
      <c r="Y30" s="209">
        <v>18</v>
      </c>
      <c r="Z30" s="209">
        <v>0</v>
      </c>
      <c r="AA30" s="58">
        <f t="shared" si="5"/>
        <v>0</v>
      </c>
    </row>
    <row r="31" spans="1:27" ht="12.75" customHeight="1">
      <c r="A31" s="14">
        <v>3</v>
      </c>
      <c r="B31" s="8">
        <v>402</v>
      </c>
      <c r="C31" s="10" t="s">
        <v>55</v>
      </c>
      <c r="D31" s="21" t="s">
        <v>77</v>
      </c>
      <c r="E31" s="171">
        <v>30</v>
      </c>
      <c r="F31" s="5" t="s">
        <v>163</v>
      </c>
      <c r="G31" s="209">
        <v>26</v>
      </c>
      <c r="H31" s="209">
        <v>25</v>
      </c>
      <c r="I31" s="209">
        <v>243</v>
      </c>
      <c r="J31" s="209">
        <v>56</v>
      </c>
      <c r="K31" s="49">
        <f aca="true" t="shared" si="6" ref="K31:K37">IF(G31=""," ",ROUND(J31/I31*100,1))</f>
        <v>23</v>
      </c>
      <c r="L31" s="230">
        <v>26</v>
      </c>
      <c r="M31" s="209">
        <v>25</v>
      </c>
      <c r="N31" s="209">
        <v>243</v>
      </c>
      <c r="O31" s="209">
        <v>56</v>
      </c>
      <c r="P31" s="49">
        <f aca="true" t="shared" si="7" ref="P31:P37">IF(L31=""," ",ROUND(O31/N31*100,1))</f>
        <v>23</v>
      </c>
      <c r="Q31" s="230">
        <v>5</v>
      </c>
      <c r="R31" s="209">
        <v>3</v>
      </c>
      <c r="S31" s="209">
        <v>27</v>
      </c>
      <c r="T31" s="209">
        <v>3</v>
      </c>
      <c r="U31" s="49">
        <f aca="true" t="shared" si="8" ref="U31:U37">IF(Q31=""," ",ROUND(T31/S31*100,1))</f>
        <v>11.1</v>
      </c>
      <c r="V31" s="234">
        <v>12</v>
      </c>
      <c r="W31" s="209">
        <v>4</v>
      </c>
      <c r="X31" s="63">
        <f aca="true" t="shared" si="9" ref="X31:X36">IF(V31=""," ",ROUND(W31/V31*100,1))</f>
        <v>33.3</v>
      </c>
      <c r="Y31" s="209">
        <v>10</v>
      </c>
      <c r="Z31" s="209">
        <v>2</v>
      </c>
      <c r="AA31" s="58">
        <f aca="true" t="shared" si="10" ref="AA31:AA37">IF(Y31=0," ",ROUND(Z31/Y31*100,1))</f>
        <v>20</v>
      </c>
    </row>
    <row r="32" spans="1:27" ht="12.75" customHeight="1">
      <c r="A32" s="14">
        <v>3</v>
      </c>
      <c r="B32" s="8">
        <v>422</v>
      </c>
      <c r="C32" s="10" t="s">
        <v>55</v>
      </c>
      <c r="D32" s="21" t="s">
        <v>78</v>
      </c>
      <c r="E32" s="171"/>
      <c r="F32" s="5"/>
      <c r="G32" s="209"/>
      <c r="H32" s="209"/>
      <c r="I32" s="209"/>
      <c r="J32" s="209"/>
      <c r="K32" s="49" t="str">
        <f t="shared" si="6"/>
        <v> </v>
      </c>
      <c r="L32" s="230">
        <v>17</v>
      </c>
      <c r="M32" s="209">
        <v>12</v>
      </c>
      <c r="N32" s="209">
        <v>239</v>
      </c>
      <c r="O32" s="209">
        <v>29</v>
      </c>
      <c r="P32" s="49">
        <f t="shared" si="7"/>
        <v>12.1</v>
      </c>
      <c r="Q32" s="230">
        <v>5</v>
      </c>
      <c r="R32" s="209">
        <v>1</v>
      </c>
      <c r="S32" s="209">
        <v>23</v>
      </c>
      <c r="T32" s="209">
        <v>1</v>
      </c>
      <c r="U32" s="49">
        <f t="shared" si="8"/>
        <v>4.3</v>
      </c>
      <c r="V32" s="234">
        <v>51</v>
      </c>
      <c r="W32" s="209">
        <v>10</v>
      </c>
      <c r="X32" s="63">
        <f t="shared" si="9"/>
        <v>19.6</v>
      </c>
      <c r="Y32" s="209">
        <v>45</v>
      </c>
      <c r="Z32" s="209">
        <v>6</v>
      </c>
      <c r="AA32" s="58">
        <f t="shared" si="10"/>
        <v>13.3</v>
      </c>
    </row>
    <row r="33" spans="1:27" ht="12.75" customHeight="1">
      <c r="A33" s="14">
        <v>3</v>
      </c>
      <c r="B33" s="8">
        <v>441</v>
      </c>
      <c r="C33" s="10" t="s">
        <v>55</v>
      </c>
      <c r="D33" s="21" t="s">
        <v>79</v>
      </c>
      <c r="E33" s="171"/>
      <c r="F33" s="5"/>
      <c r="G33" s="209"/>
      <c r="H33" s="209"/>
      <c r="I33" s="209"/>
      <c r="J33" s="209"/>
      <c r="K33" s="49" t="str">
        <f t="shared" si="6"/>
        <v> </v>
      </c>
      <c r="L33" s="230">
        <v>11</v>
      </c>
      <c r="M33" s="209">
        <v>8</v>
      </c>
      <c r="N33" s="209">
        <v>216</v>
      </c>
      <c r="O33" s="209">
        <v>50</v>
      </c>
      <c r="P33" s="49">
        <f t="shared" si="7"/>
        <v>23.1</v>
      </c>
      <c r="Q33" s="230">
        <v>5</v>
      </c>
      <c r="R33" s="209">
        <v>2</v>
      </c>
      <c r="S33" s="209">
        <v>30</v>
      </c>
      <c r="T33" s="209">
        <v>3</v>
      </c>
      <c r="U33" s="49">
        <f t="shared" si="8"/>
        <v>10</v>
      </c>
      <c r="V33" s="234">
        <v>11</v>
      </c>
      <c r="W33" s="209">
        <v>0</v>
      </c>
      <c r="X33" s="63">
        <f t="shared" si="9"/>
        <v>0</v>
      </c>
      <c r="Y33" s="209">
        <v>11</v>
      </c>
      <c r="Z33" s="209">
        <v>0</v>
      </c>
      <c r="AA33" s="58">
        <f t="shared" si="10"/>
        <v>0</v>
      </c>
    </row>
    <row r="34" spans="1:27" ht="14.25" customHeight="1">
      <c r="A34" s="14">
        <v>3</v>
      </c>
      <c r="B34" s="8">
        <v>461</v>
      </c>
      <c r="C34" s="10" t="s">
        <v>55</v>
      </c>
      <c r="D34" s="21" t="s">
        <v>80</v>
      </c>
      <c r="E34" s="171">
        <v>30</v>
      </c>
      <c r="F34" s="5" t="s">
        <v>117</v>
      </c>
      <c r="G34" s="209">
        <v>22</v>
      </c>
      <c r="H34" s="209">
        <v>10</v>
      </c>
      <c r="I34" s="209">
        <v>184</v>
      </c>
      <c r="J34" s="209">
        <v>17</v>
      </c>
      <c r="K34" s="49">
        <f t="shared" si="6"/>
        <v>9.2</v>
      </c>
      <c r="L34" s="230">
        <v>27</v>
      </c>
      <c r="M34" s="209">
        <v>13</v>
      </c>
      <c r="N34" s="209">
        <v>247</v>
      </c>
      <c r="O34" s="209">
        <v>26</v>
      </c>
      <c r="P34" s="49">
        <f t="shared" si="7"/>
        <v>10.5</v>
      </c>
      <c r="Q34" s="230">
        <v>6</v>
      </c>
      <c r="R34" s="209">
        <v>4</v>
      </c>
      <c r="S34" s="209">
        <v>31</v>
      </c>
      <c r="T34" s="209">
        <v>5</v>
      </c>
      <c r="U34" s="49">
        <f t="shared" si="8"/>
        <v>16.1</v>
      </c>
      <c r="V34" s="234">
        <v>12</v>
      </c>
      <c r="W34" s="209">
        <v>0</v>
      </c>
      <c r="X34" s="63">
        <f t="shared" si="9"/>
        <v>0</v>
      </c>
      <c r="Y34" s="209">
        <v>11</v>
      </c>
      <c r="Z34" s="209">
        <v>0</v>
      </c>
      <c r="AA34" s="58">
        <f t="shared" si="10"/>
        <v>0</v>
      </c>
    </row>
    <row r="35" spans="1:27" ht="12.75" customHeight="1">
      <c r="A35" s="14">
        <v>3</v>
      </c>
      <c r="B35" s="8">
        <v>482</v>
      </c>
      <c r="C35" s="10" t="s">
        <v>55</v>
      </c>
      <c r="D35" s="21" t="s">
        <v>81</v>
      </c>
      <c r="E35" s="171">
        <v>30</v>
      </c>
      <c r="F35" s="5" t="s">
        <v>119</v>
      </c>
      <c r="G35" s="209">
        <v>42</v>
      </c>
      <c r="H35" s="209">
        <v>30</v>
      </c>
      <c r="I35" s="209">
        <v>600</v>
      </c>
      <c r="J35" s="209">
        <v>163</v>
      </c>
      <c r="K35" s="49">
        <f t="shared" si="6"/>
        <v>27.2</v>
      </c>
      <c r="L35" s="230">
        <v>37</v>
      </c>
      <c r="M35" s="209">
        <v>27</v>
      </c>
      <c r="N35" s="209">
        <v>570</v>
      </c>
      <c r="O35" s="209">
        <v>159</v>
      </c>
      <c r="P35" s="49">
        <f t="shared" si="7"/>
        <v>27.9</v>
      </c>
      <c r="Q35" s="230">
        <v>5</v>
      </c>
      <c r="R35" s="209">
        <v>3</v>
      </c>
      <c r="S35" s="209">
        <v>30</v>
      </c>
      <c r="T35" s="209">
        <v>4</v>
      </c>
      <c r="U35" s="49">
        <f t="shared" si="8"/>
        <v>13.3</v>
      </c>
      <c r="V35" s="234">
        <v>21</v>
      </c>
      <c r="W35" s="209">
        <v>6</v>
      </c>
      <c r="X35" s="63">
        <f t="shared" si="9"/>
        <v>28.6</v>
      </c>
      <c r="Y35" s="209">
        <v>12</v>
      </c>
      <c r="Z35" s="209">
        <v>0</v>
      </c>
      <c r="AA35" s="58">
        <f t="shared" si="10"/>
        <v>0</v>
      </c>
    </row>
    <row r="36" spans="1:27" ht="14.25" customHeight="1">
      <c r="A36" s="14">
        <v>3</v>
      </c>
      <c r="B36" s="8">
        <v>483</v>
      </c>
      <c r="C36" s="10" t="s">
        <v>55</v>
      </c>
      <c r="D36" s="21" t="s">
        <v>82</v>
      </c>
      <c r="E36" s="171"/>
      <c r="F36" s="5"/>
      <c r="G36" s="209"/>
      <c r="H36" s="209"/>
      <c r="I36" s="209"/>
      <c r="J36" s="209"/>
      <c r="K36" s="49" t="str">
        <f t="shared" si="6"/>
        <v> </v>
      </c>
      <c r="L36" s="230">
        <v>27</v>
      </c>
      <c r="M36" s="209">
        <v>17</v>
      </c>
      <c r="N36" s="209">
        <v>257</v>
      </c>
      <c r="O36" s="209">
        <v>39</v>
      </c>
      <c r="P36" s="49">
        <f t="shared" si="7"/>
        <v>15.2</v>
      </c>
      <c r="Q36" s="230">
        <v>5</v>
      </c>
      <c r="R36" s="209">
        <v>2</v>
      </c>
      <c r="S36" s="209">
        <v>32</v>
      </c>
      <c r="T36" s="209">
        <v>3</v>
      </c>
      <c r="U36" s="49">
        <f t="shared" si="8"/>
        <v>9.4</v>
      </c>
      <c r="V36" s="234">
        <v>17</v>
      </c>
      <c r="W36" s="209">
        <v>0</v>
      </c>
      <c r="X36" s="63">
        <f t="shared" si="9"/>
        <v>0</v>
      </c>
      <c r="Y36" s="209">
        <v>16</v>
      </c>
      <c r="Z36" s="209">
        <v>0</v>
      </c>
      <c r="AA36" s="58">
        <f t="shared" si="10"/>
        <v>0</v>
      </c>
    </row>
    <row r="37" spans="1:27" ht="12.75" customHeight="1">
      <c r="A37" s="16">
        <v>3</v>
      </c>
      <c r="B37" s="9">
        <v>484</v>
      </c>
      <c r="C37" s="11" t="s">
        <v>55</v>
      </c>
      <c r="D37" s="22" t="s">
        <v>83</v>
      </c>
      <c r="E37" s="172"/>
      <c r="F37" s="7"/>
      <c r="G37" s="212"/>
      <c r="H37" s="209"/>
      <c r="I37" s="212"/>
      <c r="J37" s="209"/>
      <c r="K37" s="49" t="str">
        <f t="shared" si="6"/>
        <v> </v>
      </c>
      <c r="L37" s="231">
        <v>10</v>
      </c>
      <c r="M37" s="209">
        <v>7</v>
      </c>
      <c r="N37" s="212">
        <v>110</v>
      </c>
      <c r="O37" s="209">
        <v>18</v>
      </c>
      <c r="P37" s="49">
        <f t="shared" si="7"/>
        <v>16.4</v>
      </c>
      <c r="Q37" s="231">
        <v>5</v>
      </c>
      <c r="R37" s="209">
        <v>4</v>
      </c>
      <c r="S37" s="212">
        <v>25</v>
      </c>
      <c r="T37" s="209">
        <v>5</v>
      </c>
      <c r="U37" s="49">
        <f t="shared" si="8"/>
        <v>20</v>
      </c>
      <c r="V37" s="235">
        <v>15</v>
      </c>
      <c r="W37" s="209">
        <v>3</v>
      </c>
      <c r="X37" s="63">
        <f>IF(V37=0," ",ROUND(W37/V37*100,1))</f>
        <v>20</v>
      </c>
      <c r="Y37" s="209">
        <v>13</v>
      </c>
      <c r="Z37" s="209">
        <v>3</v>
      </c>
      <c r="AA37" s="58">
        <f t="shared" si="10"/>
        <v>23.1</v>
      </c>
    </row>
    <row r="38" spans="1:27" ht="12.75" customHeight="1">
      <c r="A38" s="14">
        <v>3</v>
      </c>
      <c r="B38" s="8">
        <v>485</v>
      </c>
      <c r="C38" s="10" t="s">
        <v>55</v>
      </c>
      <c r="D38" s="21" t="s">
        <v>84</v>
      </c>
      <c r="E38" s="171"/>
      <c r="F38" s="5"/>
      <c r="G38" s="209"/>
      <c r="H38" s="209"/>
      <c r="I38" s="209"/>
      <c r="J38" s="209"/>
      <c r="K38" s="49" t="str">
        <f t="shared" si="0"/>
        <v> </v>
      </c>
      <c r="L38" s="230">
        <v>8</v>
      </c>
      <c r="M38" s="209">
        <v>8</v>
      </c>
      <c r="N38" s="209">
        <v>135</v>
      </c>
      <c r="O38" s="209">
        <v>14</v>
      </c>
      <c r="P38" s="49">
        <f t="shared" si="1"/>
        <v>10.4</v>
      </c>
      <c r="Q38" s="230">
        <v>5</v>
      </c>
      <c r="R38" s="209">
        <v>2</v>
      </c>
      <c r="S38" s="209">
        <v>24</v>
      </c>
      <c r="T38" s="209">
        <v>4</v>
      </c>
      <c r="U38" s="49">
        <f t="shared" si="2"/>
        <v>16.7</v>
      </c>
      <c r="V38" s="234">
        <v>15</v>
      </c>
      <c r="W38" s="209">
        <v>0</v>
      </c>
      <c r="X38" s="63">
        <f t="shared" si="3"/>
        <v>0</v>
      </c>
      <c r="Y38" s="209">
        <v>15</v>
      </c>
      <c r="Z38" s="209">
        <v>0</v>
      </c>
      <c r="AA38" s="58">
        <f t="shared" si="5"/>
        <v>0</v>
      </c>
    </row>
    <row r="39" spans="1:27" ht="12.75" customHeight="1">
      <c r="A39" s="14">
        <v>3</v>
      </c>
      <c r="B39" s="8">
        <v>487</v>
      </c>
      <c r="C39" s="10" t="s">
        <v>55</v>
      </c>
      <c r="D39" s="21" t="s">
        <v>85</v>
      </c>
      <c r="E39" s="171"/>
      <c r="F39" s="5"/>
      <c r="G39" s="209"/>
      <c r="H39" s="209"/>
      <c r="I39" s="209"/>
      <c r="J39" s="209"/>
      <c r="K39" s="49" t="str">
        <f t="shared" si="0"/>
        <v> </v>
      </c>
      <c r="L39" s="230">
        <v>16</v>
      </c>
      <c r="M39" s="209">
        <v>7</v>
      </c>
      <c r="N39" s="209">
        <v>184</v>
      </c>
      <c r="O39" s="209">
        <v>10</v>
      </c>
      <c r="P39" s="49">
        <f t="shared" si="1"/>
        <v>5.4</v>
      </c>
      <c r="Q39" s="230">
        <v>5</v>
      </c>
      <c r="R39" s="209">
        <v>0</v>
      </c>
      <c r="S39" s="209">
        <v>26</v>
      </c>
      <c r="T39" s="209">
        <v>0</v>
      </c>
      <c r="U39" s="49">
        <f t="shared" si="2"/>
        <v>0</v>
      </c>
      <c r="V39" s="234">
        <v>12</v>
      </c>
      <c r="W39" s="209">
        <v>0</v>
      </c>
      <c r="X39" s="63">
        <f t="shared" si="3"/>
        <v>0</v>
      </c>
      <c r="Y39" s="209">
        <v>10</v>
      </c>
      <c r="Z39" s="209">
        <v>0</v>
      </c>
      <c r="AA39" s="58">
        <f t="shared" si="5"/>
        <v>0</v>
      </c>
    </row>
    <row r="40" spans="1:27" ht="12.75" customHeight="1">
      <c r="A40" s="14">
        <v>3</v>
      </c>
      <c r="B40" s="8">
        <v>501</v>
      </c>
      <c r="C40" s="10" t="s">
        <v>55</v>
      </c>
      <c r="D40" s="21" t="s">
        <v>86</v>
      </c>
      <c r="E40" s="171"/>
      <c r="F40" s="5"/>
      <c r="G40" s="209"/>
      <c r="H40" s="209"/>
      <c r="I40" s="209"/>
      <c r="J40" s="209"/>
      <c r="K40" s="49" t="str">
        <f t="shared" si="0"/>
        <v> </v>
      </c>
      <c r="L40" s="230">
        <v>7</v>
      </c>
      <c r="M40" s="209">
        <v>5</v>
      </c>
      <c r="N40" s="209">
        <v>102</v>
      </c>
      <c r="O40" s="209">
        <v>17</v>
      </c>
      <c r="P40" s="49">
        <f t="shared" si="1"/>
        <v>16.7</v>
      </c>
      <c r="Q40" s="230">
        <v>5</v>
      </c>
      <c r="R40" s="209">
        <v>3</v>
      </c>
      <c r="S40" s="209">
        <v>32</v>
      </c>
      <c r="T40" s="209">
        <v>4</v>
      </c>
      <c r="U40" s="49">
        <f t="shared" si="2"/>
        <v>12.5</v>
      </c>
      <c r="V40" s="234">
        <v>19</v>
      </c>
      <c r="W40" s="209">
        <v>1</v>
      </c>
      <c r="X40" s="63">
        <f t="shared" si="3"/>
        <v>5.3</v>
      </c>
      <c r="Y40" s="209">
        <v>19</v>
      </c>
      <c r="Z40" s="209">
        <v>1</v>
      </c>
      <c r="AA40" s="58">
        <f t="shared" si="5"/>
        <v>5.3</v>
      </c>
    </row>
    <row r="41" spans="1:27" ht="14.25" customHeight="1">
      <c r="A41" s="14">
        <v>3</v>
      </c>
      <c r="B41" s="8">
        <v>503</v>
      </c>
      <c r="C41" s="10" t="s">
        <v>55</v>
      </c>
      <c r="D41" s="21" t="s">
        <v>87</v>
      </c>
      <c r="E41" s="171">
        <v>35</v>
      </c>
      <c r="F41" s="5" t="s">
        <v>165</v>
      </c>
      <c r="G41" s="209">
        <v>13</v>
      </c>
      <c r="H41" s="209">
        <v>9</v>
      </c>
      <c r="I41" s="209">
        <v>106</v>
      </c>
      <c r="J41" s="209">
        <v>21</v>
      </c>
      <c r="K41" s="49">
        <f t="shared" si="0"/>
        <v>19.8</v>
      </c>
      <c r="L41" s="230">
        <v>8</v>
      </c>
      <c r="M41" s="209">
        <v>7</v>
      </c>
      <c r="N41" s="209">
        <v>80</v>
      </c>
      <c r="O41" s="209">
        <v>17</v>
      </c>
      <c r="P41" s="49">
        <f t="shared" si="1"/>
        <v>21.3</v>
      </c>
      <c r="Q41" s="230">
        <v>5</v>
      </c>
      <c r="R41" s="209">
        <v>2</v>
      </c>
      <c r="S41" s="209">
        <v>26</v>
      </c>
      <c r="T41" s="209">
        <v>4</v>
      </c>
      <c r="U41" s="49">
        <f t="shared" si="2"/>
        <v>15.4</v>
      </c>
      <c r="V41" s="234">
        <v>9</v>
      </c>
      <c r="W41" s="209">
        <v>0</v>
      </c>
      <c r="X41" s="63">
        <f t="shared" si="3"/>
        <v>0</v>
      </c>
      <c r="Y41" s="209">
        <v>9</v>
      </c>
      <c r="Z41" s="209">
        <v>0</v>
      </c>
      <c r="AA41" s="58">
        <f t="shared" si="5"/>
        <v>0</v>
      </c>
    </row>
    <row r="42" spans="1:27" ht="12.75" customHeight="1">
      <c r="A42" s="14">
        <v>3</v>
      </c>
      <c r="B42" s="8">
        <v>506</v>
      </c>
      <c r="C42" s="10" t="s">
        <v>55</v>
      </c>
      <c r="D42" s="21" t="s">
        <v>88</v>
      </c>
      <c r="E42" s="171">
        <v>30</v>
      </c>
      <c r="F42" s="5" t="s">
        <v>162</v>
      </c>
      <c r="G42" s="209">
        <v>22</v>
      </c>
      <c r="H42" s="209">
        <v>14</v>
      </c>
      <c r="I42" s="209">
        <v>214</v>
      </c>
      <c r="J42" s="209">
        <v>26</v>
      </c>
      <c r="K42" s="49">
        <f t="shared" si="0"/>
        <v>12.1</v>
      </c>
      <c r="L42" s="230">
        <v>17</v>
      </c>
      <c r="M42" s="209">
        <v>12</v>
      </c>
      <c r="N42" s="209">
        <v>187</v>
      </c>
      <c r="O42" s="209">
        <v>22</v>
      </c>
      <c r="P42" s="49">
        <f t="shared" si="1"/>
        <v>11.8</v>
      </c>
      <c r="Q42" s="230">
        <v>5</v>
      </c>
      <c r="R42" s="209">
        <v>2</v>
      </c>
      <c r="S42" s="209">
        <v>27</v>
      </c>
      <c r="T42" s="209">
        <v>4</v>
      </c>
      <c r="U42" s="49">
        <f t="shared" si="2"/>
        <v>14.8</v>
      </c>
      <c r="V42" s="234">
        <v>8</v>
      </c>
      <c r="W42" s="209">
        <v>0</v>
      </c>
      <c r="X42" s="63">
        <f t="shared" si="3"/>
        <v>0</v>
      </c>
      <c r="Y42" s="209">
        <v>8</v>
      </c>
      <c r="Z42" s="209">
        <v>0</v>
      </c>
      <c r="AA42" s="58">
        <f t="shared" si="5"/>
        <v>0</v>
      </c>
    </row>
    <row r="43" spans="1:27" ht="14.25" customHeight="1">
      <c r="A43" s="14">
        <v>3</v>
      </c>
      <c r="B43" s="8">
        <v>507</v>
      </c>
      <c r="C43" s="10" t="s">
        <v>55</v>
      </c>
      <c r="D43" s="21" t="s">
        <v>89</v>
      </c>
      <c r="E43" s="171"/>
      <c r="F43" s="5"/>
      <c r="G43" s="209"/>
      <c r="H43" s="209"/>
      <c r="I43" s="209"/>
      <c r="J43" s="209"/>
      <c r="K43" s="49" t="str">
        <f t="shared" si="0"/>
        <v> </v>
      </c>
      <c r="L43" s="230">
        <v>13</v>
      </c>
      <c r="M43" s="209">
        <v>8</v>
      </c>
      <c r="N43" s="209">
        <v>179</v>
      </c>
      <c r="O43" s="209">
        <v>25</v>
      </c>
      <c r="P43" s="49">
        <f>IF(L43=""," ",ROUND(O43/N43*100,1))</f>
        <v>14</v>
      </c>
      <c r="Q43" s="230">
        <v>5</v>
      </c>
      <c r="R43" s="209">
        <v>2</v>
      </c>
      <c r="S43" s="209">
        <v>35</v>
      </c>
      <c r="T43" s="209">
        <v>6</v>
      </c>
      <c r="U43" s="49">
        <f t="shared" si="2"/>
        <v>17.1</v>
      </c>
      <c r="V43" s="234">
        <v>35</v>
      </c>
      <c r="W43" s="209">
        <v>4</v>
      </c>
      <c r="X43" s="63">
        <f t="shared" si="3"/>
        <v>11.4</v>
      </c>
      <c r="Y43" s="209">
        <v>28</v>
      </c>
      <c r="Z43" s="209">
        <v>1</v>
      </c>
      <c r="AA43" s="58">
        <f t="shared" si="5"/>
        <v>3.6</v>
      </c>
    </row>
    <row r="44" spans="1:27" ht="12.75" customHeight="1" thickBot="1">
      <c r="A44" s="16">
        <v>3</v>
      </c>
      <c r="B44" s="9">
        <v>524</v>
      </c>
      <c r="C44" s="11" t="s">
        <v>55</v>
      </c>
      <c r="D44" s="22" t="s">
        <v>90</v>
      </c>
      <c r="E44" s="172"/>
      <c r="F44" s="7"/>
      <c r="G44" s="212"/>
      <c r="H44" s="209"/>
      <c r="I44" s="212"/>
      <c r="J44" s="209"/>
      <c r="K44" s="49" t="str">
        <f t="shared" si="0"/>
        <v> </v>
      </c>
      <c r="L44" s="231">
        <v>13</v>
      </c>
      <c r="M44" s="209">
        <v>11</v>
      </c>
      <c r="N44" s="212">
        <v>192</v>
      </c>
      <c r="O44" s="209">
        <v>25</v>
      </c>
      <c r="P44" s="49">
        <f>IF(L44=""," ",ROUND(O44/N44*100,1))</f>
        <v>13</v>
      </c>
      <c r="Q44" s="231">
        <v>5</v>
      </c>
      <c r="R44" s="209">
        <v>3</v>
      </c>
      <c r="S44" s="212">
        <v>35</v>
      </c>
      <c r="T44" s="209">
        <v>5</v>
      </c>
      <c r="U44" s="49">
        <f t="shared" si="2"/>
        <v>14.3</v>
      </c>
      <c r="V44" s="235">
        <v>14</v>
      </c>
      <c r="W44" s="209">
        <v>0</v>
      </c>
      <c r="X44" s="63">
        <f>IF(V44=0," ",ROUND(W44/V44*100,1))</f>
        <v>0</v>
      </c>
      <c r="Y44" s="209">
        <v>14</v>
      </c>
      <c r="Z44" s="209">
        <v>0</v>
      </c>
      <c r="AA44" s="58">
        <f t="shared" si="5"/>
        <v>0</v>
      </c>
    </row>
    <row r="45" spans="1:27" ht="12.75" customHeight="1" thickBot="1">
      <c r="A45" s="23"/>
      <c r="B45" s="29">
        <v>900</v>
      </c>
      <c r="C45" s="30"/>
      <c r="D45" s="31" t="s">
        <v>19</v>
      </c>
      <c r="E45" s="19"/>
      <c r="F45" s="20"/>
      <c r="G45" s="226"/>
      <c r="H45" s="226"/>
      <c r="I45" s="226"/>
      <c r="J45" s="226"/>
      <c r="K45" s="50"/>
      <c r="L45" s="232">
        <f>SUM(L10:L44)</f>
        <v>816</v>
      </c>
      <c r="M45" s="232">
        <f>SUM(M10:M44)</f>
        <v>647</v>
      </c>
      <c r="N45" s="232">
        <f>SUM(N10:N44)</f>
        <v>11501</v>
      </c>
      <c r="O45" s="232">
        <f>SUM(O10:O44)</f>
        <v>2524</v>
      </c>
      <c r="P45" s="54">
        <f>IF(L45=" "," ",ROUND(O45/N45*100,1))</f>
        <v>21.9</v>
      </c>
      <c r="Q45" s="232">
        <f>SUM(Q10:Q44)</f>
        <v>177</v>
      </c>
      <c r="R45" s="232">
        <f>SUM(R10:R44)</f>
        <v>97</v>
      </c>
      <c r="S45" s="232">
        <f>SUM(S10:S44)</f>
        <v>1254</v>
      </c>
      <c r="T45" s="232">
        <f>SUM(T10:T44)</f>
        <v>151</v>
      </c>
      <c r="U45" s="54">
        <f>IF(Q45=""," ",ROUND(T45/S45*100,1))</f>
        <v>12</v>
      </c>
      <c r="V45" s="236"/>
      <c r="W45" s="226"/>
      <c r="X45" s="64"/>
      <c r="Y45" s="226"/>
      <c r="Z45" s="226"/>
      <c r="AA45" s="59"/>
    </row>
    <row r="46" spans="1:27" ht="12.75" customHeight="1">
      <c r="A46" s="32"/>
      <c r="B46" s="33"/>
      <c r="C46" s="34"/>
      <c r="D46" s="35"/>
      <c r="E46" s="40"/>
      <c r="F46" s="41"/>
      <c r="G46" s="227"/>
      <c r="H46" s="227"/>
      <c r="I46" s="227"/>
      <c r="J46" s="227"/>
      <c r="K46" s="51"/>
      <c r="L46" s="231"/>
      <c r="M46" s="209"/>
      <c r="N46" s="212"/>
      <c r="O46" s="209"/>
      <c r="P46" s="76" t="str">
        <f>IF(L46=""," ",ROUND(O46/N46*100,1))</f>
        <v> </v>
      </c>
      <c r="Q46" s="231"/>
      <c r="R46" s="209"/>
      <c r="S46" s="212"/>
      <c r="T46" s="209"/>
      <c r="U46" s="76" t="str">
        <f>IF(Q46=""," ",ROUND(T46/S46*100,1))</f>
        <v> </v>
      </c>
      <c r="V46" s="237"/>
      <c r="W46" s="227"/>
      <c r="X46" s="65"/>
      <c r="Y46" s="227"/>
      <c r="Z46" s="227"/>
      <c r="AA46" s="60"/>
    </row>
    <row r="47" spans="1:27" ht="14.25" customHeight="1">
      <c r="A47" s="14"/>
      <c r="B47" s="8"/>
      <c r="C47" s="10"/>
      <c r="D47" s="21"/>
      <c r="E47" s="42"/>
      <c r="F47" s="43"/>
      <c r="G47" s="228"/>
      <c r="H47" s="228"/>
      <c r="I47" s="228"/>
      <c r="J47" s="228"/>
      <c r="K47" s="52"/>
      <c r="L47" s="231"/>
      <c r="M47" s="209"/>
      <c r="N47" s="212"/>
      <c r="O47" s="209"/>
      <c r="P47" s="49" t="str">
        <f>IF(L47=""," ",ROUND(O47/N47*100,1))</f>
        <v> </v>
      </c>
      <c r="Q47" s="231"/>
      <c r="R47" s="209"/>
      <c r="S47" s="212"/>
      <c r="T47" s="209"/>
      <c r="U47" s="49" t="str">
        <f>IF(Q47=""," ",ROUND(T47/S47*100,1))</f>
        <v> </v>
      </c>
      <c r="V47" s="238"/>
      <c r="W47" s="228"/>
      <c r="X47" s="66"/>
      <c r="Y47" s="228"/>
      <c r="Z47" s="228"/>
      <c r="AA47" s="61"/>
    </row>
    <row r="48" spans="1:27" ht="16.5" customHeight="1" thickBot="1">
      <c r="A48" s="36"/>
      <c r="B48" s="37"/>
      <c r="C48" s="38"/>
      <c r="D48" s="39"/>
      <c r="E48" s="44"/>
      <c r="F48" s="45"/>
      <c r="G48" s="229"/>
      <c r="H48" s="229"/>
      <c r="I48" s="229"/>
      <c r="J48" s="229"/>
      <c r="K48" s="53"/>
      <c r="L48" s="231"/>
      <c r="M48" s="209"/>
      <c r="N48" s="212"/>
      <c r="O48" s="209"/>
      <c r="P48" s="77" t="str">
        <f>IF(L48=""," ",ROUND(O48/N48*100,1))</f>
        <v> </v>
      </c>
      <c r="Q48" s="231"/>
      <c r="R48" s="209"/>
      <c r="S48" s="212"/>
      <c r="T48" s="209"/>
      <c r="U48" s="77" t="str">
        <f>IF(Q48=""," ",ROUND(T48/S48*100,1))</f>
        <v> </v>
      </c>
      <c r="V48" s="239"/>
      <c r="W48" s="229"/>
      <c r="X48" s="67"/>
      <c r="Y48" s="229"/>
      <c r="Z48" s="229"/>
      <c r="AA48" s="62"/>
    </row>
    <row r="49" spans="1:27" ht="12.75" thickBot="1">
      <c r="A49" s="23"/>
      <c r="B49" s="29">
        <v>999</v>
      </c>
      <c r="C49" s="30"/>
      <c r="D49" s="31" t="s">
        <v>18</v>
      </c>
      <c r="E49" s="19"/>
      <c r="F49" s="20"/>
      <c r="G49" s="226"/>
      <c r="H49" s="226"/>
      <c r="I49" s="226"/>
      <c r="J49" s="226"/>
      <c r="K49" s="50"/>
      <c r="L49" s="232">
        <f>SUM(L46:L48)</f>
        <v>0</v>
      </c>
      <c r="M49" s="232">
        <f>SUM(M46:M48)</f>
        <v>0</v>
      </c>
      <c r="N49" s="232">
        <f>SUM(N46:N48)</f>
        <v>0</v>
      </c>
      <c r="O49" s="232">
        <f>SUM(O46:O48)</f>
        <v>0</v>
      </c>
      <c r="P49" s="54">
        <f>IF(L49=0,"",ROUND(O49/N49*100,1))</f>
      </c>
      <c r="Q49" s="232">
        <f>SUM(Q46:Q48)</f>
        <v>0</v>
      </c>
      <c r="R49" s="232">
        <f>SUM(R46:R48)</f>
        <v>0</v>
      </c>
      <c r="S49" s="232">
        <f>SUM(S46:S48)</f>
        <v>0</v>
      </c>
      <c r="T49" s="232">
        <f>SUM(T46:T48)</f>
        <v>0</v>
      </c>
      <c r="U49" s="54" t="str">
        <f>IF(Q49=0," ",ROUND(T49/S49*100,1))</f>
        <v> </v>
      </c>
      <c r="V49" s="236"/>
      <c r="W49" s="226"/>
      <c r="X49" s="64"/>
      <c r="Y49" s="226"/>
      <c r="Z49" s="226"/>
      <c r="AA49" s="59"/>
    </row>
    <row r="50" spans="1:27" ht="14.25" thickBot="1">
      <c r="A50" s="23"/>
      <c r="B50" s="28">
        <v>1000</v>
      </c>
      <c r="C50" s="359" t="s">
        <v>9</v>
      </c>
      <c r="D50" s="360"/>
      <c r="E50" s="19"/>
      <c r="F50" s="20"/>
      <c r="G50" s="215">
        <f>SUM(G10:G44)</f>
        <v>718</v>
      </c>
      <c r="H50" s="215">
        <f>SUM(H10:H44)</f>
        <v>561</v>
      </c>
      <c r="I50" s="215">
        <f>SUM(I10:I44)</f>
        <v>10038</v>
      </c>
      <c r="J50" s="215">
        <f>SUM(J10:J44)</f>
        <v>2550</v>
      </c>
      <c r="K50" s="54">
        <f>IF(G50=" "," ",ROUND(J50/I50*100,1))</f>
        <v>25.4</v>
      </c>
      <c r="L50" s="233">
        <f>L45+L49</f>
        <v>816</v>
      </c>
      <c r="M50" s="215">
        <f>M45+M49</f>
        <v>647</v>
      </c>
      <c r="N50" s="215">
        <f>N45+N49</f>
        <v>11501</v>
      </c>
      <c r="O50" s="215">
        <f>O45+O49</f>
        <v>2524</v>
      </c>
      <c r="P50" s="54">
        <f>IF(L50=""," ",ROUND(O50/N50*100,1))</f>
        <v>21.9</v>
      </c>
      <c r="Q50" s="233">
        <f>Q45+Q49</f>
        <v>177</v>
      </c>
      <c r="R50" s="215">
        <f>R45+R49</f>
        <v>97</v>
      </c>
      <c r="S50" s="215">
        <f>S45+S49</f>
        <v>1254</v>
      </c>
      <c r="T50" s="215">
        <f>T45+T49</f>
        <v>151</v>
      </c>
      <c r="U50" s="54">
        <f>IF(Q50=""," ",ROUND(T50/S50*100,1))</f>
        <v>12</v>
      </c>
      <c r="V50" s="240">
        <f>SUM(V10:V44)</f>
        <v>1452</v>
      </c>
      <c r="W50" s="215">
        <f>SUM(W10:W44)</f>
        <v>102</v>
      </c>
      <c r="X50" s="243">
        <f>IF(V50=""," ",ROUND(W50/V50*100,1))</f>
        <v>7</v>
      </c>
      <c r="Y50" s="215">
        <f>SUM(Y10:Y44)</f>
        <v>1258</v>
      </c>
      <c r="Z50" s="215">
        <f>SUM(Z10:Z44)</f>
        <v>60</v>
      </c>
      <c r="AA50" s="57">
        <f>IF(Y50=0," ",ROUND(Z50/Y50*100,1))</f>
        <v>4.8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C50:D50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V6:X6"/>
    <mergeCell ref="Q6:S6"/>
    <mergeCell ref="L6:N6"/>
  </mergeCells>
  <conditionalFormatting sqref="T46:T48 R46:R48 O46:O48 M46:M48 H10:H44 O10:O44 M10:M44 T10:T44 R10:R44 W10:W44 Z10:Z44 J10:J4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4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&amp;R（岩手県）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2008-10-23T06:45:05Z</cp:lastPrinted>
  <dcterms:created xsi:type="dcterms:W3CDTF">2002-01-07T10:53:07Z</dcterms:created>
  <dcterms:modified xsi:type="dcterms:W3CDTF">2008-10-23T07:38:24Z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1953822329</vt:i4>
  </property>
  <property fmtid="{D5CDD505-2E9C-101B-9397-08002B2CF9AE}" pid="3" name="_EmailSubject">
    <vt:lpwstr>１－４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