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45" windowWidth="7650" windowHeight="4560" tabRatio="610" activeTab="1"/>
  </bookViews>
  <sheets>
    <sheet name="2-2条例（市区町村） (2)" sheetId="1" r:id="rId1"/>
    <sheet name="2-2条例（市区町村）" sheetId="2" r:id="rId2"/>
  </sheets>
  <definedNames>
    <definedName name="_xlnm.Print_Area" localSheetId="1">'2-2条例（市区町村）'!$A$1:$K$56</definedName>
    <definedName name="_xlnm.Print_Area" localSheetId="0">'2-2条例（市区町村） (2)'!$A$1:$K$56</definedName>
  </definedNames>
  <calcPr fullCalcOnLoad="1"/>
</workbook>
</file>

<file path=xl/sharedStrings.xml><?xml version="1.0" encoding="utf-8"?>
<sst xmlns="http://schemas.openxmlformats.org/spreadsheetml/2006/main" count="244" uniqueCount="159">
  <si>
    <t>総市（区）町村数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</si>
  <si>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</si>
  <si>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</si>
  <si>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</si>
  <si>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</si>
  <si>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</si>
  <si>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</si>
  <si>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</si>
  <si>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</si>
  <si>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</si>
  <si>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</si>
  <si>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</si>
  <si>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</si>
  <si>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</si>
  <si>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</si>
  <si>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</si>
  <si>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</si>
  <si>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</si>
  <si>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</si>
  <si>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</si>
  <si>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</si>
  <si>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</si>
  <si>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</si>
  <si>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</si>
  <si>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</si>
  <si>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</si>
  <si>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</si>
  <si>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</si>
  <si>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</si>
  <si>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</si>
  <si>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</si>
  <si>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</si>
  <si>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</si>
  <si>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</si>
  <si>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</si>
  <si>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</si>
  <si>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</si>
  <si>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</si>
  <si>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</si>
  <si>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</si>
  <si>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</si>
  <si>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</si>
  <si>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</si>
  <si>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</si>
  <si>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</si>
  <si>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</si>
  <si>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</si>
  <si>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</si>
  <si>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</si>
  <si>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うち町村</t>
  </si>
  <si>
    <t>検討中</t>
  </si>
  <si>
    <t>制定する目途</t>
  </si>
  <si>
    <t>検討状況（該当市（区）町村数）</t>
  </si>
  <si>
    <t xml:space="preserve">
検討
して
いない</t>
  </si>
  <si>
    <t>条　　例　　の　　制　　定　　状　　況</t>
  </si>
  <si>
    <t>大船渡市 花巻市 奥州市 金ヶ崎町</t>
  </si>
  <si>
    <t>制定率(％)</t>
  </si>
  <si>
    <t>２－２　男女共同参画に関する条例の制定状況（市（区）町村）</t>
  </si>
  <si>
    <t>うち市(区)</t>
  </si>
  <si>
    <t>市　　（区）　　町　　村　　名</t>
  </si>
  <si>
    <t>さいたま市 川越市 熊谷市 行田市 所沢市 加須市 東松山市　春日部市 上尾市 草加市 越谷市 蕨市 朝霞市 志木市 和光市 新座市 桶川市 久喜市 北本市 八潮市 三郷市 坂戸市 吉川市 嵐山町 上里町　騎西町 松伏町</t>
  </si>
  <si>
    <t>(注)市(区)町村の中に政令指定都市を含む。</t>
  </si>
  <si>
    <r>
      <t>（平成2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日現在）</t>
    </r>
  </si>
  <si>
    <r>
      <t xml:space="preserve">
その他</t>
    </r>
    <r>
      <rPr>
        <sz val="9"/>
        <rFont val="ＭＳ Ｐゴシック"/>
        <family val="3"/>
      </rPr>
      <t>(目標
なし等)</t>
    </r>
  </si>
  <si>
    <t xml:space="preserve">仙台市 石巻市 塩竈市 気仙沼市 白石市 大崎市 大和町 富谷町 </t>
  </si>
  <si>
    <t xml:space="preserve">水戸市 日立市 石岡市 龍ヶ崎市 常総市 笠間市 取手市 牛久市 つくば市  ひたちなか市 潮来市 筑西市 稲敷市 神栖市 東海村 </t>
  </si>
  <si>
    <t>金沢市 七尾市 小松市 輪島市 加賀市 羽咋市 かほく市 白山市 野々市町 内灘町 志賀町</t>
  </si>
  <si>
    <t>岐阜市 大垣市 高山市 多治見市 各務原市 可児市 海津市 養老町</t>
  </si>
  <si>
    <t>津市 四日市市 伊勢市 松阪市 鈴鹿市 名張市 尾鷲市 いなべ市 伊賀市 多気町</t>
  </si>
  <si>
    <t>佐賀市</t>
  </si>
  <si>
    <t>平成21
年度
以降</t>
  </si>
  <si>
    <t>平成20
年度中</t>
  </si>
  <si>
    <t>長野市 松本市 上田市 岡谷市 飯田市 諏訪市 小諸市 伊那市 中野市 大町市 飯山市 茅野市 塩尻市 下諏訪町 富士見町 辰野町 松川町 池田町 松川村 小布施町 高山村 信濃町</t>
  </si>
  <si>
    <t>港区 新宿区 墨田区 江東区 目黒区 中野区 豊島区 北区 板橋区 足立区 葛飾区 立川市 三鷹市 小金井市 日野市 東村山市 国分寺市 東大和市 清瀬市 羽村市</t>
  </si>
  <si>
    <t>八戸市</t>
  </si>
  <si>
    <t>潟上市</t>
  </si>
  <si>
    <t>長井市 白鷹町</t>
  </si>
  <si>
    <t>福井市 敦賀市 小浜市 大野市 勝山市 鯖江市 あわら市 越前市 坂井市</t>
  </si>
  <si>
    <t>甲府市 富士吉田市 都留市 山梨市 大月市 韮崎市 南アルプス市 北杜市 市川三郷町　増穂町 鰍沢町 早川町 身延町 南部町 忍野村 山中湖村</t>
  </si>
  <si>
    <t>静岡市 浜松市 沼津市 熱海市 富士宮市 島田市 富士市 磐田市 掛川市 藤枝市</t>
  </si>
  <si>
    <t xml:space="preserve">名古屋市 豊橋市 岡崎市 半田市 春日井市 安城市 小牧市 東海市 大府市 日進市 北名古屋市 </t>
  </si>
  <si>
    <t>長崎市 佐世保市</t>
  </si>
  <si>
    <t>大分市 別府市 佐伯市 竹田市 杵築市 豊後大野市 由布市 国東市 日出町 玖珠町</t>
  </si>
  <si>
    <t>宮崎市 都城市 延岡市 日南市 小林市 日向市 串間市 西都市 清武町</t>
  </si>
  <si>
    <t>薩摩川内市 奄美市 南九州市 加治木町 和泊町</t>
  </si>
  <si>
    <t>制定済
と回答
した市
（区）町
村数</t>
  </si>
  <si>
    <t>札幌市 函館市 旭川市 北見市 苫小牧市 稚内市 恵庭市 北斗市 倶知安町 余市町 様似町 士幌町 芽室町</t>
  </si>
  <si>
    <t>２－２　男女共同参画に関する条例の制定状況（市（区）町村）</t>
  </si>
  <si>
    <t>都道府県</t>
  </si>
  <si>
    <t>福島市 会津若松市 郡山市 須賀川市 喜多方市 二本松市 本宮市 川俣町 大玉村 会津美里町 石川町 楢葉町 富岡町</t>
  </si>
  <si>
    <t>宇都宮市 足利市 栃木市 佐野市 鹿沼市 小山市 大田原市 那須塩原市</t>
  </si>
  <si>
    <t>前橋市 館林市</t>
  </si>
  <si>
    <t>千葉市 市川市 佐倉市 習志野市 市原市 我孫子市</t>
  </si>
  <si>
    <t>横浜市 川崎市 横須賀市 鎌倉市 相模原市</t>
  </si>
  <si>
    <t>新潟市 三条市 柏崎市 妙高市 上越市</t>
  </si>
  <si>
    <t>富山市 高岡市 魚津市 砺波市 南砺市 射水市 入善町 朝日町</t>
  </si>
  <si>
    <t>彦根市 近江八幡市 野洲市</t>
  </si>
  <si>
    <t>京都市 福知山市 綾部市 宇治市 亀岡市 城陽市 向日市 木津川市</t>
  </si>
  <si>
    <t>大阪市 堺市 豊中市 池田市 吹田市 泉大津市 高槻市 河内長野市 大東市 和泉市 柏原市 門真市 東大阪市 四條畷市 大阪狭山市 島本町 田尻町</t>
  </si>
  <si>
    <t>神戸市 尼崎市 赤穂市 宝塚市 小野市</t>
  </si>
  <si>
    <t>奈良市 大和高田市 橿原市 生駒市 斑鳩町</t>
  </si>
  <si>
    <t>なし</t>
  </si>
  <si>
    <t>鳥取市 倉吉市 八頭町 琴浦町 北栄町 日吉津村 南部町 伯耆町</t>
  </si>
  <si>
    <t>松江市 浜田市 出雲市 大田市 江津市 雲南市 東出雲町 川本町</t>
  </si>
  <si>
    <t>岡山市 倉敷市 津山市 玉野市 笠岡市 井原市 総社市 高梁市 新見市 備前市 瀬戸内市 赤磐市 真庭市 美作市 浅口市 和気町 新庄村 西粟倉村 美咲町 吉備中央町</t>
  </si>
  <si>
    <t>広島市 呉市 福山市 三次市</t>
  </si>
  <si>
    <t>宇部市 岩国市 周南市 山陽小野田市</t>
  </si>
  <si>
    <t>阿南市 吉野川市</t>
  </si>
  <si>
    <t>丸亀市 直島町</t>
  </si>
  <si>
    <t>松山市 今治市 宇和島市 新居浜市 大洲市 鬼北町</t>
  </si>
  <si>
    <t>高知市 いの町 中土佐町</t>
  </si>
  <si>
    <t>福岡市 北九州市 大牟田市 久留米市 直方市 飯塚市 田川市 八女市 行橋市 小郡市 筑紫野市 春日市 大野城市 宗像市 太宰府市 前原市 古賀市 福津市 うきは市 朝倉市 那珂川町 岡垣町 筑前町 二丈町 志摩町 糸田町 苅田町</t>
  </si>
  <si>
    <t>八代市 荒尾市 水俣市 玉名市 山鹿市 菊池市 宇土市 宇城市 阿蘇市 天草市 合志市</t>
  </si>
  <si>
    <t>那覇市 浦添市</t>
  </si>
  <si>
    <t>平成20年度中</t>
  </si>
  <si>
    <t>市</t>
  </si>
  <si>
    <t>町村</t>
  </si>
  <si>
    <t>平成21年度以降</t>
  </si>
  <si>
    <t>検討していない</t>
  </si>
  <si>
    <t>（平成20年4月1日現在）</t>
  </si>
  <si>
    <t>都道府県</t>
  </si>
  <si>
    <t>八戸市</t>
  </si>
  <si>
    <t>潟上市</t>
  </si>
  <si>
    <t>長井市 白鷹町</t>
  </si>
  <si>
    <t>福島市 会津若松市 郡山市 須賀川市 喜多方市 二本松市 本宮市 川俣町 大玉村 会津美里町 石川町 楢葉町 富岡町</t>
  </si>
  <si>
    <t>宇都宮市 足利市 栃木市 佐野市 鹿沼市 小山市 大田原市 那須塩原市</t>
  </si>
  <si>
    <t>前橋市 館林市</t>
  </si>
  <si>
    <t>千葉市 市川市 佐倉市 習志野市 市原市 我孫子市</t>
  </si>
  <si>
    <t>横浜市 川崎市 横須賀市 鎌倉市 相模原市</t>
  </si>
  <si>
    <t>新潟市 三条市 柏崎市 妙高市 上越市</t>
  </si>
  <si>
    <t>富山市 高岡市 魚津市 砺波市 南砺市 射水市 入善町 朝日町</t>
  </si>
  <si>
    <t>福井市 敦賀市 小浜市 大野市 勝山市 鯖江市 あわら市 越前市 坂井市</t>
  </si>
  <si>
    <t>甲府市 富士吉田市 都留市 山梨市 大月市 韮崎市 南アルプス市 北杜市 市川三郷町　増穂町 鰍沢町 早川町 身延町 南部町 忍野村 山中湖村</t>
  </si>
  <si>
    <t>静岡市 浜松市 沼津市 熱海市 富士宮市 島田市 富士市 磐田市 掛川市 藤枝市</t>
  </si>
  <si>
    <t xml:space="preserve">名古屋市 豊橋市 岡崎市 半田市 春日井市 安城市 小牧市 東海市 大府市 日進市 北名古屋市 </t>
  </si>
  <si>
    <t>彦根市 近江八幡市 野洲市</t>
  </si>
  <si>
    <t>京都市 福知山市 綾部市 宇治市 亀岡市 城陽市 向日市 木津川市</t>
  </si>
  <si>
    <t>大阪市 堺市 豊中市 池田市 吹田市 泉大津市 高槻市 河内長野市 大東市 和泉市 柏原市 門真市 東大阪市 四條畷市 大阪狭山市 島本町 田尻町</t>
  </si>
  <si>
    <t>神戸市 尼崎市 赤穂市 宝塚市 小野市</t>
  </si>
  <si>
    <t>奈良市 大和高田市 橿原市 生駒市 斑鳩町</t>
  </si>
  <si>
    <t>なし</t>
  </si>
  <si>
    <t>鳥取市 倉吉市 八頭町 琴浦町 北栄町 日吉津村 南部町 伯耆町</t>
  </si>
  <si>
    <t>松江市 浜田市 出雲市 大田市 江津市 雲南市 東出雲町 川本町</t>
  </si>
  <si>
    <t>岡山市 倉敷市 津山市 玉野市 笠岡市 井原市 総社市 高梁市 新見市 備前市 瀬戸内市 赤磐市 真庭市 美作市 浅口市 和気町 新庄村 西粟倉村 美咲町 吉備中央町</t>
  </si>
  <si>
    <t>広島市 呉市 福山市 三次市</t>
  </si>
  <si>
    <t>宇部市 岩国市 周南市 山陽小野田市</t>
  </si>
  <si>
    <t>阿南市 吉野川市</t>
  </si>
  <si>
    <t>丸亀市 直島町</t>
  </si>
  <si>
    <t>松山市 今治市 宇和島市 新居浜市 大洲市 鬼北町</t>
  </si>
  <si>
    <t>高知市 いの町 中土佐町</t>
  </si>
  <si>
    <t>福岡市 北九州市 大牟田市 久留米市 直方市 飯塚市 田川市 八女市 行橋市 小郡市 筑紫野市 春日市 大野城市 宗像市 太宰府市 前原市 古賀市 福津市 うきは市 朝倉市 那珂川町 岡垣町 筑前町 二丈町 志摩町 糸田町 苅田町</t>
  </si>
  <si>
    <t>長崎市 佐世保市</t>
  </si>
  <si>
    <t>八代市 荒尾市 水俣市 玉名市 山鹿市 菊池市 宇土市 宇城市 阿蘇市 天草市 合志市</t>
  </si>
  <si>
    <t>大分市 別府市 佐伯市 竹田市 杵築市 豊後大野市 由布市 国東市 日出町 玖珠町</t>
  </si>
  <si>
    <t>宮崎市 都城市 延岡市 日南市 小林市 日向市 串間市 西都市 清武町</t>
  </si>
  <si>
    <t>薩摩川内市 奄美市 南九州市 加治木町 和泊町</t>
  </si>
  <si>
    <t>那覇市 浦添市</t>
  </si>
  <si>
    <t>市（区）町村数</t>
  </si>
  <si>
    <t>（注） 市(区)町村の中に政令指定都市を含む。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</si>
</sst>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_ #,##0;[Red]_ \-#,##0"/>
    <numFmt numFmtId="178" formatCode="#,##0.0;[Red]\-#,##0.0"/>
    <numFmt numFmtId="179" formatCode="_ #,##0.0;[Red]_ \-#,##0.0"/>
    <numFmt numFmtId="180" formatCode="0.0_ "/>
    <numFmt numFmtId="181" formatCode="#,##0_ "/>
    <numFmt numFmtId="182" formatCode="0.0%"/>
    <numFmt numFmtId="183" formatCode="#,##0_);[Red]\(#,##0\)"/>
    <numFmt numFmtId="184" formatCode="0_);[Red]\(0\)"/>
    <numFmt numFmtId="185" formatCode="0_ "/>
    <numFmt numFmtId="186" formatCode="#,##0_ ;[Red]\-#,##0\ "/>
    <numFmt numFmtId="187" formatCode="0.0"/>
    <numFmt numFmtId="188" formatCode="0.0000000000000%"/>
    <numFmt numFmtId="189" formatCode="0.00_);[Red]\(0.00\)"/>
    <numFmt numFmtId="190" formatCode="0.0_);\(0.0\)"/>
    <numFmt numFmtId="191" formatCode="0.0;&quot;△ &quot;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_ "/>
    <numFmt numFmtId="196" formatCode="0.00_ "/>
    <numFmt numFmtId="197" formatCode="0.0000_ "/>
    <numFmt numFmtId="198" formatCode="#,##0.0_ ;[Red]\-#,##0.0\ "/>
    <numFmt numFmtId="199" formatCode="General\(&quot;策&quot;&quot;定&quot;&quot;済&quot;&quot;計&quot;&quot;画&quot;&quot;数&quot;\)"/>
    <numFmt numFmtId="200" formatCode="General\(&quot;策&quot;&quot;定&quot;&quot;済&quot;&quot;み&quot;&quot;計&quot;&quot;画&quot;&quot;数&quot;\)"/>
    <numFmt numFmtId="201" formatCode="General\(&quot;／&quot;&quot;６０&quot;\)"/>
    <numFmt numFmtId="202" formatCode="General\ \ \(&quot;／&quot;&quot;６０&quot;\)"/>
    <numFmt numFmtId="203" formatCode="General&quot;／&quot;&quot;60&quot;\)"/>
    <numFmt numFmtId="204" formatCode="General&quot;／&quot;&quot;60&quot;"/>
    <numFmt numFmtId="205" formatCode="General&quot;／&quot;&quot;12&quot;"/>
    <numFmt numFmtId="206" formatCode="General&quot;／&quot;&quot;13&quot;"/>
    <numFmt numFmtId="207" formatCode="General&quot;／&quot;&quot;47&quot;"/>
    <numFmt numFmtId="208" formatCode="&quot;計&quot;&quot;画&quot;&quot;数&quot;\ \ General&quot;／&quot;&quot;47&quot;"/>
    <numFmt numFmtId="209" formatCode="\ \ General&quot;／&quot;&quot;47&quot;"/>
    <numFmt numFmtId="210" formatCode="[$-411]gg&quot;年&quot;m&quot;月&quot;"/>
    <numFmt numFmtId="211" formatCode="hh&quot;年&quot;m&quot;月&quot;"/>
    <numFmt numFmtId="212" formatCode="\(General\)"/>
    <numFmt numFmtId="213" formatCode="\(General\)\ &quot;    &quot;"/>
    <numFmt numFmtId="214" formatCode="\(General\)\ &quot;  &quot;"/>
    <numFmt numFmtId="215" formatCode="\(#,###\)\ &quot;  &quot;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  <numFmt numFmtId="230" formatCode="&quot;-&quot;"/>
    <numFmt numFmtId="231" formatCode="[$-411]ge\.m\.d;@"/>
    <numFmt numFmtId="232" formatCode="[$-411]ggge&quot;年&quot;m&quot;月&quot;d&quot;日&quot;;@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02">
    <border>
      <left/>
      <right/>
      <top/>
      <bottom/>
      <diagonal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 style="thin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8"/>
      </left>
      <right style="thin">
        <color indexed="8"/>
      </right>
      <top style="double"/>
      <bottom style="hair"/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hair">
        <color indexed="8"/>
      </bottom>
    </border>
    <border>
      <left style="medium"/>
      <right style="thin"/>
      <top style="hair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81" fontId="2" fillId="0" borderId="3" xfId="0" applyNumberFormat="1" applyFont="1" applyFill="1" applyBorder="1" applyAlignment="1">
      <alignment vertical="center"/>
    </xf>
    <xf numFmtId="181" fontId="2" fillId="0" borderId="4" xfId="0" applyNumberFormat="1" applyFont="1" applyFill="1" applyBorder="1" applyAlignment="1">
      <alignment vertical="center"/>
    </xf>
    <xf numFmtId="177" fontId="7" fillId="0" borderId="5" xfId="0" applyNumberFormat="1" applyFont="1" applyFill="1" applyBorder="1" applyAlignment="1">
      <alignment horizontal="distributed" vertical="center"/>
    </xf>
    <xf numFmtId="177" fontId="8" fillId="0" borderId="6" xfId="0" applyNumberFormat="1" applyFont="1" applyFill="1" applyBorder="1" applyAlignment="1">
      <alignment horizontal="distributed" vertical="center"/>
    </xf>
    <xf numFmtId="177" fontId="7" fillId="0" borderId="7" xfId="0" applyNumberFormat="1" applyFont="1" applyFill="1" applyBorder="1" applyAlignment="1">
      <alignment horizontal="distributed" vertical="center"/>
    </xf>
    <xf numFmtId="177" fontId="7" fillId="0" borderId="7" xfId="0" applyNumberFormat="1" applyFont="1" applyFill="1" applyBorder="1" applyAlignment="1">
      <alignment vertical="center" shrinkToFit="1"/>
    </xf>
    <xf numFmtId="186" fontId="2" fillId="0" borderId="8" xfId="17" applyNumberFormat="1" applyFont="1" applyFill="1" applyBorder="1" applyAlignment="1">
      <alignment/>
    </xf>
    <xf numFmtId="186" fontId="2" fillId="0" borderId="9" xfId="17" applyNumberFormat="1" applyFont="1" applyFill="1" applyBorder="1" applyAlignment="1">
      <alignment vertical="center"/>
    </xf>
    <xf numFmtId="176" fontId="2" fillId="0" borderId="9" xfId="15" applyNumberFormat="1" applyFont="1" applyFill="1" applyBorder="1" applyAlignment="1">
      <alignment/>
    </xf>
    <xf numFmtId="186" fontId="2" fillId="0" borderId="10" xfId="17" applyNumberFormat="1" applyFont="1" applyFill="1" applyBorder="1" applyAlignment="1">
      <alignment vertical="center"/>
    </xf>
    <xf numFmtId="186" fontId="2" fillId="0" borderId="4" xfId="17" applyNumberFormat="1" applyFont="1" applyFill="1" applyBorder="1" applyAlignment="1">
      <alignment vertical="center"/>
    </xf>
    <xf numFmtId="186" fontId="2" fillId="0" borderId="11" xfId="17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181" fontId="2" fillId="0" borderId="13" xfId="0" applyNumberFormat="1" applyFont="1" applyFill="1" applyBorder="1" applyAlignment="1">
      <alignment vertical="center"/>
    </xf>
    <xf numFmtId="181" fontId="2" fillId="0" borderId="14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81" fontId="2" fillId="0" borderId="16" xfId="0" applyNumberFormat="1" applyFont="1" applyFill="1" applyBorder="1" applyAlignment="1">
      <alignment vertical="center"/>
    </xf>
    <xf numFmtId="181" fontId="2" fillId="0" borderId="17" xfId="0" applyNumberFormat="1" applyFont="1" applyFill="1" applyBorder="1" applyAlignment="1">
      <alignment vertical="center"/>
    </xf>
    <xf numFmtId="181" fontId="2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wrapText="1"/>
    </xf>
    <xf numFmtId="0" fontId="0" fillId="0" borderId="18" xfId="0" applyFont="1" applyFill="1" applyBorder="1" applyAlignment="1">
      <alignment horizontal="right"/>
    </xf>
    <xf numFmtId="0" fontId="0" fillId="0" borderId="0" xfId="0" applyFill="1" applyAlignment="1">
      <alignment vertical="center"/>
    </xf>
    <xf numFmtId="177" fontId="7" fillId="0" borderId="19" xfId="0" applyNumberFormat="1" applyFont="1" applyFill="1" applyBorder="1" applyAlignment="1">
      <alignment horizontal="distributed" vertical="center"/>
    </xf>
    <xf numFmtId="177" fontId="7" fillId="0" borderId="20" xfId="0" applyNumberFormat="1" applyFont="1" applyFill="1" applyBorder="1" applyAlignment="1">
      <alignment horizontal="distributed" vertical="center"/>
    </xf>
    <xf numFmtId="183" fontId="2" fillId="0" borderId="21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 wrapText="1"/>
    </xf>
    <xf numFmtId="181" fontId="2" fillId="0" borderId="23" xfId="0" applyNumberFormat="1" applyFont="1" applyFill="1" applyBorder="1" applyAlignment="1">
      <alignment vertical="center"/>
    </xf>
    <xf numFmtId="181" fontId="2" fillId="0" borderId="21" xfId="0" applyNumberFormat="1" applyFont="1" applyFill="1" applyBorder="1" applyAlignment="1">
      <alignment vertical="center"/>
    </xf>
    <xf numFmtId="181" fontId="2" fillId="0" borderId="24" xfId="0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horizontal="distributed" vertical="center"/>
    </xf>
    <xf numFmtId="183" fontId="2" fillId="0" borderId="26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 wrapText="1"/>
    </xf>
    <xf numFmtId="181" fontId="2" fillId="0" borderId="28" xfId="0" applyNumberFormat="1" applyFont="1" applyFill="1" applyBorder="1" applyAlignment="1">
      <alignment vertical="center"/>
    </xf>
    <xf numFmtId="181" fontId="2" fillId="0" borderId="26" xfId="0" applyNumberFormat="1" applyFont="1" applyFill="1" applyBorder="1" applyAlignment="1">
      <alignment vertical="center"/>
    </xf>
    <xf numFmtId="181" fontId="2" fillId="0" borderId="29" xfId="0" applyNumberFormat="1" applyFont="1" applyFill="1" applyBorder="1" applyAlignment="1">
      <alignment vertical="center"/>
    </xf>
    <xf numFmtId="181" fontId="2" fillId="0" borderId="27" xfId="0" applyNumberFormat="1" applyFont="1" applyFill="1" applyBorder="1" applyAlignment="1">
      <alignment vertical="center"/>
    </xf>
    <xf numFmtId="181" fontId="2" fillId="0" borderId="30" xfId="0" applyNumberFormat="1" applyFont="1" applyFill="1" applyBorder="1" applyAlignment="1">
      <alignment vertical="center"/>
    </xf>
    <xf numFmtId="181" fontId="2" fillId="0" borderId="31" xfId="0" applyNumberFormat="1" applyFont="1" applyFill="1" applyBorder="1" applyAlignment="1">
      <alignment vertical="center"/>
    </xf>
    <xf numFmtId="181" fontId="2" fillId="0" borderId="32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177" fontId="7" fillId="0" borderId="0" xfId="0" applyNumberFormat="1" applyFont="1" applyFill="1" applyBorder="1" applyAlignment="1">
      <alignment horizontal="distributed" vertical="center"/>
    </xf>
    <xf numFmtId="177" fontId="7" fillId="0" borderId="6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Alignment="1">
      <alignment vertical="top" wrapText="1"/>
    </xf>
    <xf numFmtId="177" fontId="7" fillId="0" borderId="33" xfId="0" applyNumberFormat="1" applyFont="1" applyFill="1" applyBorder="1" applyAlignment="1">
      <alignment horizontal="distributed" vertical="center"/>
    </xf>
    <xf numFmtId="177" fontId="7" fillId="0" borderId="34" xfId="0" applyNumberFormat="1" applyFont="1" applyFill="1" applyBorder="1" applyAlignment="1">
      <alignment horizontal="distributed" vertical="center"/>
    </xf>
    <xf numFmtId="183" fontId="2" fillId="0" borderId="35" xfId="0" applyNumberFormat="1" applyFont="1" applyFill="1" applyBorder="1" applyAlignment="1">
      <alignment vertical="center"/>
    </xf>
    <xf numFmtId="176" fontId="2" fillId="0" borderId="35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vertical="center" wrapText="1"/>
    </xf>
    <xf numFmtId="181" fontId="2" fillId="0" borderId="37" xfId="0" applyNumberFormat="1" applyFont="1" applyFill="1" applyBorder="1" applyAlignment="1">
      <alignment vertical="center"/>
    </xf>
    <xf numFmtId="181" fontId="2" fillId="0" borderId="38" xfId="0" applyNumberFormat="1" applyFont="1" applyFill="1" applyBorder="1" applyAlignment="1">
      <alignment vertical="center"/>
    </xf>
    <xf numFmtId="177" fontId="7" fillId="0" borderId="39" xfId="0" applyNumberFormat="1" applyFont="1" applyFill="1" applyBorder="1" applyAlignment="1">
      <alignment horizontal="distributed" vertical="center"/>
    </xf>
    <xf numFmtId="177" fontId="7" fillId="0" borderId="40" xfId="0" applyNumberFormat="1" applyFont="1" applyFill="1" applyBorder="1" applyAlignment="1">
      <alignment horizontal="distributed" vertical="center"/>
    </xf>
    <xf numFmtId="177" fontId="7" fillId="0" borderId="41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84" fontId="2" fillId="0" borderId="42" xfId="17" applyNumberFormat="1" applyFont="1" applyFill="1" applyBorder="1" applyAlignment="1">
      <alignment vertical="center"/>
    </xf>
    <xf numFmtId="184" fontId="2" fillId="0" borderId="43" xfId="17" applyNumberFormat="1" applyFont="1" applyFill="1" applyBorder="1" applyAlignment="1">
      <alignment vertical="center"/>
    </xf>
    <xf numFmtId="184" fontId="2" fillId="0" borderId="44" xfId="17" applyNumberFormat="1" applyFont="1" applyFill="1" applyBorder="1" applyAlignment="1">
      <alignment vertical="center"/>
    </xf>
    <xf numFmtId="184" fontId="2" fillId="0" borderId="45" xfId="17" applyNumberFormat="1" applyFont="1" applyFill="1" applyBorder="1" applyAlignment="1">
      <alignment vertical="center"/>
    </xf>
    <xf numFmtId="0" fontId="3" fillId="0" borderId="46" xfId="0" applyFont="1" applyFill="1" applyBorder="1" applyAlignment="1">
      <alignment horizontal="center" vertical="center" wrapText="1"/>
    </xf>
    <xf numFmtId="177" fontId="8" fillId="0" borderId="20" xfId="0" applyNumberFormat="1" applyFont="1" applyFill="1" applyBorder="1" applyAlignment="1">
      <alignment horizontal="distributed" vertical="center"/>
    </xf>
    <xf numFmtId="177" fontId="8" fillId="0" borderId="5" xfId="0" applyNumberFormat="1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horizontal="distributed" vertical="center"/>
    </xf>
    <xf numFmtId="177" fontId="8" fillId="0" borderId="34" xfId="0" applyNumberFormat="1" applyFont="1" applyFill="1" applyBorder="1" applyAlignment="1">
      <alignment horizontal="distributed" vertical="center"/>
    </xf>
    <xf numFmtId="181" fontId="9" fillId="2" borderId="27" xfId="0" applyNumberFormat="1" applyFont="1" applyFill="1" applyBorder="1" applyAlignment="1">
      <alignment vertical="center"/>
    </xf>
    <xf numFmtId="177" fontId="8" fillId="2" borderId="5" xfId="0" applyNumberFormat="1" applyFont="1" applyFill="1" applyBorder="1" applyAlignment="1">
      <alignment horizontal="distributed" vertical="center"/>
    </xf>
    <xf numFmtId="177" fontId="8" fillId="2" borderId="6" xfId="0" applyNumberFormat="1" applyFont="1" applyFill="1" applyBorder="1" applyAlignment="1">
      <alignment horizontal="distributed" vertical="center"/>
    </xf>
    <xf numFmtId="181" fontId="10" fillId="2" borderId="28" xfId="0" applyNumberFormat="1" applyFont="1" applyFill="1" applyBorder="1" applyAlignment="1">
      <alignment vertical="center"/>
    </xf>
    <xf numFmtId="181" fontId="10" fillId="2" borderId="27" xfId="0" applyNumberFormat="1" applyFont="1" applyFill="1" applyBorder="1" applyAlignment="1">
      <alignment vertical="center"/>
    </xf>
    <xf numFmtId="181" fontId="10" fillId="2" borderId="29" xfId="0" applyNumberFormat="1" applyFont="1" applyFill="1" applyBorder="1" applyAlignment="1">
      <alignment vertical="center"/>
    </xf>
    <xf numFmtId="181" fontId="2" fillId="2" borderId="27" xfId="0" applyNumberFormat="1" applyFont="1" applyFill="1" applyBorder="1" applyAlignment="1">
      <alignment vertical="center"/>
    </xf>
    <xf numFmtId="181" fontId="2" fillId="2" borderId="29" xfId="0" applyNumberFormat="1" applyFont="1" applyFill="1" applyBorder="1" applyAlignment="1">
      <alignment vertical="center"/>
    </xf>
    <xf numFmtId="177" fontId="7" fillId="0" borderId="25" xfId="21" applyNumberFormat="1" applyFont="1" applyFill="1" applyBorder="1" applyAlignment="1">
      <alignment horizontal="distributed" vertical="center"/>
      <protection/>
    </xf>
    <xf numFmtId="177" fontId="8" fillId="0" borderId="5" xfId="21" applyNumberFormat="1" applyFont="1" applyFill="1" applyBorder="1" applyAlignment="1">
      <alignment horizontal="distributed" vertical="center"/>
      <protection/>
    </xf>
    <xf numFmtId="177" fontId="7" fillId="0" borderId="5" xfId="21" applyNumberFormat="1" applyFont="1" applyFill="1" applyBorder="1" applyAlignment="1">
      <alignment horizontal="distributed" vertical="center"/>
      <protection/>
    </xf>
    <xf numFmtId="183" fontId="2" fillId="0" borderId="26" xfId="21" applyNumberFormat="1" applyFont="1" applyFill="1" applyBorder="1">
      <alignment vertical="center"/>
      <protection/>
    </xf>
    <xf numFmtId="176" fontId="2" fillId="0" borderId="26" xfId="21" applyNumberFormat="1" applyFont="1" applyFill="1" applyBorder="1">
      <alignment vertical="center"/>
      <protection/>
    </xf>
    <xf numFmtId="0" fontId="3" fillId="0" borderId="27" xfId="21" applyFont="1" applyFill="1" applyBorder="1" applyAlignment="1">
      <alignment vertical="center" wrapText="1"/>
      <protection/>
    </xf>
    <xf numFmtId="181" fontId="2" fillId="0" borderId="28" xfId="21" applyNumberFormat="1" applyFont="1" applyFill="1" applyBorder="1" applyAlignment="1">
      <alignment vertical="center"/>
      <protection/>
    </xf>
    <xf numFmtId="181" fontId="2" fillId="0" borderId="27" xfId="21" applyNumberFormat="1" applyFont="1" applyFill="1" applyBorder="1" applyAlignment="1">
      <alignment vertical="center"/>
      <protection/>
    </xf>
    <xf numFmtId="181" fontId="2" fillId="0" borderId="29" xfId="21" applyNumberFormat="1" applyFont="1" applyFill="1" applyBorder="1" applyAlignment="1">
      <alignment vertical="center"/>
      <protection/>
    </xf>
    <xf numFmtId="0" fontId="0" fillId="0" borderId="0" xfId="21" applyFill="1">
      <alignment vertical="center"/>
      <protection/>
    </xf>
    <xf numFmtId="0" fontId="3" fillId="0" borderId="47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wrapText="1"/>
    </xf>
    <xf numFmtId="0" fontId="2" fillId="0" borderId="48" xfId="0" applyFont="1" applyFill="1" applyBorder="1" applyAlignment="1">
      <alignment horizontal="center" wrapText="1"/>
    </xf>
    <xf numFmtId="181" fontId="2" fillId="0" borderId="49" xfId="0" applyNumberFormat="1" applyFont="1" applyFill="1" applyBorder="1" applyAlignment="1">
      <alignment vertical="center"/>
    </xf>
    <xf numFmtId="181" fontId="2" fillId="0" borderId="50" xfId="0" applyNumberFormat="1" applyFont="1" applyFill="1" applyBorder="1" applyAlignment="1">
      <alignment vertical="center"/>
    </xf>
    <xf numFmtId="181" fontId="2" fillId="0" borderId="22" xfId="0" applyNumberFormat="1" applyFont="1" applyFill="1" applyBorder="1" applyAlignment="1">
      <alignment vertical="center"/>
    </xf>
    <xf numFmtId="183" fontId="0" fillId="0" borderId="0" xfId="0" applyNumberFormat="1" applyFill="1" applyAlignment="1">
      <alignment horizontal="center" vertical="center"/>
    </xf>
    <xf numFmtId="183" fontId="0" fillId="0" borderId="0" xfId="0" applyNumberFormat="1" applyFill="1" applyAlignment="1">
      <alignment vertical="center"/>
    </xf>
    <xf numFmtId="181" fontId="0" fillId="0" borderId="51" xfId="0" applyNumberFormat="1" applyFill="1" applyBorder="1" applyAlignment="1">
      <alignment vertical="center"/>
    </xf>
    <xf numFmtId="181" fontId="0" fillId="0" borderId="52" xfId="0" applyNumberFormat="1" applyFill="1" applyBorder="1" applyAlignment="1">
      <alignment vertical="center"/>
    </xf>
    <xf numFmtId="183" fontId="0" fillId="0" borderId="52" xfId="0" applyNumberFormat="1" applyFill="1" applyBorder="1" applyAlignment="1">
      <alignment vertical="center"/>
    </xf>
    <xf numFmtId="181" fontId="2" fillId="0" borderId="53" xfId="0" applyNumberFormat="1" applyFont="1" applyFill="1" applyBorder="1" applyAlignment="1">
      <alignment vertical="center"/>
    </xf>
    <xf numFmtId="181" fontId="2" fillId="0" borderId="54" xfId="0" applyNumberFormat="1" applyFont="1" applyFill="1" applyBorder="1" applyAlignment="1">
      <alignment vertical="center"/>
    </xf>
    <xf numFmtId="181" fontId="2" fillId="0" borderId="55" xfId="0" applyNumberFormat="1" applyFont="1" applyFill="1" applyBorder="1" applyAlignment="1">
      <alignment vertical="center"/>
    </xf>
    <xf numFmtId="181" fontId="2" fillId="0" borderId="56" xfId="0" applyNumberFormat="1" applyFont="1" applyFill="1" applyBorder="1" applyAlignment="1">
      <alignment vertical="center"/>
    </xf>
    <xf numFmtId="181" fontId="2" fillId="0" borderId="57" xfId="0" applyNumberFormat="1" applyFont="1" applyFill="1" applyBorder="1" applyAlignment="1">
      <alignment vertical="center"/>
    </xf>
    <xf numFmtId="181" fontId="2" fillId="0" borderId="58" xfId="0" applyNumberFormat="1" applyFont="1" applyFill="1" applyBorder="1" applyAlignment="1">
      <alignment vertical="center"/>
    </xf>
    <xf numFmtId="181" fontId="2" fillId="0" borderId="59" xfId="0" applyNumberFormat="1" applyFont="1" applyFill="1" applyBorder="1" applyAlignment="1">
      <alignment vertical="center"/>
    </xf>
    <xf numFmtId="181" fontId="2" fillId="0" borderId="60" xfId="0" applyNumberFormat="1" applyFont="1" applyFill="1" applyBorder="1" applyAlignment="1">
      <alignment vertical="center"/>
    </xf>
    <xf numFmtId="181" fontId="2" fillId="0" borderId="61" xfId="0" applyNumberFormat="1" applyFont="1" applyFill="1" applyBorder="1" applyAlignment="1">
      <alignment vertical="center"/>
    </xf>
    <xf numFmtId="181" fontId="2" fillId="0" borderId="62" xfId="0" applyNumberFormat="1" applyFont="1" applyFill="1" applyBorder="1" applyAlignment="1">
      <alignment vertical="center"/>
    </xf>
    <xf numFmtId="181" fontId="2" fillId="0" borderId="63" xfId="0" applyNumberFormat="1" applyFont="1" applyFill="1" applyBorder="1" applyAlignment="1">
      <alignment vertical="center"/>
    </xf>
    <xf numFmtId="0" fontId="3" fillId="0" borderId="64" xfId="0" applyFont="1" applyFill="1" applyBorder="1" applyAlignment="1">
      <alignment vertical="center" wrapText="1"/>
    </xf>
    <xf numFmtId="0" fontId="3" fillId="0" borderId="65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top" wrapText="1"/>
    </xf>
    <xf numFmtId="0" fontId="2" fillId="0" borderId="66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6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68" xfId="0" applyFont="1" applyFill="1" applyBorder="1" applyAlignment="1">
      <alignment vertical="top" wrapText="1"/>
    </xf>
    <xf numFmtId="181" fontId="2" fillId="3" borderId="69" xfId="0" applyNumberFormat="1" applyFont="1" applyFill="1" applyBorder="1" applyAlignment="1">
      <alignment vertical="center"/>
    </xf>
    <xf numFmtId="181" fontId="2" fillId="3" borderId="70" xfId="0" applyNumberFormat="1" applyFont="1" applyFill="1" applyBorder="1" applyAlignment="1">
      <alignment vertical="center"/>
    </xf>
    <xf numFmtId="181" fontId="2" fillId="3" borderId="59" xfId="0" applyNumberFormat="1" applyFont="1" applyFill="1" applyBorder="1" applyAlignment="1">
      <alignment vertical="center"/>
    </xf>
    <xf numFmtId="181" fontId="2" fillId="3" borderId="71" xfId="0" applyNumberFormat="1" applyFont="1" applyFill="1" applyBorder="1" applyAlignment="1">
      <alignment vertical="center"/>
    </xf>
    <xf numFmtId="181" fontId="2" fillId="3" borderId="39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wrapText="1"/>
    </xf>
    <xf numFmtId="0" fontId="3" fillId="3" borderId="72" xfId="0" applyFont="1" applyFill="1" applyBorder="1" applyAlignment="1">
      <alignment vertical="center" wrapText="1"/>
    </xf>
    <xf numFmtId="181" fontId="2" fillId="3" borderId="50" xfId="0" applyNumberFormat="1" applyFont="1" applyFill="1" applyBorder="1" applyAlignment="1">
      <alignment vertical="center"/>
    </xf>
    <xf numFmtId="181" fontId="2" fillId="3" borderId="53" xfId="0" applyNumberFormat="1" applyFont="1" applyFill="1" applyBorder="1" applyAlignment="1">
      <alignment vertical="center"/>
    </xf>
    <xf numFmtId="181" fontId="2" fillId="3" borderId="54" xfId="0" applyNumberFormat="1" applyFont="1" applyFill="1" applyBorder="1" applyAlignment="1">
      <alignment vertical="center"/>
    </xf>
    <xf numFmtId="181" fontId="2" fillId="3" borderId="55" xfId="0" applyNumberFormat="1" applyFont="1" applyFill="1" applyBorder="1" applyAlignment="1">
      <alignment vertical="center"/>
    </xf>
    <xf numFmtId="181" fontId="2" fillId="3" borderId="58" xfId="0" applyNumberFormat="1" applyFont="1" applyFill="1" applyBorder="1" applyAlignment="1">
      <alignment vertical="center"/>
    </xf>
    <xf numFmtId="181" fontId="2" fillId="3" borderId="60" xfId="0" applyNumberFormat="1" applyFont="1" applyFill="1" applyBorder="1" applyAlignment="1">
      <alignment vertical="center"/>
    </xf>
    <xf numFmtId="181" fontId="2" fillId="3" borderId="62" xfId="0" applyNumberFormat="1" applyFont="1" applyFill="1" applyBorder="1" applyAlignment="1">
      <alignment vertical="center"/>
    </xf>
    <xf numFmtId="181" fontId="2" fillId="3" borderId="63" xfId="0" applyNumberFormat="1" applyFont="1" applyFill="1" applyBorder="1" applyAlignment="1">
      <alignment vertical="center"/>
    </xf>
    <xf numFmtId="0" fontId="2" fillId="3" borderId="0" xfId="0" applyFont="1" applyFill="1" applyAlignment="1">
      <alignment wrapText="1"/>
    </xf>
    <xf numFmtId="0" fontId="3" fillId="3" borderId="73" xfId="0" applyFont="1" applyFill="1" applyBorder="1" applyAlignment="1">
      <alignment vertical="center" wrapText="1"/>
    </xf>
    <xf numFmtId="181" fontId="2" fillId="3" borderId="21" xfId="0" applyNumberFormat="1" applyFont="1" applyFill="1" applyBorder="1" applyAlignment="1">
      <alignment vertical="center"/>
    </xf>
    <xf numFmtId="181" fontId="2" fillId="3" borderId="26" xfId="0" applyNumberFormat="1" applyFont="1" applyFill="1" applyBorder="1" applyAlignment="1">
      <alignment vertical="center"/>
    </xf>
    <xf numFmtId="181" fontId="2" fillId="3" borderId="27" xfId="0" applyNumberFormat="1" applyFont="1" applyFill="1" applyBorder="1" applyAlignment="1">
      <alignment vertical="center"/>
    </xf>
    <xf numFmtId="181" fontId="2" fillId="3" borderId="31" xfId="0" applyNumberFormat="1" applyFont="1" applyFill="1" applyBorder="1" applyAlignment="1">
      <alignment vertical="center"/>
    </xf>
    <xf numFmtId="181" fontId="2" fillId="3" borderId="37" xfId="0" applyNumberFormat="1" applyFont="1" applyFill="1" applyBorder="1" applyAlignment="1">
      <alignment vertical="center"/>
    </xf>
    <xf numFmtId="181" fontId="2" fillId="3" borderId="13" xfId="0" applyNumberFormat="1" applyFont="1" applyFill="1" applyBorder="1" applyAlignment="1">
      <alignment vertical="center"/>
    </xf>
    <xf numFmtId="0" fontId="0" fillId="3" borderId="18" xfId="0" applyFont="1" applyFill="1" applyBorder="1" applyAlignment="1">
      <alignment horizontal="right"/>
    </xf>
    <xf numFmtId="181" fontId="2" fillId="3" borderId="74" xfId="0" applyNumberFormat="1" applyFont="1" applyFill="1" applyBorder="1" applyAlignment="1">
      <alignment vertical="center"/>
    </xf>
    <xf numFmtId="181" fontId="2" fillId="3" borderId="30" xfId="0" applyNumberFormat="1" applyFont="1" applyFill="1" applyBorder="1" applyAlignment="1">
      <alignment vertical="center"/>
    </xf>
    <xf numFmtId="181" fontId="2" fillId="3" borderId="75" xfId="0" applyNumberFormat="1" applyFont="1" applyFill="1" applyBorder="1" applyAlignment="1">
      <alignment vertical="center"/>
    </xf>
    <xf numFmtId="181" fontId="2" fillId="3" borderId="12" xfId="0" applyNumberFormat="1" applyFont="1" applyFill="1" applyBorder="1" applyAlignment="1">
      <alignment vertical="center"/>
    </xf>
    <xf numFmtId="0" fontId="2" fillId="0" borderId="76" xfId="0" applyFont="1" applyFill="1" applyBorder="1" applyAlignment="1">
      <alignment vertical="top" wrapText="1"/>
    </xf>
    <xf numFmtId="181" fontId="0" fillId="0" borderId="0" xfId="0" applyNumberFormat="1" applyFill="1" applyAlignment="1">
      <alignment vertical="center"/>
    </xf>
    <xf numFmtId="181" fontId="2" fillId="4" borderId="70" xfId="0" applyNumberFormat="1" applyFont="1" applyFill="1" applyBorder="1" applyAlignment="1">
      <alignment vertical="center"/>
    </xf>
    <xf numFmtId="181" fontId="2" fillId="4" borderId="31" xfId="0" applyNumberFormat="1" applyFont="1" applyFill="1" applyBorder="1" applyAlignment="1">
      <alignment vertical="center"/>
    </xf>
    <xf numFmtId="181" fontId="2" fillId="4" borderId="54" xfId="0" applyNumberFormat="1" applyFont="1" applyFill="1" applyBorder="1" applyAlignment="1">
      <alignment vertical="center"/>
    </xf>
    <xf numFmtId="181" fontId="2" fillId="4" borderId="27" xfId="0" applyNumberFormat="1" applyFont="1" applyFill="1" applyBorder="1" applyAlignment="1">
      <alignment vertical="center"/>
    </xf>
    <xf numFmtId="181" fontId="2" fillId="4" borderId="30" xfId="0" applyNumberFormat="1" applyFont="1" applyFill="1" applyBorder="1" applyAlignment="1">
      <alignment vertical="center"/>
    </xf>
    <xf numFmtId="181" fontId="2" fillId="4" borderId="29" xfId="0" applyNumberFormat="1" applyFont="1" applyFill="1" applyBorder="1" applyAlignment="1">
      <alignment vertical="center"/>
    </xf>
    <xf numFmtId="183" fontId="0" fillId="4" borderId="0" xfId="0" applyNumberFormat="1" applyFill="1" applyAlignment="1">
      <alignment horizontal="center" vertical="center"/>
    </xf>
    <xf numFmtId="183" fontId="0" fillId="4" borderId="0" xfId="0" applyNumberFormat="1" applyFill="1" applyAlignment="1">
      <alignment vertical="center"/>
    </xf>
    <xf numFmtId="0" fontId="0" fillId="4" borderId="0" xfId="0" applyFill="1" applyAlignment="1">
      <alignment vertical="center"/>
    </xf>
    <xf numFmtId="181" fontId="0" fillId="4" borderId="51" xfId="0" applyNumberFormat="1" applyFill="1" applyBorder="1" applyAlignment="1">
      <alignment vertical="center"/>
    </xf>
    <xf numFmtId="181" fontId="0" fillId="4" borderId="52" xfId="0" applyNumberFormat="1" applyFill="1" applyBorder="1" applyAlignment="1">
      <alignment vertical="center"/>
    </xf>
    <xf numFmtId="183" fontId="0" fillId="4" borderId="52" xfId="0" applyNumberFormat="1" applyFill="1" applyBorder="1" applyAlignment="1">
      <alignment vertical="center"/>
    </xf>
    <xf numFmtId="181" fontId="0" fillId="4" borderId="0" xfId="0" applyNumberFormat="1" applyFill="1" applyAlignment="1">
      <alignment vertical="center"/>
    </xf>
    <xf numFmtId="184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21" applyFont="1" applyFill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2" fillId="3" borderId="77" xfId="0" applyFont="1" applyFill="1" applyBorder="1" applyAlignment="1">
      <alignment horizontal="center" vertical="top" wrapText="1"/>
    </xf>
    <xf numFmtId="0" fontId="2" fillId="3" borderId="78" xfId="0" applyFont="1" applyFill="1" applyBorder="1" applyAlignment="1">
      <alignment horizontal="center" vertical="top" wrapText="1"/>
    </xf>
    <xf numFmtId="0" fontId="2" fillId="3" borderId="79" xfId="0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3" fillId="0" borderId="80" xfId="0" applyFont="1" applyFill="1" applyBorder="1" applyAlignment="1">
      <alignment horizontal="distributed" vertical="center"/>
    </xf>
    <xf numFmtId="0" fontId="3" fillId="0" borderId="81" xfId="0" applyFont="1" applyFill="1" applyBorder="1" applyAlignment="1">
      <alignment horizontal="distributed" vertical="center"/>
    </xf>
    <xf numFmtId="0" fontId="3" fillId="0" borderId="47" xfId="0" applyFont="1" applyFill="1" applyBorder="1" applyAlignment="1">
      <alignment horizontal="distributed" vertical="center"/>
    </xf>
    <xf numFmtId="0" fontId="3" fillId="0" borderId="8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wrapText="1"/>
    </xf>
    <xf numFmtId="0" fontId="2" fillId="0" borderId="91" xfId="0" applyFont="1" applyFill="1" applyBorder="1" applyAlignment="1">
      <alignment horizontal="center" wrapText="1"/>
    </xf>
    <xf numFmtId="0" fontId="2" fillId="0" borderId="92" xfId="0" applyFont="1" applyFill="1" applyBorder="1" applyAlignment="1">
      <alignment horizont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0" fillId="0" borderId="88" xfId="0" applyFill="1" applyBorder="1" applyAlignment="1">
      <alignment vertical="center"/>
    </xf>
    <xf numFmtId="0" fontId="0" fillId="0" borderId="89" xfId="0" applyFill="1" applyBorder="1" applyAlignment="1">
      <alignment vertical="center"/>
    </xf>
    <xf numFmtId="0" fontId="2" fillId="0" borderId="90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0" fillId="0" borderId="96" xfId="0" applyFill="1" applyBorder="1" applyAlignment="1">
      <alignment vertical="center"/>
    </xf>
    <xf numFmtId="0" fontId="0" fillId="0" borderId="97" xfId="0" applyFill="1" applyBorder="1" applyAlignment="1">
      <alignment vertical="center"/>
    </xf>
    <xf numFmtId="176" fontId="2" fillId="0" borderId="80" xfId="0" applyNumberFormat="1" applyFont="1" applyFill="1" applyBorder="1" applyAlignment="1">
      <alignment horizontal="center" vertical="center" wrapText="1"/>
    </xf>
    <xf numFmtId="176" fontId="2" fillId="0" borderId="81" xfId="0" applyNumberFormat="1" applyFont="1" applyFill="1" applyBorder="1" applyAlignment="1">
      <alignment horizontal="center" vertical="center" wrapText="1"/>
    </xf>
    <xf numFmtId="176" fontId="2" fillId="0" borderId="47" xfId="0" applyNumberFormat="1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vertical="center"/>
    </xf>
    <xf numFmtId="0" fontId="0" fillId="0" borderId="89" xfId="0" applyFont="1" applyFill="1" applyBorder="1" applyAlignment="1">
      <alignment vertical="center"/>
    </xf>
    <xf numFmtId="0" fontId="0" fillId="0" borderId="96" xfId="0" applyFont="1" applyFill="1" applyBorder="1" applyAlignment="1">
      <alignment vertical="center"/>
    </xf>
    <xf numFmtId="0" fontId="0" fillId="0" borderId="97" xfId="0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-2条例（市区町村）" xfId="21"/>
    <cellStyle name="Followed Hyperlink" xfId="22"/>
  </cellStyles>
  <dxfs count="1"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zoomScaleSheetLayoutView="100" workbookViewId="0" topLeftCell="A1">
      <pane xSplit="3" ySplit="5" topLeftCell="D42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J58" sqref="J58"/>
    </sheetView>
  </sheetViews>
  <sheetFormatPr defaultColWidth="9.00390625" defaultRowHeight="13.5"/>
  <cols>
    <col min="1" max="1" width="0.74609375" style="62" customWidth="1"/>
    <col min="2" max="2" width="9.75390625" style="62" customWidth="1"/>
    <col min="3" max="3" width="0.74609375" style="62" customWidth="1"/>
    <col min="4" max="4" width="6.375" style="1" customWidth="1"/>
    <col min="5" max="5" width="6.125" style="1" customWidth="1"/>
    <col min="6" max="6" width="6.125" style="24" customWidth="1"/>
    <col min="7" max="7" width="60.625" style="1" customWidth="1"/>
    <col min="8" max="11" width="6.625" style="25" customWidth="1"/>
    <col min="12" max="12" width="2.875" style="1" customWidth="1"/>
    <col min="13" max="13" width="4.25390625" style="136" customWidth="1"/>
    <col min="14" max="14" width="5.375" style="25" customWidth="1"/>
    <col min="15" max="15" width="4.125" style="25" customWidth="1"/>
    <col min="16" max="16" width="4.125" style="136" customWidth="1"/>
    <col min="17" max="18" width="4.125" style="25" customWidth="1"/>
    <col min="19" max="19" width="4.125" style="136" customWidth="1"/>
    <col min="20" max="21" width="4.125" style="25" customWidth="1"/>
    <col min="22" max="22" width="4.125" style="136" customWidth="1"/>
    <col min="23" max="24" width="4.125" style="25" customWidth="1"/>
    <col min="25" max="29" width="0" style="1" hidden="1" customWidth="1"/>
    <col min="30" max="32" width="6.00390625" style="1" customWidth="1"/>
    <col min="33" max="33" width="7.25390625" style="1" customWidth="1"/>
    <col min="34" max="16384" width="9.00390625" style="1" customWidth="1"/>
  </cols>
  <sheetData>
    <row r="1" spans="2:24" ht="24" customHeight="1" thickBot="1">
      <c r="B1" s="23" t="s">
        <v>87</v>
      </c>
      <c r="C1" s="1"/>
      <c r="K1" s="26" t="s">
        <v>62</v>
      </c>
      <c r="M1" s="126"/>
      <c r="N1" s="92"/>
      <c r="O1" s="92"/>
      <c r="P1" s="126"/>
      <c r="Q1" s="92"/>
      <c r="R1" s="92"/>
      <c r="S1" s="126"/>
      <c r="T1" s="92"/>
      <c r="U1" s="92"/>
      <c r="V1" s="144" t="s">
        <v>62</v>
      </c>
      <c r="W1" s="92"/>
      <c r="X1" s="92"/>
    </row>
    <row r="2" spans="1:24" s="27" customFormat="1" ht="15.75" customHeight="1">
      <c r="A2" s="193"/>
      <c r="B2" s="181" t="s">
        <v>88</v>
      </c>
      <c r="C2" s="184"/>
      <c r="D2" s="209" t="s">
        <v>0</v>
      </c>
      <c r="E2" s="212" t="s">
        <v>54</v>
      </c>
      <c r="F2" s="213"/>
      <c r="G2" s="214"/>
      <c r="H2" s="187" t="s">
        <v>52</v>
      </c>
      <c r="I2" s="196"/>
      <c r="J2" s="196"/>
      <c r="K2" s="197"/>
      <c r="M2" s="187" t="s">
        <v>52</v>
      </c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9"/>
    </row>
    <row r="3" spans="1:24" ht="15.75" customHeight="1">
      <c r="A3" s="194"/>
      <c r="B3" s="182"/>
      <c r="C3" s="185"/>
      <c r="D3" s="210"/>
      <c r="E3" s="178" t="s">
        <v>85</v>
      </c>
      <c r="F3" s="206" t="s">
        <v>56</v>
      </c>
      <c r="G3" s="203" t="s">
        <v>59</v>
      </c>
      <c r="H3" s="198" t="s">
        <v>50</v>
      </c>
      <c r="I3" s="199"/>
      <c r="J3" s="200"/>
      <c r="K3" s="203" t="s">
        <v>53</v>
      </c>
      <c r="M3" s="190" t="s">
        <v>50</v>
      </c>
      <c r="N3" s="191"/>
      <c r="O3" s="191"/>
      <c r="P3" s="191"/>
      <c r="Q3" s="191"/>
      <c r="R3" s="191"/>
      <c r="S3" s="192"/>
      <c r="T3" s="93"/>
      <c r="U3" s="93"/>
      <c r="V3" s="173" t="s">
        <v>118</v>
      </c>
      <c r="W3" s="115"/>
      <c r="X3" s="116"/>
    </row>
    <row r="4" spans="1:24" ht="15.75" customHeight="1">
      <c r="A4" s="194"/>
      <c r="B4" s="182"/>
      <c r="C4" s="185"/>
      <c r="D4" s="210"/>
      <c r="E4" s="179"/>
      <c r="F4" s="207"/>
      <c r="G4" s="215"/>
      <c r="H4" s="198" t="s">
        <v>51</v>
      </c>
      <c r="I4" s="200"/>
      <c r="J4" s="201" t="s">
        <v>63</v>
      </c>
      <c r="K4" s="204"/>
      <c r="M4" s="190" t="s">
        <v>51</v>
      </c>
      <c r="N4" s="191"/>
      <c r="O4" s="191"/>
      <c r="P4" s="191"/>
      <c r="Q4" s="191"/>
      <c r="R4" s="191"/>
      <c r="S4" s="176" t="s">
        <v>63</v>
      </c>
      <c r="T4" s="115"/>
      <c r="U4" s="149"/>
      <c r="V4" s="174"/>
      <c r="W4" s="117"/>
      <c r="X4" s="118"/>
    </row>
    <row r="5" spans="1:31" ht="39.75" customHeight="1" thickBot="1">
      <c r="A5" s="195"/>
      <c r="B5" s="183"/>
      <c r="C5" s="186"/>
      <c r="D5" s="211"/>
      <c r="E5" s="180"/>
      <c r="F5" s="208"/>
      <c r="G5" s="216"/>
      <c r="H5" s="68" t="s">
        <v>71</v>
      </c>
      <c r="I5" s="91" t="s">
        <v>70</v>
      </c>
      <c r="J5" s="202"/>
      <c r="K5" s="205"/>
      <c r="M5" s="137" t="s">
        <v>114</v>
      </c>
      <c r="N5" s="113" t="s">
        <v>115</v>
      </c>
      <c r="O5" s="114" t="s">
        <v>116</v>
      </c>
      <c r="P5" s="127" t="s">
        <v>117</v>
      </c>
      <c r="Q5" s="113" t="s">
        <v>115</v>
      </c>
      <c r="R5" s="114" t="s">
        <v>116</v>
      </c>
      <c r="S5" s="177"/>
      <c r="T5" s="113" t="s">
        <v>115</v>
      </c>
      <c r="U5" s="114" t="s">
        <v>116</v>
      </c>
      <c r="V5" s="175"/>
      <c r="W5" s="119" t="s">
        <v>115</v>
      </c>
      <c r="X5" s="120" t="s">
        <v>116</v>
      </c>
      <c r="AD5" s="1" t="s">
        <v>115</v>
      </c>
      <c r="AE5" s="1" t="s">
        <v>116</v>
      </c>
    </row>
    <row r="6" spans="1:34" ht="24" customHeight="1" thickTop="1">
      <c r="A6" s="28"/>
      <c r="B6" s="69" t="s">
        <v>1</v>
      </c>
      <c r="C6" s="29"/>
      <c r="D6" s="64">
        <v>180</v>
      </c>
      <c r="E6" s="30">
        <v>13</v>
      </c>
      <c r="F6" s="31">
        <f aca="true" t="shared" si="0" ref="F6:F37">E6/D6*100</f>
        <v>7.222222222222221</v>
      </c>
      <c r="G6" s="32" t="s">
        <v>86</v>
      </c>
      <c r="H6" s="33">
        <v>1</v>
      </c>
      <c r="I6" s="34">
        <v>14</v>
      </c>
      <c r="J6" s="34">
        <v>12</v>
      </c>
      <c r="K6" s="35">
        <v>140</v>
      </c>
      <c r="M6" s="121">
        <v>1</v>
      </c>
      <c r="N6" s="94">
        <v>1</v>
      </c>
      <c r="O6" s="94">
        <v>0</v>
      </c>
      <c r="P6" s="128">
        <v>14</v>
      </c>
      <c r="Q6" s="34">
        <v>3</v>
      </c>
      <c r="R6" s="34">
        <v>11</v>
      </c>
      <c r="S6" s="138">
        <v>12</v>
      </c>
      <c r="T6" s="34">
        <v>5</v>
      </c>
      <c r="U6" s="96">
        <v>7</v>
      </c>
      <c r="V6" s="145">
        <v>140</v>
      </c>
      <c r="W6" s="95">
        <v>18</v>
      </c>
      <c r="X6" s="35">
        <v>122</v>
      </c>
      <c r="Y6" s="97"/>
      <c r="Z6" s="98">
        <f>O6+N6</f>
        <v>1</v>
      </c>
      <c r="AA6" s="98">
        <f>Q6+R6</f>
        <v>14</v>
      </c>
      <c r="AB6" s="98">
        <f>T6+U6</f>
        <v>12</v>
      </c>
      <c r="AD6" s="99">
        <f>N6+Q6+T6+W6</f>
        <v>27</v>
      </c>
      <c r="AE6" s="100">
        <f>O6+R6+U6+X6</f>
        <v>140</v>
      </c>
      <c r="AF6" s="101">
        <f>AD6+AE6</f>
        <v>167</v>
      </c>
      <c r="AG6" s="150">
        <f>AF6+E6</f>
        <v>180</v>
      </c>
      <c r="AH6" s="164">
        <f>D6-AG6</f>
        <v>0</v>
      </c>
    </row>
    <row r="7" spans="1:34" ht="15" customHeight="1">
      <c r="A7" s="36"/>
      <c r="B7" s="70" t="s">
        <v>2</v>
      </c>
      <c r="C7" s="6"/>
      <c r="D7" s="65">
        <v>40</v>
      </c>
      <c r="E7" s="37">
        <v>1</v>
      </c>
      <c r="F7" s="38">
        <f t="shared" si="0"/>
        <v>2.5</v>
      </c>
      <c r="G7" s="39" t="s">
        <v>74</v>
      </c>
      <c r="H7" s="40">
        <v>0</v>
      </c>
      <c r="I7" s="41">
        <v>5</v>
      </c>
      <c r="J7" s="41">
        <v>1</v>
      </c>
      <c r="K7" s="42">
        <v>33</v>
      </c>
      <c r="M7" s="122">
        <v>0</v>
      </c>
      <c r="N7" s="45">
        <v>0</v>
      </c>
      <c r="O7" s="45">
        <v>0</v>
      </c>
      <c r="P7" s="129">
        <v>5</v>
      </c>
      <c r="Q7" s="41">
        <v>0</v>
      </c>
      <c r="R7" s="41">
        <v>5</v>
      </c>
      <c r="S7" s="139">
        <v>1</v>
      </c>
      <c r="T7" s="41">
        <v>1</v>
      </c>
      <c r="U7" s="43">
        <v>0</v>
      </c>
      <c r="V7" s="146">
        <v>33</v>
      </c>
      <c r="W7" s="102">
        <v>8</v>
      </c>
      <c r="X7" s="42">
        <v>25</v>
      </c>
      <c r="Y7" s="97"/>
      <c r="Z7" s="98">
        <f aca="true" t="shared" si="1" ref="Z7:Z52">O7+N7</f>
        <v>0</v>
      </c>
      <c r="AA7" s="98">
        <f aca="true" t="shared" si="2" ref="AA7:AA52">Q7+R7</f>
        <v>5</v>
      </c>
      <c r="AB7" s="98">
        <f aca="true" t="shared" si="3" ref="AB7:AB52">T7+U7</f>
        <v>1</v>
      </c>
      <c r="AD7" s="99">
        <f aca="true" t="shared" si="4" ref="AD7:AD52">N7+Q7+T7+W7</f>
        <v>9</v>
      </c>
      <c r="AE7" s="100">
        <f aca="true" t="shared" si="5" ref="AE7:AE52">O7+R7+U7+X7</f>
        <v>30</v>
      </c>
      <c r="AF7" s="101">
        <f aca="true" t="shared" si="6" ref="AF7:AF52">AD7+AE7</f>
        <v>39</v>
      </c>
      <c r="AG7" s="150">
        <f aca="true" t="shared" si="7" ref="AG7:AG52">AF7+E7</f>
        <v>40</v>
      </c>
      <c r="AH7" s="164">
        <f aca="true" t="shared" si="8" ref="AH7:AH53">D7-AG7</f>
        <v>0</v>
      </c>
    </row>
    <row r="8" spans="1:34" ht="15" customHeight="1">
      <c r="A8" s="36"/>
      <c r="B8" s="70" t="s">
        <v>3</v>
      </c>
      <c r="C8" s="6"/>
      <c r="D8" s="66">
        <v>35</v>
      </c>
      <c r="E8" s="37">
        <v>4</v>
      </c>
      <c r="F8" s="38">
        <f t="shared" si="0"/>
        <v>11.428571428571429</v>
      </c>
      <c r="G8" s="39" t="s">
        <v>55</v>
      </c>
      <c r="H8" s="40">
        <v>1</v>
      </c>
      <c r="I8" s="43">
        <v>5</v>
      </c>
      <c r="J8" s="43">
        <v>2</v>
      </c>
      <c r="K8" s="42">
        <v>23</v>
      </c>
      <c r="M8" s="122">
        <v>1</v>
      </c>
      <c r="N8" s="45">
        <v>0</v>
      </c>
      <c r="O8" s="45">
        <v>1</v>
      </c>
      <c r="P8" s="130">
        <v>5</v>
      </c>
      <c r="Q8" s="43">
        <v>1</v>
      </c>
      <c r="R8" s="43">
        <v>4</v>
      </c>
      <c r="S8" s="140">
        <v>2</v>
      </c>
      <c r="T8" s="43">
        <v>1</v>
      </c>
      <c r="U8" s="43">
        <v>1</v>
      </c>
      <c r="V8" s="146">
        <v>23</v>
      </c>
      <c r="W8" s="103">
        <v>8</v>
      </c>
      <c r="X8" s="42">
        <v>15</v>
      </c>
      <c r="Y8" s="97"/>
      <c r="Z8" s="98">
        <f t="shared" si="1"/>
        <v>1</v>
      </c>
      <c r="AA8" s="98">
        <f t="shared" si="2"/>
        <v>5</v>
      </c>
      <c r="AB8" s="98">
        <f t="shared" si="3"/>
        <v>2</v>
      </c>
      <c r="AD8" s="99">
        <f t="shared" si="4"/>
        <v>10</v>
      </c>
      <c r="AE8" s="100">
        <f t="shared" si="5"/>
        <v>21</v>
      </c>
      <c r="AF8" s="101">
        <f t="shared" si="6"/>
        <v>31</v>
      </c>
      <c r="AG8" s="150">
        <f t="shared" si="7"/>
        <v>35</v>
      </c>
      <c r="AH8" s="164">
        <f t="shared" si="8"/>
        <v>0</v>
      </c>
    </row>
    <row r="9" spans="1:34" ht="15" customHeight="1">
      <c r="A9" s="36"/>
      <c r="B9" s="70" t="s">
        <v>4</v>
      </c>
      <c r="C9" s="6"/>
      <c r="D9" s="66">
        <v>36</v>
      </c>
      <c r="E9" s="37">
        <v>8</v>
      </c>
      <c r="F9" s="38">
        <f t="shared" si="0"/>
        <v>22.22222222222222</v>
      </c>
      <c r="G9" s="39" t="s">
        <v>64</v>
      </c>
      <c r="H9" s="40">
        <v>2</v>
      </c>
      <c r="I9" s="43">
        <v>4</v>
      </c>
      <c r="J9" s="43">
        <v>2</v>
      </c>
      <c r="K9" s="42">
        <v>20</v>
      </c>
      <c r="M9" s="122">
        <v>2</v>
      </c>
      <c r="N9" s="45">
        <v>2</v>
      </c>
      <c r="O9" s="45">
        <v>0</v>
      </c>
      <c r="P9" s="130">
        <v>4</v>
      </c>
      <c r="Q9" s="43">
        <v>1</v>
      </c>
      <c r="R9" s="43">
        <v>3</v>
      </c>
      <c r="S9" s="140">
        <v>2</v>
      </c>
      <c r="T9" s="43">
        <v>1</v>
      </c>
      <c r="U9" s="43">
        <v>1</v>
      </c>
      <c r="V9" s="146">
        <v>20</v>
      </c>
      <c r="W9" s="103">
        <v>3</v>
      </c>
      <c r="X9" s="42">
        <v>17</v>
      </c>
      <c r="Y9" s="97"/>
      <c r="Z9" s="98">
        <f t="shared" si="1"/>
        <v>2</v>
      </c>
      <c r="AA9" s="98">
        <f t="shared" si="2"/>
        <v>4</v>
      </c>
      <c r="AB9" s="98">
        <f t="shared" si="3"/>
        <v>2</v>
      </c>
      <c r="AD9" s="99">
        <f t="shared" si="4"/>
        <v>7</v>
      </c>
      <c r="AE9" s="100">
        <f t="shared" si="5"/>
        <v>21</v>
      </c>
      <c r="AF9" s="101">
        <f t="shared" si="6"/>
        <v>28</v>
      </c>
      <c r="AG9" s="150">
        <f t="shared" si="7"/>
        <v>36</v>
      </c>
      <c r="AH9" s="164">
        <f t="shared" si="8"/>
        <v>0</v>
      </c>
    </row>
    <row r="10" spans="1:34" ht="15" customHeight="1">
      <c r="A10" s="36"/>
      <c r="B10" s="70" t="s">
        <v>5</v>
      </c>
      <c r="C10" s="6"/>
      <c r="D10" s="66">
        <v>25</v>
      </c>
      <c r="E10" s="37">
        <v>1</v>
      </c>
      <c r="F10" s="38">
        <f t="shared" si="0"/>
        <v>4</v>
      </c>
      <c r="G10" s="39" t="s">
        <v>75</v>
      </c>
      <c r="H10" s="44">
        <v>1</v>
      </c>
      <c r="I10" s="45">
        <v>5</v>
      </c>
      <c r="J10" s="45">
        <v>3</v>
      </c>
      <c r="K10" s="46">
        <v>15</v>
      </c>
      <c r="M10" s="122">
        <v>1</v>
      </c>
      <c r="N10" s="45">
        <v>1</v>
      </c>
      <c r="O10" s="45">
        <v>0</v>
      </c>
      <c r="P10" s="131">
        <v>5</v>
      </c>
      <c r="Q10" s="45">
        <v>1</v>
      </c>
      <c r="R10" s="45">
        <v>4</v>
      </c>
      <c r="S10" s="141">
        <v>3</v>
      </c>
      <c r="T10" s="45">
        <v>2</v>
      </c>
      <c r="U10" s="105">
        <v>1</v>
      </c>
      <c r="V10" s="146">
        <v>15</v>
      </c>
      <c r="W10" s="104">
        <v>8</v>
      </c>
      <c r="X10" s="46">
        <v>7</v>
      </c>
      <c r="Y10" s="97"/>
      <c r="Z10" s="98">
        <f t="shared" si="1"/>
        <v>1</v>
      </c>
      <c r="AA10" s="98">
        <f t="shared" si="2"/>
        <v>5</v>
      </c>
      <c r="AB10" s="98">
        <f t="shared" si="3"/>
        <v>3</v>
      </c>
      <c r="AD10" s="99">
        <f t="shared" si="4"/>
        <v>12</v>
      </c>
      <c r="AE10" s="100">
        <f t="shared" si="5"/>
        <v>12</v>
      </c>
      <c r="AF10" s="101">
        <f t="shared" si="6"/>
        <v>24</v>
      </c>
      <c r="AG10" s="150">
        <f t="shared" si="7"/>
        <v>25</v>
      </c>
      <c r="AH10" s="164">
        <f t="shared" si="8"/>
        <v>0</v>
      </c>
    </row>
    <row r="11" spans="1:34" ht="15" customHeight="1">
      <c r="A11" s="36"/>
      <c r="B11" s="70" t="s">
        <v>6</v>
      </c>
      <c r="C11" s="6"/>
      <c r="D11" s="66">
        <v>35</v>
      </c>
      <c r="E11" s="37">
        <v>2</v>
      </c>
      <c r="F11" s="38">
        <f t="shared" si="0"/>
        <v>5.714285714285714</v>
      </c>
      <c r="G11" s="39" t="s">
        <v>76</v>
      </c>
      <c r="H11" s="40">
        <v>0</v>
      </c>
      <c r="I11" s="43">
        <v>3</v>
      </c>
      <c r="J11" s="43">
        <v>1</v>
      </c>
      <c r="K11" s="42">
        <v>29</v>
      </c>
      <c r="M11" s="122">
        <v>0</v>
      </c>
      <c r="N11" s="45">
        <v>0</v>
      </c>
      <c r="O11" s="45">
        <v>0</v>
      </c>
      <c r="P11" s="130">
        <v>3</v>
      </c>
      <c r="Q11" s="43">
        <v>0</v>
      </c>
      <c r="R11" s="43">
        <v>3</v>
      </c>
      <c r="S11" s="140">
        <v>1</v>
      </c>
      <c r="T11" s="43">
        <v>1</v>
      </c>
      <c r="U11" s="43">
        <v>0</v>
      </c>
      <c r="V11" s="146">
        <v>29</v>
      </c>
      <c r="W11" s="103">
        <v>11</v>
      </c>
      <c r="X11" s="42">
        <v>18</v>
      </c>
      <c r="Y11" s="97"/>
      <c r="Z11" s="98">
        <f t="shared" si="1"/>
        <v>0</v>
      </c>
      <c r="AA11" s="98">
        <f t="shared" si="2"/>
        <v>3</v>
      </c>
      <c r="AB11" s="98">
        <f t="shared" si="3"/>
        <v>1</v>
      </c>
      <c r="AD11" s="99">
        <f t="shared" si="4"/>
        <v>12</v>
      </c>
      <c r="AE11" s="100">
        <f t="shared" si="5"/>
        <v>21</v>
      </c>
      <c r="AF11" s="101">
        <f t="shared" si="6"/>
        <v>33</v>
      </c>
      <c r="AG11" s="150">
        <f t="shared" si="7"/>
        <v>35</v>
      </c>
      <c r="AH11" s="164">
        <f t="shared" si="8"/>
        <v>0</v>
      </c>
    </row>
    <row r="12" spans="1:34" ht="24" customHeight="1">
      <c r="A12" s="36"/>
      <c r="B12" s="70" t="s">
        <v>7</v>
      </c>
      <c r="C12" s="6"/>
      <c r="D12" s="66">
        <v>60</v>
      </c>
      <c r="E12" s="37">
        <v>13</v>
      </c>
      <c r="F12" s="38">
        <f t="shared" si="0"/>
        <v>21.666666666666668</v>
      </c>
      <c r="G12" s="47" t="s">
        <v>89</v>
      </c>
      <c r="H12" s="40">
        <v>1</v>
      </c>
      <c r="I12" s="41">
        <v>10</v>
      </c>
      <c r="J12" s="41">
        <v>4</v>
      </c>
      <c r="K12" s="42">
        <v>32</v>
      </c>
      <c r="M12" s="122">
        <v>1</v>
      </c>
      <c r="N12" s="45">
        <v>0</v>
      </c>
      <c r="O12" s="45">
        <v>1</v>
      </c>
      <c r="P12" s="129">
        <v>10</v>
      </c>
      <c r="Q12" s="41">
        <v>3</v>
      </c>
      <c r="R12" s="41">
        <v>7</v>
      </c>
      <c r="S12" s="139">
        <v>4</v>
      </c>
      <c r="T12" s="41">
        <v>1</v>
      </c>
      <c r="U12" s="43">
        <v>3</v>
      </c>
      <c r="V12" s="146">
        <v>32</v>
      </c>
      <c r="W12" s="102">
        <v>1</v>
      </c>
      <c r="X12" s="42">
        <v>31</v>
      </c>
      <c r="Y12" s="97"/>
      <c r="Z12" s="98">
        <f t="shared" si="1"/>
        <v>1</v>
      </c>
      <c r="AA12" s="98">
        <f t="shared" si="2"/>
        <v>10</v>
      </c>
      <c r="AB12" s="98">
        <f t="shared" si="3"/>
        <v>4</v>
      </c>
      <c r="AD12" s="99">
        <f t="shared" si="4"/>
        <v>5</v>
      </c>
      <c r="AE12" s="100">
        <f t="shared" si="5"/>
        <v>42</v>
      </c>
      <c r="AF12" s="101">
        <f t="shared" si="6"/>
        <v>47</v>
      </c>
      <c r="AG12" s="150">
        <f t="shared" si="7"/>
        <v>60</v>
      </c>
      <c r="AH12" s="164">
        <f t="shared" si="8"/>
        <v>0</v>
      </c>
    </row>
    <row r="13" spans="1:34" ht="24" customHeight="1">
      <c r="A13" s="36"/>
      <c r="B13" s="70" t="s">
        <v>8</v>
      </c>
      <c r="C13" s="6"/>
      <c r="D13" s="66">
        <v>44</v>
      </c>
      <c r="E13" s="37">
        <v>15</v>
      </c>
      <c r="F13" s="38">
        <f t="shared" si="0"/>
        <v>34.090909090909086</v>
      </c>
      <c r="G13" s="39" t="s">
        <v>65</v>
      </c>
      <c r="H13" s="40">
        <v>5</v>
      </c>
      <c r="I13" s="43">
        <v>13</v>
      </c>
      <c r="J13" s="43">
        <v>1</v>
      </c>
      <c r="K13" s="42">
        <v>10</v>
      </c>
      <c r="M13" s="122">
        <v>5</v>
      </c>
      <c r="N13" s="45">
        <v>5</v>
      </c>
      <c r="O13" s="45">
        <v>0</v>
      </c>
      <c r="P13" s="130">
        <v>13</v>
      </c>
      <c r="Q13" s="43">
        <v>9</v>
      </c>
      <c r="R13" s="43">
        <v>4</v>
      </c>
      <c r="S13" s="140">
        <v>1</v>
      </c>
      <c r="T13" s="43">
        <v>1</v>
      </c>
      <c r="U13" s="43">
        <v>0</v>
      </c>
      <c r="V13" s="146">
        <v>10</v>
      </c>
      <c r="W13" s="103">
        <v>3</v>
      </c>
      <c r="X13" s="42">
        <v>7</v>
      </c>
      <c r="Y13" s="97"/>
      <c r="Z13" s="98">
        <f t="shared" si="1"/>
        <v>5</v>
      </c>
      <c r="AA13" s="98">
        <f t="shared" si="2"/>
        <v>13</v>
      </c>
      <c r="AB13" s="98">
        <f t="shared" si="3"/>
        <v>1</v>
      </c>
      <c r="AD13" s="99">
        <f t="shared" si="4"/>
        <v>18</v>
      </c>
      <c r="AE13" s="100">
        <f t="shared" si="5"/>
        <v>11</v>
      </c>
      <c r="AF13" s="101">
        <f t="shared" si="6"/>
        <v>29</v>
      </c>
      <c r="AG13" s="150">
        <f t="shared" si="7"/>
        <v>44</v>
      </c>
      <c r="AH13" s="164">
        <f t="shared" si="8"/>
        <v>0</v>
      </c>
    </row>
    <row r="14" spans="1:34" ht="15" customHeight="1">
      <c r="A14" s="36"/>
      <c r="B14" s="70" t="s">
        <v>9</v>
      </c>
      <c r="C14" s="6"/>
      <c r="D14" s="66">
        <v>31</v>
      </c>
      <c r="E14" s="37">
        <v>8</v>
      </c>
      <c r="F14" s="38">
        <f t="shared" si="0"/>
        <v>25.806451612903224</v>
      </c>
      <c r="G14" s="48" t="s">
        <v>90</v>
      </c>
      <c r="H14" s="40">
        <v>1</v>
      </c>
      <c r="I14" s="43">
        <v>1</v>
      </c>
      <c r="J14" s="43">
        <v>2</v>
      </c>
      <c r="K14" s="42">
        <v>19</v>
      </c>
      <c r="M14" s="122">
        <v>1</v>
      </c>
      <c r="N14" s="45">
        <v>1</v>
      </c>
      <c r="O14" s="45">
        <v>0</v>
      </c>
      <c r="P14" s="130">
        <v>1</v>
      </c>
      <c r="Q14" s="43">
        <v>0</v>
      </c>
      <c r="R14" s="43">
        <v>1</v>
      </c>
      <c r="S14" s="140">
        <v>2</v>
      </c>
      <c r="T14" s="43">
        <v>0</v>
      </c>
      <c r="U14" s="43">
        <v>2</v>
      </c>
      <c r="V14" s="146">
        <v>19</v>
      </c>
      <c r="W14" s="103">
        <v>5</v>
      </c>
      <c r="X14" s="42">
        <v>14</v>
      </c>
      <c r="Y14" s="97"/>
      <c r="Z14" s="98">
        <f t="shared" si="1"/>
        <v>1</v>
      </c>
      <c r="AA14" s="98">
        <f t="shared" si="2"/>
        <v>1</v>
      </c>
      <c r="AB14" s="98">
        <f t="shared" si="3"/>
        <v>2</v>
      </c>
      <c r="AD14" s="99">
        <f t="shared" si="4"/>
        <v>6</v>
      </c>
      <c r="AE14" s="100">
        <f t="shared" si="5"/>
        <v>17</v>
      </c>
      <c r="AF14" s="101">
        <f t="shared" si="6"/>
        <v>23</v>
      </c>
      <c r="AG14" s="150">
        <f t="shared" si="7"/>
        <v>31</v>
      </c>
      <c r="AH14" s="164">
        <f t="shared" si="8"/>
        <v>0</v>
      </c>
    </row>
    <row r="15" spans="1:34" ht="15" customHeight="1">
      <c r="A15" s="36"/>
      <c r="B15" s="70" t="s">
        <v>10</v>
      </c>
      <c r="C15" s="6"/>
      <c r="D15" s="66">
        <v>38</v>
      </c>
      <c r="E15" s="37">
        <v>2</v>
      </c>
      <c r="F15" s="38">
        <f t="shared" si="0"/>
        <v>5.263157894736842</v>
      </c>
      <c r="G15" s="39" t="s">
        <v>91</v>
      </c>
      <c r="H15" s="40">
        <v>1</v>
      </c>
      <c r="I15" s="43">
        <v>1</v>
      </c>
      <c r="J15" s="43">
        <v>1</v>
      </c>
      <c r="K15" s="42">
        <v>33</v>
      </c>
      <c r="M15" s="122">
        <v>1</v>
      </c>
      <c r="N15" s="45">
        <v>1</v>
      </c>
      <c r="O15" s="45">
        <v>0</v>
      </c>
      <c r="P15" s="130">
        <v>1</v>
      </c>
      <c r="Q15" s="43">
        <v>0</v>
      </c>
      <c r="R15" s="43">
        <v>1</v>
      </c>
      <c r="S15" s="140">
        <v>1</v>
      </c>
      <c r="T15" s="43">
        <v>1</v>
      </c>
      <c r="U15" s="43">
        <v>0</v>
      </c>
      <c r="V15" s="146">
        <v>33</v>
      </c>
      <c r="W15" s="103">
        <v>8</v>
      </c>
      <c r="X15" s="42">
        <v>25</v>
      </c>
      <c r="Y15" s="97"/>
      <c r="Z15" s="98">
        <f t="shared" si="1"/>
        <v>1</v>
      </c>
      <c r="AA15" s="98">
        <f t="shared" si="2"/>
        <v>1</v>
      </c>
      <c r="AB15" s="98">
        <f t="shared" si="3"/>
        <v>1</v>
      </c>
      <c r="AD15" s="99">
        <f t="shared" si="4"/>
        <v>10</v>
      </c>
      <c r="AE15" s="100">
        <f t="shared" si="5"/>
        <v>26</v>
      </c>
      <c r="AF15" s="101">
        <f t="shared" si="6"/>
        <v>36</v>
      </c>
      <c r="AG15" s="150">
        <f t="shared" si="7"/>
        <v>38</v>
      </c>
      <c r="AH15" s="164">
        <f t="shared" si="8"/>
        <v>0</v>
      </c>
    </row>
    <row r="16" spans="1:34" ht="36" customHeight="1">
      <c r="A16" s="36"/>
      <c r="B16" s="70" t="s">
        <v>11</v>
      </c>
      <c r="C16" s="6"/>
      <c r="D16" s="66">
        <v>70</v>
      </c>
      <c r="E16" s="37">
        <v>27</v>
      </c>
      <c r="F16" s="38">
        <f t="shared" si="0"/>
        <v>38.57142857142858</v>
      </c>
      <c r="G16" s="39" t="s">
        <v>60</v>
      </c>
      <c r="H16" s="40">
        <v>2</v>
      </c>
      <c r="I16" s="43">
        <v>11</v>
      </c>
      <c r="J16" s="43">
        <v>4</v>
      </c>
      <c r="K16" s="42">
        <v>26</v>
      </c>
      <c r="M16" s="122">
        <v>2</v>
      </c>
      <c r="N16" s="45">
        <v>2</v>
      </c>
      <c r="O16" s="45">
        <v>0</v>
      </c>
      <c r="P16" s="130">
        <v>11</v>
      </c>
      <c r="Q16" s="43">
        <v>7</v>
      </c>
      <c r="R16" s="43">
        <v>4</v>
      </c>
      <c r="S16" s="140">
        <v>4</v>
      </c>
      <c r="T16" s="43">
        <v>1</v>
      </c>
      <c r="U16" s="43">
        <v>3</v>
      </c>
      <c r="V16" s="146">
        <v>26</v>
      </c>
      <c r="W16" s="103">
        <v>7</v>
      </c>
      <c r="X16" s="42">
        <v>19</v>
      </c>
      <c r="Y16" s="97"/>
      <c r="Z16" s="98">
        <f t="shared" si="1"/>
        <v>2</v>
      </c>
      <c r="AA16" s="98">
        <f t="shared" si="2"/>
        <v>11</v>
      </c>
      <c r="AB16" s="98">
        <f t="shared" si="3"/>
        <v>4</v>
      </c>
      <c r="AD16" s="99">
        <f t="shared" si="4"/>
        <v>17</v>
      </c>
      <c r="AE16" s="100">
        <f t="shared" si="5"/>
        <v>26</v>
      </c>
      <c r="AF16" s="101">
        <f t="shared" si="6"/>
        <v>43</v>
      </c>
      <c r="AG16" s="150">
        <f t="shared" si="7"/>
        <v>70</v>
      </c>
      <c r="AH16" s="164">
        <f t="shared" si="8"/>
        <v>0</v>
      </c>
    </row>
    <row r="17" spans="1:34" ht="15.75" customHeight="1">
      <c r="A17" s="36"/>
      <c r="B17" s="70" t="s">
        <v>12</v>
      </c>
      <c r="C17" s="6"/>
      <c r="D17" s="66">
        <v>56</v>
      </c>
      <c r="E17" s="37">
        <v>6</v>
      </c>
      <c r="F17" s="38">
        <f t="shared" si="0"/>
        <v>10.714285714285714</v>
      </c>
      <c r="G17" s="39" t="s">
        <v>92</v>
      </c>
      <c r="H17" s="40">
        <v>1</v>
      </c>
      <c r="I17" s="43">
        <v>3</v>
      </c>
      <c r="J17" s="43">
        <v>18</v>
      </c>
      <c r="K17" s="42">
        <v>28</v>
      </c>
      <c r="M17" s="122">
        <v>1</v>
      </c>
      <c r="N17" s="45">
        <v>1</v>
      </c>
      <c r="O17" s="45">
        <v>0</v>
      </c>
      <c r="P17" s="130">
        <v>3</v>
      </c>
      <c r="Q17" s="43">
        <v>3</v>
      </c>
      <c r="R17" s="43">
        <v>0</v>
      </c>
      <c r="S17" s="140">
        <v>18</v>
      </c>
      <c r="T17" s="43">
        <v>11</v>
      </c>
      <c r="U17" s="43">
        <v>7</v>
      </c>
      <c r="V17" s="146">
        <v>28</v>
      </c>
      <c r="W17" s="103">
        <v>15</v>
      </c>
      <c r="X17" s="42">
        <v>13</v>
      </c>
      <c r="Y17" s="97"/>
      <c r="Z17" s="98">
        <f t="shared" si="1"/>
        <v>1</v>
      </c>
      <c r="AA17" s="98">
        <f t="shared" si="2"/>
        <v>3</v>
      </c>
      <c r="AB17" s="98">
        <f t="shared" si="3"/>
        <v>18</v>
      </c>
      <c r="AD17" s="99">
        <f t="shared" si="4"/>
        <v>30</v>
      </c>
      <c r="AE17" s="100">
        <f t="shared" si="5"/>
        <v>20</v>
      </c>
      <c r="AF17" s="101">
        <f t="shared" si="6"/>
        <v>50</v>
      </c>
      <c r="AG17" s="150">
        <f t="shared" si="7"/>
        <v>56</v>
      </c>
      <c r="AH17" s="164">
        <f t="shared" si="8"/>
        <v>0</v>
      </c>
    </row>
    <row r="18" spans="1:34" ht="24" customHeight="1">
      <c r="A18" s="36"/>
      <c r="B18" s="70" t="s">
        <v>13</v>
      </c>
      <c r="C18" s="6"/>
      <c r="D18" s="66">
        <v>62</v>
      </c>
      <c r="E18" s="37">
        <v>20</v>
      </c>
      <c r="F18" s="38">
        <f t="shared" si="0"/>
        <v>32.25806451612903</v>
      </c>
      <c r="G18" s="39" t="s">
        <v>73</v>
      </c>
      <c r="H18" s="40">
        <v>1</v>
      </c>
      <c r="I18" s="43">
        <v>3</v>
      </c>
      <c r="J18" s="43">
        <v>8</v>
      </c>
      <c r="K18" s="42">
        <v>30</v>
      </c>
      <c r="M18" s="122">
        <v>1</v>
      </c>
      <c r="N18" s="45">
        <v>1</v>
      </c>
      <c r="O18" s="45">
        <v>0</v>
      </c>
      <c r="P18" s="130">
        <v>3</v>
      </c>
      <c r="Q18" s="43">
        <v>3</v>
      </c>
      <c r="R18" s="43">
        <v>0</v>
      </c>
      <c r="S18" s="140">
        <v>8</v>
      </c>
      <c r="T18" s="43">
        <v>5</v>
      </c>
      <c r="U18" s="43">
        <v>3</v>
      </c>
      <c r="V18" s="146">
        <v>30</v>
      </c>
      <c r="W18" s="103">
        <v>20</v>
      </c>
      <c r="X18" s="42">
        <v>10</v>
      </c>
      <c r="Y18" s="97"/>
      <c r="Z18" s="98">
        <f t="shared" si="1"/>
        <v>1</v>
      </c>
      <c r="AA18" s="98">
        <f t="shared" si="2"/>
        <v>3</v>
      </c>
      <c r="AB18" s="98">
        <f t="shared" si="3"/>
        <v>8</v>
      </c>
      <c r="AD18" s="99">
        <f t="shared" si="4"/>
        <v>29</v>
      </c>
      <c r="AE18" s="100">
        <f t="shared" si="5"/>
        <v>13</v>
      </c>
      <c r="AF18" s="101">
        <f t="shared" si="6"/>
        <v>42</v>
      </c>
      <c r="AG18" s="150">
        <f t="shared" si="7"/>
        <v>62</v>
      </c>
      <c r="AH18" s="164">
        <f t="shared" si="8"/>
        <v>0</v>
      </c>
    </row>
    <row r="19" spans="1:34" ht="15.75" customHeight="1">
      <c r="A19" s="36"/>
      <c r="B19" s="70" t="s">
        <v>14</v>
      </c>
      <c r="C19" s="6"/>
      <c r="D19" s="66">
        <v>33</v>
      </c>
      <c r="E19" s="37">
        <v>5</v>
      </c>
      <c r="F19" s="38">
        <f t="shared" si="0"/>
        <v>15.151515151515152</v>
      </c>
      <c r="G19" s="39" t="s">
        <v>93</v>
      </c>
      <c r="H19" s="40">
        <v>0</v>
      </c>
      <c r="I19" s="43">
        <v>0</v>
      </c>
      <c r="J19" s="43">
        <v>5</v>
      </c>
      <c r="K19" s="42">
        <v>23</v>
      </c>
      <c r="M19" s="122">
        <v>0</v>
      </c>
      <c r="N19" s="45">
        <v>0</v>
      </c>
      <c r="O19" s="45">
        <v>0</v>
      </c>
      <c r="P19" s="130">
        <v>0</v>
      </c>
      <c r="Q19" s="43">
        <v>0</v>
      </c>
      <c r="R19" s="43">
        <v>0</v>
      </c>
      <c r="S19" s="140">
        <v>5</v>
      </c>
      <c r="T19" s="43">
        <v>4</v>
      </c>
      <c r="U19" s="43">
        <v>1</v>
      </c>
      <c r="V19" s="146">
        <v>23</v>
      </c>
      <c r="W19" s="103">
        <v>10</v>
      </c>
      <c r="X19" s="42">
        <v>13</v>
      </c>
      <c r="Y19" s="97"/>
      <c r="Z19" s="98">
        <f t="shared" si="1"/>
        <v>0</v>
      </c>
      <c r="AA19" s="98">
        <f t="shared" si="2"/>
        <v>0</v>
      </c>
      <c r="AB19" s="98">
        <f t="shared" si="3"/>
        <v>5</v>
      </c>
      <c r="AD19" s="99">
        <f t="shared" si="4"/>
        <v>14</v>
      </c>
      <c r="AE19" s="100">
        <f t="shared" si="5"/>
        <v>14</v>
      </c>
      <c r="AF19" s="101">
        <f t="shared" si="6"/>
        <v>28</v>
      </c>
      <c r="AG19" s="150">
        <f t="shared" si="7"/>
        <v>33</v>
      </c>
      <c r="AH19" s="164">
        <f t="shared" si="8"/>
        <v>0</v>
      </c>
    </row>
    <row r="20" spans="1:34" ht="15.75" customHeight="1">
      <c r="A20" s="36"/>
      <c r="B20" s="70" t="s">
        <v>15</v>
      </c>
      <c r="C20" s="6"/>
      <c r="D20" s="66">
        <v>31</v>
      </c>
      <c r="E20" s="37">
        <v>5</v>
      </c>
      <c r="F20" s="38">
        <f t="shared" si="0"/>
        <v>16.129032258064516</v>
      </c>
      <c r="G20" s="39" t="s">
        <v>94</v>
      </c>
      <c r="H20" s="40">
        <v>1</v>
      </c>
      <c r="I20" s="43">
        <v>5</v>
      </c>
      <c r="J20" s="43">
        <v>1</v>
      </c>
      <c r="K20" s="42">
        <v>19</v>
      </c>
      <c r="M20" s="122">
        <v>1</v>
      </c>
      <c r="N20" s="45">
        <v>1</v>
      </c>
      <c r="O20" s="45">
        <v>0</v>
      </c>
      <c r="P20" s="130">
        <v>5</v>
      </c>
      <c r="Q20" s="43">
        <v>5</v>
      </c>
      <c r="R20" s="43">
        <v>0</v>
      </c>
      <c r="S20" s="140">
        <v>1</v>
      </c>
      <c r="T20" s="43">
        <v>1</v>
      </c>
      <c r="U20" s="43">
        <v>0</v>
      </c>
      <c r="V20" s="146">
        <v>19</v>
      </c>
      <c r="W20" s="103">
        <v>8</v>
      </c>
      <c r="X20" s="42">
        <v>11</v>
      </c>
      <c r="Y20" s="97"/>
      <c r="Z20" s="98">
        <f t="shared" si="1"/>
        <v>1</v>
      </c>
      <c r="AA20" s="98">
        <f t="shared" si="2"/>
        <v>5</v>
      </c>
      <c r="AB20" s="98">
        <f t="shared" si="3"/>
        <v>1</v>
      </c>
      <c r="AD20" s="99">
        <f t="shared" si="4"/>
        <v>15</v>
      </c>
      <c r="AE20" s="100">
        <f t="shared" si="5"/>
        <v>11</v>
      </c>
      <c r="AF20" s="101">
        <f t="shared" si="6"/>
        <v>26</v>
      </c>
      <c r="AG20" s="150">
        <f t="shared" si="7"/>
        <v>31</v>
      </c>
      <c r="AH20" s="164">
        <f t="shared" si="8"/>
        <v>0</v>
      </c>
    </row>
    <row r="21" spans="1:34" ht="15.75" customHeight="1">
      <c r="A21" s="36"/>
      <c r="B21" s="70" t="s">
        <v>16</v>
      </c>
      <c r="C21" s="6"/>
      <c r="D21" s="66">
        <v>15</v>
      </c>
      <c r="E21" s="37">
        <v>8</v>
      </c>
      <c r="F21" s="38">
        <f t="shared" si="0"/>
        <v>53.333333333333336</v>
      </c>
      <c r="G21" s="39" t="s">
        <v>95</v>
      </c>
      <c r="H21" s="40">
        <v>1</v>
      </c>
      <c r="I21" s="43">
        <v>0</v>
      </c>
      <c r="J21" s="43">
        <v>0</v>
      </c>
      <c r="K21" s="42">
        <v>6</v>
      </c>
      <c r="M21" s="122">
        <v>1</v>
      </c>
      <c r="N21" s="45">
        <v>0</v>
      </c>
      <c r="O21" s="45">
        <v>1</v>
      </c>
      <c r="P21" s="130">
        <v>0</v>
      </c>
      <c r="Q21" s="43">
        <v>0</v>
      </c>
      <c r="R21" s="43">
        <v>0</v>
      </c>
      <c r="S21" s="140">
        <v>0</v>
      </c>
      <c r="T21" s="43">
        <v>0</v>
      </c>
      <c r="U21" s="43">
        <v>0</v>
      </c>
      <c r="V21" s="146">
        <v>6</v>
      </c>
      <c r="W21" s="103">
        <v>4</v>
      </c>
      <c r="X21" s="42">
        <v>2</v>
      </c>
      <c r="Y21" s="97"/>
      <c r="Z21" s="98">
        <f t="shared" si="1"/>
        <v>1</v>
      </c>
      <c r="AA21" s="98">
        <f t="shared" si="2"/>
        <v>0</v>
      </c>
      <c r="AB21" s="98">
        <f t="shared" si="3"/>
        <v>0</v>
      </c>
      <c r="AD21" s="99">
        <f t="shared" si="4"/>
        <v>4</v>
      </c>
      <c r="AE21" s="100">
        <f t="shared" si="5"/>
        <v>3</v>
      </c>
      <c r="AF21" s="101">
        <f t="shared" si="6"/>
        <v>7</v>
      </c>
      <c r="AG21" s="150">
        <f t="shared" si="7"/>
        <v>15</v>
      </c>
      <c r="AH21" s="164">
        <f t="shared" si="8"/>
        <v>0</v>
      </c>
    </row>
    <row r="22" spans="1:34" ht="15.75" customHeight="1">
      <c r="A22" s="36"/>
      <c r="B22" s="70" t="s">
        <v>17</v>
      </c>
      <c r="C22" s="6"/>
      <c r="D22" s="66">
        <v>19</v>
      </c>
      <c r="E22" s="37">
        <v>11</v>
      </c>
      <c r="F22" s="38">
        <f t="shared" si="0"/>
        <v>57.89473684210527</v>
      </c>
      <c r="G22" s="39" t="s">
        <v>66</v>
      </c>
      <c r="H22" s="40">
        <v>2</v>
      </c>
      <c r="I22" s="43">
        <v>1</v>
      </c>
      <c r="J22" s="43">
        <v>0</v>
      </c>
      <c r="K22" s="42">
        <v>5</v>
      </c>
      <c r="M22" s="122">
        <v>2</v>
      </c>
      <c r="N22" s="45">
        <v>0</v>
      </c>
      <c r="O22" s="45">
        <v>2</v>
      </c>
      <c r="P22" s="130">
        <v>1</v>
      </c>
      <c r="Q22" s="43">
        <v>1</v>
      </c>
      <c r="R22" s="43">
        <v>0</v>
      </c>
      <c r="S22" s="140">
        <v>0</v>
      </c>
      <c r="T22" s="43">
        <v>0</v>
      </c>
      <c r="U22" s="43">
        <v>0</v>
      </c>
      <c r="V22" s="146">
        <v>5</v>
      </c>
      <c r="W22" s="103">
        <v>1</v>
      </c>
      <c r="X22" s="42">
        <v>4</v>
      </c>
      <c r="Y22" s="97"/>
      <c r="Z22" s="98">
        <f t="shared" si="1"/>
        <v>2</v>
      </c>
      <c r="AA22" s="98">
        <f t="shared" si="2"/>
        <v>1</v>
      </c>
      <c r="AB22" s="98">
        <f t="shared" si="3"/>
        <v>0</v>
      </c>
      <c r="AD22" s="99">
        <f t="shared" si="4"/>
        <v>2</v>
      </c>
      <c r="AE22" s="100">
        <f t="shared" si="5"/>
        <v>6</v>
      </c>
      <c r="AF22" s="101">
        <f t="shared" si="6"/>
        <v>8</v>
      </c>
      <c r="AG22" s="150">
        <f t="shared" si="7"/>
        <v>19</v>
      </c>
      <c r="AH22" s="164">
        <f t="shared" si="8"/>
        <v>0</v>
      </c>
    </row>
    <row r="23" spans="1:34" ht="15.75" customHeight="1">
      <c r="A23" s="36"/>
      <c r="B23" s="70" t="s">
        <v>18</v>
      </c>
      <c r="C23" s="6"/>
      <c r="D23" s="66">
        <v>17</v>
      </c>
      <c r="E23" s="37">
        <v>9</v>
      </c>
      <c r="F23" s="38">
        <f t="shared" si="0"/>
        <v>52.94117647058824</v>
      </c>
      <c r="G23" s="39" t="s">
        <v>77</v>
      </c>
      <c r="H23" s="40">
        <v>0</v>
      </c>
      <c r="I23" s="43">
        <v>2</v>
      </c>
      <c r="J23" s="43">
        <v>0</v>
      </c>
      <c r="K23" s="42">
        <v>6</v>
      </c>
      <c r="M23" s="122">
        <v>0</v>
      </c>
      <c r="N23" s="45">
        <v>0</v>
      </c>
      <c r="O23" s="45">
        <v>0</v>
      </c>
      <c r="P23" s="130">
        <v>2</v>
      </c>
      <c r="Q23" s="43">
        <v>0</v>
      </c>
      <c r="R23" s="43">
        <v>2</v>
      </c>
      <c r="S23" s="140">
        <v>0</v>
      </c>
      <c r="T23" s="43">
        <v>0</v>
      </c>
      <c r="U23" s="43">
        <v>0</v>
      </c>
      <c r="V23" s="146">
        <v>6</v>
      </c>
      <c r="W23" s="103">
        <v>0</v>
      </c>
      <c r="X23" s="42">
        <v>6</v>
      </c>
      <c r="Y23" s="97"/>
      <c r="Z23" s="98">
        <f t="shared" si="1"/>
        <v>0</v>
      </c>
      <c r="AA23" s="98">
        <f t="shared" si="2"/>
        <v>2</v>
      </c>
      <c r="AB23" s="98">
        <f t="shared" si="3"/>
        <v>0</v>
      </c>
      <c r="AD23" s="99">
        <f t="shared" si="4"/>
        <v>0</v>
      </c>
      <c r="AE23" s="100">
        <f t="shared" si="5"/>
        <v>8</v>
      </c>
      <c r="AF23" s="101">
        <f t="shared" si="6"/>
        <v>8</v>
      </c>
      <c r="AG23" s="150">
        <f t="shared" si="7"/>
        <v>17</v>
      </c>
      <c r="AH23" s="164">
        <f t="shared" si="8"/>
        <v>0</v>
      </c>
    </row>
    <row r="24" spans="1:34" ht="24" customHeight="1">
      <c r="A24" s="36"/>
      <c r="B24" s="70" t="s">
        <v>19</v>
      </c>
      <c r="C24" s="6"/>
      <c r="D24" s="66">
        <v>28</v>
      </c>
      <c r="E24" s="37">
        <v>16</v>
      </c>
      <c r="F24" s="38">
        <f t="shared" si="0"/>
        <v>57.14285714285714</v>
      </c>
      <c r="G24" s="39" t="s">
        <v>78</v>
      </c>
      <c r="H24" s="40">
        <v>0</v>
      </c>
      <c r="I24" s="43">
        <v>2</v>
      </c>
      <c r="J24" s="43">
        <v>3</v>
      </c>
      <c r="K24" s="42">
        <v>7</v>
      </c>
      <c r="M24" s="122">
        <v>0</v>
      </c>
      <c r="N24" s="45">
        <v>0</v>
      </c>
      <c r="O24" s="45">
        <v>0</v>
      </c>
      <c r="P24" s="130">
        <v>2</v>
      </c>
      <c r="Q24" s="43">
        <v>1</v>
      </c>
      <c r="R24" s="43">
        <v>1</v>
      </c>
      <c r="S24" s="140">
        <v>3</v>
      </c>
      <c r="T24" s="43">
        <v>1</v>
      </c>
      <c r="U24" s="43">
        <v>2</v>
      </c>
      <c r="V24" s="146">
        <v>7</v>
      </c>
      <c r="W24" s="103">
        <v>3</v>
      </c>
      <c r="X24" s="42">
        <v>4</v>
      </c>
      <c r="Y24" s="97"/>
      <c r="Z24" s="98">
        <f t="shared" si="1"/>
        <v>0</v>
      </c>
      <c r="AA24" s="98">
        <f t="shared" si="2"/>
        <v>2</v>
      </c>
      <c r="AB24" s="98">
        <f t="shared" si="3"/>
        <v>3</v>
      </c>
      <c r="AD24" s="99">
        <f t="shared" si="4"/>
        <v>5</v>
      </c>
      <c r="AE24" s="100">
        <f t="shared" si="5"/>
        <v>7</v>
      </c>
      <c r="AF24" s="101">
        <f t="shared" si="6"/>
        <v>12</v>
      </c>
      <c r="AG24" s="150">
        <f t="shared" si="7"/>
        <v>28</v>
      </c>
      <c r="AH24" s="164">
        <f t="shared" si="8"/>
        <v>0</v>
      </c>
    </row>
    <row r="25" spans="1:34" ht="33.75" customHeight="1">
      <c r="A25" s="36"/>
      <c r="B25" s="70" t="s">
        <v>20</v>
      </c>
      <c r="C25" s="6"/>
      <c r="D25" s="66">
        <v>81</v>
      </c>
      <c r="E25" s="37">
        <v>22</v>
      </c>
      <c r="F25" s="38">
        <f t="shared" si="0"/>
        <v>27.160493827160494</v>
      </c>
      <c r="G25" s="39" t="s">
        <v>72</v>
      </c>
      <c r="H25" s="40">
        <v>3</v>
      </c>
      <c r="I25" s="43">
        <v>10</v>
      </c>
      <c r="J25" s="43">
        <v>14</v>
      </c>
      <c r="K25" s="42">
        <v>32</v>
      </c>
      <c r="M25" s="122">
        <v>3</v>
      </c>
      <c r="N25" s="45">
        <v>2</v>
      </c>
      <c r="O25" s="45">
        <v>1</v>
      </c>
      <c r="P25" s="130">
        <v>10</v>
      </c>
      <c r="Q25" s="43">
        <v>2</v>
      </c>
      <c r="R25" s="43">
        <v>8</v>
      </c>
      <c r="S25" s="140">
        <v>14</v>
      </c>
      <c r="T25" s="43">
        <v>1</v>
      </c>
      <c r="U25" s="43">
        <v>13</v>
      </c>
      <c r="V25" s="146">
        <v>32</v>
      </c>
      <c r="W25" s="103">
        <v>1</v>
      </c>
      <c r="X25" s="42">
        <v>31</v>
      </c>
      <c r="Y25" s="97"/>
      <c r="Z25" s="98">
        <f t="shared" si="1"/>
        <v>3</v>
      </c>
      <c r="AA25" s="98">
        <f t="shared" si="2"/>
        <v>10</v>
      </c>
      <c r="AB25" s="98">
        <f t="shared" si="3"/>
        <v>14</v>
      </c>
      <c r="AD25" s="99">
        <f t="shared" si="4"/>
        <v>6</v>
      </c>
      <c r="AE25" s="100">
        <f t="shared" si="5"/>
        <v>53</v>
      </c>
      <c r="AF25" s="101">
        <f t="shared" si="6"/>
        <v>59</v>
      </c>
      <c r="AG25" s="150">
        <f t="shared" si="7"/>
        <v>81</v>
      </c>
      <c r="AH25" s="164">
        <f t="shared" si="8"/>
        <v>0</v>
      </c>
    </row>
    <row r="26" spans="1:34" ht="15" customHeight="1">
      <c r="A26" s="36"/>
      <c r="B26" s="70" t="s">
        <v>21</v>
      </c>
      <c r="C26" s="6"/>
      <c r="D26" s="66">
        <v>42</v>
      </c>
      <c r="E26" s="37">
        <v>8</v>
      </c>
      <c r="F26" s="38">
        <f t="shared" si="0"/>
        <v>19.047619047619047</v>
      </c>
      <c r="G26" s="39" t="s">
        <v>67</v>
      </c>
      <c r="H26" s="40">
        <v>0</v>
      </c>
      <c r="I26" s="43">
        <v>8</v>
      </c>
      <c r="J26" s="43">
        <v>24</v>
      </c>
      <c r="K26" s="42">
        <v>2</v>
      </c>
      <c r="M26" s="122">
        <v>0</v>
      </c>
      <c r="N26" s="45">
        <v>0</v>
      </c>
      <c r="O26" s="45">
        <v>0</v>
      </c>
      <c r="P26" s="130">
        <v>8</v>
      </c>
      <c r="Q26" s="43">
        <v>4</v>
      </c>
      <c r="R26" s="43">
        <v>4</v>
      </c>
      <c r="S26" s="140">
        <v>24</v>
      </c>
      <c r="T26" s="43">
        <v>9</v>
      </c>
      <c r="U26" s="43">
        <v>15</v>
      </c>
      <c r="V26" s="146">
        <v>2</v>
      </c>
      <c r="W26" s="103">
        <v>1</v>
      </c>
      <c r="X26" s="42">
        <v>1</v>
      </c>
      <c r="Y26" s="97"/>
      <c r="Z26" s="98">
        <f t="shared" si="1"/>
        <v>0</v>
      </c>
      <c r="AA26" s="98">
        <f t="shared" si="2"/>
        <v>8</v>
      </c>
      <c r="AB26" s="98">
        <f t="shared" si="3"/>
        <v>24</v>
      </c>
      <c r="AD26" s="99">
        <f t="shared" si="4"/>
        <v>14</v>
      </c>
      <c r="AE26" s="100">
        <f t="shared" si="5"/>
        <v>20</v>
      </c>
      <c r="AF26" s="101">
        <f t="shared" si="6"/>
        <v>34</v>
      </c>
      <c r="AG26" s="150">
        <f t="shared" si="7"/>
        <v>42</v>
      </c>
      <c r="AH26" s="164">
        <f t="shared" si="8"/>
        <v>0</v>
      </c>
    </row>
    <row r="27" spans="1:34" ht="15" customHeight="1">
      <c r="A27" s="36"/>
      <c r="B27" s="70" t="s">
        <v>22</v>
      </c>
      <c r="C27" s="6"/>
      <c r="D27" s="66">
        <v>41</v>
      </c>
      <c r="E27" s="37">
        <v>10</v>
      </c>
      <c r="F27" s="38">
        <f t="shared" si="0"/>
        <v>24.390243902439025</v>
      </c>
      <c r="G27" s="39" t="s">
        <v>79</v>
      </c>
      <c r="H27" s="40">
        <v>2</v>
      </c>
      <c r="I27" s="43">
        <v>1</v>
      </c>
      <c r="J27" s="43">
        <v>1</v>
      </c>
      <c r="K27" s="42">
        <v>27</v>
      </c>
      <c r="M27" s="122">
        <v>2</v>
      </c>
      <c r="N27" s="45">
        <v>1</v>
      </c>
      <c r="O27" s="45">
        <v>1</v>
      </c>
      <c r="P27" s="130">
        <v>1</v>
      </c>
      <c r="Q27" s="43">
        <v>0</v>
      </c>
      <c r="R27" s="43">
        <v>1</v>
      </c>
      <c r="S27" s="140">
        <v>1</v>
      </c>
      <c r="T27" s="43">
        <v>1</v>
      </c>
      <c r="U27" s="43">
        <v>0</v>
      </c>
      <c r="V27" s="146">
        <v>27</v>
      </c>
      <c r="W27" s="103">
        <v>11</v>
      </c>
      <c r="X27" s="42">
        <v>16</v>
      </c>
      <c r="Y27" s="97"/>
      <c r="Z27" s="98">
        <f t="shared" si="1"/>
        <v>2</v>
      </c>
      <c r="AA27" s="98">
        <f t="shared" si="2"/>
        <v>1</v>
      </c>
      <c r="AB27" s="98">
        <f t="shared" si="3"/>
        <v>1</v>
      </c>
      <c r="AD27" s="99">
        <f t="shared" si="4"/>
        <v>13</v>
      </c>
      <c r="AE27" s="100">
        <f t="shared" si="5"/>
        <v>18</v>
      </c>
      <c r="AF27" s="101">
        <f t="shared" si="6"/>
        <v>31</v>
      </c>
      <c r="AG27" s="150">
        <f t="shared" si="7"/>
        <v>41</v>
      </c>
      <c r="AH27" s="164">
        <f t="shared" si="8"/>
        <v>0</v>
      </c>
    </row>
    <row r="28" spans="1:34" ht="24" customHeight="1">
      <c r="A28" s="36"/>
      <c r="B28" s="70" t="s">
        <v>23</v>
      </c>
      <c r="C28" s="6"/>
      <c r="D28" s="65">
        <v>61</v>
      </c>
      <c r="E28" s="37">
        <v>11</v>
      </c>
      <c r="F28" s="38">
        <f t="shared" si="0"/>
        <v>18.0327868852459</v>
      </c>
      <c r="G28" s="39" t="s">
        <v>80</v>
      </c>
      <c r="H28" s="40">
        <v>3</v>
      </c>
      <c r="I28" s="43">
        <v>7</v>
      </c>
      <c r="J28" s="43">
        <v>13</v>
      </c>
      <c r="K28" s="42">
        <v>27</v>
      </c>
      <c r="M28" s="122">
        <v>3</v>
      </c>
      <c r="N28" s="45">
        <v>0</v>
      </c>
      <c r="O28" s="45">
        <v>3</v>
      </c>
      <c r="P28" s="130">
        <v>7</v>
      </c>
      <c r="Q28" s="43">
        <v>7</v>
      </c>
      <c r="R28" s="43">
        <v>0</v>
      </c>
      <c r="S28" s="140">
        <v>13</v>
      </c>
      <c r="T28" s="43">
        <v>6</v>
      </c>
      <c r="U28" s="43">
        <v>7</v>
      </c>
      <c r="V28" s="146">
        <v>27</v>
      </c>
      <c r="W28" s="103">
        <v>11</v>
      </c>
      <c r="X28" s="42">
        <v>16</v>
      </c>
      <c r="Y28" s="97"/>
      <c r="Z28" s="98">
        <f t="shared" si="1"/>
        <v>3</v>
      </c>
      <c r="AA28" s="98">
        <f t="shared" si="2"/>
        <v>7</v>
      </c>
      <c r="AB28" s="98">
        <f t="shared" si="3"/>
        <v>13</v>
      </c>
      <c r="AD28" s="99">
        <f t="shared" si="4"/>
        <v>24</v>
      </c>
      <c r="AE28" s="100">
        <f t="shared" si="5"/>
        <v>26</v>
      </c>
      <c r="AF28" s="101">
        <f t="shared" si="6"/>
        <v>50</v>
      </c>
      <c r="AG28" s="150">
        <f t="shared" si="7"/>
        <v>61</v>
      </c>
      <c r="AH28" s="164">
        <f t="shared" si="8"/>
        <v>0</v>
      </c>
    </row>
    <row r="29" spans="1:34" s="90" customFormat="1" ht="15" customHeight="1">
      <c r="A29" s="81"/>
      <c r="B29" s="82" t="s">
        <v>24</v>
      </c>
      <c r="C29" s="83"/>
      <c r="D29" s="66">
        <v>29</v>
      </c>
      <c r="E29" s="84">
        <v>10</v>
      </c>
      <c r="F29" s="85">
        <f t="shared" si="0"/>
        <v>34.48275862068966</v>
      </c>
      <c r="G29" s="86" t="s">
        <v>68</v>
      </c>
      <c r="H29" s="87">
        <v>2</v>
      </c>
      <c r="I29" s="88">
        <v>4</v>
      </c>
      <c r="J29" s="88">
        <v>1</v>
      </c>
      <c r="K29" s="89">
        <v>12</v>
      </c>
      <c r="M29" s="122">
        <v>2</v>
      </c>
      <c r="N29" s="45">
        <v>1</v>
      </c>
      <c r="O29" s="45">
        <v>1</v>
      </c>
      <c r="P29" s="130">
        <v>4</v>
      </c>
      <c r="Q29" s="43">
        <v>1</v>
      </c>
      <c r="R29" s="43">
        <v>3</v>
      </c>
      <c r="S29" s="140">
        <v>1</v>
      </c>
      <c r="T29" s="43">
        <v>1</v>
      </c>
      <c r="U29" s="43">
        <v>0</v>
      </c>
      <c r="V29" s="146">
        <v>12</v>
      </c>
      <c r="W29" s="103">
        <v>2</v>
      </c>
      <c r="X29" s="42">
        <v>10</v>
      </c>
      <c r="Y29" s="97"/>
      <c r="Z29" s="98">
        <f t="shared" si="1"/>
        <v>2</v>
      </c>
      <c r="AA29" s="98">
        <f t="shared" si="2"/>
        <v>4</v>
      </c>
      <c r="AB29" s="98">
        <f t="shared" si="3"/>
        <v>1</v>
      </c>
      <c r="AC29" s="1"/>
      <c r="AD29" s="99">
        <f t="shared" si="4"/>
        <v>5</v>
      </c>
      <c r="AE29" s="100">
        <f t="shared" si="5"/>
        <v>14</v>
      </c>
      <c r="AF29" s="101">
        <f t="shared" si="6"/>
        <v>19</v>
      </c>
      <c r="AG29" s="150">
        <f t="shared" si="7"/>
        <v>29</v>
      </c>
      <c r="AH29" s="164">
        <f t="shared" si="8"/>
        <v>0</v>
      </c>
    </row>
    <row r="30" spans="1:34" ht="15" customHeight="1">
      <c r="A30" s="36"/>
      <c r="B30" s="70" t="s">
        <v>25</v>
      </c>
      <c r="C30" s="6"/>
      <c r="D30" s="66">
        <v>26</v>
      </c>
      <c r="E30" s="37">
        <v>3</v>
      </c>
      <c r="F30" s="38">
        <f t="shared" si="0"/>
        <v>11.538461538461538</v>
      </c>
      <c r="G30" s="39" t="s">
        <v>96</v>
      </c>
      <c r="H30" s="40">
        <v>1</v>
      </c>
      <c r="I30" s="43">
        <v>9</v>
      </c>
      <c r="J30" s="43">
        <v>4</v>
      </c>
      <c r="K30" s="42">
        <v>9</v>
      </c>
      <c r="M30" s="122">
        <v>1</v>
      </c>
      <c r="N30" s="45">
        <v>1</v>
      </c>
      <c r="O30" s="45">
        <v>0</v>
      </c>
      <c r="P30" s="130">
        <v>9</v>
      </c>
      <c r="Q30" s="43">
        <v>3</v>
      </c>
      <c r="R30" s="43">
        <v>6</v>
      </c>
      <c r="S30" s="140">
        <v>4</v>
      </c>
      <c r="T30" s="43">
        <v>1</v>
      </c>
      <c r="U30" s="43">
        <v>3</v>
      </c>
      <c r="V30" s="146">
        <v>9</v>
      </c>
      <c r="W30" s="103">
        <v>5</v>
      </c>
      <c r="X30" s="42">
        <v>4</v>
      </c>
      <c r="Y30" s="97"/>
      <c r="Z30" s="98">
        <f t="shared" si="1"/>
        <v>1</v>
      </c>
      <c r="AA30" s="98">
        <f t="shared" si="2"/>
        <v>9</v>
      </c>
      <c r="AB30" s="98">
        <f t="shared" si="3"/>
        <v>4</v>
      </c>
      <c r="AD30" s="99">
        <f t="shared" si="4"/>
        <v>10</v>
      </c>
      <c r="AE30" s="100">
        <f t="shared" si="5"/>
        <v>13</v>
      </c>
      <c r="AF30" s="101">
        <f t="shared" si="6"/>
        <v>23</v>
      </c>
      <c r="AG30" s="150">
        <f t="shared" si="7"/>
        <v>26</v>
      </c>
      <c r="AH30" s="164">
        <f t="shared" si="8"/>
        <v>0</v>
      </c>
    </row>
    <row r="31" spans="1:34" ht="15" customHeight="1">
      <c r="A31" s="36"/>
      <c r="B31" s="70" t="s">
        <v>26</v>
      </c>
      <c r="C31" s="6"/>
      <c r="D31" s="66">
        <v>26</v>
      </c>
      <c r="E31" s="37">
        <v>8</v>
      </c>
      <c r="F31" s="38">
        <f t="shared" si="0"/>
        <v>30.76923076923077</v>
      </c>
      <c r="G31" s="39" t="s">
        <v>97</v>
      </c>
      <c r="H31" s="40">
        <v>1</v>
      </c>
      <c r="I31" s="43">
        <v>3</v>
      </c>
      <c r="J31" s="43">
        <v>1</v>
      </c>
      <c r="K31" s="42">
        <v>13</v>
      </c>
      <c r="M31" s="122">
        <v>1</v>
      </c>
      <c r="N31" s="45">
        <v>1</v>
      </c>
      <c r="O31" s="45">
        <v>0</v>
      </c>
      <c r="P31" s="130">
        <v>3</v>
      </c>
      <c r="Q31" s="43">
        <v>3</v>
      </c>
      <c r="R31" s="43">
        <v>0</v>
      </c>
      <c r="S31" s="140">
        <v>1</v>
      </c>
      <c r="T31" s="43">
        <v>1</v>
      </c>
      <c r="U31" s="43">
        <v>0</v>
      </c>
      <c r="V31" s="146">
        <v>13</v>
      </c>
      <c r="W31" s="103">
        <v>2</v>
      </c>
      <c r="X31" s="42">
        <v>11</v>
      </c>
      <c r="Y31" s="97"/>
      <c r="Z31" s="98">
        <f t="shared" si="1"/>
        <v>1</v>
      </c>
      <c r="AA31" s="98">
        <f t="shared" si="2"/>
        <v>3</v>
      </c>
      <c r="AB31" s="98">
        <f t="shared" si="3"/>
        <v>1</v>
      </c>
      <c r="AD31" s="99">
        <f t="shared" si="4"/>
        <v>7</v>
      </c>
      <c r="AE31" s="100">
        <f t="shared" si="5"/>
        <v>11</v>
      </c>
      <c r="AF31" s="101">
        <f t="shared" si="6"/>
        <v>18</v>
      </c>
      <c r="AG31" s="150">
        <f t="shared" si="7"/>
        <v>26</v>
      </c>
      <c r="AH31" s="164">
        <f t="shared" si="8"/>
        <v>0</v>
      </c>
    </row>
    <row r="32" spans="1:34" ht="25.5" customHeight="1">
      <c r="A32" s="36"/>
      <c r="B32" s="74" t="s">
        <v>27</v>
      </c>
      <c r="C32" s="6"/>
      <c r="D32" s="66">
        <v>43</v>
      </c>
      <c r="E32" s="37">
        <v>17</v>
      </c>
      <c r="F32" s="38">
        <f t="shared" si="0"/>
        <v>39.53488372093023</v>
      </c>
      <c r="G32" s="39" t="s">
        <v>98</v>
      </c>
      <c r="H32" s="40">
        <v>1</v>
      </c>
      <c r="I32" s="43">
        <v>6</v>
      </c>
      <c r="J32" s="73">
        <v>18</v>
      </c>
      <c r="K32" s="42">
        <v>1</v>
      </c>
      <c r="M32" s="122">
        <v>1</v>
      </c>
      <c r="N32" s="45">
        <v>1</v>
      </c>
      <c r="O32" s="45">
        <v>0</v>
      </c>
      <c r="P32" s="130">
        <v>6</v>
      </c>
      <c r="Q32" s="43">
        <v>5</v>
      </c>
      <c r="R32" s="43">
        <v>1</v>
      </c>
      <c r="S32" s="140">
        <v>18</v>
      </c>
      <c r="T32" s="43">
        <v>12</v>
      </c>
      <c r="U32" s="43">
        <v>6</v>
      </c>
      <c r="V32" s="146">
        <v>1</v>
      </c>
      <c r="W32" s="103">
        <v>0</v>
      </c>
      <c r="X32" s="42">
        <v>1</v>
      </c>
      <c r="Y32" s="97">
        <v>217230</v>
      </c>
      <c r="Z32" s="98">
        <f t="shared" si="1"/>
        <v>1</v>
      </c>
      <c r="AA32" s="98">
        <f t="shared" si="2"/>
        <v>6</v>
      </c>
      <c r="AB32" s="98">
        <f t="shared" si="3"/>
        <v>18</v>
      </c>
      <c r="AD32" s="99">
        <f t="shared" si="4"/>
        <v>18</v>
      </c>
      <c r="AE32" s="100">
        <f t="shared" si="5"/>
        <v>8</v>
      </c>
      <c r="AF32" s="101">
        <f t="shared" si="6"/>
        <v>26</v>
      </c>
      <c r="AG32" s="150">
        <f t="shared" si="7"/>
        <v>43</v>
      </c>
      <c r="AH32" s="164">
        <f t="shared" si="8"/>
        <v>0</v>
      </c>
    </row>
    <row r="33" spans="1:34" ht="15" customHeight="1">
      <c r="A33" s="36"/>
      <c r="B33" s="70" t="s">
        <v>28</v>
      </c>
      <c r="C33" s="6"/>
      <c r="D33" s="66">
        <v>41</v>
      </c>
      <c r="E33" s="37">
        <v>5</v>
      </c>
      <c r="F33" s="38">
        <f t="shared" si="0"/>
        <v>12.195121951219512</v>
      </c>
      <c r="G33" s="39" t="s">
        <v>99</v>
      </c>
      <c r="H33" s="40">
        <v>2</v>
      </c>
      <c r="I33" s="43">
        <v>4</v>
      </c>
      <c r="J33" s="43">
        <v>6</v>
      </c>
      <c r="K33" s="42">
        <v>24</v>
      </c>
      <c r="M33" s="122">
        <v>2</v>
      </c>
      <c r="N33" s="45">
        <v>2</v>
      </c>
      <c r="O33" s="45">
        <v>0</v>
      </c>
      <c r="P33" s="130">
        <v>4</v>
      </c>
      <c r="Q33" s="43">
        <v>3</v>
      </c>
      <c r="R33" s="43">
        <v>1</v>
      </c>
      <c r="S33" s="140">
        <v>6</v>
      </c>
      <c r="T33" s="43">
        <v>5</v>
      </c>
      <c r="U33" s="43">
        <v>1</v>
      </c>
      <c r="V33" s="146">
        <v>24</v>
      </c>
      <c r="W33" s="103">
        <v>14</v>
      </c>
      <c r="X33" s="42">
        <v>10</v>
      </c>
      <c r="Y33" s="97"/>
      <c r="Z33" s="98">
        <f t="shared" si="1"/>
        <v>2</v>
      </c>
      <c r="AA33" s="98">
        <f t="shared" si="2"/>
        <v>4</v>
      </c>
      <c r="AB33" s="98">
        <f t="shared" si="3"/>
        <v>6</v>
      </c>
      <c r="AD33" s="99">
        <f t="shared" si="4"/>
        <v>24</v>
      </c>
      <c r="AE33" s="100">
        <f t="shared" si="5"/>
        <v>12</v>
      </c>
      <c r="AF33" s="101">
        <f t="shared" si="6"/>
        <v>36</v>
      </c>
      <c r="AG33" s="150">
        <f t="shared" si="7"/>
        <v>41</v>
      </c>
      <c r="AH33" s="164">
        <f t="shared" si="8"/>
        <v>0</v>
      </c>
    </row>
    <row r="34" spans="1:34" ht="15" customHeight="1">
      <c r="A34" s="36"/>
      <c r="B34" s="71" t="s">
        <v>29</v>
      </c>
      <c r="C34" s="49"/>
      <c r="D34" s="66">
        <v>39</v>
      </c>
      <c r="E34" s="37">
        <v>5</v>
      </c>
      <c r="F34" s="38">
        <f t="shared" si="0"/>
        <v>12.82051282051282</v>
      </c>
      <c r="G34" s="39" t="s">
        <v>100</v>
      </c>
      <c r="H34" s="40">
        <v>0</v>
      </c>
      <c r="I34" s="43">
        <v>5</v>
      </c>
      <c r="J34" s="43">
        <v>0</v>
      </c>
      <c r="K34" s="42">
        <v>29</v>
      </c>
      <c r="M34" s="122">
        <v>0</v>
      </c>
      <c r="N34" s="45">
        <v>0</v>
      </c>
      <c r="O34" s="45">
        <v>0</v>
      </c>
      <c r="P34" s="130">
        <v>5</v>
      </c>
      <c r="Q34" s="43">
        <v>2</v>
      </c>
      <c r="R34" s="43">
        <v>3</v>
      </c>
      <c r="S34" s="140">
        <v>0</v>
      </c>
      <c r="T34" s="43">
        <v>0</v>
      </c>
      <c r="U34" s="43">
        <v>0</v>
      </c>
      <c r="V34" s="146">
        <v>29</v>
      </c>
      <c r="W34" s="103">
        <v>6</v>
      </c>
      <c r="X34" s="42">
        <v>23</v>
      </c>
      <c r="Y34" s="97"/>
      <c r="Z34" s="98">
        <f t="shared" si="1"/>
        <v>0</v>
      </c>
      <c r="AA34" s="98">
        <f t="shared" si="2"/>
        <v>5</v>
      </c>
      <c r="AB34" s="98">
        <f t="shared" si="3"/>
        <v>0</v>
      </c>
      <c r="AD34" s="99">
        <f t="shared" si="4"/>
        <v>8</v>
      </c>
      <c r="AE34" s="100">
        <f t="shared" si="5"/>
        <v>26</v>
      </c>
      <c r="AF34" s="101">
        <f t="shared" si="6"/>
        <v>34</v>
      </c>
      <c r="AG34" s="150">
        <f t="shared" si="7"/>
        <v>39</v>
      </c>
      <c r="AH34" s="164">
        <f t="shared" si="8"/>
        <v>0</v>
      </c>
    </row>
    <row r="35" spans="1:34" ht="15" customHeight="1">
      <c r="A35" s="36"/>
      <c r="B35" s="7" t="s">
        <v>30</v>
      </c>
      <c r="C35" s="50"/>
      <c r="D35" s="66">
        <v>30</v>
      </c>
      <c r="E35" s="37">
        <v>0</v>
      </c>
      <c r="F35" s="38">
        <f t="shared" si="0"/>
        <v>0</v>
      </c>
      <c r="G35" s="39" t="s">
        <v>101</v>
      </c>
      <c r="H35" s="40">
        <v>0</v>
      </c>
      <c r="I35" s="43">
        <v>3</v>
      </c>
      <c r="J35" s="43">
        <v>3</v>
      </c>
      <c r="K35" s="42">
        <v>24</v>
      </c>
      <c r="M35" s="122">
        <v>0</v>
      </c>
      <c r="N35" s="45">
        <v>0</v>
      </c>
      <c r="O35" s="45">
        <v>0</v>
      </c>
      <c r="P35" s="130">
        <v>3</v>
      </c>
      <c r="Q35" s="43">
        <v>0</v>
      </c>
      <c r="R35" s="43">
        <v>3</v>
      </c>
      <c r="S35" s="140">
        <v>3</v>
      </c>
      <c r="T35" s="43">
        <v>1</v>
      </c>
      <c r="U35" s="43">
        <v>2</v>
      </c>
      <c r="V35" s="146">
        <v>24</v>
      </c>
      <c r="W35" s="103">
        <v>8</v>
      </c>
      <c r="X35" s="42">
        <v>16</v>
      </c>
      <c r="Y35" s="97">
        <v>403</v>
      </c>
      <c r="Z35" s="98">
        <f t="shared" si="1"/>
        <v>0</v>
      </c>
      <c r="AA35" s="98">
        <f t="shared" si="2"/>
        <v>3</v>
      </c>
      <c r="AB35" s="98">
        <f t="shared" si="3"/>
        <v>3</v>
      </c>
      <c r="AD35" s="99">
        <f t="shared" si="4"/>
        <v>9</v>
      </c>
      <c r="AE35" s="100">
        <f t="shared" si="5"/>
        <v>21</v>
      </c>
      <c r="AF35" s="101">
        <f t="shared" si="6"/>
        <v>30</v>
      </c>
      <c r="AG35" s="150">
        <f t="shared" si="7"/>
        <v>30</v>
      </c>
      <c r="AH35" s="164">
        <f t="shared" si="8"/>
        <v>0</v>
      </c>
    </row>
    <row r="36" spans="1:34" ht="15" customHeight="1">
      <c r="A36" s="36"/>
      <c r="B36" s="7" t="s">
        <v>31</v>
      </c>
      <c r="C36" s="50"/>
      <c r="D36" s="66">
        <v>19</v>
      </c>
      <c r="E36" s="37">
        <v>8</v>
      </c>
      <c r="F36" s="38">
        <f t="shared" si="0"/>
        <v>42.10526315789473</v>
      </c>
      <c r="G36" s="51" t="s">
        <v>102</v>
      </c>
      <c r="H36" s="40">
        <v>3</v>
      </c>
      <c r="I36" s="43">
        <v>2</v>
      </c>
      <c r="J36" s="43">
        <v>3</v>
      </c>
      <c r="K36" s="42">
        <v>3</v>
      </c>
      <c r="M36" s="122">
        <v>3</v>
      </c>
      <c r="N36" s="45">
        <v>0</v>
      </c>
      <c r="O36" s="45">
        <v>3</v>
      </c>
      <c r="P36" s="130">
        <v>2</v>
      </c>
      <c r="Q36" s="43">
        <v>0</v>
      </c>
      <c r="R36" s="43">
        <v>2</v>
      </c>
      <c r="S36" s="140">
        <v>3</v>
      </c>
      <c r="T36" s="43">
        <v>0</v>
      </c>
      <c r="U36" s="43">
        <v>3</v>
      </c>
      <c r="V36" s="146">
        <v>3</v>
      </c>
      <c r="W36" s="103">
        <v>2</v>
      </c>
      <c r="X36" s="42">
        <v>1</v>
      </c>
      <c r="Y36" s="97"/>
      <c r="Z36" s="98">
        <f t="shared" si="1"/>
        <v>3</v>
      </c>
      <c r="AA36" s="98">
        <f t="shared" si="2"/>
        <v>2</v>
      </c>
      <c r="AB36" s="98">
        <f t="shared" si="3"/>
        <v>3</v>
      </c>
      <c r="AD36" s="99">
        <f t="shared" si="4"/>
        <v>2</v>
      </c>
      <c r="AE36" s="100">
        <f t="shared" si="5"/>
        <v>9</v>
      </c>
      <c r="AF36" s="101">
        <f t="shared" si="6"/>
        <v>11</v>
      </c>
      <c r="AG36" s="150">
        <f t="shared" si="7"/>
        <v>19</v>
      </c>
      <c r="AH36" s="164">
        <f t="shared" si="8"/>
        <v>0</v>
      </c>
    </row>
    <row r="37" spans="1:34" ht="15" customHeight="1">
      <c r="A37" s="36"/>
      <c r="B37" s="7" t="s">
        <v>32</v>
      </c>
      <c r="C37" s="50"/>
      <c r="D37" s="66">
        <v>21</v>
      </c>
      <c r="E37" s="37">
        <v>8</v>
      </c>
      <c r="F37" s="38">
        <f t="shared" si="0"/>
        <v>38.095238095238095</v>
      </c>
      <c r="G37" s="39" t="s">
        <v>103</v>
      </c>
      <c r="H37" s="40">
        <v>5</v>
      </c>
      <c r="I37" s="43">
        <v>1</v>
      </c>
      <c r="J37" s="43">
        <v>1</v>
      </c>
      <c r="K37" s="42">
        <v>6</v>
      </c>
      <c r="M37" s="122">
        <v>5</v>
      </c>
      <c r="N37" s="45">
        <v>0</v>
      </c>
      <c r="O37" s="45">
        <v>5</v>
      </c>
      <c r="P37" s="130">
        <v>1</v>
      </c>
      <c r="Q37" s="43">
        <v>1</v>
      </c>
      <c r="R37" s="43">
        <v>0</v>
      </c>
      <c r="S37" s="140">
        <v>1</v>
      </c>
      <c r="T37" s="43">
        <v>0</v>
      </c>
      <c r="U37" s="43">
        <v>1</v>
      </c>
      <c r="V37" s="146">
        <v>6</v>
      </c>
      <c r="W37" s="103">
        <v>1</v>
      </c>
      <c r="X37" s="42">
        <v>5</v>
      </c>
      <c r="Y37" s="97"/>
      <c r="Z37" s="98">
        <f t="shared" si="1"/>
        <v>5</v>
      </c>
      <c r="AA37" s="98">
        <f t="shared" si="2"/>
        <v>1</v>
      </c>
      <c r="AB37" s="98">
        <f t="shared" si="3"/>
        <v>1</v>
      </c>
      <c r="AD37" s="99">
        <f t="shared" si="4"/>
        <v>2</v>
      </c>
      <c r="AE37" s="100">
        <f t="shared" si="5"/>
        <v>11</v>
      </c>
      <c r="AF37" s="101">
        <f t="shared" si="6"/>
        <v>13</v>
      </c>
      <c r="AG37" s="150">
        <f t="shared" si="7"/>
        <v>21</v>
      </c>
      <c r="AH37" s="164">
        <f t="shared" si="8"/>
        <v>0</v>
      </c>
    </row>
    <row r="38" spans="1:34" ht="24" customHeight="1">
      <c r="A38" s="36"/>
      <c r="B38" s="7" t="s">
        <v>33</v>
      </c>
      <c r="C38" s="50"/>
      <c r="D38" s="66">
        <v>27</v>
      </c>
      <c r="E38" s="37">
        <v>20</v>
      </c>
      <c r="F38" s="38">
        <f aca="true" t="shared" si="9" ref="F38:F55">E38/D38*100</f>
        <v>74.07407407407408</v>
      </c>
      <c r="G38" s="39" t="s">
        <v>104</v>
      </c>
      <c r="H38" s="40">
        <v>1</v>
      </c>
      <c r="I38" s="43">
        <v>0</v>
      </c>
      <c r="J38" s="43">
        <v>0</v>
      </c>
      <c r="K38" s="42">
        <v>6</v>
      </c>
      <c r="M38" s="122">
        <v>1</v>
      </c>
      <c r="N38" s="45">
        <v>0</v>
      </c>
      <c r="O38" s="45">
        <v>1</v>
      </c>
      <c r="P38" s="130">
        <v>0</v>
      </c>
      <c r="Q38" s="43">
        <v>0</v>
      </c>
      <c r="R38" s="43">
        <v>0</v>
      </c>
      <c r="S38" s="140">
        <v>0</v>
      </c>
      <c r="T38" s="43">
        <v>0</v>
      </c>
      <c r="U38" s="43">
        <v>0</v>
      </c>
      <c r="V38" s="146">
        <v>6</v>
      </c>
      <c r="W38" s="103">
        <v>0</v>
      </c>
      <c r="X38" s="42">
        <v>6</v>
      </c>
      <c r="Y38" s="97"/>
      <c r="Z38" s="98">
        <f t="shared" si="1"/>
        <v>1</v>
      </c>
      <c r="AA38" s="98">
        <f t="shared" si="2"/>
        <v>0</v>
      </c>
      <c r="AB38" s="98">
        <f t="shared" si="3"/>
        <v>0</v>
      </c>
      <c r="AD38" s="99">
        <f t="shared" si="4"/>
        <v>0</v>
      </c>
      <c r="AE38" s="100">
        <f t="shared" si="5"/>
        <v>7</v>
      </c>
      <c r="AF38" s="101">
        <f t="shared" si="6"/>
        <v>7</v>
      </c>
      <c r="AG38" s="150">
        <f t="shared" si="7"/>
        <v>27</v>
      </c>
      <c r="AH38" s="164">
        <f t="shared" si="8"/>
        <v>0</v>
      </c>
    </row>
    <row r="39" spans="1:34" ht="15.75" customHeight="1">
      <c r="A39" s="36"/>
      <c r="B39" s="7" t="s">
        <v>34</v>
      </c>
      <c r="C39" s="50"/>
      <c r="D39" s="66">
        <v>23</v>
      </c>
      <c r="E39" s="37">
        <v>4</v>
      </c>
      <c r="F39" s="38">
        <f t="shared" si="9"/>
        <v>17.391304347826086</v>
      </c>
      <c r="G39" s="39" t="s">
        <v>105</v>
      </c>
      <c r="H39" s="40">
        <v>1</v>
      </c>
      <c r="I39" s="43">
        <v>5</v>
      </c>
      <c r="J39" s="43">
        <v>4</v>
      </c>
      <c r="K39" s="42">
        <v>9</v>
      </c>
      <c r="M39" s="122">
        <v>1</v>
      </c>
      <c r="N39" s="45">
        <v>0</v>
      </c>
      <c r="O39" s="45">
        <v>1</v>
      </c>
      <c r="P39" s="130">
        <v>5</v>
      </c>
      <c r="Q39" s="43">
        <v>4</v>
      </c>
      <c r="R39" s="43">
        <v>1</v>
      </c>
      <c r="S39" s="140">
        <v>4</v>
      </c>
      <c r="T39" s="43">
        <v>3</v>
      </c>
      <c r="U39" s="43">
        <v>1</v>
      </c>
      <c r="V39" s="146">
        <v>9</v>
      </c>
      <c r="W39" s="103">
        <v>3</v>
      </c>
      <c r="X39" s="42">
        <v>6</v>
      </c>
      <c r="Y39" s="97"/>
      <c r="Z39" s="98">
        <f t="shared" si="1"/>
        <v>1</v>
      </c>
      <c r="AA39" s="98">
        <f t="shared" si="2"/>
        <v>5</v>
      </c>
      <c r="AB39" s="98">
        <f t="shared" si="3"/>
        <v>4</v>
      </c>
      <c r="AD39" s="99">
        <f t="shared" si="4"/>
        <v>10</v>
      </c>
      <c r="AE39" s="100">
        <f t="shared" si="5"/>
        <v>9</v>
      </c>
      <c r="AF39" s="101">
        <f t="shared" si="6"/>
        <v>19</v>
      </c>
      <c r="AG39" s="150">
        <f t="shared" si="7"/>
        <v>23</v>
      </c>
      <c r="AH39" s="164">
        <f t="shared" si="8"/>
        <v>0</v>
      </c>
    </row>
    <row r="40" spans="1:34" ht="15.75" customHeight="1">
      <c r="A40" s="36"/>
      <c r="B40" s="7" t="s">
        <v>35</v>
      </c>
      <c r="C40" s="50"/>
      <c r="D40" s="66">
        <v>20</v>
      </c>
      <c r="E40" s="37">
        <v>4</v>
      </c>
      <c r="F40" s="38">
        <f t="shared" si="9"/>
        <v>20</v>
      </c>
      <c r="G40" s="39" t="s">
        <v>106</v>
      </c>
      <c r="H40" s="40">
        <v>1</v>
      </c>
      <c r="I40" s="43">
        <v>1</v>
      </c>
      <c r="J40" s="43">
        <v>2</v>
      </c>
      <c r="K40" s="42">
        <v>12</v>
      </c>
      <c r="M40" s="122">
        <v>1</v>
      </c>
      <c r="N40" s="45">
        <v>1</v>
      </c>
      <c r="O40" s="45">
        <v>0</v>
      </c>
      <c r="P40" s="130">
        <v>1</v>
      </c>
      <c r="Q40" s="43">
        <v>1</v>
      </c>
      <c r="R40" s="43">
        <v>0</v>
      </c>
      <c r="S40" s="140">
        <v>2</v>
      </c>
      <c r="T40" s="43">
        <v>2</v>
      </c>
      <c r="U40" s="43">
        <v>0</v>
      </c>
      <c r="V40" s="146">
        <v>12</v>
      </c>
      <c r="W40" s="103">
        <v>5</v>
      </c>
      <c r="X40" s="42">
        <v>7</v>
      </c>
      <c r="Y40" s="97"/>
      <c r="Z40" s="98">
        <f t="shared" si="1"/>
        <v>1</v>
      </c>
      <c r="AA40" s="98">
        <f t="shared" si="2"/>
        <v>1</v>
      </c>
      <c r="AB40" s="98">
        <f t="shared" si="3"/>
        <v>2</v>
      </c>
      <c r="AD40" s="99">
        <f t="shared" si="4"/>
        <v>9</v>
      </c>
      <c r="AE40" s="100">
        <f t="shared" si="5"/>
        <v>7</v>
      </c>
      <c r="AF40" s="101">
        <f t="shared" si="6"/>
        <v>16</v>
      </c>
      <c r="AG40" s="150">
        <f t="shared" si="7"/>
        <v>20</v>
      </c>
      <c r="AH40" s="164">
        <f t="shared" si="8"/>
        <v>0</v>
      </c>
    </row>
    <row r="41" spans="1:34" ht="15.75" customHeight="1">
      <c r="A41" s="36"/>
      <c r="B41" s="75" t="s">
        <v>36</v>
      </c>
      <c r="C41" s="50"/>
      <c r="D41" s="66">
        <v>24</v>
      </c>
      <c r="E41" s="37">
        <v>2</v>
      </c>
      <c r="F41" s="38">
        <f t="shared" si="9"/>
        <v>8.333333333333332</v>
      </c>
      <c r="G41" s="39" t="s">
        <v>107</v>
      </c>
      <c r="H41" s="40">
        <v>1</v>
      </c>
      <c r="I41" s="79">
        <v>4</v>
      </c>
      <c r="J41" s="43">
        <v>1</v>
      </c>
      <c r="K41" s="80">
        <v>16</v>
      </c>
      <c r="M41" s="151">
        <v>1</v>
      </c>
      <c r="N41" s="152">
        <v>1</v>
      </c>
      <c r="O41" s="152">
        <v>0</v>
      </c>
      <c r="P41" s="153">
        <v>4</v>
      </c>
      <c r="Q41" s="154">
        <v>1</v>
      </c>
      <c r="R41" s="154">
        <v>3</v>
      </c>
      <c r="S41" s="154">
        <v>1</v>
      </c>
      <c r="T41" s="154">
        <v>0</v>
      </c>
      <c r="U41" s="154">
        <v>1</v>
      </c>
      <c r="V41" s="155">
        <v>16</v>
      </c>
      <c r="W41" s="153">
        <v>4</v>
      </c>
      <c r="X41" s="156">
        <v>12</v>
      </c>
      <c r="Y41" s="157"/>
      <c r="Z41" s="158">
        <f t="shared" si="1"/>
        <v>1</v>
      </c>
      <c r="AA41" s="158">
        <f t="shared" si="2"/>
        <v>4</v>
      </c>
      <c r="AB41" s="158">
        <f t="shared" si="3"/>
        <v>1</v>
      </c>
      <c r="AC41" s="159"/>
      <c r="AD41" s="160">
        <f t="shared" si="4"/>
        <v>6</v>
      </c>
      <c r="AE41" s="161">
        <f t="shared" si="5"/>
        <v>16</v>
      </c>
      <c r="AF41" s="162">
        <f t="shared" si="6"/>
        <v>22</v>
      </c>
      <c r="AG41" s="163">
        <f t="shared" si="7"/>
        <v>24</v>
      </c>
      <c r="AH41" s="164">
        <f t="shared" si="8"/>
        <v>0</v>
      </c>
    </row>
    <row r="42" spans="1:34" ht="15.75" customHeight="1">
      <c r="A42" s="36"/>
      <c r="B42" s="7" t="s">
        <v>37</v>
      </c>
      <c r="C42" s="50"/>
      <c r="D42" s="66">
        <v>17</v>
      </c>
      <c r="E42" s="37">
        <v>2</v>
      </c>
      <c r="F42" s="38">
        <f t="shared" si="9"/>
        <v>11.76470588235294</v>
      </c>
      <c r="G42" s="39" t="s">
        <v>108</v>
      </c>
      <c r="H42" s="40">
        <v>1</v>
      </c>
      <c r="I42" s="43">
        <v>6</v>
      </c>
      <c r="J42" s="43">
        <v>1</v>
      </c>
      <c r="K42" s="42">
        <v>7</v>
      </c>
      <c r="M42" s="122">
        <v>1</v>
      </c>
      <c r="N42" s="45">
        <v>1</v>
      </c>
      <c r="O42" s="45">
        <v>0</v>
      </c>
      <c r="P42" s="130">
        <v>6</v>
      </c>
      <c r="Q42" s="43">
        <v>2</v>
      </c>
      <c r="R42" s="43">
        <v>4</v>
      </c>
      <c r="S42" s="140">
        <v>1</v>
      </c>
      <c r="T42" s="43">
        <v>1</v>
      </c>
      <c r="U42" s="43">
        <v>0</v>
      </c>
      <c r="V42" s="146">
        <v>7</v>
      </c>
      <c r="W42" s="103">
        <v>3</v>
      </c>
      <c r="X42" s="42">
        <v>4</v>
      </c>
      <c r="Y42" s="97"/>
      <c r="Z42" s="98">
        <f t="shared" si="1"/>
        <v>1</v>
      </c>
      <c r="AA42" s="98">
        <f t="shared" si="2"/>
        <v>6</v>
      </c>
      <c r="AB42" s="98">
        <f t="shared" si="3"/>
        <v>1</v>
      </c>
      <c r="AD42" s="99">
        <f t="shared" si="4"/>
        <v>7</v>
      </c>
      <c r="AE42" s="100">
        <f t="shared" si="5"/>
        <v>8</v>
      </c>
      <c r="AF42" s="101">
        <f t="shared" si="6"/>
        <v>15</v>
      </c>
      <c r="AG42" s="150">
        <f t="shared" si="7"/>
        <v>17</v>
      </c>
      <c r="AH42" s="164">
        <f t="shared" si="8"/>
        <v>0</v>
      </c>
    </row>
    <row r="43" spans="1:34" ht="15.75" customHeight="1">
      <c r="A43" s="36"/>
      <c r="B43" s="7" t="s">
        <v>38</v>
      </c>
      <c r="C43" s="50"/>
      <c r="D43" s="66">
        <v>20</v>
      </c>
      <c r="E43" s="37">
        <v>6</v>
      </c>
      <c r="F43" s="38">
        <f t="shared" si="9"/>
        <v>30</v>
      </c>
      <c r="G43" s="39" t="s">
        <v>109</v>
      </c>
      <c r="H43" s="40">
        <v>0</v>
      </c>
      <c r="I43" s="43">
        <v>5</v>
      </c>
      <c r="J43" s="43">
        <v>1</v>
      </c>
      <c r="K43" s="42">
        <v>8</v>
      </c>
      <c r="M43" s="122">
        <v>0</v>
      </c>
      <c r="N43" s="45">
        <v>0</v>
      </c>
      <c r="O43" s="45">
        <v>0</v>
      </c>
      <c r="P43" s="130">
        <v>5</v>
      </c>
      <c r="Q43" s="43">
        <v>3</v>
      </c>
      <c r="R43" s="43">
        <v>2</v>
      </c>
      <c r="S43" s="140">
        <v>1</v>
      </c>
      <c r="T43" s="43">
        <v>1</v>
      </c>
      <c r="U43" s="43">
        <v>0</v>
      </c>
      <c r="V43" s="146">
        <v>8</v>
      </c>
      <c r="W43" s="103">
        <v>2</v>
      </c>
      <c r="X43" s="42">
        <v>6</v>
      </c>
      <c r="Y43" s="97"/>
      <c r="Z43" s="98">
        <f t="shared" si="1"/>
        <v>0</v>
      </c>
      <c r="AA43" s="98">
        <f t="shared" si="2"/>
        <v>5</v>
      </c>
      <c r="AB43" s="98">
        <f t="shared" si="3"/>
        <v>1</v>
      </c>
      <c r="AD43" s="99">
        <f t="shared" si="4"/>
        <v>6</v>
      </c>
      <c r="AE43" s="100">
        <f t="shared" si="5"/>
        <v>8</v>
      </c>
      <c r="AF43" s="101">
        <f t="shared" si="6"/>
        <v>14</v>
      </c>
      <c r="AG43" s="150">
        <f t="shared" si="7"/>
        <v>20</v>
      </c>
      <c r="AH43" s="164">
        <f t="shared" si="8"/>
        <v>0</v>
      </c>
    </row>
    <row r="44" spans="1:34" ht="15.75" customHeight="1">
      <c r="A44" s="36"/>
      <c r="B44" s="7" t="s">
        <v>39</v>
      </c>
      <c r="C44" s="50"/>
      <c r="D44" s="66">
        <v>34</v>
      </c>
      <c r="E44" s="37">
        <v>3</v>
      </c>
      <c r="F44" s="38">
        <f t="shared" si="9"/>
        <v>8.823529411764707</v>
      </c>
      <c r="G44" s="39" t="s">
        <v>110</v>
      </c>
      <c r="H44" s="40">
        <v>1</v>
      </c>
      <c r="I44" s="43">
        <v>6</v>
      </c>
      <c r="J44" s="43">
        <v>0</v>
      </c>
      <c r="K44" s="42">
        <v>24</v>
      </c>
      <c r="M44" s="122">
        <v>1</v>
      </c>
      <c r="N44" s="45">
        <v>1</v>
      </c>
      <c r="O44" s="45">
        <v>0</v>
      </c>
      <c r="P44" s="130">
        <v>6</v>
      </c>
      <c r="Q44" s="43">
        <v>2</v>
      </c>
      <c r="R44" s="43">
        <v>4</v>
      </c>
      <c r="S44" s="140">
        <v>0</v>
      </c>
      <c r="T44" s="43">
        <v>0</v>
      </c>
      <c r="U44" s="43">
        <v>0</v>
      </c>
      <c r="V44" s="146">
        <v>24</v>
      </c>
      <c r="W44" s="103">
        <v>7</v>
      </c>
      <c r="X44" s="42">
        <v>17</v>
      </c>
      <c r="Y44" s="97"/>
      <c r="Z44" s="98">
        <f t="shared" si="1"/>
        <v>1</v>
      </c>
      <c r="AA44" s="98">
        <f t="shared" si="2"/>
        <v>6</v>
      </c>
      <c r="AB44" s="98">
        <f t="shared" si="3"/>
        <v>0</v>
      </c>
      <c r="AD44" s="99">
        <f t="shared" si="4"/>
        <v>10</v>
      </c>
      <c r="AE44" s="100">
        <f t="shared" si="5"/>
        <v>21</v>
      </c>
      <c r="AF44" s="101">
        <f t="shared" si="6"/>
        <v>31</v>
      </c>
      <c r="AG44" s="150">
        <f t="shared" si="7"/>
        <v>34</v>
      </c>
      <c r="AH44" s="164">
        <f t="shared" si="8"/>
        <v>0</v>
      </c>
    </row>
    <row r="45" spans="1:34" ht="33.75" customHeight="1">
      <c r="A45" s="36"/>
      <c r="B45" s="7" t="s">
        <v>40</v>
      </c>
      <c r="C45" s="50"/>
      <c r="D45" s="66">
        <v>66</v>
      </c>
      <c r="E45" s="37">
        <v>27</v>
      </c>
      <c r="F45" s="38">
        <f t="shared" si="9"/>
        <v>40.909090909090914</v>
      </c>
      <c r="G45" s="39" t="s">
        <v>111</v>
      </c>
      <c r="H45" s="40">
        <v>7</v>
      </c>
      <c r="I45" s="43">
        <v>9</v>
      </c>
      <c r="J45" s="43">
        <v>3</v>
      </c>
      <c r="K45" s="42">
        <v>20</v>
      </c>
      <c r="M45" s="122">
        <v>7</v>
      </c>
      <c r="N45" s="45">
        <v>2</v>
      </c>
      <c r="O45" s="45">
        <v>5</v>
      </c>
      <c r="P45" s="130">
        <v>9</v>
      </c>
      <c r="Q45" s="43">
        <v>4</v>
      </c>
      <c r="R45" s="43">
        <v>5</v>
      </c>
      <c r="S45" s="140">
        <v>3</v>
      </c>
      <c r="T45" s="43">
        <v>1</v>
      </c>
      <c r="U45" s="43">
        <v>2</v>
      </c>
      <c r="V45" s="146">
        <v>20</v>
      </c>
      <c r="W45" s="103">
        <v>1</v>
      </c>
      <c r="X45" s="42">
        <v>19</v>
      </c>
      <c r="Y45" s="97"/>
      <c r="Z45" s="98">
        <f t="shared" si="1"/>
        <v>7</v>
      </c>
      <c r="AA45" s="98">
        <f t="shared" si="2"/>
        <v>9</v>
      </c>
      <c r="AB45" s="98">
        <f t="shared" si="3"/>
        <v>3</v>
      </c>
      <c r="AD45" s="99">
        <f t="shared" si="4"/>
        <v>8</v>
      </c>
      <c r="AE45" s="100">
        <f t="shared" si="5"/>
        <v>31</v>
      </c>
      <c r="AF45" s="101">
        <f t="shared" si="6"/>
        <v>39</v>
      </c>
      <c r="AG45" s="150">
        <f t="shared" si="7"/>
        <v>66</v>
      </c>
      <c r="AH45" s="164">
        <f t="shared" si="8"/>
        <v>0</v>
      </c>
    </row>
    <row r="46" spans="1:34" ht="15.75" customHeight="1">
      <c r="A46" s="36"/>
      <c r="B46" s="7" t="s">
        <v>41</v>
      </c>
      <c r="C46" s="50"/>
      <c r="D46" s="66">
        <v>20</v>
      </c>
      <c r="E46" s="37">
        <v>1</v>
      </c>
      <c r="F46" s="38">
        <f t="shared" si="9"/>
        <v>5</v>
      </c>
      <c r="G46" s="39" t="s">
        <v>69</v>
      </c>
      <c r="H46" s="40">
        <v>0</v>
      </c>
      <c r="I46" s="43">
        <v>9</v>
      </c>
      <c r="J46" s="43">
        <v>6</v>
      </c>
      <c r="K46" s="42">
        <v>4</v>
      </c>
      <c r="M46" s="122">
        <v>0</v>
      </c>
      <c r="N46" s="45">
        <v>0</v>
      </c>
      <c r="O46" s="45">
        <v>0</v>
      </c>
      <c r="P46" s="130">
        <v>9</v>
      </c>
      <c r="Q46" s="43">
        <v>2</v>
      </c>
      <c r="R46" s="43">
        <v>7</v>
      </c>
      <c r="S46" s="140">
        <v>6</v>
      </c>
      <c r="T46" s="43">
        <v>5</v>
      </c>
      <c r="U46" s="43">
        <v>1</v>
      </c>
      <c r="V46" s="146">
        <v>4</v>
      </c>
      <c r="W46" s="103">
        <v>2</v>
      </c>
      <c r="X46" s="42">
        <v>2</v>
      </c>
      <c r="Y46" s="97"/>
      <c r="Z46" s="98">
        <f t="shared" si="1"/>
        <v>0</v>
      </c>
      <c r="AA46" s="98">
        <f t="shared" si="2"/>
        <v>9</v>
      </c>
      <c r="AB46" s="98">
        <f t="shared" si="3"/>
        <v>6</v>
      </c>
      <c r="AD46" s="99">
        <f t="shared" si="4"/>
        <v>9</v>
      </c>
      <c r="AE46" s="100">
        <f t="shared" si="5"/>
        <v>10</v>
      </c>
      <c r="AF46" s="101">
        <f t="shared" si="6"/>
        <v>19</v>
      </c>
      <c r="AG46" s="150">
        <f t="shared" si="7"/>
        <v>20</v>
      </c>
      <c r="AH46" s="164">
        <f t="shared" si="8"/>
        <v>0</v>
      </c>
    </row>
    <row r="47" spans="1:34" ht="15.75" customHeight="1">
      <c r="A47" s="36"/>
      <c r="B47" s="7" t="s">
        <v>42</v>
      </c>
      <c r="C47" s="50"/>
      <c r="D47" s="66">
        <v>23</v>
      </c>
      <c r="E47" s="37">
        <v>2</v>
      </c>
      <c r="F47" s="38">
        <f t="shared" si="9"/>
        <v>8.695652173913043</v>
      </c>
      <c r="G47" s="39" t="s">
        <v>81</v>
      </c>
      <c r="H47" s="40">
        <v>0</v>
      </c>
      <c r="I47" s="43">
        <v>4</v>
      </c>
      <c r="J47" s="43">
        <v>3</v>
      </c>
      <c r="K47" s="42">
        <v>14</v>
      </c>
      <c r="M47" s="122">
        <v>0</v>
      </c>
      <c r="N47" s="45">
        <v>0</v>
      </c>
      <c r="O47" s="45">
        <v>0</v>
      </c>
      <c r="P47" s="130">
        <v>4</v>
      </c>
      <c r="Q47" s="43">
        <v>2</v>
      </c>
      <c r="R47" s="43">
        <v>2</v>
      </c>
      <c r="S47" s="140">
        <v>3</v>
      </c>
      <c r="T47" s="43">
        <v>3</v>
      </c>
      <c r="U47" s="43">
        <v>0</v>
      </c>
      <c r="V47" s="146">
        <v>14</v>
      </c>
      <c r="W47" s="103">
        <v>6</v>
      </c>
      <c r="X47" s="42">
        <v>8</v>
      </c>
      <c r="Y47" s="97"/>
      <c r="Z47" s="98">
        <f t="shared" si="1"/>
        <v>0</v>
      </c>
      <c r="AA47" s="98">
        <f t="shared" si="2"/>
        <v>4</v>
      </c>
      <c r="AB47" s="98">
        <f t="shared" si="3"/>
        <v>3</v>
      </c>
      <c r="AD47" s="99">
        <f t="shared" si="4"/>
        <v>11</v>
      </c>
      <c r="AE47" s="100">
        <f t="shared" si="5"/>
        <v>10</v>
      </c>
      <c r="AF47" s="101">
        <f t="shared" si="6"/>
        <v>21</v>
      </c>
      <c r="AG47" s="150">
        <f t="shared" si="7"/>
        <v>23</v>
      </c>
      <c r="AH47" s="164">
        <f t="shared" si="8"/>
        <v>0</v>
      </c>
    </row>
    <row r="48" spans="1:34" ht="15.75" customHeight="1">
      <c r="A48" s="36"/>
      <c r="B48" s="75" t="s">
        <v>43</v>
      </c>
      <c r="C48" s="50"/>
      <c r="D48" s="66">
        <v>48</v>
      </c>
      <c r="E48" s="37">
        <v>11</v>
      </c>
      <c r="F48" s="38">
        <f t="shared" si="9"/>
        <v>22.916666666666664</v>
      </c>
      <c r="G48" s="39" t="s">
        <v>112</v>
      </c>
      <c r="H48" s="76">
        <v>4</v>
      </c>
      <c r="I48" s="77">
        <v>13</v>
      </c>
      <c r="J48" s="77">
        <v>2</v>
      </c>
      <c r="K48" s="78">
        <v>18</v>
      </c>
      <c r="M48" s="122">
        <v>4</v>
      </c>
      <c r="N48" s="45">
        <v>2</v>
      </c>
      <c r="O48" s="45">
        <v>2</v>
      </c>
      <c r="P48" s="130">
        <v>13</v>
      </c>
      <c r="Q48" s="43">
        <v>0</v>
      </c>
      <c r="R48" s="43">
        <v>13</v>
      </c>
      <c r="S48" s="140">
        <v>2</v>
      </c>
      <c r="T48" s="43">
        <v>0</v>
      </c>
      <c r="U48" s="43">
        <v>2</v>
      </c>
      <c r="V48" s="146">
        <v>18</v>
      </c>
      <c r="W48" s="103">
        <v>1</v>
      </c>
      <c r="X48" s="42">
        <v>17</v>
      </c>
      <c r="Y48" s="97"/>
      <c r="Z48" s="98">
        <f t="shared" si="1"/>
        <v>4</v>
      </c>
      <c r="AA48" s="98">
        <f t="shared" si="2"/>
        <v>13</v>
      </c>
      <c r="AB48" s="98">
        <f t="shared" si="3"/>
        <v>2</v>
      </c>
      <c r="AD48" s="99">
        <f t="shared" si="4"/>
        <v>3</v>
      </c>
      <c r="AE48" s="100">
        <f t="shared" si="5"/>
        <v>34</v>
      </c>
      <c r="AF48" s="101">
        <f t="shared" si="6"/>
        <v>37</v>
      </c>
      <c r="AG48" s="150">
        <f t="shared" si="7"/>
        <v>48</v>
      </c>
      <c r="AH48" s="164">
        <f t="shared" si="8"/>
        <v>0</v>
      </c>
    </row>
    <row r="49" spans="1:34" ht="15.75" customHeight="1">
      <c r="A49" s="36"/>
      <c r="B49" s="7" t="s">
        <v>44</v>
      </c>
      <c r="C49" s="50"/>
      <c r="D49" s="66">
        <v>18</v>
      </c>
      <c r="E49" s="37">
        <v>10</v>
      </c>
      <c r="F49" s="38">
        <f t="shared" si="9"/>
        <v>55.55555555555556</v>
      </c>
      <c r="G49" s="39" t="s">
        <v>82</v>
      </c>
      <c r="H49" s="40">
        <v>2</v>
      </c>
      <c r="I49" s="43">
        <v>2</v>
      </c>
      <c r="J49" s="43">
        <v>1</v>
      </c>
      <c r="K49" s="42">
        <v>3</v>
      </c>
      <c r="M49" s="122">
        <v>2</v>
      </c>
      <c r="N49" s="45">
        <v>2</v>
      </c>
      <c r="O49" s="45">
        <v>0</v>
      </c>
      <c r="P49" s="130">
        <v>2</v>
      </c>
      <c r="Q49" s="43">
        <v>1</v>
      </c>
      <c r="R49" s="43">
        <v>1</v>
      </c>
      <c r="S49" s="140">
        <v>1</v>
      </c>
      <c r="T49" s="43">
        <v>1</v>
      </c>
      <c r="U49" s="43">
        <v>0</v>
      </c>
      <c r="V49" s="146">
        <v>3</v>
      </c>
      <c r="W49" s="103">
        <v>2</v>
      </c>
      <c r="X49" s="42">
        <v>1</v>
      </c>
      <c r="Y49" s="97"/>
      <c r="Z49" s="98">
        <f t="shared" si="1"/>
        <v>2</v>
      </c>
      <c r="AA49" s="98">
        <f t="shared" si="2"/>
        <v>2</v>
      </c>
      <c r="AB49" s="98">
        <f t="shared" si="3"/>
        <v>1</v>
      </c>
      <c r="AD49" s="99">
        <f t="shared" si="4"/>
        <v>6</v>
      </c>
      <c r="AE49" s="100">
        <f t="shared" si="5"/>
        <v>2</v>
      </c>
      <c r="AF49" s="101">
        <f t="shared" si="6"/>
        <v>8</v>
      </c>
      <c r="AG49" s="150">
        <f t="shared" si="7"/>
        <v>18</v>
      </c>
      <c r="AH49" s="164">
        <f t="shared" si="8"/>
        <v>0</v>
      </c>
    </row>
    <row r="50" spans="1:34" ht="15.75" customHeight="1">
      <c r="A50" s="36"/>
      <c r="B50" s="7" t="s">
        <v>45</v>
      </c>
      <c r="C50" s="50"/>
      <c r="D50" s="66">
        <v>30</v>
      </c>
      <c r="E50" s="37">
        <v>9</v>
      </c>
      <c r="F50" s="38">
        <f t="shared" si="9"/>
        <v>30</v>
      </c>
      <c r="G50" s="39" t="s">
        <v>83</v>
      </c>
      <c r="H50" s="40">
        <v>0</v>
      </c>
      <c r="I50" s="43">
        <v>4</v>
      </c>
      <c r="J50" s="43">
        <v>3</v>
      </c>
      <c r="K50" s="42">
        <v>14</v>
      </c>
      <c r="M50" s="122">
        <v>0</v>
      </c>
      <c r="N50" s="45">
        <v>0</v>
      </c>
      <c r="O50" s="45">
        <v>0</v>
      </c>
      <c r="P50" s="130">
        <v>4</v>
      </c>
      <c r="Q50" s="43">
        <v>1</v>
      </c>
      <c r="R50" s="43">
        <v>3</v>
      </c>
      <c r="S50" s="140">
        <v>3</v>
      </c>
      <c r="T50" s="43">
        <v>0</v>
      </c>
      <c r="U50" s="43">
        <v>3</v>
      </c>
      <c r="V50" s="146">
        <v>14</v>
      </c>
      <c r="W50" s="103">
        <v>0</v>
      </c>
      <c r="X50" s="42">
        <v>14</v>
      </c>
      <c r="Y50" s="97"/>
      <c r="Z50" s="98">
        <f t="shared" si="1"/>
        <v>0</v>
      </c>
      <c r="AA50" s="98">
        <f t="shared" si="2"/>
        <v>4</v>
      </c>
      <c r="AB50" s="98">
        <f t="shared" si="3"/>
        <v>3</v>
      </c>
      <c r="AD50" s="99">
        <f t="shared" si="4"/>
        <v>1</v>
      </c>
      <c r="AE50" s="100">
        <f t="shared" si="5"/>
        <v>20</v>
      </c>
      <c r="AF50" s="101">
        <f t="shared" si="6"/>
        <v>21</v>
      </c>
      <c r="AG50" s="150">
        <f t="shared" si="7"/>
        <v>30</v>
      </c>
      <c r="AH50" s="164">
        <f t="shared" si="8"/>
        <v>0</v>
      </c>
    </row>
    <row r="51" spans="1:34" ht="15.75" customHeight="1">
      <c r="A51" s="36"/>
      <c r="B51" s="7" t="s">
        <v>46</v>
      </c>
      <c r="C51" s="50"/>
      <c r="D51" s="66">
        <v>46</v>
      </c>
      <c r="E51" s="37">
        <v>5</v>
      </c>
      <c r="F51" s="38">
        <f t="shared" si="9"/>
        <v>10.869565217391305</v>
      </c>
      <c r="G51" s="39" t="s">
        <v>84</v>
      </c>
      <c r="H51" s="40">
        <v>0</v>
      </c>
      <c r="I51" s="43">
        <v>8</v>
      </c>
      <c r="J51" s="43">
        <v>6</v>
      </c>
      <c r="K51" s="42">
        <v>27</v>
      </c>
      <c r="M51" s="122">
        <v>0</v>
      </c>
      <c r="N51" s="45">
        <v>0</v>
      </c>
      <c r="O51" s="45">
        <v>0</v>
      </c>
      <c r="P51" s="130">
        <v>8</v>
      </c>
      <c r="Q51" s="43">
        <v>5</v>
      </c>
      <c r="R51" s="43">
        <v>3</v>
      </c>
      <c r="S51" s="140">
        <v>6</v>
      </c>
      <c r="T51" s="43">
        <v>5</v>
      </c>
      <c r="U51" s="43">
        <v>1</v>
      </c>
      <c r="V51" s="146">
        <v>27</v>
      </c>
      <c r="W51" s="103">
        <v>5</v>
      </c>
      <c r="X51" s="42">
        <v>22</v>
      </c>
      <c r="Y51" s="97"/>
      <c r="Z51" s="98">
        <f t="shared" si="1"/>
        <v>0</v>
      </c>
      <c r="AA51" s="98">
        <f t="shared" si="2"/>
        <v>8</v>
      </c>
      <c r="AB51" s="98">
        <f t="shared" si="3"/>
        <v>6</v>
      </c>
      <c r="AD51" s="99">
        <f t="shared" si="4"/>
        <v>15</v>
      </c>
      <c r="AE51" s="100">
        <f t="shared" si="5"/>
        <v>26</v>
      </c>
      <c r="AF51" s="101">
        <f t="shared" si="6"/>
        <v>41</v>
      </c>
      <c r="AG51" s="150">
        <f t="shared" si="7"/>
        <v>46</v>
      </c>
      <c r="AH51" s="164">
        <f t="shared" si="8"/>
        <v>0</v>
      </c>
    </row>
    <row r="52" spans="1:34" ht="15.75" customHeight="1" thickBot="1">
      <c r="A52" s="52"/>
      <c r="B52" s="72" t="s">
        <v>47</v>
      </c>
      <c r="C52" s="53"/>
      <c r="D52" s="67">
        <v>41</v>
      </c>
      <c r="E52" s="54">
        <v>2</v>
      </c>
      <c r="F52" s="55">
        <f t="shared" si="9"/>
        <v>4.878048780487805</v>
      </c>
      <c r="G52" s="56" t="s">
        <v>113</v>
      </c>
      <c r="H52" s="40">
        <v>3</v>
      </c>
      <c r="I52" s="57">
        <v>11</v>
      </c>
      <c r="J52" s="57">
        <v>0</v>
      </c>
      <c r="K52" s="58">
        <v>25</v>
      </c>
      <c r="M52" s="122">
        <v>3</v>
      </c>
      <c r="N52" s="106">
        <v>2</v>
      </c>
      <c r="O52" s="106">
        <v>1</v>
      </c>
      <c r="P52" s="132">
        <v>11</v>
      </c>
      <c r="Q52" s="57">
        <v>7</v>
      </c>
      <c r="R52" s="57">
        <v>4</v>
      </c>
      <c r="S52" s="142">
        <v>0</v>
      </c>
      <c r="T52" s="57">
        <v>0</v>
      </c>
      <c r="U52" s="57">
        <v>0</v>
      </c>
      <c r="V52" s="147">
        <v>25</v>
      </c>
      <c r="W52" s="107">
        <v>0</v>
      </c>
      <c r="X52" s="58">
        <v>25</v>
      </c>
      <c r="Y52" s="97"/>
      <c r="Z52" s="98">
        <f t="shared" si="1"/>
        <v>3</v>
      </c>
      <c r="AA52" s="98">
        <f t="shared" si="2"/>
        <v>11</v>
      </c>
      <c r="AB52" s="98">
        <f t="shared" si="3"/>
        <v>0</v>
      </c>
      <c r="AD52" s="99">
        <f t="shared" si="4"/>
        <v>9</v>
      </c>
      <c r="AE52" s="100">
        <f t="shared" si="5"/>
        <v>30</v>
      </c>
      <c r="AF52" s="101">
        <f t="shared" si="6"/>
        <v>39</v>
      </c>
      <c r="AG52" s="150">
        <f t="shared" si="7"/>
        <v>41</v>
      </c>
      <c r="AH52" s="164">
        <f t="shared" si="8"/>
        <v>0</v>
      </c>
    </row>
    <row r="53" spans="1:34" ht="16.5" customHeight="1" thickBot="1">
      <c r="A53" s="59"/>
      <c r="B53" s="8" t="s">
        <v>48</v>
      </c>
      <c r="C53" s="60"/>
      <c r="D53" s="10">
        <f>SUM(D6:D52)</f>
        <v>1811</v>
      </c>
      <c r="E53" s="11">
        <v>397</v>
      </c>
      <c r="F53" s="12">
        <f t="shared" si="9"/>
        <v>21.921590281612367</v>
      </c>
      <c r="G53" s="2"/>
      <c r="H53" s="16">
        <f>SUM(H6:H52)</f>
        <v>66</v>
      </c>
      <c r="I53" s="17">
        <f>SUM(I6:I52)</f>
        <v>238</v>
      </c>
      <c r="J53" s="17">
        <v>190</v>
      </c>
      <c r="K53" s="18">
        <f>SUM(K6:K52)</f>
        <v>920</v>
      </c>
      <c r="M53" s="123">
        <f aca="true" t="shared" si="10" ref="M53:AG53">SUM(M6:M52)</f>
        <v>66</v>
      </c>
      <c r="N53" s="108">
        <f t="shared" si="10"/>
        <v>37</v>
      </c>
      <c r="O53" s="108">
        <f t="shared" si="10"/>
        <v>29</v>
      </c>
      <c r="P53" s="133">
        <f t="shared" si="10"/>
        <v>238</v>
      </c>
      <c r="Q53" s="109">
        <f t="shared" si="10"/>
        <v>104</v>
      </c>
      <c r="R53" s="109">
        <f t="shared" si="10"/>
        <v>134</v>
      </c>
      <c r="S53" s="143">
        <f t="shared" si="10"/>
        <v>190</v>
      </c>
      <c r="T53" s="17">
        <f t="shared" si="10"/>
        <v>97</v>
      </c>
      <c r="U53" s="110">
        <f t="shared" si="10"/>
        <v>93</v>
      </c>
      <c r="V53" s="148">
        <f t="shared" si="10"/>
        <v>920</v>
      </c>
      <c r="W53" s="109">
        <f t="shared" si="10"/>
        <v>246</v>
      </c>
      <c r="X53" s="18">
        <f t="shared" si="10"/>
        <v>674</v>
      </c>
      <c r="Y53" s="18">
        <f t="shared" si="10"/>
        <v>217633</v>
      </c>
      <c r="Z53" s="18">
        <f t="shared" si="10"/>
        <v>66</v>
      </c>
      <c r="AA53" s="18">
        <f t="shared" si="10"/>
        <v>238</v>
      </c>
      <c r="AB53" s="18">
        <f t="shared" si="10"/>
        <v>190</v>
      </c>
      <c r="AC53" s="18">
        <f t="shared" si="10"/>
        <v>0</v>
      </c>
      <c r="AD53" s="18">
        <f t="shared" si="10"/>
        <v>484</v>
      </c>
      <c r="AE53" s="18">
        <f>SUM(AE6:AE52)</f>
        <v>930</v>
      </c>
      <c r="AF53" s="18">
        <f t="shared" si="10"/>
        <v>1414</v>
      </c>
      <c r="AG53" s="18">
        <f t="shared" si="10"/>
        <v>1811</v>
      </c>
      <c r="AH53" s="164">
        <f t="shared" si="8"/>
        <v>0</v>
      </c>
    </row>
    <row r="54" spans="1:31" ht="16.5" customHeight="1" thickBot="1">
      <c r="A54" s="61"/>
      <c r="B54" s="9" t="s">
        <v>58</v>
      </c>
      <c r="C54" s="60"/>
      <c r="D54" s="13">
        <v>806</v>
      </c>
      <c r="E54" s="14">
        <v>322</v>
      </c>
      <c r="F54" s="12">
        <f t="shared" si="9"/>
        <v>39.950372208436725</v>
      </c>
      <c r="G54" s="3"/>
      <c r="H54" s="19">
        <v>37</v>
      </c>
      <c r="I54" s="20">
        <v>104</v>
      </c>
      <c r="J54" s="20">
        <v>97</v>
      </c>
      <c r="K54" s="21">
        <v>246</v>
      </c>
      <c r="M54" s="124">
        <f>N53</f>
        <v>37</v>
      </c>
      <c r="N54" s="20"/>
      <c r="O54" s="20"/>
      <c r="P54" s="134">
        <f>Q53</f>
        <v>104</v>
      </c>
      <c r="Q54" s="111"/>
      <c r="R54" s="111"/>
      <c r="S54" s="134">
        <f aca="true" t="shared" si="11" ref="S54:AC54">T53</f>
        <v>97</v>
      </c>
      <c r="T54" s="111"/>
      <c r="U54" s="111"/>
      <c r="V54" s="134">
        <f t="shared" si="11"/>
        <v>246</v>
      </c>
      <c r="W54" s="111"/>
      <c r="X54" s="111"/>
      <c r="Y54" s="134">
        <f t="shared" si="11"/>
        <v>66</v>
      </c>
      <c r="Z54" s="134">
        <f t="shared" si="11"/>
        <v>238</v>
      </c>
      <c r="AA54" s="134">
        <f t="shared" si="11"/>
        <v>190</v>
      </c>
      <c r="AB54" s="134">
        <f t="shared" si="11"/>
        <v>0</v>
      </c>
      <c r="AC54" s="134">
        <f t="shared" si="11"/>
        <v>484</v>
      </c>
      <c r="AD54" s="150">
        <f>AD53+E54</f>
        <v>806</v>
      </c>
      <c r="AE54" s="150">
        <f>AE53+E55</f>
        <v>1005</v>
      </c>
    </row>
    <row r="55" spans="1:29" ht="16.5" customHeight="1" thickBot="1">
      <c r="A55" s="61"/>
      <c r="B55" s="9" t="s">
        <v>49</v>
      </c>
      <c r="C55" s="60"/>
      <c r="D55" s="15">
        <v>1005</v>
      </c>
      <c r="E55" s="14">
        <v>75</v>
      </c>
      <c r="F55" s="12">
        <f t="shared" si="9"/>
        <v>7.462686567164178</v>
      </c>
      <c r="G55" s="3"/>
      <c r="H55" s="22">
        <v>29</v>
      </c>
      <c r="I55" s="5">
        <v>134</v>
      </c>
      <c r="J55" s="5">
        <v>93</v>
      </c>
      <c r="K55" s="4">
        <v>674</v>
      </c>
      <c r="M55" s="125">
        <f>O53</f>
        <v>29</v>
      </c>
      <c r="N55" s="5"/>
      <c r="O55" s="5"/>
      <c r="P55" s="135">
        <f>R53</f>
        <v>134</v>
      </c>
      <c r="Q55" s="112"/>
      <c r="R55" s="112"/>
      <c r="S55" s="135">
        <f>U53</f>
        <v>93</v>
      </c>
      <c r="T55" s="112"/>
      <c r="U55" s="112"/>
      <c r="V55" s="135">
        <f>X53</f>
        <v>674</v>
      </c>
      <c r="W55" s="112"/>
      <c r="X55" s="112"/>
      <c r="Y55" s="135">
        <f>AA53</f>
        <v>238</v>
      </c>
      <c r="Z55" s="135">
        <f>AB53</f>
        <v>190</v>
      </c>
      <c r="AA55" s="135">
        <f>AC53</f>
        <v>0</v>
      </c>
      <c r="AB55" s="135">
        <f>AD53</f>
        <v>484</v>
      </c>
      <c r="AC55" s="135">
        <f>AE53</f>
        <v>930</v>
      </c>
    </row>
    <row r="56" ht="15.75" customHeight="1">
      <c r="B56" s="63" t="s">
        <v>61</v>
      </c>
    </row>
  </sheetData>
  <mergeCells count="18">
    <mergeCell ref="A2:A5"/>
    <mergeCell ref="H2:K2"/>
    <mergeCell ref="H3:J3"/>
    <mergeCell ref="H4:I4"/>
    <mergeCell ref="J4:J5"/>
    <mergeCell ref="K3:K5"/>
    <mergeCell ref="F3:F5"/>
    <mergeCell ref="D2:D5"/>
    <mergeCell ref="E2:G2"/>
    <mergeCell ref="G3:G5"/>
    <mergeCell ref="V3:V5"/>
    <mergeCell ref="S4:S5"/>
    <mergeCell ref="E3:E5"/>
    <mergeCell ref="B2:B5"/>
    <mergeCell ref="C2:C5"/>
    <mergeCell ref="M2:X2"/>
    <mergeCell ref="M3:S3"/>
    <mergeCell ref="M4:R4"/>
  </mergeCells>
  <conditionalFormatting sqref="Z6:AB52">
    <cfRule type="cellIs" priority="1" dxfId="0" operator="greaterThan" stopIfTrue="1">
      <formula>0</formula>
    </cfRule>
  </conditionalFormatting>
  <printOptions horizontalCentered="1"/>
  <pageMargins left="0.5118110236220472" right="0.5118110236220472" top="0.5905511811023623" bottom="0.5905511811023623" header="0.3937007874015748" footer="0.3937007874015748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SheetLayoutView="100" workbookViewId="0" topLeftCell="A1">
      <pane xSplit="3" ySplit="5" topLeftCell="D6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B1" sqref="B1"/>
    </sheetView>
  </sheetViews>
  <sheetFormatPr defaultColWidth="9.00390625" defaultRowHeight="13.5"/>
  <cols>
    <col min="1" max="1" width="0.74609375" style="62" customWidth="1"/>
    <col min="2" max="2" width="9.75390625" style="62" customWidth="1"/>
    <col min="3" max="3" width="0.74609375" style="62" customWidth="1"/>
    <col min="4" max="4" width="6.375" style="165" customWidth="1"/>
    <col min="5" max="5" width="6.125" style="165" customWidth="1"/>
    <col min="6" max="6" width="6.125" style="166" customWidth="1"/>
    <col min="7" max="7" width="60.625" style="165" customWidth="1"/>
    <col min="8" max="11" width="6.625" style="25" customWidth="1"/>
    <col min="12" max="16384" width="9.00390625" style="165" customWidth="1"/>
  </cols>
  <sheetData>
    <row r="1" spans="2:11" ht="24" customHeight="1" thickBot="1">
      <c r="B1" s="23" t="s">
        <v>57</v>
      </c>
      <c r="C1" s="165"/>
      <c r="K1" s="167" t="s">
        <v>119</v>
      </c>
    </row>
    <row r="2" spans="1:11" s="168" customFormat="1" ht="18.75" customHeight="1">
      <c r="A2" s="193"/>
      <c r="B2" s="181" t="s">
        <v>120</v>
      </c>
      <c r="C2" s="184"/>
      <c r="D2" s="209" t="s">
        <v>157</v>
      </c>
      <c r="E2" s="212" t="s">
        <v>54</v>
      </c>
      <c r="F2" s="213"/>
      <c r="G2" s="214"/>
      <c r="H2" s="187" t="s">
        <v>52</v>
      </c>
      <c r="I2" s="217"/>
      <c r="J2" s="217"/>
      <c r="K2" s="218"/>
    </row>
    <row r="3" spans="1:11" ht="15.75" customHeight="1">
      <c r="A3" s="194"/>
      <c r="B3" s="182"/>
      <c r="C3" s="185"/>
      <c r="D3" s="210"/>
      <c r="E3" s="178" t="s">
        <v>85</v>
      </c>
      <c r="F3" s="206" t="s">
        <v>56</v>
      </c>
      <c r="G3" s="203" t="s">
        <v>59</v>
      </c>
      <c r="H3" s="198" t="s">
        <v>50</v>
      </c>
      <c r="I3" s="199"/>
      <c r="J3" s="200"/>
      <c r="K3" s="203" t="s">
        <v>53</v>
      </c>
    </row>
    <row r="4" spans="1:11" ht="15.75" customHeight="1">
      <c r="A4" s="194"/>
      <c r="B4" s="182"/>
      <c r="C4" s="185"/>
      <c r="D4" s="210"/>
      <c r="E4" s="179"/>
      <c r="F4" s="207"/>
      <c r="G4" s="215"/>
      <c r="H4" s="198" t="s">
        <v>51</v>
      </c>
      <c r="I4" s="200"/>
      <c r="J4" s="201" t="s">
        <v>63</v>
      </c>
      <c r="K4" s="219"/>
    </row>
    <row r="5" spans="1:11" ht="39.75" customHeight="1" thickBot="1">
      <c r="A5" s="195"/>
      <c r="B5" s="183"/>
      <c r="C5" s="186"/>
      <c r="D5" s="211"/>
      <c r="E5" s="180"/>
      <c r="F5" s="208"/>
      <c r="G5" s="216"/>
      <c r="H5" s="68" t="s">
        <v>71</v>
      </c>
      <c r="I5" s="91" t="s">
        <v>70</v>
      </c>
      <c r="J5" s="202"/>
      <c r="K5" s="220"/>
    </row>
    <row r="6" spans="1:11" ht="24" customHeight="1" thickTop="1">
      <c r="A6" s="28"/>
      <c r="B6" s="69" t="s">
        <v>1</v>
      </c>
      <c r="C6" s="29"/>
      <c r="D6" s="64">
        <v>180</v>
      </c>
      <c r="E6" s="30">
        <v>13</v>
      </c>
      <c r="F6" s="31">
        <f aca="true" t="shared" si="0" ref="F6:F55">E6/D6*100</f>
        <v>7.222222222222221</v>
      </c>
      <c r="G6" s="32" t="s">
        <v>86</v>
      </c>
      <c r="H6" s="33">
        <v>1</v>
      </c>
      <c r="I6" s="34">
        <v>14</v>
      </c>
      <c r="J6" s="34">
        <v>12</v>
      </c>
      <c r="K6" s="35">
        <v>140</v>
      </c>
    </row>
    <row r="7" spans="1:11" ht="15" customHeight="1">
      <c r="A7" s="36"/>
      <c r="B7" s="70" t="s">
        <v>2</v>
      </c>
      <c r="C7" s="6"/>
      <c r="D7" s="65">
        <v>40</v>
      </c>
      <c r="E7" s="37">
        <v>1</v>
      </c>
      <c r="F7" s="38">
        <f t="shared" si="0"/>
        <v>2.5</v>
      </c>
      <c r="G7" s="39" t="s">
        <v>121</v>
      </c>
      <c r="H7" s="40">
        <v>0</v>
      </c>
      <c r="I7" s="41">
        <v>5</v>
      </c>
      <c r="J7" s="41">
        <v>1</v>
      </c>
      <c r="K7" s="42">
        <v>33</v>
      </c>
    </row>
    <row r="8" spans="1:11" ht="15" customHeight="1">
      <c r="A8" s="36"/>
      <c r="B8" s="70" t="s">
        <v>3</v>
      </c>
      <c r="C8" s="6"/>
      <c r="D8" s="66">
        <v>35</v>
      </c>
      <c r="E8" s="37">
        <v>4</v>
      </c>
      <c r="F8" s="38">
        <f t="shared" si="0"/>
        <v>11.428571428571429</v>
      </c>
      <c r="G8" s="39" t="s">
        <v>55</v>
      </c>
      <c r="H8" s="40">
        <v>1</v>
      </c>
      <c r="I8" s="43">
        <v>5</v>
      </c>
      <c r="J8" s="43">
        <v>2</v>
      </c>
      <c r="K8" s="42">
        <v>23</v>
      </c>
    </row>
    <row r="9" spans="1:11" ht="15" customHeight="1">
      <c r="A9" s="36"/>
      <c r="B9" s="70" t="s">
        <v>4</v>
      </c>
      <c r="C9" s="6"/>
      <c r="D9" s="66">
        <v>36</v>
      </c>
      <c r="E9" s="37">
        <v>8</v>
      </c>
      <c r="F9" s="38">
        <f t="shared" si="0"/>
        <v>22.22222222222222</v>
      </c>
      <c r="G9" s="39" t="s">
        <v>64</v>
      </c>
      <c r="H9" s="40">
        <v>2</v>
      </c>
      <c r="I9" s="43">
        <v>4</v>
      </c>
      <c r="J9" s="43">
        <v>2</v>
      </c>
      <c r="K9" s="42">
        <v>20</v>
      </c>
    </row>
    <row r="10" spans="1:11" ht="15" customHeight="1">
      <c r="A10" s="36"/>
      <c r="B10" s="70" t="s">
        <v>5</v>
      </c>
      <c r="C10" s="6"/>
      <c r="D10" s="66">
        <v>25</v>
      </c>
      <c r="E10" s="37">
        <v>1</v>
      </c>
      <c r="F10" s="38">
        <f t="shared" si="0"/>
        <v>4</v>
      </c>
      <c r="G10" s="39" t="s">
        <v>122</v>
      </c>
      <c r="H10" s="44">
        <v>1</v>
      </c>
      <c r="I10" s="45">
        <v>5</v>
      </c>
      <c r="J10" s="45">
        <v>3</v>
      </c>
      <c r="K10" s="46">
        <v>15</v>
      </c>
    </row>
    <row r="11" spans="1:11" ht="15" customHeight="1">
      <c r="A11" s="36"/>
      <c r="B11" s="70" t="s">
        <v>6</v>
      </c>
      <c r="C11" s="6"/>
      <c r="D11" s="66">
        <v>35</v>
      </c>
      <c r="E11" s="37">
        <v>2</v>
      </c>
      <c r="F11" s="38">
        <f t="shared" si="0"/>
        <v>5.714285714285714</v>
      </c>
      <c r="G11" s="39" t="s">
        <v>123</v>
      </c>
      <c r="H11" s="40">
        <v>0</v>
      </c>
      <c r="I11" s="43">
        <v>3</v>
      </c>
      <c r="J11" s="43">
        <v>1</v>
      </c>
      <c r="K11" s="42">
        <v>29</v>
      </c>
    </row>
    <row r="12" spans="1:11" ht="24" customHeight="1">
      <c r="A12" s="36"/>
      <c r="B12" s="70" t="s">
        <v>7</v>
      </c>
      <c r="C12" s="6"/>
      <c r="D12" s="66">
        <v>60</v>
      </c>
      <c r="E12" s="37">
        <v>13</v>
      </c>
      <c r="F12" s="38">
        <f t="shared" si="0"/>
        <v>21.666666666666668</v>
      </c>
      <c r="G12" s="47" t="s">
        <v>124</v>
      </c>
      <c r="H12" s="40">
        <v>1</v>
      </c>
      <c r="I12" s="41">
        <v>10</v>
      </c>
      <c r="J12" s="41">
        <v>4</v>
      </c>
      <c r="K12" s="42">
        <v>32</v>
      </c>
    </row>
    <row r="13" spans="1:11" ht="24" customHeight="1">
      <c r="A13" s="36"/>
      <c r="B13" s="70" t="s">
        <v>8</v>
      </c>
      <c r="C13" s="6"/>
      <c r="D13" s="66">
        <v>44</v>
      </c>
      <c r="E13" s="37">
        <v>15</v>
      </c>
      <c r="F13" s="38">
        <f t="shared" si="0"/>
        <v>34.090909090909086</v>
      </c>
      <c r="G13" s="39" t="s">
        <v>65</v>
      </c>
      <c r="H13" s="40">
        <v>5</v>
      </c>
      <c r="I13" s="43">
        <v>13</v>
      </c>
      <c r="J13" s="43">
        <v>1</v>
      </c>
      <c r="K13" s="42">
        <v>10</v>
      </c>
    </row>
    <row r="14" spans="1:11" ht="15" customHeight="1">
      <c r="A14" s="36"/>
      <c r="B14" s="70" t="s">
        <v>9</v>
      </c>
      <c r="C14" s="6"/>
      <c r="D14" s="66">
        <v>31</v>
      </c>
      <c r="E14" s="37">
        <v>8</v>
      </c>
      <c r="F14" s="38">
        <f t="shared" si="0"/>
        <v>25.806451612903224</v>
      </c>
      <c r="G14" s="48" t="s">
        <v>125</v>
      </c>
      <c r="H14" s="40">
        <v>1</v>
      </c>
      <c r="I14" s="43">
        <v>1</v>
      </c>
      <c r="J14" s="43">
        <v>2</v>
      </c>
      <c r="K14" s="42">
        <v>19</v>
      </c>
    </row>
    <row r="15" spans="1:11" ht="15" customHeight="1">
      <c r="A15" s="36"/>
      <c r="B15" s="70" t="s">
        <v>10</v>
      </c>
      <c r="C15" s="6"/>
      <c r="D15" s="66">
        <v>38</v>
      </c>
      <c r="E15" s="37">
        <v>2</v>
      </c>
      <c r="F15" s="38">
        <f t="shared" si="0"/>
        <v>5.263157894736842</v>
      </c>
      <c r="G15" s="39" t="s">
        <v>126</v>
      </c>
      <c r="H15" s="40">
        <v>1</v>
      </c>
      <c r="I15" s="43">
        <v>1</v>
      </c>
      <c r="J15" s="43">
        <v>1</v>
      </c>
      <c r="K15" s="42">
        <v>33</v>
      </c>
    </row>
    <row r="16" spans="1:11" ht="36" customHeight="1">
      <c r="A16" s="36"/>
      <c r="B16" s="70" t="s">
        <v>11</v>
      </c>
      <c r="C16" s="6"/>
      <c r="D16" s="66">
        <v>70</v>
      </c>
      <c r="E16" s="37">
        <v>27</v>
      </c>
      <c r="F16" s="38">
        <f t="shared" si="0"/>
        <v>38.57142857142858</v>
      </c>
      <c r="G16" s="39" t="s">
        <v>60</v>
      </c>
      <c r="H16" s="40">
        <v>2</v>
      </c>
      <c r="I16" s="43">
        <v>11</v>
      </c>
      <c r="J16" s="43">
        <v>4</v>
      </c>
      <c r="K16" s="42">
        <v>26</v>
      </c>
    </row>
    <row r="17" spans="1:11" ht="15.75" customHeight="1">
      <c r="A17" s="36"/>
      <c r="B17" s="70" t="s">
        <v>12</v>
      </c>
      <c r="C17" s="6"/>
      <c r="D17" s="66">
        <v>56</v>
      </c>
      <c r="E17" s="37">
        <v>6</v>
      </c>
      <c r="F17" s="38">
        <f t="shared" si="0"/>
        <v>10.714285714285714</v>
      </c>
      <c r="G17" s="39" t="s">
        <v>127</v>
      </c>
      <c r="H17" s="40">
        <v>1</v>
      </c>
      <c r="I17" s="43">
        <v>3</v>
      </c>
      <c r="J17" s="43">
        <v>18</v>
      </c>
      <c r="K17" s="42">
        <v>28</v>
      </c>
    </row>
    <row r="18" spans="1:11" ht="24" customHeight="1">
      <c r="A18" s="36"/>
      <c r="B18" s="70" t="s">
        <v>13</v>
      </c>
      <c r="C18" s="6"/>
      <c r="D18" s="66">
        <v>62</v>
      </c>
      <c r="E18" s="37">
        <v>20</v>
      </c>
      <c r="F18" s="38">
        <f t="shared" si="0"/>
        <v>32.25806451612903</v>
      </c>
      <c r="G18" s="39" t="s">
        <v>73</v>
      </c>
      <c r="H18" s="40">
        <v>1</v>
      </c>
      <c r="I18" s="43">
        <v>3</v>
      </c>
      <c r="J18" s="43">
        <v>8</v>
      </c>
      <c r="K18" s="42">
        <v>30</v>
      </c>
    </row>
    <row r="19" spans="1:11" ht="15.75" customHeight="1">
      <c r="A19" s="36"/>
      <c r="B19" s="70" t="s">
        <v>14</v>
      </c>
      <c r="C19" s="6"/>
      <c r="D19" s="66">
        <v>33</v>
      </c>
      <c r="E19" s="37">
        <v>5</v>
      </c>
      <c r="F19" s="38">
        <f t="shared" si="0"/>
        <v>15.151515151515152</v>
      </c>
      <c r="G19" s="39" t="s">
        <v>128</v>
      </c>
      <c r="H19" s="40">
        <v>0</v>
      </c>
      <c r="I19" s="43">
        <v>0</v>
      </c>
      <c r="J19" s="43">
        <v>5</v>
      </c>
      <c r="K19" s="42">
        <v>23</v>
      </c>
    </row>
    <row r="20" spans="1:11" ht="15.75" customHeight="1">
      <c r="A20" s="36"/>
      <c r="B20" s="70" t="s">
        <v>15</v>
      </c>
      <c r="C20" s="6"/>
      <c r="D20" s="66">
        <v>31</v>
      </c>
      <c r="E20" s="37">
        <v>5</v>
      </c>
      <c r="F20" s="38">
        <f t="shared" si="0"/>
        <v>16.129032258064516</v>
      </c>
      <c r="G20" s="39" t="s">
        <v>129</v>
      </c>
      <c r="H20" s="40">
        <v>1</v>
      </c>
      <c r="I20" s="43">
        <v>5</v>
      </c>
      <c r="J20" s="43">
        <v>1</v>
      </c>
      <c r="K20" s="42">
        <v>19</v>
      </c>
    </row>
    <row r="21" spans="1:11" ht="15.75" customHeight="1">
      <c r="A21" s="36"/>
      <c r="B21" s="70" t="s">
        <v>16</v>
      </c>
      <c r="C21" s="6"/>
      <c r="D21" s="66">
        <v>15</v>
      </c>
      <c r="E21" s="37">
        <v>8</v>
      </c>
      <c r="F21" s="38">
        <f t="shared" si="0"/>
        <v>53.333333333333336</v>
      </c>
      <c r="G21" s="39" t="s">
        <v>130</v>
      </c>
      <c r="H21" s="40">
        <v>1</v>
      </c>
      <c r="I21" s="43">
        <v>0</v>
      </c>
      <c r="J21" s="43">
        <v>0</v>
      </c>
      <c r="K21" s="42">
        <v>6</v>
      </c>
    </row>
    <row r="22" spans="1:11" ht="24" customHeight="1">
      <c r="A22" s="36"/>
      <c r="B22" s="70" t="s">
        <v>17</v>
      </c>
      <c r="C22" s="6"/>
      <c r="D22" s="66">
        <v>19</v>
      </c>
      <c r="E22" s="37">
        <v>11</v>
      </c>
      <c r="F22" s="38">
        <f t="shared" si="0"/>
        <v>57.89473684210527</v>
      </c>
      <c r="G22" s="39" t="s">
        <v>66</v>
      </c>
      <c r="H22" s="40">
        <v>2</v>
      </c>
      <c r="I22" s="43">
        <v>1</v>
      </c>
      <c r="J22" s="43">
        <v>0</v>
      </c>
      <c r="K22" s="42">
        <v>5</v>
      </c>
    </row>
    <row r="23" spans="1:11" ht="15.75" customHeight="1">
      <c r="A23" s="36"/>
      <c r="B23" s="70" t="s">
        <v>18</v>
      </c>
      <c r="C23" s="6"/>
      <c r="D23" s="66">
        <v>17</v>
      </c>
      <c r="E23" s="37">
        <v>9</v>
      </c>
      <c r="F23" s="38">
        <f t="shared" si="0"/>
        <v>52.94117647058824</v>
      </c>
      <c r="G23" s="39" t="s">
        <v>131</v>
      </c>
      <c r="H23" s="40">
        <v>0</v>
      </c>
      <c r="I23" s="43">
        <v>2</v>
      </c>
      <c r="J23" s="43">
        <v>0</v>
      </c>
      <c r="K23" s="42">
        <v>6</v>
      </c>
    </row>
    <row r="24" spans="1:11" ht="24" customHeight="1">
      <c r="A24" s="36"/>
      <c r="B24" s="70" t="s">
        <v>19</v>
      </c>
      <c r="C24" s="6"/>
      <c r="D24" s="66">
        <v>28</v>
      </c>
      <c r="E24" s="37">
        <v>16</v>
      </c>
      <c r="F24" s="38">
        <f t="shared" si="0"/>
        <v>57.14285714285714</v>
      </c>
      <c r="G24" s="39" t="s">
        <v>132</v>
      </c>
      <c r="H24" s="40">
        <v>0</v>
      </c>
      <c r="I24" s="43">
        <v>2</v>
      </c>
      <c r="J24" s="43">
        <v>3</v>
      </c>
      <c r="K24" s="42">
        <v>7</v>
      </c>
    </row>
    <row r="25" spans="1:11" ht="33.75" customHeight="1">
      <c r="A25" s="36"/>
      <c r="B25" s="70" t="s">
        <v>20</v>
      </c>
      <c r="C25" s="6"/>
      <c r="D25" s="66">
        <v>81</v>
      </c>
      <c r="E25" s="37">
        <v>22</v>
      </c>
      <c r="F25" s="38">
        <f t="shared" si="0"/>
        <v>27.160493827160494</v>
      </c>
      <c r="G25" s="39" t="s">
        <v>72</v>
      </c>
      <c r="H25" s="40">
        <v>3</v>
      </c>
      <c r="I25" s="43">
        <v>10</v>
      </c>
      <c r="J25" s="43">
        <v>14</v>
      </c>
      <c r="K25" s="42">
        <v>32</v>
      </c>
    </row>
    <row r="26" spans="1:11" ht="15" customHeight="1">
      <c r="A26" s="36"/>
      <c r="B26" s="70" t="s">
        <v>21</v>
      </c>
      <c r="C26" s="6"/>
      <c r="D26" s="66">
        <v>42</v>
      </c>
      <c r="E26" s="37">
        <v>8</v>
      </c>
      <c r="F26" s="38">
        <f t="shared" si="0"/>
        <v>19.047619047619047</v>
      </c>
      <c r="G26" s="39" t="s">
        <v>67</v>
      </c>
      <c r="H26" s="40">
        <v>0</v>
      </c>
      <c r="I26" s="43">
        <v>8</v>
      </c>
      <c r="J26" s="43">
        <v>24</v>
      </c>
      <c r="K26" s="42">
        <v>2</v>
      </c>
    </row>
    <row r="27" spans="1:11" ht="15" customHeight="1">
      <c r="A27" s="36"/>
      <c r="B27" s="70" t="s">
        <v>22</v>
      </c>
      <c r="C27" s="6"/>
      <c r="D27" s="66">
        <v>41</v>
      </c>
      <c r="E27" s="37">
        <v>10</v>
      </c>
      <c r="F27" s="38">
        <f t="shared" si="0"/>
        <v>24.390243902439025</v>
      </c>
      <c r="G27" s="39" t="s">
        <v>133</v>
      </c>
      <c r="H27" s="40">
        <v>2</v>
      </c>
      <c r="I27" s="43">
        <v>1</v>
      </c>
      <c r="J27" s="43">
        <v>1</v>
      </c>
      <c r="K27" s="42">
        <v>27</v>
      </c>
    </row>
    <row r="28" spans="1:11" ht="24" customHeight="1">
      <c r="A28" s="36"/>
      <c r="B28" s="70" t="s">
        <v>23</v>
      </c>
      <c r="C28" s="6"/>
      <c r="D28" s="65">
        <v>61</v>
      </c>
      <c r="E28" s="37">
        <v>11</v>
      </c>
      <c r="F28" s="38">
        <f t="shared" si="0"/>
        <v>18.0327868852459</v>
      </c>
      <c r="G28" s="39" t="s">
        <v>134</v>
      </c>
      <c r="H28" s="40">
        <v>3</v>
      </c>
      <c r="I28" s="43">
        <v>7</v>
      </c>
      <c r="J28" s="43">
        <v>13</v>
      </c>
      <c r="K28" s="42">
        <v>27</v>
      </c>
    </row>
    <row r="29" spans="1:11" s="169" customFormat="1" ht="15" customHeight="1">
      <c r="A29" s="81"/>
      <c r="B29" s="82" t="s">
        <v>24</v>
      </c>
      <c r="C29" s="83"/>
      <c r="D29" s="66">
        <v>29</v>
      </c>
      <c r="E29" s="84">
        <v>10</v>
      </c>
      <c r="F29" s="85">
        <f>E29/D29*100</f>
        <v>34.48275862068966</v>
      </c>
      <c r="G29" s="86" t="s">
        <v>68</v>
      </c>
      <c r="H29" s="87">
        <v>2</v>
      </c>
      <c r="I29" s="88">
        <v>4</v>
      </c>
      <c r="J29" s="88">
        <v>1</v>
      </c>
      <c r="K29" s="89">
        <v>12</v>
      </c>
    </row>
    <row r="30" spans="1:11" ht="15" customHeight="1">
      <c r="A30" s="36"/>
      <c r="B30" s="70" t="s">
        <v>25</v>
      </c>
      <c r="C30" s="6"/>
      <c r="D30" s="66">
        <v>26</v>
      </c>
      <c r="E30" s="37">
        <v>3</v>
      </c>
      <c r="F30" s="38">
        <f t="shared" si="0"/>
        <v>11.538461538461538</v>
      </c>
      <c r="G30" s="39" t="s">
        <v>135</v>
      </c>
      <c r="H30" s="40">
        <v>1</v>
      </c>
      <c r="I30" s="43">
        <v>9</v>
      </c>
      <c r="J30" s="43">
        <v>4</v>
      </c>
      <c r="K30" s="42">
        <v>9</v>
      </c>
    </row>
    <row r="31" spans="1:11" ht="15" customHeight="1">
      <c r="A31" s="36"/>
      <c r="B31" s="70" t="s">
        <v>26</v>
      </c>
      <c r="C31" s="6"/>
      <c r="D31" s="66">
        <v>26</v>
      </c>
      <c r="E31" s="37">
        <v>8</v>
      </c>
      <c r="F31" s="38">
        <f t="shared" si="0"/>
        <v>30.76923076923077</v>
      </c>
      <c r="G31" s="39" t="s">
        <v>136</v>
      </c>
      <c r="H31" s="40">
        <v>1</v>
      </c>
      <c r="I31" s="43">
        <v>3</v>
      </c>
      <c r="J31" s="43">
        <v>1</v>
      </c>
      <c r="K31" s="42">
        <v>13</v>
      </c>
    </row>
    <row r="32" spans="1:11" ht="25.5" customHeight="1">
      <c r="A32" s="36"/>
      <c r="B32" s="70" t="s">
        <v>27</v>
      </c>
      <c r="C32" s="6"/>
      <c r="D32" s="66">
        <v>43</v>
      </c>
      <c r="E32" s="37">
        <v>17</v>
      </c>
      <c r="F32" s="38">
        <f t="shared" si="0"/>
        <v>39.53488372093023</v>
      </c>
      <c r="G32" s="39" t="s">
        <v>137</v>
      </c>
      <c r="H32" s="40">
        <v>1</v>
      </c>
      <c r="I32" s="43">
        <v>6</v>
      </c>
      <c r="J32" s="43">
        <v>18</v>
      </c>
      <c r="K32" s="42">
        <v>1</v>
      </c>
    </row>
    <row r="33" spans="1:11" ht="15" customHeight="1">
      <c r="A33" s="36"/>
      <c r="B33" s="70" t="s">
        <v>28</v>
      </c>
      <c r="C33" s="6"/>
      <c r="D33" s="66">
        <v>41</v>
      </c>
      <c r="E33" s="37">
        <v>5</v>
      </c>
      <c r="F33" s="38">
        <f t="shared" si="0"/>
        <v>12.195121951219512</v>
      </c>
      <c r="G33" s="39" t="s">
        <v>138</v>
      </c>
      <c r="H33" s="40">
        <v>2</v>
      </c>
      <c r="I33" s="43">
        <v>4</v>
      </c>
      <c r="J33" s="43">
        <v>6</v>
      </c>
      <c r="K33" s="42">
        <v>24</v>
      </c>
    </row>
    <row r="34" spans="1:11" ht="15" customHeight="1">
      <c r="A34" s="36"/>
      <c r="B34" s="71" t="s">
        <v>29</v>
      </c>
      <c r="C34" s="49"/>
      <c r="D34" s="66">
        <v>39</v>
      </c>
      <c r="E34" s="37">
        <v>5</v>
      </c>
      <c r="F34" s="38">
        <f t="shared" si="0"/>
        <v>12.82051282051282</v>
      </c>
      <c r="G34" s="39" t="s">
        <v>139</v>
      </c>
      <c r="H34" s="40">
        <v>0</v>
      </c>
      <c r="I34" s="43">
        <v>5</v>
      </c>
      <c r="J34" s="43">
        <v>0</v>
      </c>
      <c r="K34" s="42">
        <v>29</v>
      </c>
    </row>
    <row r="35" spans="1:11" ht="15" customHeight="1">
      <c r="A35" s="36"/>
      <c r="B35" s="7" t="s">
        <v>30</v>
      </c>
      <c r="C35" s="50"/>
      <c r="D35" s="66">
        <v>30</v>
      </c>
      <c r="E35" s="37">
        <v>0</v>
      </c>
      <c r="F35" s="38">
        <f t="shared" si="0"/>
        <v>0</v>
      </c>
      <c r="G35" s="39" t="s">
        <v>140</v>
      </c>
      <c r="H35" s="40">
        <v>0</v>
      </c>
      <c r="I35" s="43">
        <v>3</v>
      </c>
      <c r="J35" s="43">
        <v>3</v>
      </c>
      <c r="K35" s="42">
        <v>24</v>
      </c>
    </row>
    <row r="36" spans="1:11" ht="15" customHeight="1">
      <c r="A36" s="36"/>
      <c r="B36" s="7" t="s">
        <v>31</v>
      </c>
      <c r="C36" s="50"/>
      <c r="D36" s="66">
        <v>19</v>
      </c>
      <c r="E36" s="37">
        <v>8</v>
      </c>
      <c r="F36" s="38">
        <f t="shared" si="0"/>
        <v>42.10526315789473</v>
      </c>
      <c r="G36" s="51" t="s">
        <v>141</v>
      </c>
      <c r="H36" s="40">
        <v>3</v>
      </c>
      <c r="I36" s="43">
        <v>2</v>
      </c>
      <c r="J36" s="43">
        <v>3</v>
      </c>
      <c r="K36" s="42">
        <v>3</v>
      </c>
    </row>
    <row r="37" spans="1:11" ht="15" customHeight="1">
      <c r="A37" s="36"/>
      <c r="B37" s="7" t="s">
        <v>32</v>
      </c>
      <c r="C37" s="50"/>
      <c r="D37" s="66">
        <v>21</v>
      </c>
      <c r="E37" s="37">
        <v>8</v>
      </c>
      <c r="F37" s="38">
        <f t="shared" si="0"/>
        <v>38.095238095238095</v>
      </c>
      <c r="G37" s="39" t="s">
        <v>142</v>
      </c>
      <c r="H37" s="40">
        <v>5</v>
      </c>
      <c r="I37" s="43">
        <v>1</v>
      </c>
      <c r="J37" s="43">
        <v>1</v>
      </c>
      <c r="K37" s="42">
        <v>6</v>
      </c>
    </row>
    <row r="38" spans="1:11" ht="24" customHeight="1">
      <c r="A38" s="36"/>
      <c r="B38" s="7" t="s">
        <v>33</v>
      </c>
      <c r="C38" s="50"/>
      <c r="D38" s="66">
        <v>27</v>
      </c>
      <c r="E38" s="37">
        <v>20</v>
      </c>
      <c r="F38" s="38">
        <f t="shared" si="0"/>
        <v>74.07407407407408</v>
      </c>
      <c r="G38" s="39" t="s">
        <v>143</v>
      </c>
      <c r="H38" s="40">
        <v>1</v>
      </c>
      <c r="I38" s="43">
        <v>0</v>
      </c>
      <c r="J38" s="43">
        <v>0</v>
      </c>
      <c r="K38" s="42">
        <v>6</v>
      </c>
    </row>
    <row r="39" spans="1:11" ht="15.75" customHeight="1">
      <c r="A39" s="36"/>
      <c r="B39" s="7" t="s">
        <v>34</v>
      </c>
      <c r="C39" s="50"/>
      <c r="D39" s="66">
        <v>23</v>
      </c>
      <c r="E39" s="37">
        <v>4</v>
      </c>
      <c r="F39" s="38">
        <f t="shared" si="0"/>
        <v>17.391304347826086</v>
      </c>
      <c r="G39" s="39" t="s">
        <v>144</v>
      </c>
      <c r="H39" s="40">
        <v>1</v>
      </c>
      <c r="I39" s="43">
        <v>5</v>
      </c>
      <c r="J39" s="43">
        <v>4</v>
      </c>
      <c r="K39" s="42">
        <v>9</v>
      </c>
    </row>
    <row r="40" spans="1:11" ht="15.75" customHeight="1">
      <c r="A40" s="36"/>
      <c r="B40" s="7" t="s">
        <v>35</v>
      </c>
      <c r="C40" s="50"/>
      <c r="D40" s="66">
        <v>20</v>
      </c>
      <c r="E40" s="37">
        <v>4</v>
      </c>
      <c r="F40" s="38">
        <f t="shared" si="0"/>
        <v>20</v>
      </c>
      <c r="G40" s="39" t="s">
        <v>145</v>
      </c>
      <c r="H40" s="40">
        <v>1</v>
      </c>
      <c r="I40" s="43">
        <v>1</v>
      </c>
      <c r="J40" s="43">
        <v>2</v>
      </c>
      <c r="K40" s="42">
        <v>12</v>
      </c>
    </row>
    <row r="41" spans="1:11" ht="15.75" customHeight="1">
      <c r="A41" s="36"/>
      <c r="B41" s="7" t="s">
        <v>36</v>
      </c>
      <c r="C41" s="50"/>
      <c r="D41" s="66">
        <v>24</v>
      </c>
      <c r="E41" s="37">
        <v>2</v>
      </c>
      <c r="F41" s="38">
        <f t="shared" si="0"/>
        <v>8.333333333333332</v>
      </c>
      <c r="G41" s="39" t="s">
        <v>146</v>
      </c>
      <c r="H41" s="40">
        <v>1</v>
      </c>
      <c r="I41" s="43">
        <v>4</v>
      </c>
      <c r="J41" s="43">
        <v>1</v>
      </c>
      <c r="K41" s="42">
        <v>16</v>
      </c>
    </row>
    <row r="42" spans="1:11" ht="15.75" customHeight="1">
      <c r="A42" s="36"/>
      <c r="B42" s="7" t="s">
        <v>37</v>
      </c>
      <c r="C42" s="50"/>
      <c r="D42" s="66">
        <v>17</v>
      </c>
      <c r="E42" s="37">
        <v>2</v>
      </c>
      <c r="F42" s="38">
        <f t="shared" si="0"/>
        <v>11.76470588235294</v>
      </c>
      <c r="G42" s="39" t="s">
        <v>147</v>
      </c>
      <c r="H42" s="40">
        <v>1</v>
      </c>
      <c r="I42" s="43">
        <v>6</v>
      </c>
      <c r="J42" s="43">
        <v>1</v>
      </c>
      <c r="K42" s="42">
        <v>7</v>
      </c>
    </row>
    <row r="43" spans="1:11" ht="15.75" customHeight="1">
      <c r="A43" s="36"/>
      <c r="B43" s="7" t="s">
        <v>38</v>
      </c>
      <c r="C43" s="50"/>
      <c r="D43" s="66">
        <v>20</v>
      </c>
      <c r="E43" s="37">
        <v>6</v>
      </c>
      <c r="F43" s="38">
        <f t="shared" si="0"/>
        <v>30</v>
      </c>
      <c r="G43" s="39" t="s">
        <v>148</v>
      </c>
      <c r="H43" s="40">
        <v>0</v>
      </c>
      <c r="I43" s="43">
        <v>5</v>
      </c>
      <c r="J43" s="43">
        <v>1</v>
      </c>
      <c r="K43" s="42">
        <v>8</v>
      </c>
    </row>
    <row r="44" spans="1:11" ht="15.75" customHeight="1">
      <c r="A44" s="36"/>
      <c r="B44" s="7" t="s">
        <v>39</v>
      </c>
      <c r="C44" s="50"/>
      <c r="D44" s="66">
        <v>34</v>
      </c>
      <c r="E44" s="37">
        <v>3</v>
      </c>
      <c r="F44" s="38">
        <f t="shared" si="0"/>
        <v>8.823529411764707</v>
      </c>
      <c r="G44" s="39" t="s">
        <v>149</v>
      </c>
      <c r="H44" s="40">
        <v>1</v>
      </c>
      <c r="I44" s="43">
        <v>6</v>
      </c>
      <c r="J44" s="43">
        <v>0</v>
      </c>
      <c r="K44" s="42">
        <v>24</v>
      </c>
    </row>
    <row r="45" spans="1:11" ht="33.75" customHeight="1">
      <c r="A45" s="36"/>
      <c r="B45" s="7" t="s">
        <v>40</v>
      </c>
      <c r="C45" s="50"/>
      <c r="D45" s="66">
        <v>66</v>
      </c>
      <c r="E45" s="37">
        <v>27</v>
      </c>
      <c r="F45" s="38">
        <f t="shared" si="0"/>
        <v>40.909090909090914</v>
      </c>
      <c r="G45" s="39" t="s">
        <v>150</v>
      </c>
      <c r="H45" s="40">
        <v>7</v>
      </c>
      <c r="I45" s="43">
        <v>9</v>
      </c>
      <c r="J45" s="43">
        <v>3</v>
      </c>
      <c r="K45" s="42">
        <v>20</v>
      </c>
    </row>
    <row r="46" spans="1:11" ht="15.75" customHeight="1">
      <c r="A46" s="36"/>
      <c r="B46" s="7" t="s">
        <v>41</v>
      </c>
      <c r="C46" s="50"/>
      <c r="D46" s="66">
        <v>20</v>
      </c>
      <c r="E46" s="37">
        <v>1</v>
      </c>
      <c r="F46" s="38">
        <f t="shared" si="0"/>
        <v>5</v>
      </c>
      <c r="G46" s="39" t="s">
        <v>69</v>
      </c>
      <c r="H46" s="40">
        <v>0</v>
      </c>
      <c r="I46" s="43">
        <v>9</v>
      </c>
      <c r="J46" s="43">
        <v>6</v>
      </c>
      <c r="K46" s="42">
        <v>4</v>
      </c>
    </row>
    <row r="47" spans="1:11" ht="15.75" customHeight="1">
      <c r="A47" s="36"/>
      <c r="B47" s="7" t="s">
        <v>42</v>
      </c>
      <c r="C47" s="50"/>
      <c r="D47" s="66">
        <v>23</v>
      </c>
      <c r="E47" s="37">
        <v>2</v>
      </c>
      <c r="F47" s="38">
        <f t="shared" si="0"/>
        <v>8.695652173913043</v>
      </c>
      <c r="G47" s="39" t="s">
        <v>151</v>
      </c>
      <c r="H47" s="40">
        <v>0</v>
      </c>
      <c r="I47" s="43">
        <v>4</v>
      </c>
      <c r="J47" s="43">
        <v>3</v>
      </c>
      <c r="K47" s="42">
        <v>14</v>
      </c>
    </row>
    <row r="48" spans="1:11" s="170" customFormat="1" ht="15.75" customHeight="1">
      <c r="A48" s="36"/>
      <c r="B48" s="7" t="s">
        <v>43</v>
      </c>
      <c r="C48" s="50"/>
      <c r="D48" s="66">
        <v>48</v>
      </c>
      <c r="E48" s="37">
        <v>11</v>
      </c>
      <c r="F48" s="38">
        <f t="shared" si="0"/>
        <v>22.916666666666664</v>
      </c>
      <c r="G48" s="39" t="s">
        <v>152</v>
      </c>
      <c r="H48" s="40">
        <v>4</v>
      </c>
      <c r="I48" s="43">
        <v>13</v>
      </c>
      <c r="J48" s="43">
        <v>2</v>
      </c>
      <c r="K48" s="42">
        <v>18</v>
      </c>
    </row>
    <row r="49" spans="1:11" ht="15.75" customHeight="1">
      <c r="A49" s="36"/>
      <c r="B49" s="7" t="s">
        <v>44</v>
      </c>
      <c r="C49" s="50"/>
      <c r="D49" s="66">
        <v>18</v>
      </c>
      <c r="E49" s="37">
        <v>10</v>
      </c>
      <c r="F49" s="38">
        <f t="shared" si="0"/>
        <v>55.55555555555556</v>
      </c>
      <c r="G49" s="39" t="s">
        <v>153</v>
      </c>
      <c r="H49" s="40">
        <v>2</v>
      </c>
      <c r="I49" s="43">
        <v>2</v>
      </c>
      <c r="J49" s="43">
        <v>1</v>
      </c>
      <c r="K49" s="42">
        <v>3</v>
      </c>
    </row>
    <row r="50" spans="1:11" ht="15.75" customHeight="1">
      <c r="A50" s="36"/>
      <c r="B50" s="7" t="s">
        <v>45</v>
      </c>
      <c r="C50" s="50"/>
      <c r="D50" s="66">
        <v>30</v>
      </c>
      <c r="E50" s="37">
        <v>9</v>
      </c>
      <c r="F50" s="38">
        <f t="shared" si="0"/>
        <v>30</v>
      </c>
      <c r="G50" s="39" t="s">
        <v>154</v>
      </c>
      <c r="H50" s="40">
        <v>0</v>
      </c>
      <c r="I50" s="43">
        <v>4</v>
      </c>
      <c r="J50" s="43">
        <v>3</v>
      </c>
      <c r="K50" s="42">
        <v>14</v>
      </c>
    </row>
    <row r="51" spans="1:11" ht="15.75" customHeight="1">
      <c r="A51" s="36"/>
      <c r="B51" s="7" t="s">
        <v>46</v>
      </c>
      <c r="C51" s="50"/>
      <c r="D51" s="66">
        <v>46</v>
      </c>
      <c r="E51" s="37">
        <v>5</v>
      </c>
      <c r="F51" s="38">
        <f t="shared" si="0"/>
        <v>10.869565217391305</v>
      </c>
      <c r="G51" s="39" t="s">
        <v>155</v>
      </c>
      <c r="H51" s="40">
        <v>0</v>
      </c>
      <c r="I51" s="43">
        <v>8</v>
      </c>
      <c r="J51" s="43">
        <v>6</v>
      </c>
      <c r="K51" s="42">
        <v>27</v>
      </c>
    </row>
    <row r="52" spans="1:11" ht="15.75" customHeight="1" thickBot="1">
      <c r="A52" s="52"/>
      <c r="B52" s="72" t="s">
        <v>47</v>
      </c>
      <c r="C52" s="53"/>
      <c r="D52" s="67">
        <v>41</v>
      </c>
      <c r="E52" s="54">
        <v>2</v>
      </c>
      <c r="F52" s="55">
        <f t="shared" si="0"/>
        <v>4.878048780487805</v>
      </c>
      <c r="G52" s="56" t="s">
        <v>156</v>
      </c>
      <c r="H52" s="40">
        <v>3</v>
      </c>
      <c r="I52" s="57">
        <v>11</v>
      </c>
      <c r="J52" s="57">
        <v>0</v>
      </c>
      <c r="K52" s="58">
        <v>25</v>
      </c>
    </row>
    <row r="53" spans="1:11" ht="16.5" customHeight="1" thickBot="1">
      <c r="A53" s="59"/>
      <c r="B53" s="8" t="s">
        <v>48</v>
      </c>
      <c r="C53" s="60"/>
      <c r="D53" s="10">
        <f>SUM(D6:D52)</f>
        <v>1811</v>
      </c>
      <c r="E53" s="11">
        <v>397</v>
      </c>
      <c r="F53" s="12">
        <f t="shared" si="0"/>
        <v>21.921590281612367</v>
      </c>
      <c r="G53" s="171"/>
      <c r="H53" s="16">
        <f>SUM(H6:H52)</f>
        <v>66</v>
      </c>
      <c r="I53" s="17">
        <f>SUM(I6:I52)</f>
        <v>238</v>
      </c>
      <c r="J53" s="17">
        <v>190</v>
      </c>
      <c r="K53" s="18">
        <f>SUM(K6:K52)</f>
        <v>920</v>
      </c>
    </row>
    <row r="54" spans="1:11" ht="16.5" customHeight="1" thickBot="1">
      <c r="A54" s="61"/>
      <c r="B54" s="9" t="s">
        <v>58</v>
      </c>
      <c r="C54" s="60"/>
      <c r="D54" s="13">
        <v>806</v>
      </c>
      <c r="E54" s="14">
        <v>322</v>
      </c>
      <c r="F54" s="12">
        <f t="shared" si="0"/>
        <v>39.950372208436725</v>
      </c>
      <c r="G54" s="172"/>
      <c r="H54" s="19">
        <v>37</v>
      </c>
      <c r="I54" s="20">
        <v>104</v>
      </c>
      <c r="J54" s="20">
        <v>97</v>
      </c>
      <c r="K54" s="21">
        <v>246</v>
      </c>
    </row>
    <row r="55" spans="1:11" ht="16.5" customHeight="1" thickBot="1">
      <c r="A55" s="61"/>
      <c r="B55" s="9" t="s">
        <v>49</v>
      </c>
      <c r="C55" s="60"/>
      <c r="D55" s="15">
        <v>1005</v>
      </c>
      <c r="E55" s="14">
        <v>75</v>
      </c>
      <c r="F55" s="12">
        <f t="shared" si="0"/>
        <v>7.462686567164178</v>
      </c>
      <c r="G55" s="172"/>
      <c r="H55" s="22">
        <v>29</v>
      </c>
      <c r="I55" s="5">
        <v>134</v>
      </c>
      <c r="J55" s="5">
        <v>93</v>
      </c>
      <c r="K55" s="4">
        <v>674</v>
      </c>
    </row>
    <row r="56" ht="15.75" customHeight="1">
      <c r="B56" s="63" t="s">
        <v>158</v>
      </c>
    </row>
  </sheetData>
  <mergeCells count="13">
    <mergeCell ref="B2:B5"/>
    <mergeCell ref="C2:C5"/>
    <mergeCell ref="A2:A5"/>
    <mergeCell ref="H2:K2"/>
    <mergeCell ref="H3:J3"/>
    <mergeCell ref="H4:I4"/>
    <mergeCell ref="J4:J5"/>
    <mergeCell ref="K3:K5"/>
    <mergeCell ref="F3:F5"/>
    <mergeCell ref="D2:D5"/>
    <mergeCell ref="E2:G2"/>
    <mergeCell ref="G3:G5"/>
    <mergeCell ref="E3:E5"/>
  </mergeCells>
  <printOptions horizontalCentered="1"/>
  <pageMargins left="0.5118110236220472" right="0.5118110236220472" top="0.5905511811023623" bottom="0.5905511811023623" header="0.3937007874015748" footer="0.3937007874015748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 </cp:lastModifiedBy>
  <cp:lastPrinted>2008-10-02T00:51:48Z</cp:lastPrinted>
  <dcterms:created xsi:type="dcterms:W3CDTF">2003-05-27T11:28:01Z</dcterms:created>
  <dcterms:modified xsi:type="dcterms:W3CDTF">2008-10-02T00:54:31Z</dcterms:modified>
  <cp:category/>
  <cp:version/>
  <cp:contentType/>
  <cp:contentStatus/>
</cp:coreProperties>
</file>