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DA"/>
  <workbookPr/>
  <bookViews>
    <workbookView xWindow="480" yWindow="285" windowWidth="14670" windowHeight="8310" activeTab="0"/>
  </bookViews>
  <sheets>
    <sheet name="4-1" sheetId="1" r:id="rId1"/>
    <sheet name="4-2" sheetId="2" r:id="rId2"/>
  </sheets>
  <definedNames>
    <definedName name="_xlnm.Print_Area" localSheetId="0">'4-1'!$A$1:$X$57</definedName>
    <definedName name="_xlnm.Print_Area" localSheetId="1">'4-2'!$A$1:$AA$67</definedName>
    <definedName name="_xlnm.Print_Titles" localSheetId="0">'4-1'!$4:$6</definedName>
    <definedName name="_xlnm.Print_Titles" localSheetId="1">'4-2'!$5:$7</definedName>
  </definedNames>
  <calcPr fullCalcOnLoad="1"/>
</workbook>
</file>

<file path=xl/sharedStrings.xml><?xml version="1.0" encoding="utf-8"?>
<sst xmlns="http://schemas.openxmlformats.org/spreadsheetml/2006/main" count="436" uniqueCount="220">
  <si>
    <t>都道府県名</t>
  </si>
  <si>
    <t>審議会等数</t>
  </si>
  <si>
    <t>総委員数</t>
  </si>
  <si>
    <t>審議会等数</t>
  </si>
  <si>
    <t>地方自治法(第180条の５）に基づく委員会等における登用状況</t>
  </si>
  <si>
    <t>委員会等数</t>
  </si>
  <si>
    <t>都道府県ｺｰﾄﾞ</t>
  </si>
  <si>
    <t>庁内連絡会議の有無</t>
  </si>
  <si>
    <t>目標値（％）</t>
  </si>
  <si>
    <t>女性比率（％）</t>
  </si>
  <si>
    <t>諮問機関の有無</t>
  </si>
  <si>
    <t>担当課（室）名</t>
  </si>
  <si>
    <t>管理職の在職状況</t>
  </si>
  <si>
    <t>目標年度</t>
  </si>
  <si>
    <t>地方自治法（第202条の３）に基づく審議会等における登用状況</t>
  </si>
  <si>
    <t>うち女性委員等数</t>
  </si>
  <si>
    <t>可決日</t>
  </si>
  <si>
    <t>公布日</t>
  </si>
  <si>
    <t>施行日</t>
  </si>
  <si>
    <t>条例名称</t>
  </si>
  <si>
    <t>男女共同参画に関する計画</t>
  </si>
  <si>
    <t>計画期間</t>
  </si>
  <si>
    <t>男女共同参画に関する宣言</t>
  </si>
  <si>
    <t>合　　　　計</t>
  </si>
  <si>
    <t>合　　　計</t>
  </si>
  <si>
    <t>策定年月</t>
  </si>
  <si>
    <t>宣言年月日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</si>
  <si>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</si>
  <si>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</si>
  <si>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</si>
  <si>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</si>
  <si>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</si>
  <si>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</si>
  <si>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</si>
  <si>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うち女性管理職数</t>
  </si>
  <si>
    <t>うち一般行政職</t>
  </si>
  <si>
    <t>広域小計</t>
  </si>
  <si>
    <t>小計</t>
  </si>
  <si>
    <t>所属</t>
  </si>
  <si>
    <t>事務所掌</t>
  </si>
  <si>
    <t>現在の状況</t>
  </si>
  <si>
    <t>策定予定</t>
  </si>
  <si>
    <t>計画名</t>
  </si>
  <si>
    <t>うち女性委員を含む数</t>
  </si>
  <si>
    <t>調査票４－１</t>
  </si>
  <si>
    <t>調査票４－２</t>
  </si>
  <si>
    <t>＜選択肢回答＞</t>
  </si>
  <si>
    <t>所属　</t>
  </si>
  <si>
    <t>庁内連絡会議</t>
  </si>
  <si>
    <t>諮問機関</t>
  </si>
  <si>
    <t>　１　首長部局</t>
  </si>
  <si>
    <t>　１　男女共同参画・女性等を名称に冠した専管課</t>
  </si>
  <si>
    <t>　１　有</t>
  </si>
  <si>
    <t>　２　教育委員会</t>
  </si>
  <si>
    <t>　０　無</t>
  </si>
  <si>
    <t>　１　策定に向け検討中</t>
  </si>
  <si>
    <t>市（区）町村別集計項目（女性の登用）　</t>
  </si>
  <si>
    <t>市（区）町村コード</t>
  </si>
  <si>
    <t>市（区）町村名</t>
  </si>
  <si>
    <t>審議会等委員の目標（目標を設定している市（区）町村のみ記入）</t>
  </si>
  <si>
    <t>市（区）町村別集計項目（推進体制等）　</t>
  </si>
  <si>
    <t>　０　策定予定がない,検討していない</t>
  </si>
  <si>
    <t xml:space="preserve">    男女共同参画に関する条例</t>
  </si>
  <si>
    <t xml:space="preserve">    現在の状況</t>
  </si>
  <si>
    <t xml:space="preserve">     　６　その他（特に目標なし等）</t>
  </si>
  <si>
    <t xml:space="preserve">     　０　検討していない</t>
  </si>
  <si>
    <t>　　　　　　男女共同参画に関する宣言</t>
  </si>
  <si>
    <t>　　　　　　宣言の形態</t>
  </si>
  <si>
    <t>　　　　　　　　１　首長声明</t>
  </si>
  <si>
    <t>　　　　　　　　２　議会の議決</t>
  </si>
  <si>
    <t>　　　　　　　　３　庁内連絡会議の決定</t>
  </si>
  <si>
    <t>　　　　　　　　４　その他</t>
  </si>
  <si>
    <t>　　　　　　国との共催</t>
  </si>
  <si>
    <t>　　　　　　　　１　実施した</t>
  </si>
  <si>
    <t>　　　　　　　　０　実施していない</t>
  </si>
  <si>
    <t>１　有　</t>
  </si>
  <si>
    <t>０　無</t>
  </si>
  <si>
    <t>＜都道府県ｺｰﾄﾞ及び市(区)町村ｺｰﾄﾞ＞</t>
  </si>
  <si>
    <t>男女共同参画関係施策についての苦情の処理を行う体制の有無</t>
  </si>
  <si>
    <t>　　　　男女共同参画関係施策についての</t>
  </si>
  <si>
    <t>　　　　苦情の処理を行う体制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</si>
  <si>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</si>
  <si>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</si>
  <si>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</si>
  <si>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調査時点コード　：以下のデータの調査時点を選び、各欄にご記入ください。
　　　　　　　　　　　 「その他」を選択された場合にはこの欄の３に調査時点をご記入ください。</t>
  </si>
  <si>
    <t>平成１５年３月</t>
  </si>
  <si>
    <t>　２　１ではない</t>
  </si>
  <si>
    <t>総務課</t>
  </si>
  <si>
    <t>http://www.stat.go.jp/index/seido/9-5.htm</t>
  </si>
  <si>
    <t>統計に用いる標準地域コード（リンク先）</t>
  </si>
  <si>
    <t xml:space="preserve">     　４　平成18年3月末までの制定を目途に検討中</t>
  </si>
  <si>
    <t>　     ５　平成18年度以降の制定を目途に検討中</t>
  </si>
  <si>
    <t>男女共同参画に関する計画
（平成17年4月1日現在で有効なもの）</t>
  </si>
  <si>
    <t>男女共同参画・女性のための総合的な施設名称
(平成17年4月1日現在で開設済の施設)</t>
  </si>
  <si>
    <t xml:space="preserve">     　１　平成17年6月末までの制定を目途に検討中</t>
  </si>
  <si>
    <t>　     ２　平成17年9月末までの制定を目途に検討中</t>
  </si>
  <si>
    <t>　     ３　平成17年12月末までの制定を目途に検討中</t>
  </si>
  <si>
    <t>沖縄県</t>
  </si>
  <si>
    <t>那覇市</t>
  </si>
  <si>
    <t>男女共同参画室</t>
  </si>
  <si>
    <t>那覇市男女共同参画推進条例</t>
  </si>
  <si>
    <t>第２次那覇市男女共同参画計画</t>
  </si>
  <si>
    <t>平成１０年９月</t>
  </si>
  <si>
    <t>なは女性センター</t>
  </si>
  <si>
    <t>なは男女共同参画都市宣言</t>
  </si>
  <si>
    <t>宜野湾市</t>
  </si>
  <si>
    <t>企画政策課</t>
  </si>
  <si>
    <t>平成１６年１０月</t>
  </si>
  <si>
    <t>宜野湾市人材育成交流センター　めぶき</t>
  </si>
  <si>
    <t>平良市</t>
  </si>
  <si>
    <t>企画室</t>
  </si>
  <si>
    <t>平良市男女共同参画行動計画</t>
  </si>
  <si>
    <t>平成１１年３月</t>
  </si>
  <si>
    <t>石垣市</t>
  </si>
  <si>
    <t>広報広聴課</t>
  </si>
  <si>
    <t>平成８年２月</t>
  </si>
  <si>
    <t>浦添市</t>
  </si>
  <si>
    <t>企画課</t>
  </si>
  <si>
    <t>浦添市ハーモニーセンター</t>
  </si>
  <si>
    <t>名護市</t>
  </si>
  <si>
    <t>社会教育課</t>
  </si>
  <si>
    <t>名護市男女共同計画あい・愛プラン</t>
  </si>
  <si>
    <t>平成１６年３月</t>
  </si>
  <si>
    <t>糸満市</t>
  </si>
  <si>
    <t>秘書広報・男女参画課</t>
  </si>
  <si>
    <t>糸満市男女共同参画計画いちまんVIVOプラン</t>
  </si>
  <si>
    <t>平成１２年３月</t>
  </si>
  <si>
    <t>沖縄市</t>
  </si>
  <si>
    <t>平和・男女共同課</t>
  </si>
  <si>
    <t>沖縄市男女共同参画計画ひと・きらめきプラン</t>
  </si>
  <si>
    <t>平成１２年１２月</t>
  </si>
  <si>
    <t>豊見城市</t>
  </si>
  <si>
    <t>企画情報室</t>
  </si>
  <si>
    <t>とみぐすく男女共同参画プラン</t>
  </si>
  <si>
    <t>うるま市</t>
  </si>
  <si>
    <t>男女共同参画・交流課</t>
  </si>
  <si>
    <t>国頭村</t>
  </si>
  <si>
    <t>大宜味村</t>
  </si>
  <si>
    <t>東村</t>
  </si>
  <si>
    <t>総務財政課</t>
  </si>
  <si>
    <t>今帰仁村</t>
  </si>
  <si>
    <t>本部町</t>
  </si>
  <si>
    <t>恩納村</t>
  </si>
  <si>
    <t>宜野座村</t>
  </si>
  <si>
    <t>金武町</t>
  </si>
  <si>
    <t>伊江村</t>
  </si>
  <si>
    <t>企画総務課</t>
  </si>
  <si>
    <t>読谷村</t>
  </si>
  <si>
    <t>企画財政課</t>
  </si>
  <si>
    <t>男女共同参画社会を創る読谷村行動計画「あやとりプラン２１」</t>
  </si>
  <si>
    <t>嘉手納町</t>
  </si>
  <si>
    <t>北谷町</t>
  </si>
  <si>
    <t>北谷町ニライのまちづくり男女共同参画推進計画</t>
  </si>
  <si>
    <t>平成１３年３月</t>
  </si>
  <si>
    <t>北中城村</t>
  </si>
  <si>
    <t>平和文化課</t>
  </si>
  <si>
    <t>中城村</t>
  </si>
  <si>
    <t>西原町</t>
  </si>
  <si>
    <t>西原町男女共同参画計画</t>
  </si>
  <si>
    <t>東風平町</t>
  </si>
  <si>
    <t>具志頭村</t>
  </si>
  <si>
    <t>玉城村</t>
  </si>
  <si>
    <t>知念村</t>
  </si>
  <si>
    <t>佐敷町</t>
  </si>
  <si>
    <t>佐敷町男女共同参画行動計画</t>
  </si>
  <si>
    <t>与那原町</t>
  </si>
  <si>
    <t>大里村</t>
  </si>
  <si>
    <t>南風原町</t>
  </si>
  <si>
    <t>南風原町男女共同参画計画まじゅんプラン</t>
  </si>
  <si>
    <t>平成１４年３月</t>
  </si>
  <si>
    <t>渡嘉敷村</t>
  </si>
  <si>
    <t>座間味村</t>
  </si>
  <si>
    <t>粟国村</t>
  </si>
  <si>
    <t>渡名喜村</t>
  </si>
  <si>
    <t>南大東村</t>
  </si>
  <si>
    <t>伊平屋村</t>
  </si>
  <si>
    <t>伊是名村</t>
  </si>
  <si>
    <t>久米島町</t>
  </si>
  <si>
    <t>城辺町</t>
  </si>
  <si>
    <t>企画振興課</t>
  </si>
  <si>
    <t>下地町</t>
  </si>
  <si>
    <t>上野村</t>
  </si>
  <si>
    <t>伊良部町</t>
  </si>
  <si>
    <t>多良間村</t>
  </si>
  <si>
    <t>竹富町</t>
  </si>
  <si>
    <t>長寿福祉課</t>
  </si>
  <si>
    <t>平成１９年度</t>
  </si>
  <si>
    <t>平成２０年度</t>
  </si>
  <si>
    <t>平成１７年度</t>
  </si>
  <si>
    <t>平成１６年度</t>
  </si>
  <si>
    <t>平成２２年度</t>
  </si>
  <si>
    <t>豊見城市</t>
  </si>
  <si>
    <t>平成１８年度</t>
  </si>
  <si>
    <t>北中城村</t>
  </si>
  <si>
    <t>中城村</t>
  </si>
  <si>
    <t>平成２４年度</t>
  </si>
  <si>
    <t>玉城村</t>
  </si>
  <si>
    <t>　</t>
  </si>
  <si>
    <t>大里村</t>
  </si>
  <si>
    <t>平成２３年度</t>
  </si>
  <si>
    <t>渡嘉敷村</t>
  </si>
  <si>
    <t>北大東村</t>
  </si>
  <si>
    <t>伊是名村</t>
  </si>
  <si>
    <t>与那国町</t>
  </si>
  <si>
    <t>平成２1年度</t>
  </si>
  <si>
    <t>いしがきプラン</t>
  </si>
  <si>
    <t>平成16年10月～平成25年3月</t>
  </si>
  <si>
    <t>北大東村</t>
  </si>
  <si>
    <t>平成11年4月～平成17年9月</t>
  </si>
  <si>
    <t>平成8年度～平成17年度</t>
  </si>
  <si>
    <t>平成16年度～平成25年度</t>
  </si>
  <si>
    <t>平成12年度～平成22年度</t>
  </si>
  <si>
    <t>平成13年度～平成22年度</t>
  </si>
  <si>
    <t>平成16年度～平成20年度</t>
  </si>
  <si>
    <t>平成12年度～平成21年度</t>
  </si>
  <si>
    <t>平成14年度～平成23年度</t>
  </si>
  <si>
    <t>平成15年度～平成24年度</t>
  </si>
  <si>
    <t>平成10年度～平成19年度</t>
  </si>
  <si>
    <t>なし</t>
  </si>
  <si>
    <t>第２次宜野湾市男女共同参画計画～はごろもぷらん～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</si>
</sst>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b/>
      <sz val="9.5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b/>
      <i/>
      <sz val="14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9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" fillId="2" borderId="31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16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33" xfId="0" applyNumberFormat="1" applyFont="1" applyFill="1" applyBorder="1" applyAlignment="1">
      <alignment/>
    </xf>
    <xf numFmtId="179" fontId="2" fillId="3" borderId="34" xfId="0" applyNumberFormat="1" applyFont="1" applyFill="1" applyBorder="1" applyAlignment="1">
      <alignment/>
    </xf>
    <xf numFmtId="179" fontId="2" fillId="3" borderId="35" xfId="0" applyNumberFormat="1" applyFont="1" applyFill="1" applyBorder="1" applyAlignment="1">
      <alignment/>
    </xf>
    <xf numFmtId="179" fontId="2" fillId="3" borderId="19" xfId="0" applyNumberFormat="1" applyFont="1" applyFill="1" applyBorder="1" applyAlignment="1">
      <alignment/>
    </xf>
    <xf numFmtId="0" fontId="2" fillId="3" borderId="36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2" fillId="3" borderId="14" xfId="0" applyFont="1" applyFill="1" applyBorder="1" applyAlignment="1">
      <alignment/>
    </xf>
    <xf numFmtId="180" fontId="2" fillId="3" borderId="19" xfId="0" applyNumberFormat="1" applyFont="1" applyFill="1" applyBorder="1" applyAlignment="1">
      <alignment/>
    </xf>
    <xf numFmtId="180" fontId="2" fillId="3" borderId="20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32" xfId="0" applyNumberFormat="1" applyFont="1" applyFill="1" applyBorder="1" applyAlignment="1">
      <alignment/>
    </xf>
    <xf numFmtId="180" fontId="2" fillId="3" borderId="33" xfId="0" applyNumberFormat="1" applyFont="1" applyFill="1" applyBorder="1" applyAlignment="1">
      <alignment/>
    </xf>
    <xf numFmtId="180" fontId="2" fillId="3" borderId="34" xfId="0" applyNumberFormat="1" applyFont="1" applyFill="1" applyBorder="1" applyAlignment="1">
      <alignment/>
    </xf>
    <xf numFmtId="180" fontId="2" fillId="3" borderId="35" xfId="0" applyNumberFormat="1" applyFont="1" applyFill="1" applyBorder="1" applyAlignment="1">
      <alignment/>
    </xf>
    <xf numFmtId="180" fontId="2" fillId="3" borderId="4" xfId="0" applyNumberFormat="1" applyFont="1" applyFill="1" applyBorder="1" applyAlignment="1">
      <alignment/>
    </xf>
    <xf numFmtId="180" fontId="2" fillId="3" borderId="37" xfId="0" applyNumberFormat="1" applyFont="1" applyFill="1" applyBorder="1" applyAlignment="1">
      <alignment/>
    </xf>
    <xf numFmtId="180" fontId="2" fillId="3" borderId="38" xfId="0" applyNumberFormat="1" applyFont="1" applyFill="1" applyBorder="1" applyAlignment="1">
      <alignment/>
    </xf>
    <xf numFmtId="180" fontId="2" fillId="3" borderId="39" xfId="0" applyNumberFormat="1" applyFont="1" applyFill="1" applyBorder="1" applyAlignment="1">
      <alignment/>
    </xf>
    <xf numFmtId="180" fontId="2" fillId="3" borderId="40" xfId="0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0" fillId="4" borderId="19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43" xfId="0" applyFont="1" applyBorder="1" applyAlignment="1">
      <alignment/>
    </xf>
    <xf numFmtId="58" fontId="11" fillId="0" borderId="44" xfId="0" applyNumberFormat="1" applyFont="1" applyBorder="1" applyAlignment="1">
      <alignment vertical="center"/>
    </xf>
    <xf numFmtId="58" fontId="11" fillId="0" borderId="45" xfId="0" applyNumberFormat="1" applyFont="1" applyBorder="1" applyAlignment="1">
      <alignment vertical="center"/>
    </xf>
    <xf numFmtId="58" fontId="11" fillId="0" borderId="46" xfId="0" applyNumberFormat="1" applyFont="1" applyBorder="1" applyAlignment="1">
      <alignment vertical="center"/>
    </xf>
    <xf numFmtId="0" fontId="14" fillId="0" borderId="0" xfId="0" applyFont="1" applyAlignment="1">
      <alignment/>
    </xf>
    <xf numFmtId="179" fontId="2" fillId="3" borderId="47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8" xfId="0" applyNumberFormat="1" applyFont="1" applyFill="1" applyBorder="1" applyAlignment="1">
      <alignment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85" fontId="2" fillId="2" borderId="1" xfId="0" applyNumberFormat="1" applyFont="1" applyFill="1" applyBorder="1" applyAlignment="1">
      <alignment vertical="center" wrapText="1"/>
    </xf>
    <xf numFmtId="57" fontId="2" fillId="2" borderId="1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2" borderId="8" xfId="0" applyNumberFormat="1" applyFont="1" applyFill="1" applyBorder="1" applyAlignment="1">
      <alignment vertical="center" wrapText="1"/>
    </xf>
    <xf numFmtId="0" fontId="2" fillId="2" borderId="48" xfId="0" applyFont="1" applyFill="1" applyBorder="1" applyAlignment="1">
      <alignment vertical="center" wrapText="1"/>
    </xf>
    <xf numFmtId="0" fontId="2" fillId="2" borderId="49" xfId="0" applyFont="1" applyFill="1" applyBorder="1" applyAlignment="1">
      <alignment vertical="center" wrapText="1"/>
    </xf>
    <xf numFmtId="57" fontId="2" fillId="2" borderId="6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5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3" borderId="53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187" fontId="2" fillId="2" borderId="6" xfId="0" applyNumberFormat="1" applyFont="1" applyFill="1" applyBorder="1" applyAlignment="1">
      <alignment horizontal="right"/>
    </xf>
    <xf numFmtId="0" fontId="2" fillId="0" borderId="5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5" borderId="8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8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58" fontId="2" fillId="2" borderId="1" xfId="0" applyNumberFormat="1" applyFont="1" applyFill="1" applyBorder="1" applyAlignment="1">
      <alignment vertical="center" shrinkToFit="1"/>
    </xf>
    <xf numFmtId="0" fontId="2" fillId="2" borderId="54" xfId="0" applyFont="1" applyFill="1" applyBorder="1" applyAlignment="1">
      <alignment vertical="center" shrinkToFit="1"/>
    </xf>
    <xf numFmtId="0" fontId="2" fillId="2" borderId="48" xfId="0" applyFont="1" applyFill="1" applyBorder="1" applyAlignment="1">
      <alignment vertical="center" shrinkToFit="1"/>
    </xf>
    <xf numFmtId="0" fontId="2" fillId="2" borderId="8" xfId="0" applyNumberFormat="1" applyFont="1" applyFill="1" applyBorder="1" applyAlignment="1">
      <alignment vertical="center" shrinkToFit="1"/>
    </xf>
    <xf numFmtId="0" fontId="2" fillId="0" borderId="55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wrapText="1"/>
    </xf>
    <xf numFmtId="0" fontId="2" fillId="2" borderId="48" xfId="0" applyFont="1" applyFill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2" borderId="47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60" xfId="0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57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9" fillId="2" borderId="63" xfId="0" applyFont="1" applyFill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58" fontId="11" fillId="0" borderId="44" xfId="0" applyNumberFormat="1" applyFont="1" applyBorder="1" applyAlignment="1">
      <alignment horizontal="center" vertical="center"/>
    </xf>
    <xf numFmtId="58" fontId="11" fillId="0" borderId="45" xfId="0" applyNumberFormat="1" applyFont="1" applyBorder="1" applyAlignment="1">
      <alignment horizontal="center" vertical="center"/>
    </xf>
    <xf numFmtId="0" fontId="13" fillId="0" borderId="66" xfId="0" applyFont="1" applyBorder="1" applyAlignment="1">
      <alignment vertical="center" wrapText="1"/>
    </xf>
    <xf numFmtId="0" fontId="13" fillId="0" borderId="45" xfId="0" applyFont="1" applyBorder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2" fillId="2" borderId="41" xfId="0" applyFont="1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2" fillId="2" borderId="57" xfId="0" applyFont="1" applyFill="1" applyBorder="1" applyAlignment="1">
      <alignment wrapText="1"/>
    </xf>
    <xf numFmtId="0" fontId="2" fillId="2" borderId="68" xfId="0" applyFont="1" applyFill="1" applyBorder="1" applyAlignment="1">
      <alignment wrapText="1"/>
    </xf>
    <xf numFmtId="0" fontId="2" fillId="2" borderId="47" xfId="0" applyFont="1" applyFill="1" applyBorder="1" applyAlignment="1">
      <alignment wrapText="1"/>
    </xf>
    <xf numFmtId="0" fontId="2" fillId="2" borderId="58" xfId="0" applyFont="1" applyFill="1" applyBorder="1" applyAlignment="1">
      <alignment wrapText="1"/>
    </xf>
    <xf numFmtId="0" fontId="2" fillId="2" borderId="59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3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2" borderId="12" xfId="0" applyFont="1" applyFill="1" applyBorder="1" applyAlignment="1">
      <alignment wrapText="1"/>
    </xf>
    <xf numFmtId="0" fontId="2" fillId="2" borderId="50" xfId="0" applyFont="1" applyFill="1" applyBorder="1" applyAlignment="1">
      <alignment wrapText="1"/>
    </xf>
    <xf numFmtId="0" fontId="2" fillId="2" borderId="60" xfId="0" applyFont="1" applyFill="1" applyBorder="1" applyAlignment="1">
      <alignment wrapText="1"/>
    </xf>
    <xf numFmtId="0" fontId="2" fillId="2" borderId="61" xfId="0" applyFont="1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15" xfId="0" applyBorder="1" applyAlignment="1">
      <alignment wrapText="1"/>
    </xf>
    <xf numFmtId="0" fontId="2" fillId="2" borderId="4" xfId="0" applyFont="1" applyFill="1" applyBorder="1" applyAlignment="1">
      <alignment/>
    </xf>
    <xf numFmtId="0" fontId="0" fillId="0" borderId="50" xfId="0" applyBorder="1" applyAlignment="1">
      <alignment/>
    </xf>
    <xf numFmtId="0" fontId="0" fillId="0" borderId="69" xfId="0" applyBorder="1" applyAlignment="1">
      <alignment/>
    </xf>
    <xf numFmtId="0" fontId="2" fillId="2" borderId="5" xfId="0" applyFont="1" applyFill="1" applyBorder="1" applyAlignment="1">
      <alignment wrapText="1"/>
    </xf>
    <xf numFmtId="0" fontId="0" fillId="0" borderId="22" xfId="0" applyBorder="1" applyAlignment="1">
      <alignment/>
    </xf>
    <xf numFmtId="0" fontId="2" fillId="2" borderId="70" xfId="0" applyFont="1" applyFill="1" applyBorder="1" applyAlignment="1">
      <alignment wrapText="1"/>
    </xf>
    <xf numFmtId="0" fontId="0" fillId="0" borderId="17" xfId="0" applyBorder="1" applyAlignment="1">
      <alignment/>
    </xf>
    <xf numFmtId="0" fontId="2" fillId="2" borderId="5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go.jp/index/seido/9-5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2" customWidth="1"/>
    <col min="2" max="2" width="5.375" style="2" customWidth="1"/>
    <col min="3" max="3" width="7.50390625" style="2" customWidth="1"/>
    <col min="4" max="4" width="7.875" style="2" customWidth="1"/>
    <col min="5" max="5" width="13.625" style="2" customWidth="1"/>
    <col min="6" max="6" width="3.625" style="2" customWidth="1"/>
    <col min="7" max="7" width="3.50390625" style="2" customWidth="1"/>
    <col min="8" max="9" width="4.375" style="2" customWidth="1"/>
    <col min="10" max="10" width="31.25390625" style="2" customWidth="1"/>
    <col min="11" max="13" width="9.625" style="2" customWidth="1"/>
    <col min="14" max="14" width="4.375" style="2" customWidth="1"/>
    <col min="15" max="15" width="25.875" style="2" customWidth="1"/>
    <col min="16" max="16" width="12.375" style="2" customWidth="1"/>
    <col min="17" max="17" width="19.875" style="2" customWidth="1"/>
    <col min="18" max="18" width="4.375" style="2" customWidth="1"/>
    <col min="19" max="19" width="17.625" style="2" customWidth="1"/>
    <col min="20" max="20" width="8.125" style="2" customWidth="1"/>
    <col min="21" max="21" width="8.50390625" style="2" customWidth="1"/>
    <col min="22" max="22" width="26.00390625" style="2" customWidth="1"/>
    <col min="23" max="24" width="4.375" style="2" customWidth="1"/>
    <col min="25" max="16384" width="9.00390625" style="2" customWidth="1"/>
  </cols>
  <sheetData>
    <row r="1" ht="12">
      <c r="A1" s="2" t="s">
        <v>44</v>
      </c>
    </row>
    <row r="2" spans="1:21" ht="22.5" customHeight="1">
      <c r="A2" s="54" t="s">
        <v>60</v>
      </c>
      <c r="U2" s="98"/>
    </row>
    <row r="3" ht="12.75" thickBot="1"/>
    <row r="4" spans="1:24" s="1" customFormat="1" ht="31.5" customHeight="1">
      <c r="A4" s="166" t="s">
        <v>6</v>
      </c>
      <c r="B4" s="161" t="s">
        <v>57</v>
      </c>
      <c r="C4" s="168" t="s">
        <v>0</v>
      </c>
      <c r="D4" s="170" t="s">
        <v>58</v>
      </c>
      <c r="E4" s="178" t="s">
        <v>11</v>
      </c>
      <c r="F4" s="48"/>
      <c r="G4" s="181" t="s">
        <v>39</v>
      </c>
      <c r="H4" s="187" t="s">
        <v>7</v>
      </c>
      <c r="I4" s="173" t="s">
        <v>10</v>
      </c>
      <c r="J4" s="175" t="s">
        <v>82</v>
      </c>
      <c r="K4" s="176"/>
      <c r="L4" s="176"/>
      <c r="M4" s="176"/>
      <c r="N4" s="177"/>
      <c r="O4" s="175" t="s">
        <v>92</v>
      </c>
      <c r="P4" s="176"/>
      <c r="Q4" s="176"/>
      <c r="R4" s="177"/>
      <c r="S4" s="164" t="s">
        <v>93</v>
      </c>
      <c r="T4" s="191" t="s">
        <v>78</v>
      </c>
      <c r="U4" s="175" t="s">
        <v>22</v>
      </c>
      <c r="V4" s="190"/>
      <c r="W4" s="190"/>
      <c r="X4" s="22"/>
    </row>
    <row r="5" spans="1:24" s="1" customFormat="1" ht="15" customHeight="1">
      <c r="A5" s="167"/>
      <c r="B5" s="162"/>
      <c r="C5" s="169"/>
      <c r="D5" s="171"/>
      <c r="E5" s="179"/>
      <c r="F5" s="49"/>
      <c r="G5" s="182"/>
      <c r="H5" s="185"/>
      <c r="I5" s="174"/>
      <c r="J5" s="188" t="s">
        <v>30</v>
      </c>
      <c r="K5" s="189"/>
      <c r="L5" s="189"/>
      <c r="M5" s="169"/>
      <c r="N5" s="26" t="s">
        <v>31</v>
      </c>
      <c r="O5" s="188" t="s">
        <v>32</v>
      </c>
      <c r="P5" s="189"/>
      <c r="Q5" s="169"/>
      <c r="R5" s="26" t="s">
        <v>31</v>
      </c>
      <c r="S5" s="165"/>
      <c r="T5" s="192"/>
      <c r="U5" s="185" t="s">
        <v>26</v>
      </c>
      <c r="V5" s="186" t="s">
        <v>27</v>
      </c>
      <c r="W5" s="186" t="s">
        <v>28</v>
      </c>
      <c r="X5" s="184" t="s">
        <v>29</v>
      </c>
    </row>
    <row r="6" spans="1:24" s="1" customFormat="1" ht="38.25" customHeight="1">
      <c r="A6" s="167"/>
      <c r="B6" s="172"/>
      <c r="C6" s="169"/>
      <c r="D6" s="171"/>
      <c r="E6" s="180"/>
      <c r="F6" s="50" t="s">
        <v>38</v>
      </c>
      <c r="G6" s="183"/>
      <c r="H6" s="185"/>
      <c r="I6" s="174"/>
      <c r="J6" s="23" t="s">
        <v>19</v>
      </c>
      <c r="K6" s="8" t="s">
        <v>16</v>
      </c>
      <c r="L6" s="8" t="s">
        <v>17</v>
      </c>
      <c r="M6" s="8" t="s">
        <v>18</v>
      </c>
      <c r="N6" s="25" t="s">
        <v>40</v>
      </c>
      <c r="O6" s="24" t="s">
        <v>42</v>
      </c>
      <c r="P6" s="8" t="s">
        <v>25</v>
      </c>
      <c r="Q6" s="8" t="s">
        <v>21</v>
      </c>
      <c r="R6" s="25" t="s">
        <v>41</v>
      </c>
      <c r="S6" s="165"/>
      <c r="T6" s="193"/>
      <c r="U6" s="167"/>
      <c r="V6" s="186"/>
      <c r="W6" s="186"/>
      <c r="X6" s="184"/>
    </row>
    <row r="7" spans="1:24" ht="14.25" customHeight="1">
      <c r="A7" s="102">
        <v>47</v>
      </c>
      <c r="B7" s="103">
        <v>201</v>
      </c>
      <c r="C7" s="104" t="s">
        <v>97</v>
      </c>
      <c r="D7" s="105" t="s">
        <v>98</v>
      </c>
      <c r="E7" s="104" t="s">
        <v>99</v>
      </c>
      <c r="F7" s="106">
        <v>1</v>
      </c>
      <c r="G7" s="105">
        <v>1</v>
      </c>
      <c r="H7" s="104">
        <v>1</v>
      </c>
      <c r="I7" s="105">
        <v>1</v>
      </c>
      <c r="J7" s="104" t="s">
        <v>100</v>
      </c>
      <c r="K7" s="107">
        <v>38434</v>
      </c>
      <c r="L7" s="108">
        <v>38441</v>
      </c>
      <c r="M7" s="108">
        <v>38443</v>
      </c>
      <c r="N7" s="109"/>
      <c r="O7" s="158" t="s">
        <v>101</v>
      </c>
      <c r="P7" s="157" t="s">
        <v>102</v>
      </c>
      <c r="Q7" s="160" t="s">
        <v>217</v>
      </c>
      <c r="R7" s="105"/>
      <c r="S7" s="159" t="s">
        <v>103</v>
      </c>
      <c r="T7" s="112">
        <v>1</v>
      </c>
      <c r="U7" s="113">
        <v>36066</v>
      </c>
      <c r="V7" s="114" t="s">
        <v>104</v>
      </c>
      <c r="W7" s="115">
        <v>1</v>
      </c>
      <c r="X7" s="116">
        <v>1</v>
      </c>
    </row>
    <row r="8" spans="1:24" ht="30" customHeight="1">
      <c r="A8" s="102">
        <v>47</v>
      </c>
      <c r="B8" s="103">
        <v>205</v>
      </c>
      <c r="C8" s="104" t="s">
        <v>97</v>
      </c>
      <c r="D8" s="105" t="s">
        <v>105</v>
      </c>
      <c r="E8" s="104" t="s">
        <v>106</v>
      </c>
      <c r="F8" s="106">
        <v>1</v>
      </c>
      <c r="G8" s="105">
        <v>2</v>
      </c>
      <c r="H8" s="104">
        <v>1</v>
      </c>
      <c r="I8" s="105">
        <v>1</v>
      </c>
      <c r="J8" s="104"/>
      <c r="K8" s="107"/>
      <c r="L8" s="108"/>
      <c r="M8" s="108"/>
      <c r="N8" s="109">
        <v>6</v>
      </c>
      <c r="O8" s="143" t="s">
        <v>219</v>
      </c>
      <c r="P8" s="157" t="s">
        <v>107</v>
      </c>
      <c r="Q8" s="110" t="s">
        <v>206</v>
      </c>
      <c r="R8" s="105"/>
      <c r="S8" s="111" t="s">
        <v>108</v>
      </c>
      <c r="T8" s="112">
        <v>0</v>
      </c>
      <c r="U8" s="113"/>
      <c r="V8" s="114"/>
      <c r="W8" s="115"/>
      <c r="X8" s="116">
        <v>0</v>
      </c>
    </row>
    <row r="9" spans="1:24" ht="30" customHeight="1">
      <c r="A9" s="102">
        <v>47</v>
      </c>
      <c r="B9" s="103">
        <v>206</v>
      </c>
      <c r="C9" s="117" t="s">
        <v>97</v>
      </c>
      <c r="D9" s="106" t="s">
        <v>109</v>
      </c>
      <c r="E9" s="104" t="s">
        <v>110</v>
      </c>
      <c r="F9" s="106">
        <v>1</v>
      </c>
      <c r="G9" s="105">
        <v>2</v>
      </c>
      <c r="H9" s="104">
        <v>1</v>
      </c>
      <c r="I9" s="105">
        <v>0</v>
      </c>
      <c r="J9" s="104"/>
      <c r="K9" s="114"/>
      <c r="L9" s="114"/>
      <c r="M9" s="114"/>
      <c r="N9" s="105">
        <v>5</v>
      </c>
      <c r="O9" s="156" t="s">
        <v>111</v>
      </c>
      <c r="P9" s="154" t="s">
        <v>112</v>
      </c>
      <c r="Q9" s="114" t="s">
        <v>208</v>
      </c>
      <c r="R9" s="105"/>
      <c r="S9" s="111"/>
      <c r="T9" s="118">
        <v>0</v>
      </c>
      <c r="U9" s="104"/>
      <c r="V9" s="119"/>
      <c r="W9" s="119"/>
      <c r="X9" s="103">
        <v>0</v>
      </c>
    </row>
    <row r="10" spans="1:24" ht="14.25" customHeight="1">
      <c r="A10" s="102">
        <v>47</v>
      </c>
      <c r="B10" s="103">
        <v>207</v>
      </c>
      <c r="C10" s="117" t="s">
        <v>97</v>
      </c>
      <c r="D10" s="106" t="s">
        <v>113</v>
      </c>
      <c r="E10" s="104" t="s">
        <v>114</v>
      </c>
      <c r="F10" s="106">
        <v>1</v>
      </c>
      <c r="G10" s="105">
        <v>2</v>
      </c>
      <c r="H10" s="104">
        <v>1</v>
      </c>
      <c r="I10" s="105">
        <v>1</v>
      </c>
      <c r="J10" s="104"/>
      <c r="K10" s="114"/>
      <c r="L10" s="114"/>
      <c r="M10" s="114"/>
      <c r="N10" s="105">
        <v>6</v>
      </c>
      <c r="O10" s="104" t="s">
        <v>205</v>
      </c>
      <c r="P10" s="114" t="s">
        <v>115</v>
      </c>
      <c r="Q10" s="154" t="s">
        <v>209</v>
      </c>
      <c r="R10" s="105"/>
      <c r="S10" s="111"/>
      <c r="T10" s="118">
        <v>0</v>
      </c>
      <c r="U10" s="104"/>
      <c r="V10" s="119"/>
      <c r="W10" s="119"/>
      <c r="X10" s="103">
        <v>0</v>
      </c>
    </row>
    <row r="11" spans="1:24" ht="30" customHeight="1">
      <c r="A11" s="102">
        <v>47</v>
      </c>
      <c r="B11" s="103">
        <v>208</v>
      </c>
      <c r="C11" s="117" t="s">
        <v>97</v>
      </c>
      <c r="D11" s="106" t="s">
        <v>116</v>
      </c>
      <c r="E11" s="104" t="s">
        <v>117</v>
      </c>
      <c r="F11" s="106">
        <v>1</v>
      </c>
      <c r="G11" s="105">
        <v>2</v>
      </c>
      <c r="H11" s="104">
        <v>1</v>
      </c>
      <c r="I11" s="105">
        <v>1</v>
      </c>
      <c r="J11" s="104"/>
      <c r="K11" s="114"/>
      <c r="L11" s="114"/>
      <c r="M11" s="114"/>
      <c r="N11" s="105">
        <v>5</v>
      </c>
      <c r="O11" s="104"/>
      <c r="P11" s="114"/>
      <c r="Q11" s="114"/>
      <c r="R11" s="105">
        <v>1</v>
      </c>
      <c r="S11" s="111" t="s">
        <v>118</v>
      </c>
      <c r="T11" s="118">
        <v>0</v>
      </c>
      <c r="U11" s="104"/>
      <c r="V11" s="119"/>
      <c r="W11" s="119"/>
      <c r="X11" s="103">
        <v>0</v>
      </c>
    </row>
    <row r="12" spans="1:24" ht="30" customHeight="1">
      <c r="A12" s="102">
        <v>47</v>
      </c>
      <c r="B12" s="103">
        <v>209</v>
      </c>
      <c r="C12" s="117" t="s">
        <v>97</v>
      </c>
      <c r="D12" s="106" t="s">
        <v>119</v>
      </c>
      <c r="E12" s="104" t="s">
        <v>120</v>
      </c>
      <c r="F12" s="106">
        <v>2</v>
      </c>
      <c r="G12" s="105">
        <v>2</v>
      </c>
      <c r="H12" s="104">
        <v>1</v>
      </c>
      <c r="I12" s="105">
        <v>1</v>
      </c>
      <c r="J12" s="104"/>
      <c r="K12" s="114"/>
      <c r="L12" s="114"/>
      <c r="M12" s="114"/>
      <c r="N12" s="105">
        <v>6</v>
      </c>
      <c r="O12" s="104" t="s">
        <v>121</v>
      </c>
      <c r="P12" s="114" t="s">
        <v>122</v>
      </c>
      <c r="Q12" s="154" t="s">
        <v>210</v>
      </c>
      <c r="R12" s="105"/>
      <c r="S12" s="111"/>
      <c r="T12" s="118">
        <v>0</v>
      </c>
      <c r="U12" s="104"/>
      <c r="V12" s="119"/>
      <c r="W12" s="119"/>
      <c r="X12" s="103">
        <v>0</v>
      </c>
    </row>
    <row r="13" spans="1:24" ht="30" customHeight="1">
      <c r="A13" s="102">
        <v>47</v>
      </c>
      <c r="B13" s="103">
        <v>210</v>
      </c>
      <c r="C13" s="117" t="s">
        <v>97</v>
      </c>
      <c r="D13" s="106" t="s">
        <v>123</v>
      </c>
      <c r="E13" s="104" t="s">
        <v>124</v>
      </c>
      <c r="F13" s="106">
        <v>1</v>
      </c>
      <c r="G13" s="105">
        <v>2</v>
      </c>
      <c r="H13" s="104">
        <v>1</v>
      </c>
      <c r="I13" s="105">
        <v>1</v>
      </c>
      <c r="J13" s="104"/>
      <c r="K13" s="114"/>
      <c r="L13" s="114"/>
      <c r="M13" s="114"/>
      <c r="N13" s="105">
        <v>5</v>
      </c>
      <c r="O13" s="104" t="s">
        <v>125</v>
      </c>
      <c r="P13" s="154" t="s">
        <v>126</v>
      </c>
      <c r="Q13" s="154" t="s">
        <v>211</v>
      </c>
      <c r="R13" s="105"/>
      <c r="S13" s="111"/>
      <c r="T13" s="118">
        <v>0</v>
      </c>
      <c r="U13" s="104"/>
      <c r="V13" s="119"/>
      <c r="W13" s="119"/>
      <c r="X13" s="103">
        <v>0</v>
      </c>
    </row>
    <row r="14" spans="1:24" ht="30" customHeight="1">
      <c r="A14" s="102">
        <v>47</v>
      </c>
      <c r="B14" s="103">
        <v>211</v>
      </c>
      <c r="C14" s="117" t="s">
        <v>97</v>
      </c>
      <c r="D14" s="106" t="s">
        <v>127</v>
      </c>
      <c r="E14" s="104" t="s">
        <v>128</v>
      </c>
      <c r="F14" s="106">
        <v>1</v>
      </c>
      <c r="G14" s="105">
        <v>1</v>
      </c>
      <c r="H14" s="104">
        <v>1</v>
      </c>
      <c r="I14" s="105">
        <v>1</v>
      </c>
      <c r="J14" s="104"/>
      <c r="K14" s="114"/>
      <c r="L14" s="114"/>
      <c r="M14" s="114"/>
      <c r="N14" s="105">
        <v>6</v>
      </c>
      <c r="O14" s="104" t="s">
        <v>129</v>
      </c>
      <c r="P14" s="154" t="s">
        <v>130</v>
      </c>
      <c r="Q14" s="154" t="s">
        <v>212</v>
      </c>
      <c r="R14" s="105"/>
      <c r="S14" s="111"/>
      <c r="T14" s="118">
        <v>0</v>
      </c>
      <c r="U14" s="104"/>
      <c r="V14" s="119"/>
      <c r="W14" s="119"/>
      <c r="X14" s="103">
        <v>0</v>
      </c>
    </row>
    <row r="15" spans="1:24" ht="14.25" customHeight="1">
      <c r="A15" s="102">
        <v>47</v>
      </c>
      <c r="B15" s="103">
        <v>212</v>
      </c>
      <c r="C15" s="117" t="s">
        <v>97</v>
      </c>
      <c r="D15" s="106" t="s">
        <v>131</v>
      </c>
      <c r="E15" s="104" t="s">
        <v>132</v>
      </c>
      <c r="F15" s="106">
        <v>1</v>
      </c>
      <c r="G15" s="105">
        <v>2</v>
      </c>
      <c r="H15" s="104">
        <v>1</v>
      </c>
      <c r="I15" s="105">
        <v>1</v>
      </c>
      <c r="J15" s="104"/>
      <c r="K15" s="114"/>
      <c r="L15" s="114"/>
      <c r="M15" s="114"/>
      <c r="N15" s="105">
        <v>6</v>
      </c>
      <c r="O15" s="156" t="s">
        <v>133</v>
      </c>
      <c r="P15" s="154" t="s">
        <v>122</v>
      </c>
      <c r="Q15" s="154" t="s">
        <v>213</v>
      </c>
      <c r="R15" s="105"/>
      <c r="S15" s="111"/>
      <c r="T15" s="118">
        <v>0</v>
      </c>
      <c r="U15" s="104"/>
      <c r="V15" s="119"/>
      <c r="W15" s="119"/>
      <c r="X15" s="103">
        <v>0</v>
      </c>
    </row>
    <row r="16" spans="1:24" ht="30" customHeight="1">
      <c r="A16" s="102">
        <v>47</v>
      </c>
      <c r="B16" s="103">
        <v>213</v>
      </c>
      <c r="C16" s="117" t="s">
        <v>97</v>
      </c>
      <c r="D16" s="106" t="s">
        <v>134</v>
      </c>
      <c r="E16" s="104" t="s">
        <v>135</v>
      </c>
      <c r="F16" s="106">
        <v>1</v>
      </c>
      <c r="G16" s="105">
        <v>1</v>
      </c>
      <c r="H16" s="104">
        <v>1</v>
      </c>
      <c r="I16" s="105">
        <v>1</v>
      </c>
      <c r="J16" s="104"/>
      <c r="K16" s="114"/>
      <c r="L16" s="114"/>
      <c r="M16" s="114"/>
      <c r="N16" s="105">
        <v>6</v>
      </c>
      <c r="O16" s="104"/>
      <c r="P16" s="114"/>
      <c r="Q16" s="114"/>
      <c r="R16" s="105">
        <v>1</v>
      </c>
      <c r="S16" s="111"/>
      <c r="T16" s="118">
        <v>0</v>
      </c>
      <c r="U16" s="104"/>
      <c r="V16" s="119"/>
      <c r="W16" s="119"/>
      <c r="X16" s="103">
        <v>0</v>
      </c>
    </row>
    <row r="17" spans="1:24" ht="14.25" customHeight="1">
      <c r="A17" s="102">
        <v>47</v>
      </c>
      <c r="B17" s="103">
        <v>301</v>
      </c>
      <c r="C17" s="117" t="s">
        <v>97</v>
      </c>
      <c r="D17" s="106" t="s">
        <v>136</v>
      </c>
      <c r="E17" s="104" t="s">
        <v>87</v>
      </c>
      <c r="F17" s="106">
        <v>1</v>
      </c>
      <c r="G17" s="105">
        <v>2</v>
      </c>
      <c r="H17" s="104">
        <v>0</v>
      </c>
      <c r="I17" s="105">
        <v>0</v>
      </c>
      <c r="J17" s="104"/>
      <c r="K17" s="114"/>
      <c r="L17" s="114"/>
      <c r="M17" s="114"/>
      <c r="N17" s="105">
        <v>0</v>
      </c>
      <c r="O17" s="104"/>
      <c r="P17" s="114"/>
      <c r="Q17" s="114"/>
      <c r="R17" s="105">
        <v>0</v>
      </c>
      <c r="S17" s="111"/>
      <c r="T17" s="118">
        <v>0</v>
      </c>
      <c r="U17" s="104"/>
      <c r="V17" s="119"/>
      <c r="W17" s="119"/>
      <c r="X17" s="103">
        <v>0</v>
      </c>
    </row>
    <row r="18" spans="1:24" ht="14.25" customHeight="1">
      <c r="A18" s="102">
        <v>47</v>
      </c>
      <c r="B18" s="103">
        <v>302</v>
      </c>
      <c r="C18" s="117" t="s">
        <v>97</v>
      </c>
      <c r="D18" s="106" t="s">
        <v>137</v>
      </c>
      <c r="E18" s="104" t="s">
        <v>87</v>
      </c>
      <c r="F18" s="106">
        <v>1</v>
      </c>
      <c r="G18" s="105">
        <v>2</v>
      </c>
      <c r="H18" s="104">
        <v>0</v>
      </c>
      <c r="I18" s="105">
        <v>0</v>
      </c>
      <c r="J18" s="104"/>
      <c r="K18" s="114"/>
      <c r="L18" s="114"/>
      <c r="M18" s="114"/>
      <c r="N18" s="105">
        <v>0</v>
      </c>
      <c r="O18" s="104"/>
      <c r="P18" s="114"/>
      <c r="Q18" s="114"/>
      <c r="R18" s="105">
        <v>0</v>
      </c>
      <c r="S18" s="111"/>
      <c r="T18" s="118">
        <v>0</v>
      </c>
      <c r="U18" s="104"/>
      <c r="V18" s="119"/>
      <c r="W18" s="119"/>
      <c r="X18" s="103">
        <v>0</v>
      </c>
    </row>
    <row r="19" spans="1:24" ht="14.25" customHeight="1">
      <c r="A19" s="102">
        <v>47</v>
      </c>
      <c r="B19" s="103">
        <v>303</v>
      </c>
      <c r="C19" s="117" t="s">
        <v>97</v>
      </c>
      <c r="D19" s="106" t="s">
        <v>138</v>
      </c>
      <c r="E19" s="104" t="s">
        <v>139</v>
      </c>
      <c r="F19" s="106">
        <v>1</v>
      </c>
      <c r="G19" s="105">
        <v>2</v>
      </c>
      <c r="H19" s="104">
        <v>0</v>
      </c>
      <c r="I19" s="105">
        <v>0</v>
      </c>
      <c r="J19" s="104"/>
      <c r="K19" s="114"/>
      <c r="L19" s="114"/>
      <c r="M19" s="114"/>
      <c r="N19" s="105">
        <v>6</v>
      </c>
      <c r="O19" s="104"/>
      <c r="P19" s="114"/>
      <c r="Q19" s="114"/>
      <c r="R19" s="105">
        <v>0</v>
      </c>
      <c r="S19" s="111"/>
      <c r="T19" s="118">
        <v>0</v>
      </c>
      <c r="U19" s="104"/>
      <c r="V19" s="119"/>
      <c r="W19" s="119"/>
      <c r="X19" s="103">
        <v>0</v>
      </c>
    </row>
    <row r="20" spans="1:24" ht="14.25" customHeight="1">
      <c r="A20" s="102">
        <v>47</v>
      </c>
      <c r="B20" s="103">
        <v>306</v>
      </c>
      <c r="C20" s="117" t="s">
        <v>97</v>
      </c>
      <c r="D20" s="106" t="s">
        <v>140</v>
      </c>
      <c r="E20" s="104" t="s">
        <v>87</v>
      </c>
      <c r="F20" s="106">
        <v>1</v>
      </c>
      <c r="G20" s="105">
        <v>2</v>
      </c>
      <c r="H20" s="104">
        <v>0</v>
      </c>
      <c r="I20" s="105">
        <v>0</v>
      </c>
      <c r="J20" s="104"/>
      <c r="K20" s="114"/>
      <c r="L20" s="114"/>
      <c r="M20" s="114"/>
      <c r="N20" s="105">
        <v>0</v>
      </c>
      <c r="O20" s="104"/>
      <c r="P20" s="114"/>
      <c r="Q20" s="114"/>
      <c r="R20" s="105">
        <v>0</v>
      </c>
      <c r="S20" s="111"/>
      <c r="T20" s="118">
        <v>0</v>
      </c>
      <c r="U20" s="104"/>
      <c r="V20" s="119"/>
      <c r="W20" s="119"/>
      <c r="X20" s="103">
        <v>0</v>
      </c>
    </row>
    <row r="21" spans="1:24" ht="14.25" customHeight="1">
      <c r="A21" s="102">
        <v>47</v>
      </c>
      <c r="B21" s="103">
        <v>308</v>
      </c>
      <c r="C21" s="117" t="s">
        <v>97</v>
      </c>
      <c r="D21" s="106" t="s">
        <v>141</v>
      </c>
      <c r="E21" s="104" t="s">
        <v>87</v>
      </c>
      <c r="F21" s="106">
        <v>1</v>
      </c>
      <c r="G21" s="105">
        <v>2</v>
      </c>
      <c r="H21" s="104">
        <v>0</v>
      </c>
      <c r="I21" s="105">
        <v>0</v>
      </c>
      <c r="J21" s="104"/>
      <c r="K21" s="114"/>
      <c r="L21" s="114"/>
      <c r="M21" s="114"/>
      <c r="N21" s="105">
        <v>0</v>
      </c>
      <c r="O21" s="104"/>
      <c r="P21" s="114"/>
      <c r="Q21" s="114"/>
      <c r="R21" s="105">
        <v>0</v>
      </c>
      <c r="S21" s="111"/>
      <c r="T21" s="118">
        <v>0</v>
      </c>
      <c r="U21" s="104"/>
      <c r="V21" s="119"/>
      <c r="W21" s="119"/>
      <c r="X21" s="103">
        <v>0</v>
      </c>
    </row>
    <row r="22" spans="1:24" ht="14.25" customHeight="1">
      <c r="A22" s="102">
        <v>47</v>
      </c>
      <c r="B22" s="103">
        <v>311</v>
      </c>
      <c r="C22" s="117" t="s">
        <v>97</v>
      </c>
      <c r="D22" s="106" t="s">
        <v>142</v>
      </c>
      <c r="E22" s="104" t="s">
        <v>87</v>
      </c>
      <c r="F22" s="106">
        <v>1</v>
      </c>
      <c r="G22" s="105">
        <v>2</v>
      </c>
      <c r="H22" s="104">
        <v>1</v>
      </c>
      <c r="I22" s="105">
        <v>0</v>
      </c>
      <c r="J22" s="104"/>
      <c r="K22" s="114"/>
      <c r="L22" s="114"/>
      <c r="M22" s="114"/>
      <c r="N22" s="105">
        <v>0</v>
      </c>
      <c r="O22" s="104"/>
      <c r="P22" s="114"/>
      <c r="Q22" s="114"/>
      <c r="R22" s="105">
        <v>1</v>
      </c>
      <c r="S22" s="111"/>
      <c r="T22" s="118">
        <v>0</v>
      </c>
      <c r="U22" s="104"/>
      <c r="V22" s="119"/>
      <c r="W22" s="119"/>
      <c r="X22" s="103">
        <v>0</v>
      </c>
    </row>
    <row r="23" spans="1:24" ht="14.25" customHeight="1">
      <c r="A23" s="102">
        <v>47</v>
      </c>
      <c r="B23" s="103">
        <v>313</v>
      </c>
      <c r="C23" s="117" t="s">
        <v>97</v>
      </c>
      <c r="D23" s="106" t="s">
        <v>143</v>
      </c>
      <c r="E23" s="104" t="s">
        <v>87</v>
      </c>
      <c r="F23" s="106">
        <v>1</v>
      </c>
      <c r="G23" s="105">
        <v>2</v>
      </c>
      <c r="H23" s="104">
        <v>0</v>
      </c>
      <c r="I23" s="105">
        <v>0</v>
      </c>
      <c r="J23" s="104"/>
      <c r="K23" s="114"/>
      <c r="L23" s="114"/>
      <c r="M23" s="114"/>
      <c r="N23" s="105">
        <v>5</v>
      </c>
      <c r="O23" s="104"/>
      <c r="P23" s="114"/>
      <c r="Q23" s="114"/>
      <c r="R23" s="105">
        <v>1</v>
      </c>
      <c r="S23" s="111"/>
      <c r="T23" s="118">
        <v>0</v>
      </c>
      <c r="U23" s="104"/>
      <c r="V23" s="119"/>
      <c r="W23" s="119"/>
      <c r="X23" s="103">
        <v>0</v>
      </c>
    </row>
    <row r="24" spans="1:24" ht="14.25" customHeight="1">
      <c r="A24" s="102">
        <v>47</v>
      </c>
      <c r="B24" s="103">
        <v>314</v>
      </c>
      <c r="C24" s="117" t="s">
        <v>97</v>
      </c>
      <c r="D24" s="106" t="s">
        <v>144</v>
      </c>
      <c r="E24" s="104" t="s">
        <v>87</v>
      </c>
      <c r="F24" s="106">
        <v>1</v>
      </c>
      <c r="G24" s="105">
        <v>2</v>
      </c>
      <c r="H24" s="104">
        <v>0</v>
      </c>
      <c r="I24" s="105">
        <v>0</v>
      </c>
      <c r="J24" s="104"/>
      <c r="K24" s="114"/>
      <c r="L24" s="114"/>
      <c r="M24" s="114"/>
      <c r="N24" s="105">
        <v>0</v>
      </c>
      <c r="O24" s="104"/>
      <c r="P24" s="114"/>
      <c r="Q24" s="114"/>
      <c r="R24" s="105">
        <v>0</v>
      </c>
      <c r="S24" s="111"/>
      <c r="T24" s="118">
        <v>0</v>
      </c>
      <c r="U24" s="104"/>
      <c r="V24" s="119"/>
      <c r="W24" s="119"/>
      <c r="X24" s="103">
        <v>0</v>
      </c>
    </row>
    <row r="25" spans="1:24" ht="14.25" customHeight="1">
      <c r="A25" s="102">
        <v>47</v>
      </c>
      <c r="B25" s="103">
        <v>315</v>
      </c>
      <c r="C25" s="117" t="s">
        <v>97</v>
      </c>
      <c r="D25" s="106" t="s">
        <v>145</v>
      </c>
      <c r="E25" s="104" t="s">
        <v>146</v>
      </c>
      <c r="F25" s="106">
        <v>1</v>
      </c>
      <c r="G25" s="105">
        <v>2</v>
      </c>
      <c r="H25" s="104">
        <v>0</v>
      </c>
      <c r="I25" s="105">
        <v>0</v>
      </c>
      <c r="J25" s="104"/>
      <c r="K25" s="114"/>
      <c r="L25" s="114"/>
      <c r="M25" s="114"/>
      <c r="N25" s="105">
        <v>0</v>
      </c>
      <c r="O25" s="104"/>
      <c r="P25" s="114"/>
      <c r="Q25" s="114"/>
      <c r="R25" s="105">
        <v>0</v>
      </c>
      <c r="S25" s="111"/>
      <c r="T25" s="118">
        <v>0</v>
      </c>
      <c r="U25" s="104"/>
      <c r="V25" s="119"/>
      <c r="W25" s="119"/>
      <c r="X25" s="103">
        <v>0</v>
      </c>
    </row>
    <row r="26" spans="1:24" ht="30" customHeight="1">
      <c r="A26" s="102">
        <v>47</v>
      </c>
      <c r="B26" s="103">
        <v>324</v>
      </c>
      <c r="C26" s="117" t="s">
        <v>97</v>
      </c>
      <c r="D26" s="106" t="s">
        <v>147</v>
      </c>
      <c r="E26" s="104" t="s">
        <v>148</v>
      </c>
      <c r="F26" s="106">
        <v>1</v>
      </c>
      <c r="G26" s="105">
        <v>2</v>
      </c>
      <c r="H26" s="104">
        <v>1</v>
      </c>
      <c r="I26" s="105">
        <v>1</v>
      </c>
      <c r="J26" s="104"/>
      <c r="K26" s="114"/>
      <c r="L26" s="114"/>
      <c r="M26" s="114"/>
      <c r="N26" s="105">
        <v>0</v>
      </c>
      <c r="O26" s="104" t="s">
        <v>149</v>
      </c>
      <c r="P26" s="154" t="s">
        <v>126</v>
      </c>
      <c r="Q26" s="154" t="s">
        <v>214</v>
      </c>
      <c r="R26" s="105"/>
      <c r="S26" s="111"/>
      <c r="T26" s="118">
        <v>0</v>
      </c>
      <c r="U26" s="104"/>
      <c r="V26" s="119"/>
      <c r="W26" s="119"/>
      <c r="X26" s="103">
        <v>0</v>
      </c>
    </row>
    <row r="27" spans="1:24" ht="14.25" customHeight="1">
      <c r="A27" s="102">
        <v>47</v>
      </c>
      <c r="B27" s="103">
        <v>325</v>
      </c>
      <c r="C27" s="117" t="s">
        <v>97</v>
      </c>
      <c r="D27" s="106" t="s">
        <v>150</v>
      </c>
      <c r="E27" s="104" t="s">
        <v>148</v>
      </c>
      <c r="F27" s="106">
        <v>1</v>
      </c>
      <c r="G27" s="105">
        <v>2</v>
      </c>
      <c r="H27" s="104">
        <v>0</v>
      </c>
      <c r="I27" s="105">
        <v>1</v>
      </c>
      <c r="J27" s="104"/>
      <c r="K27" s="114"/>
      <c r="L27" s="114"/>
      <c r="M27" s="114"/>
      <c r="N27" s="105">
        <v>6</v>
      </c>
      <c r="O27" s="104"/>
      <c r="P27" s="114"/>
      <c r="Q27" s="114"/>
      <c r="R27" s="105">
        <v>1</v>
      </c>
      <c r="S27" s="111"/>
      <c r="T27" s="118">
        <v>0</v>
      </c>
      <c r="U27" s="104"/>
      <c r="V27" s="119"/>
      <c r="W27" s="119"/>
      <c r="X27" s="103">
        <v>0</v>
      </c>
    </row>
    <row r="28" spans="1:24" ht="30" customHeight="1">
      <c r="A28" s="102">
        <v>47</v>
      </c>
      <c r="B28" s="103">
        <v>326</v>
      </c>
      <c r="C28" s="117" t="s">
        <v>97</v>
      </c>
      <c r="D28" s="106" t="s">
        <v>151</v>
      </c>
      <c r="E28" s="104" t="s">
        <v>87</v>
      </c>
      <c r="F28" s="106">
        <v>1</v>
      </c>
      <c r="G28" s="105">
        <v>2</v>
      </c>
      <c r="H28" s="104">
        <v>1</v>
      </c>
      <c r="I28" s="105">
        <v>1</v>
      </c>
      <c r="J28" s="104"/>
      <c r="K28" s="114"/>
      <c r="L28" s="114"/>
      <c r="M28" s="114"/>
      <c r="N28" s="105">
        <v>0</v>
      </c>
      <c r="O28" s="104" t="s">
        <v>152</v>
      </c>
      <c r="P28" s="154" t="s">
        <v>153</v>
      </c>
      <c r="Q28" s="154" t="s">
        <v>215</v>
      </c>
      <c r="R28" s="105"/>
      <c r="S28" s="111"/>
      <c r="T28" s="118">
        <v>0</v>
      </c>
      <c r="U28" s="104"/>
      <c r="V28" s="119"/>
      <c r="W28" s="119"/>
      <c r="X28" s="103">
        <v>0</v>
      </c>
    </row>
    <row r="29" spans="1:24" ht="14.25" customHeight="1">
      <c r="A29" s="102">
        <v>47</v>
      </c>
      <c r="B29" s="103">
        <v>327</v>
      </c>
      <c r="C29" s="117" t="s">
        <v>97</v>
      </c>
      <c r="D29" s="106" t="s">
        <v>154</v>
      </c>
      <c r="E29" s="104" t="s">
        <v>155</v>
      </c>
      <c r="F29" s="106">
        <v>1</v>
      </c>
      <c r="G29" s="105">
        <v>2</v>
      </c>
      <c r="H29" s="104">
        <v>0</v>
      </c>
      <c r="I29" s="105">
        <v>0</v>
      </c>
      <c r="J29" s="104"/>
      <c r="K29" s="114"/>
      <c r="L29" s="114"/>
      <c r="M29" s="114"/>
      <c r="N29" s="105">
        <v>0</v>
      </c>
      <c r="O29" s="104"/>
      <c r="P29" s="114"/>
      <c r="Q29" s="114"/>
      <c r="R29" s="105">
        <v>0</v>
      </c>
      <c r="S29" s="111"/>
      <c r="T29" s="118">
        <v>0</v>
      </c>
      <c r="U29" s="104"/>
      <c r="V29" s="119"/>
      <c r="W29" s="119"/>
      <c r="X29" s="103">
        <v>0</v>
      </c>
    </row>
    <row r="30" spans="1:24" ht="14.25" customHeight="1">
      <c r="A30" s="102">
        <v>47</v>
      </c>
      <c r="B30" s="103">
        <v>328</v>
      </c>
      <c r="C30" s="117" t="s">
        <v>97</v>
      </c>
      <c r="D30" s="106" t="s">
        <v>156</v>
      </c>
      <c r="E30" s="104" t="s">
        <v>87</v>
      </c>
      <c r="F30" s="106">
        <v>1</v>
      </c>
      <c r="G30" s="105">
        <v>2</v>
      </c>
      <c r="H30" s="104">
        <v>0</v>
      </c>
      <c r="I30" s="105">
        <v>1</v>
      </c>
      <c r="J30" s="104"/>
      <c r="K30" s="114"/>
      <c r="L30" s="114"/>
      <c r="M30" s="114"/>
      <c r="N30" s="105">
        <v>6</v>
      </c>
      <c r="O30" s="104"/>
      <c r="P30" s="114"/>
      <c r="Q30" s="114"/>
      <c r="R30" s="105">
        <v>1</v>
      </c>
      <c r="S30" s="111"/>
      <c r="T30" s="118">
        <v>0</v>
      </c>
      <c r="U30" s="104"/>
      <c r="V30" s="119"/>
      <c r="W30" s="119"/>
      <c r="X30" s="103">
        <v>0</v>
      </c>
    </row>
    <row r="31" spans="1:24" ht="14.25" customHeight="1">
      <c r="A31" s="102">
        <v>47</v>
      </c>
      <c r="B31" s="103">
        <v>329</v>
      </c>
      <c r="C31" s="117" t="s">
        <v>97</v>
      </c>
      <c r="D31" s="106" t="s">
        <v>157</v>
      </c>
      <c r="E31" s="104" t="s">
        <v>148</v>
      </c>
      <c r="F31" s="106">
        <v>1</v>
      </c>
      <c r="G31" s="105">
        <v>2</v>
      </c>
      <c r="H31" s="104">
        <v>1</v>
      </c>
      <c r="I31" s="105">
        <v>1</v>
      </c>
      <c r="J31" s="104"/>
      <c r="K31" s="114"/>
      <c r="L31" s="114"/>
      <c r="M31" s="114"/>
      <c r="N31" s="105">
        <v>5</v>
      </c>
      <c r="O31" s="104" t="s">
        <v>158</v>
      </c>
      <c r="P31" s="154" t="s">
        <v>85</v>
      </c>
      <c r="Q31" s="154" t="s">
        <v>216</v>
      </c>
      <c r="R31" s="105"/>
      <c r="S31" s="111"/>
      <c r="T31" s="118">
        <v>0</v>
      </c>
      <c r="U31" s="104"/>
      <c r="V31" s="119"/>
      <c r="W31" s="119"/>
      <c r="X31" s="103">
        <v>0</v>
      </c>
    </row>
    <row r="32" spans="1:24" ht="14.25" customHeight="1">
      <c r="A32" s="102">
        <v>47</v>
      </c>
      <c r="B32" s="103">
        <v>343</v>
      </c>
      <c r="C32" s="117" t="s">
        <v>97</v>
      </c>
      <c r="D32" s="106" t="s">
        <v>159</v>
      </c>
      <c r="E32" s="104" t="s">
        <v>87</v>
      </c>
      <c r="F32" s="106">
        <v>1</v>
      </c>
      <c r="G32" s="105">
        <v>2</v>
      </c>
      <c r="H32" s="104">
        <v>0</v>
      </c>
      <c r="I32" s="105">
        <v>0</v>
      </c>
      <c r="J32" s="104"/>
      <c r="K32" s="114"/>
      <c r="L32" s="114"/>
      <c r="M32" s="114"/>
      <c r="N32" s="105">
        <v>0</v>
      </c>
      <c r="O32" s="104"/>
      <c r="P32" s="114"/>
      <c r="Q32" s="114"/>
      <c r="R32" s="105">
        <v>0</v>
      </c>
      <c r="S32" s="111"/>
      <c r="T32" s="118">
        <v>0</v>
      </c>
      <c r="U32" s="104"/>
      <c r="V32" s="119"/>
      <c r="W32" s="119"/>
      <c r="X32" s="103">
        <v>0</v>
      </c>
    </row>
    <row r="33" spans="1:24" ht="14.25" customHeight="1">
      <c r="A33" s="102">
        <v>47</v>
      </c>
      <c r="B33" s="103">
        <v>344</v>
      </c>
      <c r="C33" s="117" t="s">
        <v>97</v>
      </c>
      <c r="D33" s="106" t="s">
        <v>160</v>
      </c>
      <c r="E33" s="104" t="s">
        <v>87</v>
      </c>
      <c r="F33" s="106">
        <v>1</v>
      </c>
      <c r="G33" s="105">
        <v>2</v>
      </c>
      <c r="H33" s="104">
        <v>0</v>
      </c>
      <c r="I33" s="105">
        <v>0</v>
      </c>
      <c r="J33" s="104"/>
      <c r="K33" s="114"/>
      <c r="L33" s="114"/>
      <c r="M33" s="114"/>
      <c r="N33" s="105">
        <v>0</v>
      </c>
      <c r="O33" s="104"/>
      <c r="P33" s="114"/>
      <c r="Q33" s="114"/>
      <c r="R33" s="105">
        <v>0</v>
      </c>
      <c r="S33" s="111"/>
      <c r="T33" s="118">
        <v>0</v>
      </c>
      <c r="U33" s="104"/>
      <c r="V33" s="119"/>
      <c r="W33" s="119"/>
      <c r="X33" s="103">
        <v>0</v>
      </c>
    </row>
    <row r="34" spans="1:24" ht="14.25" customHeight="1">
      <c r="A34" s="102">
        <v>47</v>
      </c>
      <c r="B34" s="103">
        <v>345</v>
      </c>
      <c r="C34" s="117" t="s">
        <v>97</v>
      </c>
      <c r="D34" s="106" t="s">
        <v>161</v>
      </c>
      <c r="E34" s="104" t="s">
        <v>87</v>
      </c>
      <c r="F34" s="106">
        <v>1</v>
      </c>
      <c r="G34" s="105">
        <v>2</v>
      </c>
      <c r="H34" s="104">
        <v>0</v>
      </c>
      <c r="I34" s="105">
        <v>0</v>
      </c>
      <c r="J34" s="104"/>
      <c r="K34" s="114"/>
      <c r="L34" s="114"/>
      <c r="M34" s="114"/>
      <c r="N34" s="105">
        <v>0</v>
      </c>
      <c r="O34" s="104"/>
      <c r="P34" s="114"/>
      <c r="Q34" s="114"/>
      <c r="R34" s="105">
        <v>0</v>
      </c>
      <c r="S34" s="111"/>
      <c r="T34" s="118">
        <v>0</v>
      </c>
      <c r="U34" s="104"/>
      <c r="V34" s="119"/>
      <c r="W34" s="119"/>
      <c r="X34" s="103">
        <v>0</v>
      </c>
    </row>
    <row r="35" spans="1:24" ht="14.25" customHeight="1">
      <c r="A35" s="102">
        <v>47</v>
      </c>
      <c r="B35" s="103">
        <v>346</v>
      </c>
      <c r="C35" s="117" t="s">
        <v>97</v>
      </c>
      <c r="D35" s="106" t="s">
        <v>162</v>
      </c>
      <c r="E35" s="104" t="s">
        <v>87</v>
      </c>
      <c r="F35" s="106">
        <v>1</v>
      </c>
      <c r="G35" s="105">
        <v>2</v>
      </c>
      <c r="H35" s="104">
        <v>0</v>
      </c>
      <c r="I35" s="105">
        <v>0</v>
      </c>
      <c r="J35" s="104"/>
      <c r="K35" s="114"/>
      <c r="L35" s="114"/>
      <c r="M35" s="114"/>
      <c r="N35" s="105">
        <v>0</v>
      </c>
      <c r="O35" s="104"/>
      <c r="P35" s="114"/>
      <c r="Q35" s="114"/>
      <c r="R35" s="105">
        <v>0</v>
      </c>
      <c r="S35" s="111"/>
      <c r="T35" s="118">
        <v>0</v>
      </c>
      <c r="U35" s="104"/>
      <c r="V35" s="119"/>
      <c r="W35" s="119"/>
      <c r="X35" s="103">
        <v>0</v>
      </c>
    </row>
    <row r="36" spans="1:24" ht="14.25" customHeight="1">
      <c r="A36" s="102">
        <v>47</v>
      </c>
      <c r="B36" s="103">
        <v>347</v>
      </c>
      <c r="C36" s="117" t="s">
        <v>97</v>
      </c>
      <c r="D36" s="106" t="s">
        <v>163</v>
      </c>
      <c r="E36" s="104" t="s">
        <v>148</v>
      </c>
      <c r="F36" s="106">
        <v>1</v>
      </c>
      <c r="G36" s="105">
        <v>2</v>
      </c>
      <c r="H36" s="104">
        <v>1</v>
      </c>
      <c r="I36" s="105">
        <v>1</v>
      </c>
      <c r="J36" s="104"/>
      <c r="K36" s="114"/>
      <c r="L36" s="114"/>
      <c r="M36" s="114"/>
      <c r="N36" s="105">
        <v>0</v>
      </c>
      <c r="O36" s="156" t="s">
        <v>164</v>
      </c>
      <c r="P36" s="154" t="s">
        <v>122</v>
      </c>
      <c r="Q36" s="155" t="s">
        <v>213</v>
      </c>
      <c r="R36" s="105"/>
      <c r="S36" s="111"/>
      <c r="T36" s="118">
        <v>0</v>
      </c>
      <c r="U36" s="104"/>
      <c r="V36" s="119"/>
      <c r="W36" s="119"/>
      <c r="X36" s="103">
        <v>0</v>
      </c>
    </row>
    <row r="37" spans="1:24" ht="14.25" customHeight="1">
      <c r="A37" s="102">
        <v>47</v>
      </c>
      <c r="B37" s="103">
        <v>348</v>
      </c>
      <c r="C37" s="117" t="s">
        <v>97</v>
      </c>
      <c r="D37" s="106" t="s">
        <v>165</v>
      </c>
      <c r="E37" s="104" t="s">
        <v>87</v>
      </c>
      <c r="F37" s="106">
        <v>1</v>
      </c>
      <c r="G37" s="105">
        <v>2</v>
      </c>
      <c r="H37" s="104">
        <v>0</v>
      </c>
      <c r="I37" s="105">
        <v>0</v>
      </c>
      <c r="J37" s="104"/>
      <c r="K37" s="114"/>
      <c r="L37" s="114"/>
      <c r="M37" s="114"/>
      <c r="N37" s="105">
        <v>0</v>
      </c>
      <c r="O37" s="104"/>
      <c r="P37" s="114"/>
      <c r="Q37" s="114"/>
      <c r="R37" s="105">
        <v>0</v>
      </c>
      <c r="S37" s="111"/>
      <c r="T37" s="118">
        <v>0</v>
      </c>
      <c r="U37" s="104"/>
      <c r="V37" s="119"/>
      <c r="W37" s="119"/>
      <c r="X37" s="103">
        <v>0</v>
      </c>
    </row>
    <row r="38" spans="1:24" ht="14.25" customHeight="1">
      <c r="A38" s="102">
        <v>47</v>
      </c>
      <c r="B38" s="103">
        <v>349</v>
      </c>
      <c r="C38" s="117" t="s">
        <v>97</v>
      </c>
      <c r="D38" s="106" t="s">
        <v>166</v>
      </c>
      <c r="E38" s="104" t="s">
        <v>87</v>
      </c>
      <c r="F38" s="106">
        <v>1</v>
      </c>
      <c r="G38" s="105">
        <v>2</v>
      </c>
      <c r="H38" s="104">
        <v>1</v>
      </c>
      <c r="I38" s="105">
        <v>0</v>
      </c>
      <c r="J38" s="104"/>
      <c r="K38" s="114"/>
      <c r="L38" s="114"/>
      <c r="M38" s="114"/>
      <c r="N38" s="105">
        <v>3</v>
      </c>
      <c r="O38" s="104"/>
      <c r="P38" s="114"/>
      <c r="Q38" s="114"/>
      <c r="R38" s="105">
        <v>1</v>
      </c>
      <c r="S38" s="111"/>
      <c r="T38" s="118">
        <v>0</v>
      </c>
      <c r="U38" s="104"/>
      <c r="V38" s="119"/>
      <c r="W38" s="119"/>
      <c r="X38" s="103">
        <v>0</v>
      </c>
    </row>
    <row r="39" spans="1:24" ht="30" customHeight="1">
      <c r="A39" s="102">
        <v>47</v>
      </c>
      <c r="B39" s="103">
        <v>350</v>
      </c>
      <c r="C39" s="117" t="s">
        <v>97</v>
      </c>
      <c r="D39" s="106" t="s">
        <v>167</v>
      </c>
      <c r="E39" s="104" t="s">
        <v>87</v>
      </c>
      <c r="F39" s="106">
        <v>1</v>
      </c>
      <c r="G39" s="105">
        <v>2</v>
      </c>
      <c r="H39" s="104">
        <v>1</v>
      </c>
      <c r="I39" s="105">
        <v>1</v>
      </c>
      <c r="J39" s="104"/>
      <c r="K39" s="114"/>
      <c r="L39" s="114"/>
      <c r="M39" s="114"/>
      <c r="N39" s="105">
        <v>0</v>
      </c>
      <c r="O39" s="104" t="s">
        <v>168</v>
      </c>
      <c r="P39" s="154" t="s">
        <v>169</v>
      </c>
      <c r="Q39" s="154" t="s">
        <v>215</v>
      </c>
      <c r="R39" s="105"/>
      <c r="S39" s="111"/>
      <c r="T39" s="118">
        <v>0</v>
      </c>
      <c r="U39" s="104"/>
      <c r="V39" s="119"/>
      <c r="W39" s="119"/>
      <c r="X39" s="103">
        <v>0</v>
      </c>
    </row>
    <row r="40" spans="1:24" ht="14.25" customHeight="1">
      <c r="A40" s="102">
        <v>47</v>
      </c>
      <c r="B40" s="103">
        <v>353</v>
      </c>
      <c r="C40" s="117" t="s">
        <v>97</v>
      </c>
      <c r="D40" s="106" t="s">
        <v>170</v>
      </c>
      <c r="E40" s="104" t="s">
        <v>87</v>
      </c>
      <c r="F40" s="106">
        <v>1</v>
      </c>
      <c r="G40" s="105">
        <v>2</v>
      </c>
      <c r="H40" s="104">
        <v>0</v>
      </c>
      <c r="I40" s="105">
        <v>0</v>
      </c>
      <c r="J40" s="104"/>
      <c r="K40" s="114"/>
      <c r="L40" s="114"/>
      <c r="M40" s="114"/>
      <c r="N40" s="105">
        <v>0</v>
      </c>
      <c r="O40" s="104"/>
      <c r="P40" s="114"/>
      <c r="Q40" s="114"/>
      <c r="R40" s="105">
        <v>0</v>
      </c>
      <c r="S40" s="111"/>
      <c r="T40" s="118">
        <v>0</v>
      </c>
      <c r="U40" s="104"/>
      <c r="V40" s="119"/>
      <c r="W40" s="119"/>
      <c r="X40" s="103">
        <v>0</v>
      </c>
    </row>
    <row r="41" spans="1:24" ht="14.25" customHeight="1">
      <c r="A41" s="102">
        <v>47</v>
      </c>
      <c r="B41" s="103">
        <v>354</v>
      </c>
      <c r="C41" s="117" t="s">
        <v>97</v>
      </c>
      <c r="D41" s="106" t="s">
        <v>171</v>
      </c>
      <c r="E41" s="104" t="s">
        <v>87</v>
      </c>
      <c r="F41" s="106">
        <v>1</v>
      </c>
      <c r="G41" s="105">
        <v>2</v>
      </c>
      <c r="H41" s="104">
        <v>0</v>
      </c>
      <c r="I41" s="105">
        <v>0</v>
      </c>
      <c r="J41" s="104"/>
      <c r="K41" s="114"/>
      <c r="L41" s="114"/>
      <c r="M41" s="114"/>
      <c r="N41" s="105">
        <v>0</v>
      </c>
      <c r="O41" s="104"/>
      <c r="P41" s="114"/>
      <c r="Q41" s="114"/>
      <c r="R41" s="105">
        <v>0</v>
      </c>
      <c r="S41" s="111"/>
      <c r="T41" s="118">
        <v>0</v>
      </c>
      <c r="U41" s="104"/>
      <c r="V41" s="119"/>
      <c r="W41" s="119"/>
      <c r="X41" s="103">
        <v>0</v>
      </c>
    </row>
    <row r="42" spans="1:24" ht="14.25" customHeight="1">
      <c r="A42" s="102">
        <v>47</v>
      </c>
      <c r="B42" s="103">
        <v>355</v>
      </c>
      <c r="C42" s="117" t="s">
        <v>97</v>
      </c>
      <c r="D42" s="106" t="s">
        <v>172</v>
      </c>
      <c r="E42" s="104" t="s">
        <v>87</v>
      </c>
      <c r="F42" s="106">
        <v>1</v>
      </c>
      <c r="G42" s="105">
        <v>2</v>
      </c>
      <c r="H42" s="104">
        <v>0</v>
      </c>
      <c r="I42" s="105">
        <v>0</v>
      </c>
      <c r="J42" s="104"/>
      <c r="K42" s="114"/>
      <c r="L42" s="114"/>
      <c r="M42" s="114"/>
      <c r="N42" s="105">
        <v>0</v>
      </c>
      <c r="O42" s="104"/>
      <c r="P42" s="114"/>
      <c r="Q42" s="114"/>
      <c r="R42" s="105">
        <v>0</v>
      </c>
      <c r="S42" s="111"/>
      <c r="T42" s="118">
        <v>0</v>
      </c>
      <c r="U42" s="104"/>
      <c r="V42" s="119"/>
      <c r="W42" s="119"/>
      <c r="X42" s="103">
        <v>0</v>
      </c>
    </row>
    <row r="43" spans="1:24" ht="14.25" customHeight="1">
      <c r="A43" s="102">
        <v>47</v>
      </c>
      <c r="B43" s="103">
        <v>356</v>
      </c>
      <c r="C43" s="117" t="s">
        <v>97</v>
      </c>
      <c r="D43" s="106" t="s">
        <v>173</v>
      </c>
      <c r="E43" s="104" t="s">
        <v>87</v>
      </c>
      <c r="F43" s="106">
        <v>1</v>
      </c>
      <c r="G43" s="105">
        <v>2</v>
      </c>
      <c r="H43" s="104">
        <v>0</v>
      </c>
      <c r="I43" s="105">
        <v>0</v>
      </c>
      <c r="J43" s="104"/>
      <c r="K43" s="114"/>
      <c r="L43" s="114"/>
      <c r="M43" s="114"/>
      <c r="N43" s="105">
        <v>0</v>
      </c>
      <c r="O43" s="104"/>
      <c r="P43" s="114"/>
      <c r="Q43" s="114"/>
      <c r="R43" s="105">
        <v>0</v>
      </c>
      <c r="S43" s="111"/>
      <c r="T43" s="118">
        <v>0</v>
      </c>
      <c r="U43" s="104"/>
      <c r="V43" s="119"/>
      <c r="W43" s="119"/>
      <c r="X43" s="103">
        <v>0</v>
      </c>
    </row>
    <row r="44" spans="1:24" ht="14.25" customHeight="1">
      <c r="A44" s="102">
        <v>47</v>
      </c>
      <c r="B44" s="103">
        <v>357</v>
      </c>
      <c r="C44" s="117" t="s">
        <v>97</v>
      </c>
      <c r="D44" s="106" t="s">
        <v>174</v>
      </c>
      <c r="E44" s="104" t="s">
        <v>87</v>
      </c>
      <c r="F44" s="106">
        <v>1</v>
      </c>
      <c r="G44" s="105">
        <v>2</v>
      </c>
      <c r="H44" s="104">
        <v>0</v>
      </c>
      <c r="I44" s="105">
        <v>0</v>
      </c>
      <c r="J44" s="104"/>
      <c r="K44" s="114"/>
      <c r="L44" s="114"/>
      <c r="M44" s="114"/>
      <c r="N44" s="105">
        <v>0</v>
      </c>
      <c r="O44" s="104"/>
      <c r="P44" s="114"/>
      <c r="Q44" s="114"/>
      <c r="R44" s="105">
        <v>0</v>
      </c>
      <c r="S44" s="111"/>
      <c r="T44" s="118">
        <v>0</v>
      </c>
      <c r="U44" s="104"/>
      <c r="V44" s="119"/>
      <c r="W44" s="119"/>
      <c r="X44" s="103">
        <v>0</v>
      </c>
    </row>
    <row r="45" spans="1:24" ht="14.25" customHeight="1">
      <c r="A45" s="102">
        <v>47</v>
      </c>
      <c r="B45" s="103">
        <v>358</v>
      </c>
      <c r="C45" s="117" t="s">
        <v>97</v>
      </c>
      <c r="D45" s="106" t="s">
        <v>207</v>
      </c>
      <c r="E45" s="104" t="s">
        <v>87</v>
      </c>
      <c r="F45" s="106">
        <v>1</v>
      </c>
      <c r="G45" s="105">
        <v>2</v>
      </c>
      <c r="H45" s="104">
        <v>0</v>
      </c>
      <c r="I45" s="105">
        <v>0</v>
      </c>
      <c r="J45" s="104"/>
      <c r="K45" s="114"/>
      <c r="L45" s="114"/>
      <c r="M45" s="114"/>
      <c r="N45" s="105">
        <v>0</v>
      </c>
      <c r="O45" s="104"/>
      <c r="P45" s="114"/>
      <c r="Q45" s="114"/>
      <c r="R45" s="105">
        <v>0</v>
      </c>
      <c r="S45" s="111"/>
      <c r="T45" s="118">
        <v>0</v>
      </c>
      <c r="U45" s="104"/>
      <c r="V45" s="119"/>
      <c r="W45" s="119"/>
      <c r="X45" s="103">
        <v>0</v>
      </c>
    </row>
    <row r="46" spans="1:24" ht="14.25" customHeight="1">
      <c r="A46" s="102">
        <v>47</v>
      </c>
      <c r="B46" s="103">
        <v>359</v>
      </c>
      <c r="C46" s="117" t="s">
        <v>97</v>
      </c>
      <c r="D46" s="106" t="s">
        <v>175</v>
      </c>
      <c r="E46" s="104" t="s">
        <v>87</v>
      </c>
      <c r="F46" s="106">
        <v>1</v>
      </c>
      <c r="G46" s="105">
        <v>2</v>
      </c>
      <c r="H46" s="104">
        <v>0</v>
      </c>
      <c r="I46" s="105">
        <v>0</v>
      </c>
      <c r="J46" s="104"/>
      <c r="K46" s="114"/>
      <c r="L46" s="114"/>
      <c r="M46" s="114"/>
      <c r="N46" s="105">
        <v>0</v>
      </c>
      <c r="O46" s="104"/>
      <c r="P46" s="114"/>
      <c r="Q46" s="114"/>
      <c r="R46" s="105">
        <v>0</v>
      </c>
      <c r="S46" s="111"/>
      <c r="T46" s="118">
        <v>0</v>
      </c>
      <c r="U46" s="104"/>
      <c r="V46" s="119"/>
      <c r="W46" s="119"/>
      <c r="X46" s="103">
        <v>0</v>
      </c>
    </row>
    <row r="47" spans="1:24" ht="14.25" customHeight="1">
      <c r="A47" s="102">
        <v>47</v>
      </c>
      <c r="B47" s="103">
        <v>360</v>
      </c>
      <c r="C47" s="117" t="s">
        <v>97</v>
      </c>
      <c r="D47" s="106" t="s">
        <v>176</v>
      </c>
      <c r="E47" s="104" t="s">
        <v>87</v>
      </c>
      <c r="F47" s="106">
        <v>1</v>
      </c>
      <c r="G47" s="105">
        <v>2</v>
      </c>
      <c r="H47" s="104">
        <v>0</v>
      </c>
      <c r="I47" s="105">
        <v>0</v>
      </c>
      <c r="J47" s="104"/>
      <c r="K47" s="114"/>
      <c r="L47" s="114"/>
      <c r="M47" s="114"/>
      <c r="N47" s="105">
        <v>0</v>
      </c>
      <c r="O47" s="104"/>
      <c r="P47" s="114"/>
      <c r="Q47" s="114"/>
      <c r="R47" s="105">
        <v>0</v>
      </c>
      <c r="S47" s="111"/>
      <c r="T47" s="118">
        <v>0</v>
      </c>
      <c r="U47" s="104"/>
      <c r="V47" s="119"/>
      <c r="W47" s="119"/>
      <c r="X47" s="103">
        <v>0</v>
      </c>
    </row>
    <row r="48" spans="1:24" ht="14.25" customHeight="1">
      <c r="A48" s="102">
        <v>47</v>
      </c>
      <c r="B48" s="103">
        <v>361</v>
      </c>
      <c r="C48" s="117" t="s">
        <v>97</v>
      </c>
      <c r="D48" s="106" t="s">
        <v>177</v>
      </c>
      <c r="E48" s="104" t="s">
        <v>87</v>
      </c>
      <c r="F48" s="106">
        <v>1</v>
      </c>
      <c r="G48" s="105">
        <v>2</v>
      </c>
      <c r="H48" s="104">
        <v>0</v>
      </c>
      <c r="I48" s="105">
        <v>0</v>
      </c>
      <c r="J48" s="104"/>
      <c r="K48" s="114"/>
      <c r="L48" s="114"/>
      <c r="M48" s="114"/>
      <c r="N48" s="105">
        <v>5</v>
      </c>
      <c r="O48" s="104"/>
      <c r="P48" s="114"/>
      <c r="Q48" s="114"/>
      <c r="R48" s="105">
        <v>0</v>
      </c>
      <c r="S48" s="111"/>
      <c r="T48" s="118">
        <v>0</v>
      </c>
      <c r="U48" s="104"/>
      <c r="V48" s="119"/>
      <c r="W48" s="119"/>
      <c r="X48" s="103">
        <v>0</v>
      </c>
    </row>
    <row r="49" spans="1:24" ht="14.25" customHeight="1">
      <c r="A49" s="102">
        <v>47</v>
      </c>
      <c r="B49" s="103">
        <v>371</v>
      </c>
      <c r="C49" s="117" t="s">
        <v>97</v>
      </c>
      <c r="D49" s="106" t="s">
        <v>178</v>
      </c>
      <c r="E49" s="104" t="s">
        <v>179</v>
      </c>
      <c r="F49" s="106">
        <v>1</v>
      </c>
      <c r="G49" s="105">
        <v>2</v>
      </c>
      <c r="H49" s="104">
        <v>0</v>
      </c>
      <c r="I49" s="105">
        <v>0</v>
      </c>
      <c r="J49" s="104"/>
      <c r="K49" s="114"/>
      <c r="L49" s="114"/>
      <c r="M49" s="114"/>
      <c r="N49" s="105">
        <v>0</v>
      </c>
      <c r="O49" s="104"/>
      <c r="P49" s="114"/>
      <c r="Q49" s="114"/>
      <c r="R49" s="105">
        <v>0</v>
      </c>
      <c r="S49" s="111"/>
      <c r="T49" s="118">
        <v>0</v>
      </c>
      <c r="U49" s="104"/>
      <c r="V49" s="119"/>
      <c r="W49" s="119"/>
      <c r="X49" s="103">
        <v>0</v>
      </c>
    </row>
    <row r="50" spans="1:24" ht="14.25" customHeight="1">
      <c r="A50" s="102">
        <v>47</v>
      </c>
      <c r="B50" s="103">
        <v>372</v>
      </c>
      <c r="C50" s="117" t="s">
        <v>97</v>
      </c>
      <c r="D50" s="106" t="s">
        <v>180</v>
      </c>
      <c r="E50" s="104" t="s">
        <v>87</v>
      </c>
      <c r="F50" s="106">
        <v>1</v>
      </c>
      <c r="G50" s="105">
        <v>2</v>
      </c>
      <c r="H50" s="104">
        <v>0</v>
      </c>
      <c r="I50" s="105">
        <v>0</v>
      </c>
      <c r="J50" s="104"/>
      <c r="K50" s="114"/>
      <c r="L50" s="114"/>
      <c r="M50" s="114"/>
      <c r="N50" s="105">
        <v>0</v>
      </c>
      <c r="O50" s="104"/>
      <c r="P50" s="114"/>
      <c r="Q50" s="114"/>
      <c r="R50" s="105">
        <v>0</v>
      </c>
      <c r="S50" s="111"/>
      <c r="T50" s="118">
        <v>0</v>
      </c>
      <c r="U50" s="104"/>
      <c r="V50" s="119"/>
      <c r="W50" s="119"/>
      <c r="X50" s="103">
        <v>0</v>
      </c>
    </row>
    <row r="51" spans="1:24" ht="14.25" customHeight="1">
      <c r="A51" s="102">
        <v>47</v>
      </c>
      <c r="B51" s="103">
        <v>373</v>
      </c>
      <c r="C51" s="117" t="s">
        <v>97</v>
      </c>
      <c r="D51" s="106" t="s">
        <v>181</v>
      </c>
      <c r="E51" s="104" t="s">
        <v>87</v>
      </c>
      <c r="F51" s="106">
        <v>1</v>
      </c>
      <c r="G51" s="105">
        <v>2</v>
      </c>
      <c r="H51" s="104">
        <v>0</v>
      </c>
      <c r="I51" s="105">
        <v>0</v>
      </c>
      <c r="J51" s="104"/>
      <c r="K51" s="114"/>
      <c r="L51" s="114"/>
      <c r="M51" s="114"/>
      <c r="N51" s="105">
        <v>0</v>
      </c>
      <c r="O51" s="104"/>
      <c r="P51" s="114"/>
      <c r="Q51" s="114"/>
      <c r="R51" s="105">
        <v>0</v>
      </c>
      <c r="S51" s="111"/>
      <c r="T51" s="118">
        <v>0</v>
      </c>
      <c r="U51" s="104"/>
      <c r="V51" s="119"/>
      <c r="W51" s="119"/>
      <c r="X51" s="103">
        <v>0</v>
      </c>
    </row>
    <row r="52" spans="1:24" ht="14.25" customHeight="1">
      <c r="A52" s="102">
        <v>47</v>
      </c>
      <c r="B52" s="103">
        <v>374</v>
      </c>
      <c r="C52" s="117" t="s">
        <v>97</v>
      </c>
      <c r="D52" s="106" t="s">
        <v>182</v>
      </c>
      <c r="E52" s="104" t="s">
        <v>87</v>
      </c>
      <c r="F52" s="106">
        <v>1</v>
      </c>
      <c r="G52" s="105">
        <v>2</v>
      </c>
      <c r="H52" s="104">
        <v>0</v>
      </c>
      <c r="I52" s="105">
        <v>0</v>
      </c>
      <c r="J52" s="104"/>
      <c r="K52" s="114"/>
      <c r="L52" s="114"/>
      <c r="M52" s="114"/>
      <c r="N52" s="105">
        <v>0</v>
      </c>
      <c r="O52" s="104"/>
      <c r="P52" s="114"/>
      <c r="Q52" s="114"/>
      <c r="R52" s="105">
        <v>0</v>
      </c>
      <c r="S52" s="111"/>
      <c r="T52" s="118">
        <v>0</v>
      </c>
      <c r="U52" s="104"/>
      <c r="V52" s="119"/>
      <c r="W52" s="119"/>
      <c r="X52" s="103">
        <v>0</v>
      </c>
    </row>
    <row r="53" spans="1:24" ht="14.25" customHeight="1">
      <c r="A53" s="102">
        <v>47</v>
      </c>
      <c r="B53" s="103">
        <v>375</v>
      </c>
      <c r="C53" s="117" t="s">
        <v>97</v>
      </c>
      <c r="D53" s="106" t="s">
        <v>183</v>
      </c>
      <c r="E53" s="104" t="s">
        <v>87</v>
      </c>
      <c r="F53" s="106">
        <v>1</v>
      </c>
      <c r="G53" s="105">
        <v>2</v>
      </c>
      <c r="H53" s="104">
        <v>0</v>
      </c>
      <c r="I53" s="105">
        <v>0</v>
      </c>
      <c r="J53" s="104"/>
      <c r="K53" s="114"/>
      <c r="L53" s="114"/>
      <c r="M53" s="114"/>
      <c r="N53" s="105">
        <v>0</v>
      </c>
      <c r="O53" s="104"/>
      <c r="P53" s="114"/>
      <c r="Q53" s="114"/>
      <c r="R53" s="105">
        <v>0</v>
      </c>
      <c r="S53" s="111"/>
      <c r="T53" s="118">
        <v>0</v>
      </c>
      <c r="U53" s="104"/>
      <c r="V53" s="119"/>
      <c r="W53" s="119"/>
      <c r="X53" s="103">
        <v>0</v>
      </c>
    </row>
    <row r="54" spans="1:24" ht="14.25" customHeight="1">
      <c r="A54" s="120">
        <v>47</v>
      </c>
      <c r="B54" s="121">
        <v>381</v>
      </c>
      <c r="C54" s="122" t="s">
        <v>97</v>
      </c>
      <c r="D54" s="123" t="s">
        <v>184</v>
      </c>
      <c r="E54" s="124" t="s">
        <v>117</v>
      </c>
      <c r="F54" s="123">
        <v>1</v>
      </c>
      <c r="G54" s="125">
        <v>2</v>
      </c>
      <c r="H54" s="124">
        <v>0</v>
      </c>
      <c r="I54" s="125">
        <v>0</v>
      </c>
      <c r="J54" s="124"/>
      <c r="K54" s="126"/>
      <c r="L54" s="126"/>
      <c r="M54" s="126"/>
      <c r="N54" s="125">
        <v>5</v>
      </c>
      <c r="O54" s="124"/>
      <c r="P54" s="126"/>
      <c r="Q54" s="126"/>
      <c r="R54" s="125">
        <v>1</v>
      </c>
      <c r="S54" s="127"/>
      <c r="T54" s="128">
        <v>0</v>
      </c>
      <c r="U54" s="124"/>
      <c r="V54" s="129"/>
      <c r="W54" s="129"/>
      <c r="X54" s="121">
        <v>0</v>
      </c>
    </row>
    <row r="55" spans="1:24" ht="14.25" customHeight="1" thickBot="1">
      <c r="A55" s="120">
        <v>47</v>
      </c>
      <c r="B55" s="121">
        <v>382</v>
      </c>
      <c r="C55" s="122" t="s">
        <v>97</v>
      </c>
      <c r="D55" s="123" t="s">
        <v>165</v>
      </c>
      <c r="E55" s="124" t="s">
        <v>185</v>
      </c>
      <c r="F55" s="123">
        <v>1</v>
      </c>
      <c r="G55" s="125">
        <v>2</v>
      </c>
      <c r="H55" s="124">
        <v>0</v>
      </c>
      <c r="I55" s="125">
        <v>0</v>
      </c>
      <c r="J55" s="124"/>
      <c r="K55" s="126"/>
      <c r="L55" s="126"/>
      <c r="M55" s="126"/>
      <c r="N55" s="125">
        <v>0</v>
      </c>
      <c r="O55" s="124"/>
      <c r="P55" s="126"/>
      <c r="Q55" s="126"/>
      <c r="R55" s="125">
        <v>0</v>
      </c>
      <c r="S55" s="127"/>
      <c r="T55" s="128">
        <v>0</v>
      </c>
      <c r="U55" s="124"/>
      <c r="V55" s="129"/>
      <c r="W55" s="129"/>
      <c r="X55" s="121">
        <v>0</v>
      </c>
    </row>
    <row r="56" spans="1:24" ht="16.5" customHeight="1" thickBot="1">
      <c r="A56" s="130"/>
      <c r="B56" s="131">
        <v>1000</v>
      </c>
      <c r="C56" s="163" t="s">
        <v>24</v>
      </c>
      <c r="D56" s="163"/>
      <c r="E56" s="132"/>
      <c r="F56" s="133"/>
      <c r="G56" s="134"/>
      <c r="H56" s="135">
        <f>SUM(H7:H55)</f>
        <v>17</v>
      </c>
      <c r="I56" s="136">
        <f>SUM(I7:I55)</f>
        <v>16</v>
      </c>
      <c r="J56" s="135"/>
      <c r="K56" s="137"/>
      <c r="L56" s="137"/>
      <c r="M56" s="137"/>
      <c r="N56" s="134"/>
      <c r="O56" s="135"/>
      <c r="P56" s="137"/>
      <c r="Q56" s="137"/>
      <c r="R56" s="134"/>
      <c r="S56" s="138"/>
      <c r="T56" s="139">
        <f>SUM(T7:T55)</f>
        <v>1</v>
      </c>
      <c r="U56" s="132"/>
      <c r="V56" s="140"/>
      <c r="W56" s="141"/>
      <c r="X56" s="136">
        <f>SUM(X7:X55)</f>
        <v>1</v>
      </c>
    </row>
    <row r="58" spans="1:10" ht="13.5">
      <c r="A58" s="55" t="s">
        <v>77</v>
      </c>
      <c r="B58" s="56"/>
      <c r="C58" s="57"/>
      <c r="D58" s="58"/>
      <c r="E58" s="59"/>
      <c r="F58" s="59"/>
      <c r="G58" s="59"/>
      <c r="H58" s="59"/>
      <c r="I58" s="59"/>
      <c r="J58" s="59"/>
    </row>
    <row r="59" spans="1:8" ht="13.5">
      <c r="A59" s="53" t="s">
        <v>89</v>
      </c>
      <c r="E59" s="61"/>
      <c r="F59" s="61" t="s">
        <v>88</v>
      </c>
      <c r="H59" s="61"/>
    </row>
    <row r="61" spans="1:3" ht="12">
      <c r="A61" s="60" t="s">
        <v>46</v>
      </c>
      <c r="C61" s="7"/>
    </row>
    <row r="62" spans="1:22" ht="12">
      <c r="A62" s="60" t="s">
        <v>47</v>
      </c>
      <c r="D62" s="60" t="s">
        <v>39</v>
      </c>
      <c r="J62" s="60" t="s">
        <v>48</v>
      </c>
      <c r="K62" s="60" t="s">
        <v>49</v>
      </c>
      <c r="L62" s="60" t="s">
        <v>62</v>
      </c>
      <c r="P62" s="60" t="s">
        <v>20</v>
      </c>
      <c r="S62" s="85" t="s">
        <v>79</v>
      </c>
      <c r="V62" s="60" t="s">
        <v>66</v>
      </c>
    </row>
    <row r="63" spans="1:22" ht="12">
      <c r="A63" s="2" t="s">
        <v>50</v>
      </c>
      <c r="D63" s="53" t="s">
        <v>51</v>
      </c>
      <c r="J63" s="2" t="s">
        <v>52</v>
      </c>
      <c r="K63" s="2" t="s">
        <v>52</v>
      </c>
      <c r="L63" s="60" t="s">
        <v>63</v>
      </c>
      <c r="P63" s="60" t="s">
        <v>41</v>
      </c>
      <c r="S63" s="85" t="s">
        <v>80</v>
      </c>
      <c r="V63" s="60" t="s">
        <v>67</v>
      </c>
    </row>
    <row r="64" spans="1:22" ht="12">
      <c r="A64" s="2" t="s">
        <v>53</v>
      </c>
      <c r="D64" s="53" t="s">
        <v>86</v>
      </c>
      <c r="J64" s="2" t="s">
        <v>54</v>
      </c>
      <c r="K64" s="2" t="s">
        <v>54</v>
      </c>
      <c r="L64" s="2" t="s">
        <v>94</v>
      </c>
      <c r="P64" s="2" t="s">
        <v>55</v>
      </c>
      <c r="T64" s="2" t="s">
        <v>75</v>
      </c>
      <c r="V64" s="2" t="s">
        <v>68</v>
      </c>
    </row>
    <row r="65" spans="12:22" ht="12">
      <c r="L65" s="2" t="s">
        <v>95</v>
      </c>
      <c r="P65" s="2" t="s">
        <v>61</v>
      </c>
      <c r="T65" s="2" t="s">
        <v>76</v>
      </c>
      <c r="V65" s="2" t="s">
        <v>69</v>
      </c>
    </row>
    <row r="66" spans="12:22" ht="12">
      <c r="L66" s="2" t="s">
        <v>96</v>
      </c>
      <c r="V66" s="2" t="s">
        <v>70</v>
      </c>
    </row>
    <row r="67" spans="12:22" ht="12">
      <c r="L67" s="2" t="s">
        <v>90</v>
      </c>
      <c r="V67" s="2" t="s">
        <v>71</v>
      </c>
    </row>
    <row r="68" ht="12">
      <c r="L68" s="2" t="s">
        <v>91</v>
      </c>
    </row>
    <row r="69" spans="12:22" ht="12">
      <c r="L69" s="2" t="s">
        <v>64</v>
      </c>
      <c r="V69" s="60" t="s">
        <v>72</v>
      </c>
    </row>
    <row r="70" spans="12:22" ht="12">
      <c r="L70" s="2" t="s">
        <v>65</v>
      </c>
      <c r="V70" s="2" t="s">
        <v>73</v>
      </c>
    </row>
    <row r="71" ht="12">
      <c r="V71" s="2" t="s">
        <v>74</v>
      </c>
    </row>
  </sheetData>
  <mergeCells count="20">
    <mergeCell ref="G4:G6"/>
    <mergeCell ref="X5:X6"/>
    <mergeCell ref="U5:U6"/>
    <mergeCell ref="V5:V6"/>
    <mergeCell ref="H4:H6"/>
    <mergeCell ref="J5:M5"/>
    <mergeCell ref="O5:Q5"/>
    <mergeCell ref="U4:W4"/>
    <mergeCell ref="W5:W6"/>
    <mergeCell ref="T4:T6"/>
    <mergeCell ref="C56:D56"/>
    <mergeCell ref="S4:S6"/>
    <mergeCell ref="A4:A6"/>
    <mergeCell ref="C4:C6"/>
    <mergeCell ref="D4:D6"/>
    <mergeCell ref="B4:B6"/>
    <mergeCell ref="I4:I6"/>
    <mergeCell ref="J4:N4"/>
    <mergeCell ref="O4:R4"/>
    <mergeCell ref="E4:E6"/>
  </mergeCells>
  <hyperlinks>
    <hyperlink ref="F59" r:id="rId1" display="http://www.stat.go.jp/index/seido/9-5.htm"/>
  </hyperlinks>
  <printOptions/>
  <pageMargins left="0.58" right="0.15748031496062992" top="0.5905511811023623" bottom="0.5905511811023623" header="0.5118110236220472" footer="0.5118110236220472"/>
  <pageSetup horizontalDpi="600" verticalDpi="600" orientation="landscape" paperSize="9" scale="5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5.00390625" style="2" customWidth="1"/>
    <col min="3" max="3" width="7.50390625" style="2" customWidth="1"/>
    <col min="4" max="4" width="7.875" style="2" customWidth="1"/>
    <col min="5" max="5" width="5.50390625" style="2" customWidth="1"/>
    <col min="6" max="6" width="10.25390625" style="2" customWidth="1"/>
    <col min="7" max="7" width="4.75390625" style="2" customWidth="1"/>
    <col min="8" max="8" width="6.125" style="2" customWidth="1"/>
    <col min="9" max="9" width="4.375" style="2" customWidth="1"/>
    <col min="10" max="10" width="5.375" style="2" customWidth="1"/>
    <col min="11" max="11" width="6.50390625" style="2" customWidth="1"/>
    <col min="12" max="12" width="5.75390625" style="2" customWidth="1"/>
    <col min="13" max="13" width="6.375" style="2" customWidth="1"/>
    <col min="14" max="14" width="5.875" style="2" customWidth="1"/>
    <col min="15" max="15" width="5.625" style="2" customWidth="1"/>
    <col min="16" max="16" width="6.625" style="2" customWidth="1"/>
    <col min="17" max="18" width="5.875" style="2" customWidth="1"/>
    <col min="19" max="19" width="6.50390625" style="2" customWidth="1"/>
    <col min="20" max="20" width="6.00390625" style="2" customWidth="1"/>
    <col min="21" max="21" width="6.50390625" style="2" customWidth="1"/>
    <col min="22" max="22" width="6.125" style="2" customWidth="1"/>
    <col min="23" max="24" width="6.625" style="2" customWidth="1"/>
    <col min="25" max="25" width="6.125" style="2" customWidth="1"/>
    <col min="26" max="26" width="6.625" style="2" customWidth="1"/>
    <col min="27" max="27" width="6.75390625" style="2" customWidth="1"/>
    <col min="28" max="16384" width="9.00390625" style="2" customWidth="1"/>
  </cols>
  <sheetData>
    <row r="1" ht="12">
      <c r="A1" s="2" t="s">
        <v>45</v>
      </c>
    </row>
    <row r="2" spans="1:2" ht="22.5" customHeight="1" thickBot="1">
      <c r="A2" s="54" t="s">
        <v>56</v>
      </c>
      <c r="B2" s="3"/>
    </row>
    <row r="3" spans="1:27" ht="25.5" customHeight="1" thickBot="1">
      <c r="A3" s="54"/>
      <c r="B3" s="196" t="s">
        <v>84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  <c r="V3" s="2"/>
      <c r="AA3" s="2"/>
    </row>
    <row r="4" spans="1:27" ht="19.5" customHeight="1" thickBot="1">
      <c r="A4" s="54"/>
      <c r="B4" s="94">
        <v>1</v>
      </c>
      <c r="C4" s="194">
        <v>38443</v>
      </c>
      <c r="D4" s="195"/>
      <c r="E4" s="195"/>
      <c r="F4" s="94">
        <v>2</v>
      </c>
      <c r="G4" s="194">
        <v>38473</v>
      </c>
      <c r="H4" s="195"/>
      <c r="I4" s="195"/>
      <c r="J4" s="94">
        <v>3</v>
      </c>
      <c r="K4" s="95" t="s">
        <v>83</v>
      </c>
      <c r="L4" s="96"/>
      <c r="M4" s="96"/>
      <c r="N4" s="97"/>
      <c r="AA4" s="2"/>
    </row>
    <row r="5" spans="1:27" ht="27.75" customHeight="1" thickBot="1">
      <c r="A5"/>
      <c r="B5" s="86"/>
      <c r="C5" s="86"/>
      <c r="D5" s="86"/>
      <c r="E5" s="86"/>
      <c r="F5" s="86"/>
      <c r="G5" s="86"/>
      <c r="H5" s="86"/>
      <c r="I5" s="87"/>
      <c r="J5" s="88"/>
      <c r="K5" s="88"/>
      <c r="L5" s="86"/>
      <c r="M5" s="86"/>
      <c r="N5" s="86"/>
      <c r="O5" s="86"/>
      <c r="P5" s="86"/>
      <c r="Q5" s="86"/>
      <c r="R5" s="86"/>
      <c r="S5" s="87"/>
      <c r="T5" s="88"/>
      <c r="U5" s="88"/>
      <c r="V5" s="86"/>
      <c r="W5" s="86"/>
      <c r="X5" s="88"/>
      <c r="Y5" s="88"/>
      <c r="Z5" s="88"/>
      <c r="AA5"/>
    </row>
    <row r="6" spans="1:27" ht="13.5" customHeight="1" thickBot="1">
      <c r="A6"/>
      <c r="B6" s="86"/>
      <c r="C6" s="86"/>
      <c r="D6" s="86"/>
      <c r="E6" s="90" t="s">
        <v>81</v>
      </c>
      <c r="F6" s="91"/>
      <c r="G6" s="92">
        <v>1</v>
      </c>
      <c r="H6" s="89"/>
      <c r="I6" s="89"/>
      <c r="J6" s="89"/>
      <c r="K6" s="89"/>
      <c r="L6" s="90" t="s">
        <v>81</v>
      </c>
      <c r="M6" s="91"/>
      <c r="N6" s="92">
        <v>1</v>
      </c>
      <c r="O6" s="86"/>
      <c r="P6" s="86"/>
      <c r="Q6" s="90" t="s">
        <v>81</v>
      </c>
      <c r="R6" s="91"/>
      <c r="S6" s="92">
        <v>1</v>
      </c>
      <c r="T6" s="93"/>
      <c r="U6" s="88"/>
      <c r="V6" s="90" t="s">
        <v>81</v>
      </c>
      <c r="W6" s="91"/>
      <c r="X6" s="91"/>
      <c r="Y6" s="92">
        <v>1</v>
      </c>
      <c r="Z6" s="88"/>
      <c r="AA6"/>
    </row>
    <row r="7" spans="1:27" ht="26.25" customHeight="1">
      <c r="A7" s="166" t="s">
        <v>6</v>
      </c>
      <c r="B7" s="210" t="s">
        <v>57</v>
      </c>
      <c r="C7" s="187" t="s">
        <v>0</v>
      </c>
      <c r="D7" s="173" t="s">
        <v>58</v>
      </c>
      <c r="E7" s="201" t="s">
        <v>59</v>
      </c>
      <c r="F7" s="202"/>
      <c r="G7" s="202"/>
      <c r="H7" s="202"/>
      <c r="I7" s="202"/>
      <c r="J7" s="202"/>
      <c r="K7" s="203"/>
      <c r="L7" s="204" t="s">
        <v>14</v>
      </c>
      <c r="M7" s="202"/>
      <c r="N7" s="202"/>
      <c r="O7" s="202"/>
      <c r="P7" s="205"/>
      <c r="Q7" s="201" t="s">
        <v>4</v>
      </c>
      <c r="R7" s="202"/>
      <c r="S7" s="202"/>
      <c r="T7" s="202"/>
      <c r="U7" s="203"/>
      <c r="V7" s="215" t="s">
        <v>12</v>
      </c>
      <c r="W7" s="216"/>
      <c r="X7" s="216"/>
      <c r="Y7" s="217"/>
      <c r="Z7" s="217"/>
      <c r="AA7" s="218"/>
    </row>
    <row r="8" spans="1:27" ht="15.75" customHeight="1">
      <c r="A8" s="167"/>
      <c r="B8" s="211"/>
      <c r="C8" s="185"/>
      <c r="D8" s="174"/>
      <c r="E8" s="207" t="s">
        <v>8</v>
      </c>
      <c r="F8" s="208" t="s">
        <v>13</v>
      </c>
      <c r="G8" s="206" t="s">
        <v>3</v>
      </c>
      <c r="H8" s="28"/>
      <c r="I8" s="206" t="s">
        <v>2</v>
      </c>
      <c r="J8" s="28"/>
      <c r="K8" s="213" t="s">
        <v>9</v>
      </c>
      <c r="L8" s="214" t="s">
        <v>1</v>
      </c>
      <c r="M8" s="28"/>
      <c r="N8" s="206" t="s">
        <v>2</v>
      </c>
      <c r="O8" s="28"/>
      <c r="P8" s="206" t="s">
        <v>9</v>
      </c>
      <c r="Q8" s="226" t="s">
        <v>5</v>
      </c>
      <c r="R8" s="28"/>
      <c r="S8" s="206" t="s">
        <v>2</v>
      </c>
      <c r="T8" s="28"/>
      <c r="U8" s="213" t="s">
        <v>9</v>
      </c>
      <c r="V8" s="224" t="s">
        <v>33</v>
      </c>
      <c r="W8" s="28"/>
      <c r="X8" s="222" t="s">
        <v>9</v>
      </c>
      <c r="Y8" s="219" t="s">
        <v>35</v>
      </c>
      <c r="Z8" s="220"/>
      <c r="AA8" s="221"/>
    </row>
    <row r="9" spans="1:27" ht="51.75" customHeight="1">
      <c r="A9" s="167"/>
      <c r="B9" s="212"/>
      <c r="C9" s="185"/>
      <c r="D9" s="174"/>
      <c r="E9" s="207"/>
      <c r="F9" s="209"/>
      <c r="G9" s="206"/>
      <c r="H9" s="51" t="s">
        <v>43</v>
      </c>
      <c r="I9" s="206"/>
      <c r="J9" s="52" t="s">
        <v>15</v>
      </c>
      <c r="K9" s="213"/>
      <c r="L9" s="214"/>
      <c r="M9" s="51" t="s">
        <v>43</v>
      </c>
      <c r="N9" s="206"/>
      <c r="O9" s="52" t="s">
        <v>15</v>
      </c>
      <c r="P9" s="206"/>
      <c r="Q9" s="207"/>
      <c r="R9" s="51" t="s">
        <v>43</v>
      </c>
      <c r="S9" s="227"/>
      <c r="T9" s="52" t="s">
        <v>15</v>
      </c>
      <c r="U9" s="213"/>
      <c r="V9" s="225"/>
      <c r="W9" s="27" t="s">
        <v>34</v>
      </c>
      <c r="X9" s="223"/>
      <c r="Y9" s="4" t="s">
        <v>33</v>
      </c>
      <c r="Z9" s="4" t="s">
        <v>34</v>
      </c>
      <c r="AA9" s="83" t="s">
        <v>9</v>
      </c>
    </row>
    <row r="10" spans="1:27" ht="16.5" customHeight="1">
      <c r="A10" s="15">
        <v>47</v>
      </c>
      <c r="B10" s="9">
        <v>201</v>
      </c>
      <c r="C10" s="11" t="s">
        <v>97</v>
      </c>
      <c r="D10" s="19" t="s">
        <v>98</v>
      </c>
      <c r="E10" s="142">
        <v>40</v>
      </c>
      <c r="F10" s="5" t="s">
        <v>186</v>
      </c>
      <c r="G10" s="5">
        <v>52</v>
      </c>
      <c r="H10" s="5">
        <v>49</v>
      </c>
      <c r="I10" s="5">
        <v>602</v>
      </c>
      <c r="J10" s="5">
        <v>213</v>
      </c>
      <c r="K10" s="62">
        <f>IF(G10=""," ",ROUND(J10/I10*100,1))</f>
        <v>35.4</v>
      </c>
      <c r="L10" s="13">
        <v>49</v>
      </c>
      <c r="M10" s="5">
        <v>46</v>
      </c>
      <c r="N10" s="5">
        <v>574</v>
      </c>
      <c r="O10" s="5">
        <v>207</v>
      </c>
      <c r="P10" s="62">
        <f>IF(L10=""," ",ROUND(O10/N10*100,1))</f>
        <v>36.1</v>
      </c>
      <c r="Q10" s="13">
        <v>6</v>
      </c>
      <c r="R10" s="5">
        <v>4</v>
      </c>
      <c r="S10" s="5">
        <v>35</v>
      </c>
      <c r="T10" s="5">
        <v>6</v>
      </c>
      <c r="U10" s="62">
        <f>IF(Q10=""," ",ROUND(T10/S10*100,1))</f>
        <v>17.1</v>
      </c>
      <c r="V10" s="11">
        <v>326</v>
      </c>
      <c r="W10" s="5">
        <v>39</v>
      </c>
      <c r="X10" s="78">
        <f>IF(V10=""," ",ROUND(W10/V10*100,1))</f>
        <v>12</v>
      </c>
      <c r="Y10" s="5">
        <v>241</v>
      </c>
      <c r="Z10" s="5">
        <v>26</v>
      </c>
      <c r="AA10" s="73">
        <f>IF(Y10=""," ",ROUND(Z10/Y10*100,1))</f>
        <v>10.8</v>
      </c>
    </row>
    <row r="11" spans="1:27" ht="16.5" customHeight="1">
      <c r="A11" s="15">
        <v>47</v>
      </c>
      <c r="B11" s="9">
        <v>205</v>
      </c>
      <c r="C11" s="11" t="s">
        <v>97</v>
      </c>
      <c r="D11" s="19" t="s">
        <v>105</v>
      </c>
      <c r="E11" s="142">
        <v>40</v>
      </c>
      <c r="F11" s="5" t="s">
        <v>187</v>
      </c>
      <c r="G11" s="5">
        <v>42</v>
      </c>
      <c r="H11" s="5">
        <v>31</v>
      </c>
      <c r="I11" s="5">
        <v>509</v>
      </c>
      <c r="J11" s="5">
        <v>140</v>
      </c>
      <c r="K11" s="62">
        <f aca="true" t="shared" si="0" ref="K11:K58">IF(G11=""," ",ROUND(J11/I11*100,1))</f>
        <v>27.5</v>
      </c>
      <c r="L11" s="13">
        <v>37</v>
      </c>
      <c r="M11" s="5">
        <v>29</v>
      </c>
      <c r="N11" s="5">
        <v>479</v>
      </c>
      <c r="O11" s="5">
        <v>135</v>
      </c>
      <c r="P11" s="62">
        <f>IF(L11=""," ",ROUND(O11/N11*100,1))</f>
        <v>28.2</v>
      </c>
      <c r="Q11" s="13">
        <v>5</v>
      </c>
      <c r="R11" s="5">
        <v>2</v>
      </c>
      <c r="S11" s="5">
        <v>30</v>
      </c>
      <c r="T11" s="5">
        <v>5</v>
      </c>
      <c r="U11" s="62">
        <f>IF(Q11=""," ",ROUND(T11/S11*100,1))</f>
        <v>16.7</v>
      </c>
      <c r="V11" s="11">
        <v>75</v>
      </c>
      <c r="W11" s="5">
        <v>6</v>
      </c>
      <c r="X11" s="78">
        <f>IF(V11=""," ",ROUND(W11/V11*100,1))</f>
        <v>8</v>
      </c>
      <c r="Y11" s="5">
        <v>75</v>
      </c>
      <c r="Z11" s="5">
        <v>6</v>
      </c>
      <c r="AA11" s="73">
        <f>IF(Y11=""," ",ROUND(Z11/Y11*100,1))</f>
        <v>8</v>
      </c>
    </row>
    <row r="12" spans="1:27" ht="16.5" customHeight="1">
      <c r="A12" s="15">
        <v>47</v>
      </c>
      <c r="B12" s="9">
        <v>206</v>
      </c>
      <c r="C12" s="11" t="s">
        <v>97</v>
      </c>
      <c r="D12" s="19" t="s">
        <v>109</v>
      </c>
      <c r="E12" s="142">
        <v>30</v>
      </c>
      <c r="F12" s="5" t="s">
        <v>188</v>
      </c>
      <c r="G12" s="5">
        <v>29</v>
      </c>
      <c r="H12" s="5">
        <v>20</v>
      </c>
      <c r="I12" s="5">
        <v>254</v>
      </c>
      <c r="J12" s="5">
        <v>46</v>
      </c>
      <c r="K12" s="62">
        <f t="shared" si="0"/>
        <v>18.1</v>
      </c>
      <c r="L12" s="13">
        <v>12</v>
      </c>
      <c r="M12" s="5">
        <v>7</v>
      </c>
      <c r="N12" s="5">
        <v>112</v>
      </c>
      <c r="O12" s="5">
        <v>18</v>
      </c>
      <c r="P12" s="62">
        <f aca="true" t="shared" si="1" ref="P12:P56">IF(L12=""," ",ROUND(O12/N12*100,1))</f>
        <v>16.1</v>
      </c>
      <c r="Q12" s="13">
        <v>5</v>
      </c>
      <c r="R12" s="5">
        <v>3</v>
      </c>
      <c r="S12" s="5">
        <v>37</v>
      </c>
      <c r="T12" s="5">
        <v>5</v>
      </c>
      <c r="U12" s="62">
        <f aca="true" t="shared" si="2" ref="U12:U58">IF(Q12=""," ",ROUND(T12/S12*100,1))</f>
        <v>13.5</v>
      </c>
      <c r="V12" s="11">
        <v>50</v>
      </c>
      <c r="W12" s="5">
        <v>2</v>
      </c>
      <c r="X12" s="78">
        <f>IF(V12=""," ",ROUND(W12/V12*100,1))</f>
        <v>4</v>
      </c>
      <c r="Y12" s="5">
        <v>49</v>
      </c>
      <c r="Z12" s="5">
        <v>1</v>
      </c>
      <c r="AA12" s="73">
        <f>IF(Y12=""," ",ROUND(Z12/Y12*100,1))</f>
        <v>2</v>
      </c>
    </row>
    <row r="13" spans="1:27" ht="16.5" customHeight="1">
      <c r="A13" s="15">
        <v>47</v>
      </c>
      <c r="B13" s="9">
        <v>207</v>
      </c>
      <c r="C13" s="11" t="s">
        <v>97</v>
      </c>
      <c r="D13" s="19" t="s">
        <v>113</v>
      </c>
      <c r="E13" s="142">
        <v>30</v>
      </c>
      <c r="F13" s="5" t="s">
        <v>188</v>
      </c>
      <c r="G13" s="5">
        <v>15</v>
      </c>
      <c r="H13" s="5">
        <v>11</v>
      </c>
      <c r="I13" s="5">
        <v>145</v>
      </c>
      <c r="J13" s="5">
        <v>30</v>
      </c>
      <c r="K13" s="62">
        <f t="shared" si="0"/>
        <v>20.7</v>
      </c>
      <c r="L13" s="13">
        <v>9</v>
      </c>
      <c r="M13" s="5">
        <v>8</v>
      </c>
      <c r="N13" s="5">
        <v>86</v>
      </c>
      <c r="O13" s="5">
        <v>18</v>
      </c>
      <c r="P13" s="62">
        <f t="shared" si="1"/>
        <v>20.9</v>
      </c>
      <c r="Q13" s="13">
        <v>5</v>
      </c>
      <c r="R13" s="5">
        <v>2</v>
      </c>
      <c r="S13" s="5">
        <v>35</v>
      </c>
      <c r="T13" s="5">
        <v>3</v>
      </c>
      <c r="U13" s="62">
        <f t="shared" si="2"/>
        <v>8.6</v>
      </c>
      <c r="V13" s="11">
        <v>60</v>
      </c>
      <c r="W13" s="5">
        <v>2</v>
      </c>
      <c r="X13" s="78">
        <f aca="true" t="shared" si="3" ref="X13:X58">IF(V13=0," ",ROUND(W13/V13*100,1))</f>
        <v>3.3</v>
      </c>
      <c r="Y13" s="5">
        <v>60</v>
      </c>
      <c r="Z13" s="5">
        <v>2</v>
      </c>
      <c r="AA13" s="73">
        <f aca="true" t="shared" si="4" ref="AA13:AA58">IF(Y13=0," ",ROUND(Z13/Y13*100,1))</f>
        <v>3.3</v>
      </c>
    </row>
    <row r="14" spans="1:27" ht="16.5" customHeight="1">
      <c r="A14" s="15">
        <v>47</v>
      </c>
      <c r="B14" s="9">
        <v>208</v>
      </c>
      <c r="C14" s="11" t="s">
        <v>97</v>
      </c>
      <c r="D14" s="19" t="s">
        <v>116</v>
      </c>
      <c r="E14" s="142">
        <v>30</v>
      </c>
      <c r="F14" s="5" t="s">
        <v>189</v>
      </c>
      <c r="G14" s="5">
        <v>28</v>
      </c>
      <c r="H14" s="5">
        <v>24</v>
      </c>
      <c r="I14" s="5">
        <v>350</v>
      </c>
      <c r="J14" s="5">
        <v>98</v>
      </c>
      <c r="K14" s="62">
        <f t="shared" si="0"/>
        <v>28</v>
      </c>
      <c r="L14" s="13">
        <v>20</v>
      </c>
      <c r="M14" s="5">
        <v>19</v>
      </c>
      <c r="N14" s="5">
        <v>296</v>
      </c>
      <c r="O14" s="5">
        <v>85</v>
      </c>
      <c r="P14" s="62">
        <f t="shared" si="1"/>
        <v>28.7</v>
      </c>
      <c r="Q14" s="13">
        <v>4</v>
      </c>
      <c r="R14" s="5">
        <v>1</v>
      </c>
      <c r="S14" s="5">
        <v>14</v>
      </c>
      <c r="T14" s="5">
        <v>1</v>
      </c>
      <c r="U14" s="62">
        <f t="shared" si="2"/>
        <v>7.1</v>
      </c>
      <c r="V14" s="11">
        <v>81</v>
      </c>
      <c r="W14" s="5">
        <v>3</v>
      </c>
      <c r="X14" s="78">
        <f t="shared" si="3"/>
        <v>3.7</v>
      </c>
      <c r="Y14" s="5">
        <v>81</v>
      </c>
      <c r="Z14" s="5">
        <v>3</v>
      </c>
      <c r="AA14" s="73">
        <f t="shared" si="4"/>
        <v>3.7</v>
      </c>
    </row>
    <row r="15" spans="1:27" ht="16.5" customHeight="1">
      <c r="A15" s="15">
        <v>47</v>
      </c>
      <c r="B15" s="9">
        <v>209</v>
      </c>
      <c r="C15" s="11" t="s">
        <v>97</v>
      </c>
      <c r="D15" s="19" t="s">
        <v>119</v>
      </c>
      <c r="E15" s="142">
        <v>30</v>
      </c>
      <c r="F15" s="5" t="s">
        <v>204</v>
      </c>
      <c r="G15" s="5">
        <v>38</v>
      </c>
      <c r="H15" s="5">
        <v>27</v>
      </c>
      <c r="I15" s="5">
        <v>396</v>
      </c>
      <c r="J15" s="5">
        <v>71</v>
      </c>
      <c r="K15" s="62">
        <f t="shared" si="0"/>
        <v>17.9</v>
      </c>
      <c r="L15" s="13">
        <v>22</v>
      </c>
      <c r="M15" s="5">
        <v>15</v>
      </c>
      <c r="N15" s="5">
        <v>230</v>
      </c>
      <c r="O15" s="5">
        <v>42</v>
      </c>
      <c r="P15" s="62">
        <f t="shared" si="1"/>
        <v>18.3</v>
      </c>
      <c r="Q15" s="13">
        <v>5</v>
      </c>
      <c r="R15" s="5">
        <v>2</v>
      </c>
      <c r="S15" s="5">
        <v>39</v>
      </c>
      <c r="T15" s="5">
        <v>2</v>
      </c>
      <c r="U15" s="62">
        <f t="shared" si="2"/>
        <v>5.1</v>
      </c>
      <c r="V15" s="11">
        <v>87</v>
      </c>
      <c r="W15" s="5">
        <v>8</v>
      </c>
      <c r="X15" s="78">
        <f t="shared" si="3"/>
        <v>9.2</v>
      </c>
      <c r="Y15" s="5">
        <v>87</v>
      </c>
      <c r="Z15" s="5">
        <v>8</v>
      </c>
      <c r="AA15" s="73">
        <f t="shared" si="4"/>
        <v>9.2</v>
      </c>
    </row>
    <row r="16" spans="1:27" ht="16.5" customHeight="1">
      <c r="A16" s="15">
        <v>47</v>
      </c>
      <c r="B16" s="9">
        <v>210</v>
      </c>
      <c r="C16" s="11" t="s">
        <v>97</v>
      </c>
      <c r="D16" s="19" t="s">
        <v>123</v>
      </c>
      <c r="E16" s="142">
        <v>30</v>
      </c>
      <c r="F16" s="5" t="s">
        <v>188</v>
      </c>
      <c r="G16" s="5">
        <v>50</v>
      </c>
      <c r="H16" s="5">
        <v>36</v>
      </c>
      <c r="I16" s="5">
        <v>599</v>
      </c>
      <c r="J16" s="5">
        <v>138</v>
      </c>
      <c r="K16" s="62">
        <f t="shared" si="0"/>
        <v>23</v>
      </c>
      <c r="L16" s="13">
        <v>11</v>
      </c>
      <c r="M16" s="5">
        <v>9</v>
      </c>
      <c r="N16" s="5">
        <v>104</v>
      </c>
      <c r="O16" s="5">
        <v>30</v>
      </c>
      <c r="P16" s="62">
        <f t="shared" si="1"/>
        <v>28.8</v>
      </c>
      <c r="Q16" s="13">
        <v>5</v>
      </c>
      <c r="R16" s="5">
        <v>3</v>
      </c>
      <c r="S16" s="5">
        <v>33</v>
      </c>
      <c r="T16" s="5">
        <v>5</v>
      </c>
      <c r="U16" s="62">
        <f t="shared" si="2"/>
        <v>15.2</v>
      </c>
      <c r="V16" s="11">
        <v>83</v>
      </c>
      <c r="W16" s="5">
        <v>5</v>
      </c>
      <c r="X16" s="78">
        <f t="shared" si="3"/>
        <v>6</v>
      </c>
      <c r="Y16" s="5">
        <v>83</v>
      </c>
      <c r="Z16" s="5">
        <v>5</v>
      </c>
      <c r="AA16" s="73">
        <f t="shared" si="4"/>
        <v>6</v>
      </c>
    </row>
    <row r="17" spans="1:27" ht="16.5" customHeight="1">
      <c r="A17" s="15">
        <v>47</v>
      </c>
      <c r="B17" s="9">
        <v>211</v>
      </c>
      <c r="C17" s="11" t="s">
        <v>97</v>
      </c>
      <c r="D17" s="19" t="s">
        <v>127</v>
      </c>
      <c r="E17" s="142">
        <v>30</v>
      </c>
      <c r="F17" s="5" t="s">
        <v>190</v>
      </c>
      <c r="G17" s="5">
        <v>56</v>
      </c>
      <c r="H17" s="5">
        <v>46</v>
      </c>
      <c r="I17" s="5">
        <v>731</v>
      </c>
      <c r="J17" s="5">
        <v>191</v>
      </c>
      <c r="K17" s="62">
        <f t="shared" si="0"/>
        <v>26.1</v>
      </c>
      <c r="L17" s="13">
        <v>39</v>
      </c>
      <c r="M17" s="5">
        <v>33</v>
      </c>
      <c r="N17" s="5">
        <v>496</v>
      </c>
      <c r="O17" s="5">
        <v>121</v>
      </c>
      <c r="P17" s="62">
        <f t="shared" si="1"/>
        <v>24.4</v>
      </c>
      <c r="Q17" s="13">
        <v>5</v>
      </c>
      <c r="R17" s="5">
        <v>3</v>
      </c>
      <c r="S17" s="5">
        <v>36</v>
      </c>
      <c r="T17" s="5">
        <v>4</v>
      </c>
      <c r="U17" s="62">
        <f t="shared" si="2"/>
        <v>11.1</v>
      </c>
      <c r="V17" s="11">
        <v>110</v>
      </c>
      <c r="W17" s="5">
        <v>5</v>
      </c>
      <c r="X17" s="78">
        <f t="shared" si="3"/>
        <v>4.5</v>
      </c>
      <c r="Y17" s="5">
        <v>105</v>
      </c>
      <c r="Z17" s="5">
        <v>5</v>
      </c>
      <c r="AA17" s="73">
        <f t="shared" si="4"/>
        <v>4.8</v>
      </c>
    </row>
    <row r="18" spans="1:27" ht="16.5" customHeight="1">
      <c r="A18" s="15">
        <v>47</v>
      </c>
      <c r="B18" s="9">
        <v>212</v>
      </c>
      <c r="C18" s="11" t="s">
        <v>97</v>
      </c>
      <c r="D18" s="19" t="s">
        <v>191</v>
      </c>
      <c r="E18" s="142">
        <v>30</v>
      </c>
      <c r="F18" s="5" t="s">
        <v>187</v>
      </c>
      <c r="G18" s="5">
        <v>31</v>
      </c>
      <c r="H18" s="5">
        <v>22</v>
      </c>
      <c r="I18" s="5">
        <v>300</v>
      </c>
      <c r="J18" s="5">
        <v>65</v>
      </c>
      <c r="K18" s="62">
        <f t="shared" si="0"/>
        <v>21.7</v>
      </c>
      <c r="L18" s="13">
        <v>14</v>
      </c>
      <c r="M18" s="5">
        <v>10</v>
      </c>
      <c r="N18" s="5">
        <v>145</v>
      </c>
      <c r="O18" s="5">
        <v>32</v>
      </c>
      <c r="P18" s="62">
        <f t="shared" si="1"/>
        <v>22.1</v>
      </c>
      <c r="Q18" s="13">
        <v>5</v>
      </c>
      <c r="R18" s="5">
        <v>3</v>
      </c>
      <c r="S18" s="5">
        <v>34</v>
      </c>
      <c r="T18" s="5">
        <v>4</v>
      </c>
      <c r="U18" s="62">
        <f t="shared" si="2"/>
        <v>11.8</v>
      </c>
      <c r="V18" s="11">
        <v>49</v>
      </c>
      <c r="W18" s="5">
        <v>1</v>
      </c>
      <c r="X18" s="78">
        <f t="shared" si="3"/>
        <v>2</v>
      </c>
      <c r="Y18" s="5">
        <v>39</v>
      </c>
      <c r="Z18" s="5">
        <v>1</v>
      </c>
      <c r="AA18" s="73">
        <f t="shared" si="4"/>
        <v>2.6</v>
      </c>
    </row>
    <row r="19" spans="1:27" ht="16.5" customHeight="1">
      <c r="A19" s="15">
        <v>47</v>
      </c>
      <c r="B19" s="9">
        <v>213</v>
      </c>
      <c r="C19" s="11" t="s">
        <v>97</v>
      </c>
      <c r="D19" s="19" t="s">
        <v>134</v>
      </c>
      <c r="E19" s="11"/>
      <c r="F19" s="5"/>
      <c r="G19" s="5"/>
      <c r="H19" s="5"/>
      <c r="I19" s="5"/>
      <c r="J19" s="5"/>
      <c r="K19" s="62" t="str">
        <f t="shared" si="0"/>
        <v> </v>
      </c>
      <c r="L19" s="13">
        <v>13</v>
      </c>
      <c r="M19" s="5">
        <v>7</v>
      </c>
      <c r="N19" s="5">
        <v>199</v>
      </c>
      <c r="O19" s="5">
        <v>56</v>
      </c>
      <c r="P19" s="62">
        <f t="shared" si="1"/>
        <v>28.1</v>
      </c>
      <c r="Q19" s="13">
        <v>4</v>
      </c>
      <c r="R19" s="5">
        <v>2</v>
      </c>
      <c r="S19" s="5">
        <v>72</v>
      </c>
      <c r="T19" s="5">
        <v>2</v>
      </c>
      <c r="U19" s="62">
        <f t="shared" si="2"/>
        <v>2.8</v>
      </c>
      <c r="V19" s="11">
        <v>134</v>
      </c>
      <c r="W19" s="5">
        <v>9</v>
      </c>
      <c r="X19" s="78">
        <f t="shared" si="3"/>
        <v>6.7</v>
      </c>
      <c r="Y19" s="5">
        <v>134</v>
      </c>
      <c r="Z19" s="5">
        <v>9</v>
      </c>
      <c r="AA19" s="73">
        <f t="shared" si="4"/>
        <v>6.7</v>
      </c>
    </row>
    <row r="20" spans="1:27" ht="16.5" customHeight="1">
      <c r="A20" s="145">
        <v>47</v>
      </c>
      <c r="B20" s="153">
        <v>301</v>
      </c>
      <c r="C20" s="145" t="s">
        <v>97</v>
      </c>
      <c r="D20" s="147" t="s">
        <v>136</v>
      </c>
      <c r="E20" s="11"/>
      <c r="F20" s="5"/>
      <c r="G20" s="5"/>
      <c r="H20" s="5"/>
      <c r="I20" s="5"/>
      <c r="J20" s="5"/>
      <c r="K20" s="62" t="str">
        <f t="shared" si="0"/>
        <v> </v>
      </c>
      <c r="L20" s="148">
        <v>1</v>
      </c>
      <c r="M20" s="149">
        <v>1</v>
      </c>
      <c r="N20" s="5">
        <v>12</v>
      </c>
      <c r="O20" s="149">
        <v>1</v>
      </c>
      <c r="P20" s="62">
        <f t="shared" si="1"/>
        <v>8.3</v>
      </c>
      <c r="Q20" s="150">
        <v>5</v>
      </c>
      <c r="R20" s="149">
        <v>1</v>
      </c>
      <c r="S20" s="144">
        <v>28</v>
      </c>
      <c r="T20" s="149">
        <v>1</v>
      </c>
      <c r="U20" s="62">
        <f t="shared" si="2"/>
        <v>3.6</v>
      </c>
      <c r="V20" s="145">
        <v>13</v>
      </c>
      <c r="W20" s="144">
        <v>0</v>
      </c>
      <c r="X20" s="78">
        <f t="shared" si="3"/>
        <v>0</v>
      </c>
      <c r="Y20" s="149">
        <v>13</v>
      </c>
      <c r="Z20" s="149">
        <v>0</v>
      </c>
      <c r="AA20" s="73">
        <f t="shared" si="4"/>
        <v>0</v>
      </c>
    </row>
    <row r="21" spans="1:27" ht="16.5" customHeight="1">
      <c r="A21" s="15">
        <v>47</v>
      </c>
      <c r="B21" s="9">
        <v>302</v>
      </c>
      <c r="C21" s="11" t="s">
        <v>97</v>
      </c>
      <c r="D21" s="19" t="s">
        <v>137</v>
      </c>
      <c r="E21" s="11"/>
      <c r="F21" s="5"/>
      <c r="G21" s="5"/>
      <c r="H21" s="5"/>
      <c r="I21" s="5"/>
      <c r="J21" s="5"/>
      <c r="K21" s="62" t="str">
        <f t="shared" si="0"/>
        <v> </v>
      </c>
      <c r="L21" s="13">
        <v>6</v>
      </c>
      <c r="M21" s="5">
        <v>4</v>
      </c>
      <c r="N21" s="5">
        <v>52</v>
      </c>
      <c r="O21" s="5">
        <v>4</v>
      </c>
      <c r="P21" s="62">
        <f t="shared" si="1"/>
        <v>7.7</v>
      </c>
      <c r="Q21" s="13">
        <v>5</v>
      </c>
      <c r="R21" s="5">
        <v>2</v>
      </c>
      <c r="S21" s="5">
        <v>26</v>
      </c>
      <c r="T21" s="5">
        <v>3</v>
      </c>
      <c r="U21" s="62">
        <f t="shared" si="2"/>
        <v>11.5</v>
      </c>
      <c r="V21" s="11">
        <v>14</v>
      </c>
      <c r="W21" s="5">
        <v>0</v>
      </c>
      <c r="X21" s="78">
        <f t="shared" si="3"/>
        <v>0</v>
      </c>
      <c r="Y21" s="5">
        <v>14</v>
      </c>
      <c r="Z21" s="5">
        <v>0</v>
      </c>
      <c r="AA21" s="73">
        <f t="shared" si="4"/>
        <v>0</v>
      </c>
    </row>
    <row r="22" spans="1:27" ht="16.5" customHeight="1">
      <c r="A22" s="15">
        <v>47</v>
      </c>
      <c r="B22" s="9">
        <v>303</v>
      </c>
      <c r="C22" s="11" t="s">
        <v>97</v>
      </c>
      <c r="D22" s="19" t="s">
        <v>138</v>
      </c>
      <c r="E22" s="11"/>
      <c r="F22" s="5"/>
      <c r="G22" s="5"/>
      <c r="H22" s="5"/>
      <c r="I22" s="5"/>
      <c r="J22" s="5"/>
      <c r="K22" s="62" t="str">
        <f t="shared" si="0"/>
        <v> </v>
      </c>
      <c r="L22" s="13">
        <v>4</v>
      </c>
      <c r="M22" s="5">
        <v>1</v>
      </c>
      <c r="N22" s="5">
        <v>34</v>
      </c>
      <c r="O22" s="5">
        <v>2</v>
      </c>
      <c r="P22" s="62">
        <f t="shared" si="1"/>
        <v>5.9</v>
      </c>
      <c r="Q22" s="13">
        <v>5</v>
      </c>
      <c r="R22" s="5">
        <v>2</v>
      </c>
      <c r="S22" s="5">
        <v>23</v>
      </c>
      <c r="T22" s="5">
        <v>4</v>
      </c>
      <c r="U22" s="62">
        <f t="shared" si="2"/>
        <v>17.4</v>
      </c>
      <c r="V22" s="11">
        <v>7</v>
      </c>
      <c r="W22" s="5">
        <v>0</v>
      </c>
      <c r="X22" s="78">
        <f t="shared" si="3"/>
        <v>0</v>
      </c>
      <c r="Y22" s="5">
        <v>7</v>
      </c>
      <c r="Z22" s="5">
        <v>0</v>
      </c>
      <c r="AA22" s="73">
        <f t="shared" si="4"/>
        <v>0</v>
      </c>
    </row>
    <row r="23" spans="1:27" ht="16.5" customHeight="1">
      <c r="A23" s="15">
        <v>47</v>
      </c>
      <c r="B23" s="9">
        <v>306</v>
      </c>
      <c r="C23" s="11" t="s">
        <v>97</v>
      </c>
      <c r="D23" s="19" t="s">
        <v>140</v>
      </c>
      <c r="E23" s="11"/>
      <c r="F23" s="5"/>
      <c r="G23" s="5"/>
      <c r="H23" s="5"/>
      <c r="I23" s="5"/>
      <c r="J23" s="5"/>
      <c r="K23" s="62" t="str">
        <f t="shared" si="0"/>
        <v> </v>
      </c>
      <c r="L23" s="13">
        <v>10</v>
      </c>
      <c r="M23" s="5">
        <v>9</v>
      </c>
      <c r="N23" s="5">
        <v>81</v>
      </c>
      <c r="O23" s="5">
        <v>21</v>
      </c>
      <c r="P23" s="62">
        <f t="shared" si="1"/>
        <v>25.9</v>
      </c>
      <c r="Q23" s="13">
        <v>5</v>
      </c>
      <c r="R23" s="5">
        <v>3</v>
      </c>
      <c r="S23" s="5">
        <v>34</v>
      </c>
      <c r="T23" s="5">
        <v>4</v>
      </c>
      <c r="U23" s="62">
        <f t="shared" si="2"/>
        <v>11.8</v>
      </c>
      <c r="V23" s="11">
        <v>11</v>
      </c>
      <c r="W23" s="5">
        <v>0</v>
      </c>
      <c r="X23" s="78">
        <f t="shared" si="3"/>
        <v>0</v>
      </c>
      <c r="Y23" s="5">
        <v>11</v>
      </c>
      <c r="Z23" s="5">
        <v>0</v>
      </c>
      <c r="AA23" s="73">
        <f t="shared" si="4"/>
        <v>0</v>
      </c>
    </row>
    <row r="24" spans="1:27" ht="16.5" customHeight="1">
      <c r="A24" s="145">
        <v>47</v>
      </c>
      <c r="B24" s="153">
        <v>308</v>
      </c>
      <c r="C24" s="145" t="s">
        <v>97</v>
      </c>
      <c r="D24" s="147" t="s">
        <v>141</v>
      </c>
      <c r="E24" s="11"/>
      <c r="F24" s="5"/>
      <c r="G24" s="5"/>
      <c r="H24" s="5"/>
      <c r="I24" s="5"/>
      <c r="J24" s="5"/>
      <c r="K24" s="62" t="str">
        <f t="shared" si="0"/>
        <v> </v>
      </c>
      <c r="L24" s="146">
        <v>17</v>
      </c>
      <c r="M24" s="144">
        <v>13</v>
      </c>
      <c r="N24" s="144">
        <v>167</v>
      </c>
      <c r="O24" s="144">
        <v>44</v>
      </c>
      <c r="P24" s="62">
        <f t="shared" si="1"/>
        <v>26.3</v>
      </c>
      <c r="Q24" s="13">
        <v>5</v>
      </c>
      <c r="R24" s="5">
        <v>1</v>
      </c>
      <c r="S24" s="5">
        <v>26</v>
      </c>
      <c r="T24" s="5">
        <v>1</v>
      </c>
      <c r="U24" s="62">
        <f t="shared" si="2"/>
        <v>3.8</v>
      </c>
      <c r="V24" s="151">
        <v>11</v>
      </c>
      <c r="W24" s="152">
        <v>0</v>
      </c>
      <c r="X24" s="78">
        <f t="shared" si="3"/>
        <v>0</v>
      </c>
      <c r="Y24" s="152">
        <v>11</v>
      </c>
      <c r="Z24" s="152">
        <v>0</v>
      </c>
      <c r="AA24" s="73">
        <f t="shared" si="4"/>
        <v>0</v>
      </c>
    </row>
    <row r="25" spans="1:27" ht="16.5" customHeight="1">
      <c r="A25" s="15">
        <v>47</v>
      </c>
      <c r="B25" s="9">
        <v>311</v>
      </c>
      <c r="C25" s="11" t="s">
        <v>97</v>
      </c>
      <c r="D25" s="19" t="s">
        <v>142</v>
      </c>
      <c r="E25" s="11"/>
      <c r="F25" s="5"/>
      <c r="G25" s="5"/>
      <c r="H25" s="5"/>
      <c r="I25" s="5"/>
      <c r="J25" s="5"/>
      <c r="K25" s="62" t="str">
        <f t="shared" si="0"/>
        <v> </v>
      </c>
      <c r="L25" s="13">
        <v>8</v>
      </c>
      <c r="M25" s="5">
        <v>7</v>
      </c>
      <c r="N25" s="5">
        <v>63</v>
      </c>
      <c r="O25" s="5">
        <v>13</v>
      </c>
      <c r="P25" s="62">
        <f t="shared" si="1"/>
        <v>20.6</v>
      </c>
      <c r="Q25" s="13">
        <v>5</v>
      </c>
      <c r="R25" s="5">
        <v>1</v>
      </c>
      <c r="S25" s="5">
        <v>30</v>
      </c>
      <c r="T25" s="5">
        <v>1</v>
      </c>
      <c r="U25" s="62">
        <f t="shared" si="2"/>
        <v>3.3</v>
      </c>
      <c r="V25" s="11">
        <v>16</v>
      </c>
      <c r="W25" s="5">
        <v>1</v>
      </c>
      <c r="X25" s="78">
        <f t="shared" si="3"/>
        <v>6.3</v>
      </c>
      <c r="Y25" s="5">
        <v>16</v>
      </c>
      <c r="Z25" s="5">
        <v>1</v>
      </c>
      <c r="AA25" s="73">
        <f t="shared" si="4"/>
        <v>6.3</v>
      </c>
    </row>
    <row r="26" spans="1:27" ht="16.5" customHeight="1">
      <c r="A26" s="15">
        <v>47</v>
      </c>
      <c r="B26" s="9">
        <v>313</v>
      </c>
      <c r="C26" s="11" t="s">
        <v>97</v>
      </c>
      <c r="D26" s="19" t="s">
        <v>143</v>
      </c>
      <c r="E26" s="11"/>
      <c r="F26" s="5"/>
      <c r="G26" s="5"/>
      <c r="H26" s="5"/>
      <c r="I26" s="5"/>
      <c r="J26" s="5"/>
      <c r="K26" s="62" t="str">
        <f t="shared" si="0"/>
        <v> </v>
      </c>
      <c r="L26" s="13">
        <v>18</v>
      </c>
      <c r="M26" s="5">
        <v>11</v>
      </c>
      <c r="N26" s="5">
        <v>190</v>
      </c>
      <c r="O26" s="5">
        <v>27</v>
      </c>
      <c r="P26" s="62">
        <f t="shared" si="1"/>
        <v>14.2</v>
      </c>
      <c r="Q26" s="13">
        <v>5</v>
      </c>
      <c r="R26" s="5">
        <v>0</v>
      </c>
      <c r="S26" s="5">
        <v>25</v>
      </c>
      <c r="T26" s="5">
        <v>0</v>
      </c>
      <c r="U26" s="62">
        <f t="shared" si="2"/>
        <v>0</v>
      </c>
      <c r="V26" s="11">
        <v>13</v>
      </c>
      <c r="W26" s="5">
        <v>0</v>
      </c>
      <c r="X26" s="78">
        <f t="shared" si="3"/>
        <v>0</v>
      </c>
      <c r="Y26" s="5">
        <v>13</v>
      </c>
      <c r="Z26" s="5">
        <v>0</v>
      </c>
      <c r="AA26" s="73">
        <f t="shared" si="4"/>
        <v>0</v>
      </c>
    </row>
    <row r="27" spans="1:27" ht="16.5" customHeight="1">
      <c r="A27" s="15">
        <v>47</v>
      </c>
      <c r="B27" s="9">
        <v>314</v>
      </c>
      <c r="C27" s="11" t="s">
        <v>97</v>
      </c>
      <c r="D27" s="19" t="s">
        <v>144</v>
      </c>
      <c r="E27" s="11"/>
      <c r="F27" s="5"/>
      <c r="G27" s="5"/>
      <c r="H27" s="5"/>
      <c r="I27" s="5"/>
      <c r="J27" s="5"/>
      <c r="K27" s="62" t="str">
        <f t="shared" si="0"/>
        <v> </v>
      </c>
      <c r="L27" s="13">
        <v>7</v>
      </c>
      <c r="M27" s="5">
        <v>5</v>
      </c>
      <c r="N27" s="5">
        <v>77</v>
      </c>
      <c r="O27" s="5">
        <v>18</v>
      </c>
      <c r="P27" s="62">
        <f t="shared" si="1"/>
        <v>23.4</v>
      </c>
      <c r="Q27" s="13">
        <v>5</v>
      </c>
      <c r="R27" s="5">
        <v>3</v>
      </c>
      <c r="S27" s="5">
        <v>27</v>
      </c>
      <c r="T27" s="5">
        <v>3</v>
      </c>
      <c r="U27" s="62">
        <f t="shared" si="2"/>
        <v>11.1</v>
      </c>
      <c r="V27" s="11">
        <v>13</v>
      </c>
      <c r="W27" s="5">
        <v>1</v>
      </c>
      <c r="X27" s="78">
        <f t="shared" si="3"/>
        <v>7.7</v>
      </c>
      <c r="Y27" s="5">
        <v>13</v>
      </c>
      <c r="Z27" s="5">
        <v>1</v>
      </c>
      <c r="AA27" s="73">
        <f t="shared" si="4"/>
        <v>7.7</v>
      </c>
    </row>
    <row r="28" spans="1:27" ht="16.5" customHeight="1">
      <c r="A28" s="15">
        <v>47</v>
      </c>
      <c r="B28" s="9">
        <v>315</v>
      </c>
      <c r="C28" s="11" t="s">
        <v>97</v>
      </c>
      <c r="D28" s="19" t="s">
        <v>145</v>
      </c>
      <c r="E28" s="11"/>
      <c r="F28" s="5"/>
      <c r="G28" s="5"/>
      <c r="H28" s="5"/>
      <c r="I28" s="5"/>
      <c r="J28" s="5"/>
      <c r="K28" s="62" t="str">
        <f t="shared" si="0"/>
        <v> </v>
      </c>
      <c r="L28" s="13">
        <v>9</v>
      </c>
      <c r="M28" s="5">
        <v>7</v>
      </c>
      <c r="N28" s="5">
        <v>70</v>
      </c>
      <c r="O28" s="5">
        <v>9</v>
      </c>
      <c r="P28" s="62">
        <f t="shared" si="1"/>
        <v>12.9</v>
      </c>
      <c r="Q28" s="13">
        <v>5</v>
      </c>
      <c r="R28" s="5">
        <v>0</v>
      </c>
      <c r="S28" s="5">
        <v>24</v>
      </c>
      <c r="T28" s="5">
        <v>0</v>
      </c>
      <c r="U28" s="62">
        <f t="shared" si="2"/>
        <v>0</v>
      </c>
      <c r="V28" s="11">
        <v>10</v>
      </c>
      <c r="W28" s="5">
        <v>0</v>
      </c>
      <c r="X28" s="78">
        <f t="shared" si="3"/>
        <v>0</v>
      </c>
      <c r="Y28" s="5">
        <v>10</v>
      </c>
      <c r="Z28" s="5">
        <v>0</v>
      </c>
      <c r="AA28" s="73">
        <f t="shared" si="4"/>
        <v>0</v>
      </c>
    </row>
    <row r="29" spans="1:27" ht="16.5" customHeight="1">
      <c r="A29" s="15">
        <v>47</v>
      </c>
      <c r="B29" s="9">
        <v>324</v>
      </c>
      <c r="C29" s="11" t="s">
        <v>97</v>
      </c>
      <c r="D29" s="19" t="s">
        <v>147</v>
      </c>
      <c r="E29" s="11">
        <v>30</v>
      </c>
      <c r="F29" s="5" t="s">
        <v>218</v>
      </c>
      <c r="G29" s="5">
        <v>36</v>
      </c>
      <c r="H29" s="5">
        <v>29</v>
      </c>
      <c r="I29" s="5">
        <v>420</v>
      </c>
      <c r="J29" s="5">
        <v>131</v>
      </c>
      <c r="K29" s="62">
        <f t="shared" si="0"/>
        <v>31.2</v>
      </c>
      <c r="L29" s="13">
        <v>12</v>
      </c>
      <c r="M29" s="5">
        <v>9</v>
      </c>
      <c r="N29" s="5">
        <v>118</v>
      </c>
      <c r="O29" s="5">
        <v>21</v>
      </c>
      <c r="P29" s="62">
        <f t="shared" si="1"/>
        <v>17.8</v>
      </c>
      <c r="Q29" s="13">
        <v>5</v>
      </c>
      <c r="R29" s="5">
        <v>1</v>
      </c>
      <c r="S29" s="5">
        <v>36</v>
      </c>
      <c r="T29" s="5">
        <v>2</v>
      </c>
      <c r="U29" s="62">
        <f t="shared" si="2"/>
        <v>5.6</v>
      </c>
      <c r="V29" s="11">
        <v>24</v>
      </c>
      <c r="W29" s="5">
        <v>0</v>
      </c>
      <c r="X29" s="78">
        <f t="shared" si="3"/>
        <v>0</v>
      </c>
      <c r="Y29" s="5">
        <v>24</v>
      </c>
      <c r="Z29" s="5">
        <v>0</v>
      </c>
      <c r="AA29" s="73">
        <f t="shared" si="4"/>
        <v>0</v>
      </c>
    </row>
    <row r="30" spans="1:27" ht="16.5" customHeight="1">
      <c r="A30" s="15">
        <v>47</v>
      </c>
      <c r="B30" s="9">
        <v>325</v>
      </c>
      <c r="C30" s="11" t="s">
        <v>97</v>
      </c>
      <c r="D30" s="19" t="s">
        <v>150</v>
      </c>
      <c r="E30" s="11"/>
      <c r="F30" s="5"/>
      <c r="G30" s="5"/>
      <c r="H30" s="5"/>
      <c r="I30" s="5"/>
      <c r="J30" s="5"/>
      <c r="K30" s="62" t="str">
        <f t="shared" si="0"/>
        <v> </v>
      </c>
      <c r="L30" s="13">
        <v>12</v>
      </c>
      <c r="M30" s="5">
        <v>8</v>
      </c>
      <c r="N30" s="5">
        <v>107</v>
      </c>
      <c r="O30" s="5">
        <v>28</v>
      </c>
      <c r="P30" s="62">
        <f t="shared" si="1"/>
        <v>26.2</v>
      </c>
      <c r="Q30" s="13">
        <v>5</v>
      </c>
      <c r="R30" s="5">
        <v>2</v>
      </c>
      <c r="S30" s="5">
        <v>22</v>
      </c>
      <c r="T30" s="5">
        <v>3</v>
      </c>
      <c r="U30" s="62">
        <f t="shared" si="2"/>
        <v>13.6</v>
      </c>
      <c r="V30" s="11">
        <v>30</v>
      </c>
      <c r="W30" s="5">
        <v>1</v>
      </c>
      <c r="X30" s="78">
        <f t="shared" si="3"/>
        <v>3.3</v>
      </c>
      <c r="Y30" s="5">
        <v>30</v>
      </c>
      <c r="Z30" s="5">
        <v>1</v>
      </c>
      <c r="AA30" s="73">
        <f t="shared" si="4"/>
        <v>3.3</v>
      </c>
    </row>
    <row r="31" spans="1:27" ht="16.5" customHeight="1">
      <c r="A31" s="15">
        <v>47</v>
      </c>
      <c r="B31" s="9">
        <v>326</v>
      </c>
      <c r="C31" s="11" t="s">
        <v>97</v>
      </c>
      <c r="D31" s="19" t="s">
        <v>151</v>
      </c>
      <c r="E31" s="11">
        <v>30</v>
      </c>
      <c r="F31" s="5" t="s">
        <v>192</v>
      </c>
      <c r="G31" s="5">
        <v>26</v>
      </c>
      <c r="H31" s="5">
        <v>21</v>
      </c>
      <c r="I31" s="5">
        <v>211</v>
      </c>
      <c r="J31" s="5">
        <v>55</v>
      </c>
      <c r="K31" s="62">
        <f t="shared" si="0"/>
        <v>26.1</v>
      </c>
      <c r="L31" s="13">
        <v>13</v>
      </c>
      <c r="M31" s="5">
        <v>12</v>
      </c>
      <c r="N31" s="5">
        <v>123</v>
      </c>
      <c r="O31" s="5">
        <v>32</v>
      </c>
      <c r="P31" s="62">
        <f t="shared" si="1"/>
        <v>26</v>
      </c>
      <c r="Q31" s="13">
        <v>4</v>
      </c>
      <c r="R31" s="5">
        <v>2</v>
      </c>
      <c r="S31" s="5">
        <v>14</v>
      </c>
      <c r="T31" s="5">
        <v>2</v>
      </c>
      <c r="U31" s="62">
        <f t="shared" si="2"/>
        <v>14.3</v>
      </c>
      <c r="V31" s="11">
        <v>32</v>
      </c>
      <c r="W31" s="5">
        <v>2</v>
      </c>
      <c r="X31" s="78">
        <f t="shared" si="3"/>
        <v>6.3</v>
      </c>
      <c r="Y31" s="5">
        <v>32</v>
      </c>
      <c r="Z31" s="5">
        <v>2</v>
      </c>
      <c r="AA31" s="73">
        <f t="shared" si="4"/>
        <v>6.3</v>
      </c>
    </row>
    <row r="32" spans="1:27" ht="16.5" customHeight="1">
      <c r="A32" s="15">
        <v>47</v>
      </c>
      <c r="B32" s="9">
        <v>327</v>
      </c>
      <c r="C32" s="11" t="s">
        <v>97</v>
      </c>
      <c r="D32" s="19" t="s">
        <v>193</v>
      </c>
      <c r="E32" s="11"/>
      <c r="F32" s="5"/>
      <c r="G32" s="5"/>
      <c r="H32" s="5"/>
      <c r="I32" s="5"/>
      <c r="J32" s="5"/>
      <c r="K32" s="62" t="str">
        <f t="shared" si="0"/>
        <v> </v>
      </c>
      <c r="L32" s="13">
        <v>5</v>
      </c>
      <c r="M32" s="5">
        <v>5</v>
      </c>
      <c r="N32" s="5">
        <v>74</v>
      </c>
      <c r="O32" s="5">
        <v>35</v>
      </c>
      <c r="P32" s="62">
        <f t="shared" si="1"/>
        <v>47.3</v>
      </c>
      <c r="Q32" s="13">
        <v>5</v>
      </c>
      <c r="R32" s="5">
        <v>3</v>
      </c>
      <c r="S32" s="5">
        <v>28</v>
      </c>
      <c r="T32" s="5">
        <v>5</v>
      </c>
      <c r="U32" s="62">
        <f t="shared" si="2"/>
        <v>17.9</v>
      </c>
      <c r="V32" s="11">
        <v>18</v>
      </c>
      <c r="W32" s="5">
        <v>1</v>
      </c>
      <c r="X32" s="78">
        <f t="shared" si="3"/>
        <v>5.6</v>
      </c>
      <c r="Y32" s="5">
        <v>18</v>
      </c>
      <c r="Z32" s="5">
        <v>1</v>
      </c>
      <c r="AA32" s="73">
        <f t="shared" si="4"/>
        <v>5.6</v>
      </c>
    </row>
    <row r="33" spans="1:27" ht="16.5" customHeight="1">
      <c r="A33" s="15">
        <v>47</v>
      </c>
      <c r="B33" s="9">
        <v>328</v>
      </c>
      <c r="C33" s="11" t="s">
        <v>97</v>
      </c>
      <c r="D33" s="19" t="s">
        <v>194</v>
      </c>
      <c r="E33" s="11"/>
      <c r="F33" s="5"/>
      <c r="G33" s="5"/>
      <c r="H33" s="5"/>
      <c r="I33" s="5"/>
      <c r="J33" s="5"/>
      <c r="K33" s="62" t="str">
        <f t="shared" si="0"/>
        <v> </v>
      </c>
      <c r="L33" s="13">
        <v>3</v>
      </c>
      <c r="M33" s="5">
        <v>1</v>
      </c>
      <c r="N33" s="5">
        <v>28</v>
      </c>
      <c r="O33" s="5">
        <v>1</v>
      </c>
      <c r="P33" s="62">
        <f t="shared" si="1"/>
        <v>3.6</v>
      </c>
      <c r="Q33" s="13">
        <v>5</v>
      </c>
      <c r="R33" s="5">
        <v>4</v>
      </c>
      <c r="S33" s="5">
        <v>34</v>
      </c>
      <c r="T33" s="5">
        <v>5</v>
      </c>
      <c r="U33" s="62">
        <f t="shared" si="2"/>
        <v>14.7</v>
      </c>
      <c r="V33" s="11">
        <v>15</v>
      </c>
      <c r="W33" s="5">
        <v>3</v>
      </c>
      <c r="X33" s="78">
        <f t="shared" si="3"/>
        <v>20</v>
      </c>
      <c r="Y33" s="5">
        <v>12</v>
      </c>
      <c r="Z33" s="5">
        <v>2</v>
      </c>
      <c r="AA33" s="73">
        <f t="shared" si="4"/>
        <v>16.7</v>
      </c>
    </row>
    <row r="34" spans="1:27" ht="16.5" customHeight="1">
      <c r="A34" s="15">
        <v>47</v>
      </c>
      <c r="B34" s="9">
        <v>329</v>
      </c>
      <c r="C34" s="11" t="s">
        <v>97</v>
      </c>
      <c r="D34" s="19" t="s">
        <v>157</v>
      </c>
      <c r="E34" s="11">
        <v>30</v>
      </c>
      <c r="F34" s="5" t="s">
        <v>195</v>
      </c>
      <c r="G34" s="5">
        <v>21</v>
      </c>
      <c r="H34" s="5">
        <v>19</v>
      </c>
      <c r="I34" s="5">
        <v>172</v>
      </c>
      <c r="J34" s="5">
        <v>48</v>
      </c>
      <c r="K34" s="62">
        <f t="shared" si="0"/>
        <v>27.9</v>
      </c>
      <c r="L34" s="13">
        <v>16</v>
      </c>
      <c r="M34" s="5">
        <v>14</v>
      </c>
      <c r="N34" s="5">
        <v>142</v>
      </c>
      <c r="O34" s="5">
        <v>42</v>
      </c>
      <c r="P34" s="62">
        <f t="shared" si="1"/>
        <v>29.6</v>
      </c>
      <c r="Q34" s="13">
        <v>5</v>
      </c>
      <c r="R34" s="5">
        <v>5</v>
      </c>
      <c r="S34" s="5">
        <v>30</v>
      </c>
      <c r="T34" s="5">
        <v>6</v>
      </c>
      <c r="U34" s="62">
        <f t="shared" si="2"/>
        <v>20</v>
      </c>
      <c r="V34" s="11">
        <v>21</v>
      </c>
      <c r="W34" s="5">
        <v>3</v>
      </c>
      <c r="X34" s="78">
        <f t="shared" si="3"/>
        <v>14.3</v>
      </c>
      <c r="Y34" s="5">
        <v>21</v>
      </c>
      <c r="Z34" s="5">
        <v>3</v>
      </c>
      <c r="AA34" s="73">
        <f t="shared" si="4"/>
        <v>14.3</v>
      </c>
    </row>
    <row r="35" spans="1:27" ht="16.5" customHeight="1">
      <c r="A35" s="15">
        <v>47</v>
      </c>
      <c r="B35" s="9">
        <v>343</v>
      </c>
      <c r="C35" s="11" t="s">
        <v>97</v>
      </c>
      <c r="D35" s="19" t="s">
        <v>159</v>
      </c>
      <c r="E35" s="11"/>
      <c r="F35" s="5"/>
      <c r="G35" s="5"/>
      <c r="H35" s="5"/>
      <c r="I35" s="5"/>
      <c r="J35" s="5"/>
      <c r="K35" s="62" t="str">
        <f t="shared" si="0"/>
        <v> </v>
      </c>
      <c r="L35" s="13">
        <v>4</v>
      </c>
      <c r="M35" s="5">
        <v>2</v>
      </c>
      <c r="N35" s="5">
        <v>41</v>
      </c>
      <c r="O35" s="5">
        <v>6</v>
      </c>
      <c r="P35" s="62">
        <f t="shared" si="1"/>
        <v>14.6</v>
      </c>
      <c r="Q35" s="13">
        <v>5</v>
      </c>
      <c r="R35" s="5">
        <v>3</v>
      </c>
      <c r="S35" s="5">
        <v>32</v>
      </c>
      <c r="T35" s="5">
        <v>3</v>
      </c>
      <c r="U35" s="62">
        <f t="shared" si="2"/>
        <v>9.4</v>
      </c>
      <c r="V35" s="11">
        <v>18</v>
      </c>
      <c r="W35" s="5">
        <v>2</v>
      </c>
      <c r="X35" s="78">
        <f t="shared" si="3"/>
        <v>11.1</v>
      </c>
      <c r="Y35" s="5">
        <v>18</v>
      </c>
      <c r="Z35" s="5">
        <v>2</v>
      </c>
      <c r="AA35" s="73">
        <f t="shared" si="4"/>
        <v>11.1</v>
      </c>
    </row>
    <row r="36" spans="1:27" ht="16.5" customHeight="1">
      <c r="A36" s="15">
        <v>47</v>
      </c>
      <c r="B36" s="9">
        <v>344</v>
      </c>
      <c r="C36" s="11" t="s">
        <v>97</v>
      </c>
      <c r="D36" s="19" t="s">
        <v>160</v>
      </c>
      <c r="E36" s="11"/>
      <c r="F36" s="5"/>
      <c r="G36" s="5"/>
      <c r="H36" s="5"/>
      <c r="I36" s="5"/>
      <c r="J36" s="5"/>
      <c r="K36" s="62" t="str">
        <f t="shared" si="0"/>
        <v> </v>
      </c>
      <c r="L36" s="13">
        <v>6</v>
      </c>
      <c r="M36" s="5">
        <v>3</v>
      </c>
      <c r="N36" s="5">
        <v>54</v>
      </c>
      <c r="O36" s="5">
        <v>10</v>
      </c>
      <c r="P36" s="62">
        <f t="shared" si="1"/>
        <v>18.5</v>
      </c>
      <c r="Q36" s="13">
        <v>5</v>
      </c>
      <c r="R36" s="5">
        <v>2</v>
      </c>
      <c r="S36" s="5">
        <v>28</v>
      </c>
      <c r="T36" s="5">
        <v>3</v>
      </c>
      <c r="U36" s="62">
        <f t="shared" si="2"/>
        <v>10.7</v>
      </c>
      <c r="V36" s="11">
        <v>15</v>
      </c>
      <c r="W36" s="5">
        <v>1</v>
      </c>
      <c r="X36" s="78">
        <f t="shared" si="3"/>
        <v>6.7</v>
      </c>
      <c r="Y36" s="5">
        <v>15</v>
      </c>
      <c r="Z36" s="5">
        <v>1</v>
      </c>
      <c r="AA36" s="73">
        <f t="shared" si="4"/>
        <v>6.7</v>
      </c>
    </row>
    <row r="37" spans="1:27" ht="16.5" customHeight="1">
      <c r="A37" s="15">
        <v>47</v>
      </c>
      <c r="B37" s="9">
        <v>345</v>
      </c>
      <c r="C37" s="11" t="s">
        <v>97</v>
      </c>
      <c r="D37" s="19" t="s">
        <v>196</v>
      </c>
      <c r="E37" s="11"/>
      <c r="F37" s="5"/>
      <c r="G37" s="5"/>
      <c r="H37" s="5"/>
      <c r="I37" s="5"/>
      <c r="J37" s="5"/>
      <c r="K37" s="62" t="str">
        <f t="shared" si="0"/>
        <v> </v>
      </c>
      <c r="L37" s="13">
        <v>5</v>
      </c>
      <c r="M37" s="5">
        <v>3</v>
      </c>
      <c r="N37" s="5">
        <v>37</v>
      </c>
      <c r="O37" s="5">
        <v>5</v>
      </c>
      <c r="P37" s="62">
        <f t="shared" si="1"/>
        <v>13.5</v>
      </c>
      <c r="Q37" s="13">
        <v>5</v>
      </c>
      <c r="R37" s="5">
        <v>2</v>
      </c>
      <c r="S37" s="5">
        <v>34</v>
      </c>
      <c r="T37" s="5">
        <v>2</v>
      </c>
      <c r="U37" s="62">
        <f t="shared" si="2"/>
        <v>5.9</v>
      </c>
      <c r="V37" s="11">
        <v>16</v>
      </c>
      <c r="W37" s="5">
        <v>1</v>
      </c>
      <c r="X37" s="78">
        <f t="shared" si="3"/>
        <v>6.3</v>
      </c>
      <c r="Y37" s="5">
        <v>16</v>
      </c>
      <c r="Z37" s="5">
        <v>1</v>
      </c>
      <c r="AA37" s="73">
        <f t="shared" si="4"/>
        <v>6.3</v>
      </c>
    </row>
    <row r="38" spans="1:27" ht="16.5" customHeight="1">
      <c r="A38" s="15">
        <v>47</v>
      </c>
      <c r="B38" s="9">
        <v>346</v>
      </c>
      <c r="C38" s="11" t="s">
        <v>97</v>
      </c>
      <c r="D38" s="19" t="s">
        <v>162</v>
      </c>
      <c r="E38" s="11"/>
      <c r="F38" s="5"/>
      <c r="G38" s="5"/>
      <c r="H38" s="5"/>
      <c r="I38" s="5"/>
      <c r="J38" s="5"/>
      <c r="K38" s="62" t="str">
        <f t="shared" si="0"/>
        <v> </v>
      </c>
      <c r="L38" s="13">
        <v>8</v>
      </c>
      <c r="M38" s="5">
        <v>6</v>
      </c>
      <c r="N38" s="5">
        <v>51</v>
      </c>
      <c r="O38" s="5">
        <v>12</v>
      </c>
      <c r="P38" s="62">
        <f t="shared" si="1"/>
        <v>23.5</v>
      </c>
      <c r="Q38" s="13">
        <v>5</v>
      </c>
      <c r="R38" s="5">
        <v>3</v>
      </c>
      <c r="S38" s="5">
        <v>29</v>
      </c>
      <c r="T38" s="5">
        <v>3</v>
      </c>
      <c r="U38" s="62">
        <f t="shared" si="2"/>
        <v>10.3</v>
      </c>
      <c r="V38" s="11">
        <v>14</v>
      </c>
      <c r="W38" s="5">
        <v>0</v>
      </c>
      <c r="X38" s="78">
        <f t="shared" si="3"/>
        <v>0</v>
      </c>
      <c r="Y38" s="5">
        <v>14</v>
      </c>
      <c r="Z38" s="5">
        <v>0</v>
      </c>
      <c r="AA38" s="73">
        <f t="shared" si="4"/>
        <v>0</v>
      </c>
    </row>
    <row r="39" spans="1:27" ht="16.5" customHeight="1">
      <c r="A39" s="15">
        <v>47</v>
      </c>
      <c r="B39" s="9">
        <v>347</v>
      </c>
      <c r="C39" s="11" t="s">
        <v>97</v>
      </c>
      <c r="D39" s="19" t="s">
        <v>163</v>
      </c>
      <c r="E39" s="11">
        <v>30</v>
      </c>
      <c r="F39" s="5" t="s">
        <v>187</v>
      </c>
      <c r="G39" s="5">
        <v>12</v>
      </c>
      <c r="H39" s="5">
        <v>8</v>
      </c>
      <c r="I39" s="5">
        <v>96</v>
      </c>
      <c r="J39" s="5">
        <v>16</v>
      </c>
      <c r="K39" s="62">
        <f t="shared" si="0"/>
        <v>16.7</v>
      </c>
      <c r="L39" s="13">
        <v>7</v>
      </c>
      <c r="M39" s="5">
        <v>5</v>
      </c>
      <c r="N39" s="5">
        <v>66</v>
      </c>
      <c r="O39" s="5">
        <v>13</v>
      </c>
      <c r="P39" s="62">
        <f t="shared" si="1"/>
        <v>19.7</v>
      </c>
      <c r="Q39" s="13">
        <v>5</v>
      </c>
      <c r="R39" s="5">
        <v>3</v>
      </c>
      <c r="S39" s="5">
        <v>30</v>
      </c>
      <c r="T39" s="5">
        <v>3</v>
      </c>
      <c r="U39" s="62">
        <f t="shared" si="2"/>
        <v>10</v>
      </c>
      <c r="V39" s="11">
        <v>13</v>
      </c>
      <c r="W39" s="5">
        <v>0</v>
      </c>
      <c r="X39" s="78">
        <f t="shared" si="3"/>
        <v>0</v>
      </c>
      <c r="Y39" s="5">
        <v>13</v>
      </c>
      <c r="Z39" s="5">
        <v>0</v>
      </c>
      <c r="AA39" s="73">
        <f t="shared" si="4"/>
        <v>0</v>
      </c>
    </row>
    <row r="40" spans="1:27" ht="16.5" customHeight="1">
      <c r="A40" s="15">
        <v>47</v>
      </c>
      <c r="B40" s="9">
        <v>348</v>
      </c>
      <c r="C40" s="11" t="s">
        <v>97</v>
      </c>
      <c r="D40" s="19" t="s">
        <v>165</v>
      </c>
      <c r="E40" s="11"/>
      <c r="F40" s="5"/>
      <c r="G40" s="5"/>
      <c r="H40" s="5"/>
      <c r="I40" s="5"/>
      <c r="J40" s="5"/>
      <c r="K40" s="62" t="str">
        <f t="shared" si="0"/>
        <v> </v>
      </c>
      <c r="L40" s="13">
        <v>11</v>
      </c>
      <c r="M40" s="5">
        <v>8</v>
      </c>
      <c r="N40" s="5">
        <v>96</v>
      </c>
      <c r="O40" s="5">
        <v>26</v>
      </c>
      <c r="P40" s="62">
        <f t="shared" si="1"/>
        <v>27.1</v>
      </c>
      <c r="Q40" s="13">
        <v>5</v>
      </c>
      <c r="R40" s="5">
        <v>2</v>
      </c>
      <c r="S40" s="5">
        <v>22</v>
      </c>
      <c r="T40" s="5">
        <v>2</v>
      </c>
      <c r="U40" s="62">
        <f t="shared" si="2"/>
        <v>9.1</v>
      </c>
      <c r="V40" s="11">
        <v>15</v>
      </c>
      <c r="W40" s="5">
        <v>0</v>
      </c>
      <c r="X40" s="78">
        <f t="shared" si="3"/>
        <v>0</v>
      </c>
      <c r="Y40" s="5">
        <v>15</v>
      </c>
      <c r="Z40" s="5">
        <v>0</v>
      </c>
      <c r="AA40" s="73">
        <f t="shared" si="4"/>
        <v>0</v>
      </c>
    </row>
    <row r="41" spans="1:27" ht="16.5" customHeight="1">
      <c r="A41" s="15">
        <v>47</v>
      </c>
      <c r="B41" s="9">
        <v>349</v>
      </c>
      <c r="C41" s="11" t="s">
        <v>97</v>
      </c>
      <c r="D41" s="19" t="s">
        <v>198</v>
      </c>
      <c r="E41" s="11"/>
      <c r="F41" s="5"/>
      <c r="G41" s="5"/>
      <c r="H41" s="5"/>
      <c r="I41" s="5"/>
      <c r="J41" s="5"/>
      <c r="K41" s="62" t="str">
        <f t="shared" si="0"/>
        <v> </v>
      </c>
      <c r="L41" s="13">
        <v>3</v>
      </c>
      <c r="M41" s="5">
        <v>3</v>
      </c>
      <c r="N41" s="5">
        <v>25</v>
      </c>
      <c r="O41" s="5">
        <v>3</v>
      </c>
      <c r="P41" s="62">
        <f t="shared" si="1"/>
        <v>12</v>
      </c>
      <c r="Q41" s="13">
        <v>5</v>
      </c>
      <c r="R41" s="5">
        <v>3</v>
      </c>
      <c r="S41" s="5">
        <v>34</v>
      </c>
      <c r="T41" s="5">
        <v>3</v>
      </c>
      <c r="U41" s="62">
        <f t="shared" si="2"/>
        <v>8.8</v>
      </c>
      <c r="V41" s="11">
        <v>12</v>
      </c>
      <c r="W41" s="5">
        <v>0</v>
      </c>
      <c r="X41" s="78">
        <f t="shared" si="3"/>
        <v>0</v>
      </c>
      <c r="Y41" s="5">
        <v>12</v>
      </c>
      <c r="Z41" s="5">
        <v>0</v>
      </c>
      <c r="AA41" s="73">
        <f t="shared" si="4"/>
        <v>0</v>
      </c>
    </row>
    <row r="42" spans="1:27" ht="16.5" customHeight="1">
      <c r="A42" s="15">
        <v>47</v>
      </c>
      <c r="B42" s="9">
        <v>350</v>
      </c>
      <c r="C42" s="11" t="s">
        <v>97</v>
      </c>
      <c r="D42" s="19" t="s">
        <v>167</v>
      </c>
      <c r="E42" s="11">
        <v>30</v>
      </c>
      <c r="F42" s="5" t="s">
        <v>199</v>
      </c>
      <c r="G42" s="5">
        <v>25</v>
      </c>
      <c r="H42" s="5">
        <v>18</v>
      </c>
      <c r="I42" s="5">
        <v>228</v>
      </c>
      <c r="J42" s="5">
        <v>70</v>
      </c>
      <c r="K42" s="62">
        <f t="shared" si="0"/>
        <v>30.7</v>
      </c>
      <c r="L42" s="13">
        <v>12</v>
      </c>
      <c r="M42" s="5">
        <v>9</v>
      </c>
      <c r="N42" s="5">
        <v>116</v>
      </c>
      <c r="O42" s="5">
        <v>36</v>
      </c>
      <c r="P42" s="62">
        <f t="shared" si="1"/>
        <v>31</v>
      </c>
      <c r="Q42" s="13">
        <v>5</v>
      </c>
      <c r="R42" s="5">
        <v>3</v>
      </c>
      <c r="S42" s="5">
        <v>29</v>
      </c>
      <c r="T42" s="5">
        <v>3</v>
      </c>
      <c r="U42" s="62">
        <f t="shared" si="2"/>
        <v>10.3</v>
      </c>
      <c r="V42" s="11">
        <v>24</v>
      </c>
      <c r="W42" s="5">
        <v>2</v>
      </c>
      <c r="X42" s="78">
        <f t="shared" si="3"/>
        <v>8.3</v>
      </c>
      <c r="Y42" s="5">
        <v>23</v>
      </c>
      <c r="Z42" s="5">
        <v>2</v>
      </c>
      <c r="AA42" s="73">
        <f t="shared" si="4"/>
        <v>8.7</v>
      </c>
    </row>
    <row r="43" spans="1:27" ht="16.5" customHeight="1">
      <c r="A43" s="15">
        <v>47</v>
      </c>
      <c r="B43" s="9">
        <v>353</v>
      </c>
      <c r="C43" s="11" t="s">
        <v>97</v>
      </c>
      <c r="D43" s="19" t="s">
        <v>200</v>
      </c>
      <c r="E43" s="11"/>
      <c r="F43" s="5"/>
      <c r="G43" s="5"/>
      <c r="H43" s="5"/>
      <c r="I43" s="5"/>
      <c r="J43" s="5"/>
      <c r="K43" s="62" t="str">
        <f t="shared" si="0"/>
        <v> </v>
      </c>
      <c r="L43" s="13">
        <v>2</v>
      </c>
      <c r="M43" s="5">
        <v>1</v>
      </c>
      <c r="N43" s="5">
        <v>8</v>
      </c>
      <c r="O43" s="5">
        <v>2</v>
      </c>
      <c r="P43" s="62">
        <f t="shared" si="1"/>
        <v>25</v>
      </c>
      <c r="Q43" s="13">
        <v>4</v>
      </c>
      <c r="R43" s="5">
        <v>0</v>
      </c>
      <c r="S43" s="5">
        <v>20</v>
      </c>
      <c r="T43" s="5">
        <v>0</v>
      </c>
      <c r="U43" s="62">
        <f t="shared" si="2"/>
        <v>0</v>
      </c>
      <c r="V43" s="11">
        <v>12</v>
      </c>
      <c r="W43" s="5">
        <v>0</v>
      </c>
      <c r="X43" s="78">
        <f t="shared" si="3"/>
        <v>0</v>
      </c>
      <c r="Y43" s="5">
        <v>8</v>
      </c>
      <c r="Z43" s="5">
        <v>0</v>
      </c>
      <c r="AA43" s="73">
        <f t="shared" si="4"/>
        <v>0</v>
      </c>
    </row>
    <row r="44" spans="1:27" ht="16.5" customHeight="1">
      <c r="A44" s="15">
        <v>47</v>
      </c>
      <c r="B44" s="9">
        <v>354</v>
      </c>
      <c r="C44" s="11" t="s">
        <v>97</v>
      </c>
      <c r="D44" s="19" t="s">
        <v>171</v>
      </c>
      <c r="E44" s="11"/>
      <c r="F44" s="5"/>
      <c r="G44" s="5"/>
      <c r="H44" s="5"/>
      <c r="I44" s="5"/>
      <c r="J44" s="5"/>
      <c r="K44" s="62" t="str">
        <f t="shared" si="0"/>
        <v> </v>
      </c>
      <c r="L44" s="13">
        <v>3</v>
      </c>
      <c r="M44" s="5">
        <v>2</v>
      </c>
      <c r="N44" s="5">
        <v>31</v>
      </c>
      <c r="O44" s="5">
        <v>2</v>
      </c>
      <c r="P44" s="62">
        <f t="shared" si="1"/>
        <v>6.5</v>
      </c>
      <c r="Q44" s="13">
        <v>4</v>
      </c>
      <c r="R44" s="5">
        <v>2</v>
      </c>
      <c r="S44" s="5">
        <v>22</v>
      </c>
      <c r="T44" s="5">
        <v>2</v>
      </c>
      <c r="U44" s="62">
        <f t="shared" si="2"/>
        <v>9.1</v>
      </c>
      <c r="V44" s="11">
        <v>8</v>
      </c>
      <c r="W44" s="5">
        <v>0</v>
      </c>
      <c r="X44" s="78">
        <f t="shared" si="3"/>
        <v>0</v>
      </c>
      <c r="Y44" s="5">
        <v>8</v>
      </c>
      <c r="Z44" s="5">
        <v>0</v>
      </c>
      <c r="AA44" s="73">
        <f t="shared" si="4"/>
        <v>0</v>
      </c>
    </row>
    <row r="45" spans="1:27" ht="16.5" customHeight="1">
      <c r="A45" s="15">
        <v>47</v>
      </c>
      <c r="B45" s="9">
        <v>355</v>
      </c>
      <c r="C45" s="11" t="s">
        <v>97</v>
      </c>
      <c r="D45" s="19" t="s">
        <v>172</v>
      </c>
      <c r="E45" s="11"/>
      <c r="F45" s="5"/>
      <c r="G45" s="5"/>
      <c r="H45" s="5"/>
      <c r="I45" s="5"/>
      <c r="J45" s="5"/>
      <c r="K45" s="62" t="str">
        <f t="shared" si="0"/>
        <v> </v>
      </c>
      <c r="L45" s="13">
        <v>3</v>
      </c>
      <c r="M45" s="5">
        <v>1</v>
      </c>
      <c r="N45" s="5">
        <v>17</v>
      </c>
      <c r="O45" s="5">
        <v>1</v>
      </c>
      <c r="P45" s="62">
        <f t="shared" si="1"/>
        <v>5.9</v>
      </c>
      <c r="Q45" s="13">
        <v>5</v>
      </c>
      <c r="R45" s="5">
        <v>2</v>
      </c>
      <c r="S45" s="5">
        <v>24</v>
      </c>
      <c r="T45" s="5">
        <v>2</v>
      </c>
      <c r="U45" s="62">
        <f t="shared" si="2"/>
        <v>8.3</v>
      </c>
      <c r="V45" s="11">
        <v>9</v>
      </c>
      <c r="W45" s="5">
        <v>0</v>
      </c>
      <c r="X45" s="78">
        <f t="shared" si="3"/>
        <v>0</v>
      </c>
      <c r="Y45" s="5">
        <v>7</v>
      </c>
      <c r="Z45" s="5">
        <v>0</v>
      </c>
      <c r="AA45" s="73">
        <f t="shared" si="4"/>
        <v>0</v>
      </c>
    </row>
    <row r="46" spans="1:27" ht="16.5" customHeight="1">
      <c r="A46" s="15">
        <v>47</v>
      </c>
      <c r="B46" s="9">
        <v>356</v>
      </c>
      <c r="C46" s="11" t="s">
        <v>97</v>
      </c>
      <c r="D46" s="19" t="s">
        <v>173</v>
      </c>
      <c r="E46" s="11"/>
      <c r="F46" s="5"/>
      <c r="G46" s="5"/>
      <c r="H46" s="5"/>
      <c r="I46" s="5"/>
      <c r="J46" s="5"/>
      <c r="K46" s="62" t="str">
        <f t="shared" si="0"/>
        <v> </v>
      </c>
      <c r="L46" s="13">
        <v>2</v>
      </c>
      <c r="M46" s="5">
        <v>0</v>
      </c>
      <c r="N46" s="5">
        <v>18</v>
      </c>
      <c r="O46" s="5">
        <v>0</v>
      </c>
      <c r="P46" s="62">
        <f t="shared" si="1"/>
        <v>0</v>
      </c>
      <c r="Q46" s="13">
        <v>4</v>
      </c>
      <c r="R46" s="5">
        <v>1</v>
      </c>
      <c r="S46" s="5">
        <v>16</v>
      </c>
      <c r="T46" s="5">
        <v>6</v>
      </c>
      <c r="U46" s="62">
        <f t="shared" si="2"/>
        <v>37.5</v>
      </c>
      <c r="V46" s="11">
        <v>8</v>
      </c>
      <c r="W46" s="5">
        <v>0</v>
      </c>
      <c r="X46" s="78">
        <f t="shared" si="3"/>
        <v>0</v>
      </c>
      <c r="Y46" s="5">
        <v>8</v>
      </c>
      <c r="Z46" s="5">
        <v>0</v>
      </c>
      <c r="AA46" s="73">
        <f t="shared" si="4"/>
        <v>0</v>
      </c>
    </row>
    <row r="47" spans="1:27" ht="16.5" customHeight="1">
      <c r="A47" s="15">
        <v>47</v>
      </c>
      <c r="B47" s="9">
        <v>357</v>
      </c>
      <c r="C47" s="11" t="s">
        <v>97</v>
      </c>
      <c r="D47" s="19" t="s">
        <v>174</v>
      </c>
      <c r="E47" s="11"/>
      <c r="F47" s="5"/>
      <c r="G47" s="5"/>
      <c r="H47" s="5"/>
      <c r="I47" s="5"/>
      <c r="J47" s="5"/>
      <c r="K47" s="62" t="str">
        <f t="shared" si="0"/>
        <v> </v>
      </c>
      <c r="L47" s="13">
        <v>9</v>
      </c>
      <c r="M47" s="5">
        <v>6</v>
      </c>
      <c r="N47" s="5">
        <v>96</v>
      </c>
      <c r="O47" s="5">
        <v>9</v>
      </c>
      <c r="P47" s="62">
        <f t="shared" si="1"/>
        <v>9.4</v>
      </c>
      <c r="Q47" s="13">
        <v>5</v>
      </c>
      <c r="R47" s="5">
        <v>3</v>
      </c>
      <c r="S47" s="5">
        <v>24</v>
      </c>
      <c r="T47" s="5">
        <v>4</v>
      </c>
      <c r="U47" s="62">
        <f t="shared" si="2"/>
        <v>16.7</v>
      </c>
      <c r="V47" s="11">
        <v>7</v>
      </c>
      <c r="W47" s="5">
        <v>1</v>
      </c>
      <c r="X47" s="78">
        <f t="shared" si="3"/>
        <v>14.3</v>
      </c>
      <c r="Y47" s="5">
        <v>7</v>
      </c>
      <c r="Z47" s="5">
        <v>1</v>
      </c>
      <c r="AA47" s="73">
        <f t="shared" si="4"/>
        <v>14.3</v>
      </c>
    </row>
    <row r="48" spans="1:27" ht="16.5" customHeight="1">
      <c r="A48" s="15">
        <v>47</v>
      </c>
      <c r="B48" s="9">
        <v>358</v>
      </c>
      <c r="C48" s="11" t="s">
        <v>97</v>
      </c>
      <c r="D48" s="19" t="s">
        <v>201</v>
      </c>
      <c r="E48" s="11"/>
      <c r="F48" s="5"/>
      <c r="G48" s="5"/>
      <c r="H48" s="5"/>
      <c r="I48" s="5"/>
      <c r="J48" s="5"/>
      <c r="K48" s="62" t="str">
        <f t="shared" si="0"/>
        <v> </v>
      </c>
      <c r="L48" s="13">
        <v>4</v>
      </c>
      <c r="M48" s="5">
        <v>1</v>
      </c>
      <c r="N48" s="5">
        <v>27</v>
      </c>
      <c r="O48" s="5">
        <v>2</v>
      </c>
      <c r="P48" s="62">
        <f t="shared" si="1"/>
        <v>7.4</v>
      </c>
      <c r="Q48" s="13">
        <v>5</v>
      </c>
      <c r="R48" s="5">
        <v>3</v>
      </c>
      <c r="S48" s="5">
        <v>21</v>
      </c>
      <c r="T48" s="5">
        <v>5</v>
      </c>
      <c r="U48" s="62">
        <f t="shared" si="2"/>
        <v>23.8</v>
      </c>
      <c r="V48" s="11">
        <v>8</v>
      </c>
      <c r="W48" s="5">
        <v>0</v>
      </c>
      <c r="X48" s="78">
        <f t="shared" si="3"/>
        <v>0</v>
      </c>
      <c r="Y48" s="5">
        <v>8</v>
      </c>
      <c r="Z48" s="5">
        <v>0</v>
      </c>
      <c r="AA48" s="73">
        <f t="shared" si="4"/>
        <v>0</v>
      </c>
    </row>
    <row r="49" spans="1:27" ht="16.5" customHeight="1">
      <c r="A49" s="15">
        <v>47</v>
      </c>
      <c r="B49" s="9">
        <v>359</v>
      </c>
      <c r="C49" s="11" t="s">
        <v>97</v>
      </c>
      <c r="D49" s="19" t="s">
        <v>175</v>
      </c>
      <c r="E49" s="11"/>
      <c r="F49" s="5"/>
      <c r="G49" s="5"/>
      <c r="H49" s="5"/>
      <c r="I49" s="5"/>
      <c r="J49" s="5"/>
      <c r="K49" s="62" t="str">
        <f t="shared" si="0"/>
        <v> </v>
      </c>
      <c r="L49" s="13">
        <v>3</v>
      </c>
      <c r="M49" s="5">
        <v>2</v>
      </c>
      <c r="N49" s="5">
        <v>23</v>
      </c>
      <c r="O49" s="5">
        <v>7</v>
      </c>
      <c r="P49" s="62">
        <f t="shared" si="1"/>
        <v>30.4</v>
      </c>
      <c r="Q49" s="13">
        <v>5</v>
      </c>
      <c r="R49" s="5">
        <v>1</v>
      </c>
      <c r="S49" s="5">
        <v>25</v>
      </c>
      <c r="T49" s="5">
        <v>1</v>
      </c>
      <c r="U49" s="62">
        <f t="shared" si="2"/>
        <v>4</v>
      </c>
      <c r="V49" s="11">
        <v>9</v>
      </c>
      <c r="W49" s="5">
        <v>0</v>
      </c>
      <c r="X49" s="78">
        <f t="shared" si="3"/>
        <v>0</v>
      </c>
      <c r="Y49" s="5">
        <v>6</v>
      </c>
      <c r="Z49" s="5">
        <v>0</v>
      </c>
      <c r="AA49" s="73">
        <f t="shared" si="4"/>
        <v>0</v>
      </c>
    </row>
    <row r="50" spans="1:27" ht="16.5" customHeight="1">
      <c r="A50" s="15">
        <v>47</v>
      </c>
      <c r="B50" s="9">
        <v>360</v>
      </c>
      <c r="C50" s="11" t="s">
        <v>97</v>
      </c>
      <c r="D50" s="19" t="s">
        <v>202</v>
      </c>
      <c r="E50" s="11"/>
      <c r="F50" s="5"/>
      <c r="G50" s="5"/>
      <c r="H50" s="5"/>
      <c r="I50" s="5"/>
      <c r="J50" s="5"/>
      <c r="K50" s="62" t="str">
        <f t="shared" si="0"/>
        <v> </v>
      </c>
      <c r="L50" s="13">
        <v>5</v>
      </c>
      <c r="M50" s="5">
        <v>5</v>
      </c>
      <c r="N50" s="5">
        <v>29</v>
      </c>
      <c r="O50" s="5">
        <v>21</v>
      </c>
      <c r="P50" s="62">
        <f t="shared" si="1"/>
        <v>72.4</v>
      </c>
      <c r="Q50" s="13">
        <v>5</v>
      </c>
      <c r="R50" s="5">
        <v>1</v>
      </c>
      <c r="S50" s="5">
        <v>23</v>
      </c>
      <c r="T50" s="5">
        <v>2</v>
      </c>
      <c r="U50" s="62">
        <f t="shared" si="2"/>
        <v>8.7</v>
      </c>
      <c r="V50" s="11">
        <v>12</v>
      </c>
      <c r="W50" s="5">
        <v>0</v>
      </c>
      <c r="X50" s="78">
        <f t="shared" si="3"/>
        <v>0</v>
      </c>
      <c r="Y50" s="5">
        <v>12</v>
      </c>
      <c r="Z50" s="5">
        <v>0</v>
      </c>
      <c r="AA50" s="73">
        <f t="shared" si="4"/>
        <v>0</v>
      </c>
    </row>
    <row r="51" spans="1:27" ht="16.5" customHeight="1">
      <c r="A51" s="15">
        <v>47</v>
      </c>
      <c r="B51" s="9">
        <v>361</v>
      </c>
      <c r="C51" s="11" t="s">
        <v>97</v>
      </c>
      <c r="D51" s="19" t="s">
        <v>177</v>
      </c>
      <c r="E51" s="11"/>
      <c r="F51" s="5"/>
      <c r="G51" s="5"/>
      <c r="H51" s="5"/>
      <c r="I51" s="5"/>
      <c r="J51" s="5"/>
      <c r="K51" s="62" t="str">
        <f t="shared" si="0"/>
        <v> </v>
      </c>
      <c r="L51" s="13">
        <v>5</v>
      </c>
      <c r="M51" s="5">
        <v>4</v>
      </c>
      <c r="N51" s="5">
        <v>39</v>
      </c>
      <c r="O51" s="5">
        <v>11</v>
      </c>
      <c r="P51" s="62">
        <f t="shared" si="1"/>
        <v>28.2</v>
      </c>
      <c r="Q51" s="13">
        <v>5</v>
      </c>
      <c r="R51" s="5">
        <v>3</v>
      </c>
      <c r="S51" s="5">
        <v>34</v>
      </c>
      <c r="T51" s="5">
        <v>6</v>
      </c>
      <c r="U51" s="62">
        <f t="shared" si="2"/>
        <v>17.6</v>
      </c>
      <c r="V51" s="11">
        <v>22</v>
      </c>
      <c r="W51" s="5">
        <v>0</v>
      </c>
      <c r="X51" s="78">
        <f t="shared" si="3"/>
        <v>0</v>
      </c>
      <c r="Y51" s="5">
        <v>22</v>
      </c>
      <c r="Z51" s="5">
        <v>0</v>
      </c>
      <c r="AA51" s="73">
        <f t="shared" si="4"/>
        <v>0</v>
      </c>
    </row>
    <row r="52" spans="1:27" ht="16.5" customHeight="1">
      <c r="A52" s="15">
        <v>47</v>
      </c>
      <c r="B52" s="9">
        <v>371</v>
      </c>
      <c r="C52" s="11" t="s">
        <v>97</v>
      </c>
      <c r="D52" s="19" t="s">
        <v>178</v>
      </c>
      <c r="E52" s="11"/>
      <c r="F52" s="5"/>
      <c r="G52" s="5"/>
      <c r="H52" s="5"/>
      <c r="I52" s="5"/>
      <c r="J52" s="5"/>
      <c r="K52" s="62" t="str">
        <f t="shared" si="0"/>
        <v> </v>
      </c>
      <c r="L52" s="13">
        <v>8</v>
      </c>
      <c r="M52" s="5">
        <v>4</v>
      </c>
      <c r="N52" s="5">
        <v>88</v>
      </c>
      <c r="O52" s="5">
        <v>9</v>
      </c>
      <c r="P52" s="62">
        <f t="shared" si="1"/>
        <v>10.2</v>
      </c>
      <c r="Q52" s="13">
        <v>5</v>
      </c>
      <c r="R52" s="5">
        <v>1</v>
      </c>
      <c r="S52" s="5">
        <v>31</v>
      </c>
      <c r="T52" s="5">
        <v>1</v>
      </c>
      <c r="U52" s="62">
        <f t="shared" si="2"/>
        <v>3.2</v>
      </c>
      <c r="V52" s="11">
        <v>17</v>
      </c>
      <c r="W52" s="5">
        <v>0</v>
      </c>
      <c r="X52" s="78">
        <f t="shared" si="3"/>
        <v>0</v>
      </c>
      <c r="Y52" s="5">
        <v>17</v>
      </c>
      <c r="Z52" s="5">
        <v>0</v>
      </c>
      <c r="AA52" s="73">
        <f t="shared" si="4"/>
        <v>0</v>
      </c>
    </row>
    <row r="53" spans="1:27" ht="16.5" customHeight="1">
      <c r="A53" s="15">
        <v>47</v>
      </c>
      <c r="B53" s="9">
        <v>372</v>
      </c>
      <c r="C53" s="11" t="s">
        <v>97</v>
      </c>
      <c r="D53" s="19" t="s">
        <v>180</v>
      </c>
      <c r="E53" s="11"/>
      <c r="F53" s="5"/>
      <c r="G53" s="5"/>
      <c r="H53" s="5"/>
      <c r="I53" s="5"/>
      <c r="J53" s="5"/>
      <c r="K53" s="62" t="str">
        <f t="shared" si="0"/>
        <v> </v>
      </c>
      <c r="L53" s="13">
        <v>8</v>
      </c>
      <c r="M53" s="5">
        <v>5</v>
      </c>
      <c r="N53" s="5">
        <v>65</v>
      </c>
      <c r="O53" s="5">
        <v>9</v>
      </c>
      <c r="P53" s="62">
        <f t="shared" si="1"/>
        <v>13.8</v>
      </c>
      <c r="Q53" s="13">
        <v>5</v>
      </c>
      <c r="R53" s="5">
        <v>3</v>
      </c>
      <c r="S53" s="5">
        <v>28</v>
      </c>
      <c r="T53" s="5">
        <v>3</v>
      </c>
      <c r="U53" s="62">
        <f t="shared" si="2"/>
        <v>10.7</v>
      </c>
      <c r="V53" s="11">
        <v>10</v>
      </c>
      <c r="W53" s="5">
        <v>0</v>
      </c>
      <c r="X53" s="78">
        <f t="shared" si="3"/>
        <v>0</v>
      </c>
      <c r="Y53" s="5">
        <v>10</v>
      </c>
      <c r="Z53" s="5">
        <v>0</v>
      </c>
      <c r="AA53" s="73">
        <f t="shared" si="4"/>
        <v>0</v>
      </c>
    </row>
    <row r="54" spans="1:27" ht="16.5" customHeight="1">
      <c r="A54" s="15">
        <v>47</v>
      </c>
      <c r="B54" s="9">
        <v>373</v>
      </c>
      <c r="C54" s="11" t="s">
        <v>97</v>
      </c>
      <c r="D54" s="19" t="s">
        <v>181</v>
      </c>
      <c r="E54" s="11"/>
      <c r="F54" s="5"/>
      <c r="G54" s="5"/>
      <c r="H54" s="5"/>
      <c r="I54" s="5"/>
      <c r="J54" s="5"/>
      <c r="K54" s="62" t="str">
        <f t="shared" si="0"/>
        <v> </v>
      </c>
      <c r="L54" s="13">
        <v>4</v>
      </c>
      <c r="M54" s="5">
        <v>2</v>
      </c>
      <c r="N54" s="5">
        <v>54</v>
      </c>
      <c r="O54" s="5">
        <v>3</v>
      </c>
      <c r="P54" s="62">
        <f t="shared" si="1"/>
        <v>5.6</v>
      </c>
      <c r="Q54" s="13">
        <v>5</v>
      </c>
      <c r="R54" s="5">
        <v>3</v>
      </c>
      <c r="S54" s="5">
        <v>26</v>
      </c>
      <c r="T54" s="5">
        <v>5</v>
      </c>
      <c r="U54" s="62">
        <f t="shared" si="2"/>
        <v>19.2</v>
      </c>
      <c r="V54" s="11">
        <v>14</v>
      </c>
      <c r="W54" s="5">
        <v>0</v>
      </c>
      <c r="X54" s="78">
        <f t="shared" si="3"/>
        <v>0</v>
      </c>
      <c r="Y54" s="5">
        <v>14</v>
      </c>
      <c r="Z54" s="5">
        <v>0</v>
      </c>
      <c r="AA54" s="73">
        <f t="shared" si="4"/>
        <v>0</v>
      </c>
    </row>
    <row r="55" spans="1:27" ht="16.5" customHeight="1">
      <c r="A55" s="15">
        <v>47</v>
      </c>
      <c r="B55" s="9">
        <v>374</v>
      </c>
      <c r="C55" s="11" t="s">
        <v>97</v>
      </c>
      <c r="D55" s="19" t="s">
        <v>182</v>
      </c>
      <c r="E55" s="11"/>
      <c r="F55" s="5"/>
      <c r="G55" s="5"/>
      <c r="H55" s="5"/>
      <c r="I55" s="5"/>
      <c r="J55" s="5"/>
      <c r="K55" s="62" t="str">
        <f t="shared" si="0"/>
        <v> </v>
      </c>
      <c r="L55" s="13">
        <v>10</v>
      </c>
      <c r="M55" s="5">
        <v>2</v>
      </c>
      <c r="N55" s="5">
        <v>109</v>
      </c>
      <c r="O55" s="5">
        <v>2</v>
      </c>
      <c r="P55" s="62">
        <f t="shared" si="1"/>
        <v>1.8</v>
      </c>
      <c r="Q55" s="13">
        <v>5</v>
      </c>
      <c r="R55" s="5">
        <v>3</v>
      </c>
      <c r="S55" s="5">
        <v>30</v>
      </c>
      <c r="T55" s="5">
        <v>3</v>
      </c>
      <c r="U55" s="62">
        <f t="shared" si="2"/>
        <v>10</v>
      </c>
      <c r="V55" s="11">
        <v>22</v>
      </c>
      <c r="W55" s="5">
        <v>0</v>
      </c>
      <c r="X55" s="78">
        <f t="shared" si="3"/>
        <v>0</v>
      </c>
      <c r="Y55" s="5">
        <v>18</v>
      </c>
      <c r="Z55" s="5">
        <v>0</v>
      </c>
      <c r="AA55" s="73">
        <f t="shared" si="4"/>
        <v>0</v>
      </c>
    </row>
    <row r="56" spans="1:27" ht="16.5" customHeight="1">
      <c r="A56" s="15">
        <v>47</v>
      </c>
      <c r="B56" s="9">
        <v>375</v>
      </c>
      <c r="C56" s="11" t="s">
        <v>97</v>
      </c>
      <c r="D56" s="19" t="s">
        <v>183</v>
      </c>
      <c r="E56" s="11"/>
      <c r="F56" s="5"/>
      <c r="G56" s="5"/>
      <c r="H56" s="5"/>
      <c r="I56" s="5"/>
      <c r="J56" s="5"/>
      <c r="K56" s="62" t="str">
        <f t="shared" si="0"/>
        <v> </v>
      </c>
      <c r="L56" s="13">
        <v>5</v>
      </c>
      <c r="M56" s="5">
        <v>4</v>
      </c>
      <c r="N56" s="5">
        <v>30</v>
      </c>
      <c r="O56" s="5">
        <v>7</v>
      </c>
      <c r="P56" s="62">
        <f t="shared" si="1"/>
        <v>23.3</v>
      </c>
      <c r="Q56" s="13">
        <v>5</v>
      </c>
      <c r="R56" s="5">
        <v>1</v>
      </c>
      <c r="S56" s="5">
        <v>25</v>
      </c>
      <c r="T56" s="5">
        <v>1</v>
      </c>
      <c r="U56" s="62">
        <f t="shared" si="2"/>
        <v>4</v>
      </c>
      <c r="V56" s="11">
        <v>11</v>
      </c>
      <c r="W56" s="5">
        <v>0</v>
      </c>
      <c r="X56" s="78">
        <f t="shared" si="3"/>
        <v>0</v>
      </c>
      <c r="Y56" s="5">
        <v>9</v>
      </c>
      <c r="Z56" s="5">
        <v>0</v>
      </c>
      <c r="AA56" s="73">
        <f t="shared" si="4"/>
        <v>0</v>
      </c>
    </row>
    <row r="57" spans="1:27" ht="16.5" customHeight="1">
      <c r="A57" s="15">
        <v>47</v>
      </c>
      <c r="B57" s="9">
        <v>381</v>
      </c>
      <c r="C57" s="11" t="s">
        <v>97</v>
      </c>
      <c r="D57" s="19" t="s">
        <v>184</v>
      </c>
      <c r="E57" s="11"/>
      <c r="F57" s="5"/>
      <c r="G57" s="5"/>
      <c r="H57" s="5"/>
      <c r="I57" s="5"/>
      <c r="J57" s="5"/>
      <c r="K57" s="62" t="str">
        <f t="shared" si="0"/>
        <v> </v>
      </c>
      <c r="L57" s="13">
        <v>6</v>
      </c>
      <c r="M57" s="5">
        <v>4</v>
      </c>
      <c r="N57" s="5">
        <v>52</v>
      </c>
      <c r="O57" s="5">
        <v>6</v>
      </c>
      <c r="P57" s="62">
        <f>IF(L57=""," ",ROUND(O57/N57*100,1))</f>
        <v>11.5</v>
      </c>
      <c r="Q57" s="13">
        <v>5</v>
      </c>
      <c r="R57" s="5">
        <v>0</v>
      </c>
      <c r="S57" s="5">
        <v>28</v>
      </c>
      <c r="T57" s="5">
        <v>0</v>
      </c>
      <c r="U57" s="62">
        <f t="shared" si="2"/>
        <v>0</v>
      </c>
      <c r="V57" s="11">
        <v>12</v>
      </c>
      <c r="W57" s="5">
        <v>0</v>
      </c>
      <c r="X57" s="78">
        <f t="shared" si="3"/>
        <v>0</v>
      </c>
      <c r="Y57" s="5">
        <v>12</v>
      </c>
      <c r="Z57" s="5">
        <v>0</v>
      </c>
      <c r="AA57" s="73">
        <f t="shared" si="4"/>
        <v>0</v>
      </c>
    </row>
    <row r="58" spans="1:27" ht="16.5" customHeight="1" thickBot="1">
      <c r="A58" s="16">
        <v>47</v>
      </c>
      <c r="B58" s="10">
        <v>382</v>
      </c>
      <c r="C58" s="12" t="s">
        <v>97</v>
      </c>
      <c r="D58" s="20" t="s">
        <v>203</v>
      </c>
      <c r="E58" s="12"/>
      <c r="F58" s="6"/>
      <c r="G58" s="6"/>
      <c r="H58" s="5"/>
      <c r="I58" s="6"/>
      <c r="J58" s="5"/>
      <c r="K58" s="62" t="str">
        <f t="shared" si="0"/>
        <v> </v>
      </c>
      <c r="L58" s="14">
        <v>2</v>
      </c>
      <c r="M58" s="5">
        <v>1</v>
      </c>
      <c r="N58" s="6">
        <v>11</v>
      </c>
      <c r="O58" s="5">
        <v>1</v>
      </c>
      <c r="P58" s="62">
        <f>IF(L58=""," ",ROUND(O58/N58*100,1))</f>
        <v>9.1</v>
      </c>
      <c r="Q58" s="14">
        <v>5</v>
      </c>
      <c r="R58" s="5">
        <v>1</v>
      </c>
      <c r="S58" s="6">
        <v>25</v>
      </c>
      <c r="T58" s="5">
        <v>1</v>
      </c>
      <c r="U58" s="62">
        <f t="shared" si="2"/>
        <v>4</v>
      </c>
      <c r="V58" s="12">
        <v>12</v>
      </c>
      <c r="W58" s="5">
        <v>2</v>
      </c>
      <c r="X58" s="78">
        <f t="shared" si="3"/>
        <v>16.7</v>
      </c>
      <c r="Y58" s="5">
        <v>12</v>
      </c>
      <c r="Z58" s="5">
        <v>2</v>
      </c>
      <c r="AA58" s="73">
        <f t="shared" si="4"/>
        <v>16.7</v>
      </c>
    </row>
    <row r="59" spans="1:27" ht="16.5" customHeight="1" thickBot="1">
      <c r="A59" s="21"/>
      <c r="B59" s="30">
        <v>900</v>
      </c>
      <c r="C59" s="31" t="s">
        <v>197</v>
      </c>
      <c r="D59" s="32" t="s">
        <v>37</v>
      </c>
      <c r="E59" s="17"/>
      <c r="F59" s="18"/>
      <c r="G59" s="18"/>
      <c r="H59" s="18"/>
      <c r="I59" s="18"/>
      <c r="J59" s="18"/>
      <c r="K59" s="63"/>
      <c r="L59" s="33">
        <f>SUM(L10:L58)</f>
        <v>502</v>
      </c>
      <c r="M59" s="33">
        <f>SUM(M10:M58)</f>
        <v>373</v>
      </c>
      <c r="N59" s="33">
        <f>SUM(N10:N58)</f>
        <v>5242</v>
      </c>
      <c r="O59" s="33">
        <f>SUM(O10:O58)</f>
        <v>1245</v>
      </c>
      <c r="P59" s="67">
        <f>IF(L59=" "," ",ROUND(O59/N59*100,1))</f>
        <v>23.8</v>
      </c>
      <c r="Q59" s="33">
        <f>SUM(Q10:Q58)</f>
        <v>240</v>
      </c>
      <c r="R59" s="33">
        <f>SUM(R10:R58)</f>
        <v>104</v>
      </c>
      <c r="S59" s="33">
        <f>SUM(S10:S58)</f>
        <v>1412</v>
      </c>
      <c r="T59" s="33">
        <f>SUM(T10:T58)</f>
        <v>141</v>
      </c>
      <c r="U59" s="67">
        <f>IF(Q59=""," ",ROUND(T59/S59*100,1))</f>
        <v>10</v>
      </c>
      <c r="V59" s="17"/>
      <c r="W59" s="18"/>
      <c r="X59" s="79"/>
      <c r="Y59" s="18"/>
      <c r="Z59" s="18"/>
      <c r="AA59" s="74"/>
    </row>
    <row r="60" spans="1:27" ht="16.5" customHeight="1">
      <c r="A60" s="34"/>
      <c r="B60" s="35"/>
      <c r="C60" s="36" t="s">
        <v>97</v>
      </c>
      <c r="D60" s="37" t="s">
        <v>109</v>
      </c>
      <c r="E60" s="42"/>
      <c r="F60" s="43"/>
      <c r="G60" s="43"/>
      <c r="H60" s="43"/>
      <c r="I60" s="43"/>
      <c r="J60" s="43"/>
      <c r="K60" s="64"/>
      <c r="L60" s="14">
        <v>2</v>
      </c>
      <c r="M60" s="5">
        <v>2</v>
      </c>
      <c r="N60" s="6">
        <v>64</v>
      </c>
      <c r="O60" s="5">
        <v>19</v>
      </c>
      <c r="P60" s="99">
        <f>IF(L60=""," ",ROUND(O60/N60*100,1))</f>
        <v>29.7</v>
      </c>
      <c r="Q60" s="14"/>
      <c r="R60" s="5"/>
      <c r="S60" s="6"/>
      <c r="T60" s="5"/>
      <c r="U60" s="99" t="str">
        <f>IF(Q60=""," ",ROUND(T60/S60*100,1))</f>
        <v> </v>
      </c>
      <c r="V60" s="42"/>
      <c r="W60" s="43"/>
      <c r="X60" s="80"/>
      <c r="Y60" s="43"/>
      <c r="Z60" s="43"/>
      <c r="AA60" s="75"/>
    </row>
    <row r="61" spans="1:27" ht="16.5" customHeight="1">
      <c r="A61" s="34"/>
      <c r="B61" s="35"/>
      <c r="C61" s="36" t="s">
        <v>97</v>
      </c>
      <c r="D61" s="37" t="s">
        <v>113</v>
      </c>
      <c r="E61" s="42"/>
      <c r="F61" s="43"/>
      <c r="G61" s="43"/>
      <c r="H61" s="43"/>
      <c r="I61" s="43"/>
      <c r="J61" s="43"/>
      <c r="K61" s="64"/>
      <c r="L61" s="14">
        <v>1</v>
      </c>
      <c r="M61" s="5">
        <v>1</v>
      </c>
      <c r="N61" s="6">
        <v>24</v>
      </c>
      <c r="O61" s="5">
        <v>9</v>
      </c>
      <c r="P61" s="62">
        <f>IF(L61=""," ",ROUND(O61/N61*100,1))</f>
        <v>37.5</v>
      </c>
      <c r="Q61" s="14"/>
      <c r="R61" s="5"/>
      <c r="S61" s="6"/>
      <c r="T61" s="5"/>
      <c r="U61" s="101"/>
      <c r="V61" s="42"/>
      <c r="W61" s="43"/>
      <c r="X61" s="80"/>
      <c r="Y61" s="43"/>
      <c r="Z61" s="43"/>
      <c r="AA61" s="75"/>
    </row>
    <row r="62" spans="1:27" ht="16.5" customHeight="1">
      <c r="A62" s="34"/>
      <c r="B62" s="35"/>
      <c r="C62" s="36" t="s">
        <v>97</v>
      </c>
      <c r="D62" s="37" t="s">
        <v>191</v>
      </c>
      <c r="E62" s="42"/>
      <c r="F62" s="43"/>
      <c r="G62" s="43"/>
      <c r="H62" s="43"/>
      <c r="I62" s="43"/>
      <c r="J62" s="43"/>
      <c r="K62" s="64"/>
      <c r="L62" s="14">
        <v>1</v>
      </c>
      <c r="M62" s="5">
        <v>1</v>
      </c>
      <c r="N62" s="6">
        <v>80</v>
      </c>
      <c r="O62" s="5">
        <v>28</v>
      </c>
      <c r="P62" s="62">
        <f>IF(L62=""," ",ROUND(O62/N62*100,1))</f>
        <v>35</v>
      </c>
      <c r="Q62" s="14"/>
      <c r="R62" s="5"/>
      <c r="S62" s="6"/>
      <c r="T62" s="5"/>
      <c r="U62" s="101"/>
      <c r="V62" s="42"/>
      <c r="W62" s="43"/>
      <c r="X62" s="80"/>
      <c r="Y62" s="43"/>
      <c r="Z62" s="43"/>
      <c r="AA62" s="75"/>
    </row>
    <row r="63" spans="1:27" ht="16.5" customHeight="1">
      <c r="A63" s="15"/>
      <c r="B63" s="9"/>
      <c r="C63" s="11" t="s">
        <v>97</v>
      </c>
      <c r="D63" s="19" t="s">
        <v>181</v>
      </c>
      <c r="E63" s="44"/>
      <c r="F63" s="45"/>
      <c r="G63" s="45"/>
      <c r="H63" s="45"/>
      <c r="I63" s="45"/>
      <c r="J63" s="45"/>
      <c r="K63" s="65"/>
      <c r="L63" s="14">
        <v>1</v>
      </c>
      <c r="M63" s="5">
        <v>1</v>
      </c>
      <c r="N63" s="6">
        <v>35</v>
      </c>
      <c r="O63" s="5">
        <v>12</v>
      </c>
      <c r="P63" s="62">
        <f>IF(L63=""," ",ROUND(O63/N63*100,1))</f>
        <v>34.3</v>
      </c>
      <c r="Q63" s="14"/>
      <c r="R63" s="5"/>
      <c r="S63" s="6"/>
      <c r="T63" s="5"/>
      <c r="U63" s="62" t="str">
        <f>IF(Q63=""," ",ROUND(T63/S63*100,1))</f>
        <v> </v>
      </c>
      <c r="V63" s="44"/>
      <c r="W63" s="45"/>
      <c r="X63" s="81"/>
      <c r="Y63" s="45"/>
      <c r="Z63" s="45"/>
      <c r="AA63" s="76"/>
    </row>
    <row r="64" spans="1:27" ht="16.5" customHeight="1" thickBot="1">
      <c r="A64" s="38"/>
      <c r="B64" s="39"/>
      <c r="C64" s="40" t="s">
        <v>97</v>
      </c>
      <c r="D64" s="41" t="s">
        <v>184</v>
      </c>
      <c r="E64" s="46"/>
      <c r="F64" s="47"/>
      <c r="G64" s="47"/>
      <c r="H64" s="47"/>
      <c r="I64" s="47"/>
      <c r="J64" s="47"/>
      <c r="K64" s="66"/>
      <c r="L64" s="14">
        <v>1</v>
      </c>
      <c r="M64" s="5">
        <v>1</v>
      </c>
      <c r="N64" s="6">
        <v>24</v>
      </c>
      <c r="O64" s="5">
        <v>9</v>
      </c>
      <c r="P64" s="100">
        <f>IF(L64=""," ",ROUND(O64/N64*100,1))</f>
        <v>37.5</v>
      </c>
      <c r="Q64" s="14"/>
      <c r="R64" s="5"/>
      <c r="S64" s="6"/>
      <c r="T64" s="5"/>
      <c r="U64" s="100" t="str">
        <f>IF(Q64=""," ",ROUND(T64/S64*100,1))</f>
        <v> </v>
      </c>
      <c r="V64" s="46"/>
      <c r="W64" s="47"/>
      <c r="X64" s="82"/>
      <c r="Y64" s="47"/>
      <c r="Z64" s="47"/>
      <c r="AA64" s="77"/>
    </row>
    <row r="65" spans="1:27" ht="16.5" customHeight="1" thickBot="1">
      <c r="A65" s="21"/>
      <c r="B65" s="30">
        <v>999</v>
      </c>
      <c r="C65" s="31"/>
      <c r="D65" s="32" t="s">
        <v>36</v>
      </c>
      <c r="E65" s="17"/>
      <c r="F65" s="18"/>
      <c r="G65" s="18"/>
      <c r="H65" s="18"/>
      <c r="I65" s="18"/>
      <c r="J65" s="18"/>
      <c r="K65" s="63"/>
      <c r="L65" s="33">
        <f>SUM(L60:L64)</f>
        <v>6</v>
      </c>
      <c r="M65" s="33">
        <f>SUM(M60:M64)</f>
        <v>6</v>
      </c>
      <c r="N65" s="33">
        <f>SUM(N60:N64)</f>
        <v>227</v>
      </c>
      <c r="O65" s="33">
        <f>SUM(O60:O64)</f>
        <v>77</v>
      </c>
      <c r="P65" s="67">
        <f>IF(L65=0,"",ROUND(O65/N65*100,1))</f>
        <v>33.9</v>
      </c>
      <c r="Q65" s="33">
        <f>SUM(Q60:Q64)</f>
        <v>0</v>
      </c>
      <c r="R65" s="33">
        <f>SUM(R60:R64)</f>
        <v>0</v>
      </c>
      <c r="S65" s="33">
        <f>SUM(S60:S64)</f>
        <v>0</v>
      </c>
      <c r="T65" s="33">
        <f>SUM(T60:T64)</f>
        <v>0</v>
      </c>
      <c r="U65" s="67" t="str">
        <f>IF(Q65=0," ",ROUND(T65/S65*100,1))</f>
        <v> </v>
      </c>
      <c r="V65" s="17"/>
      <c r="W65" s="18"/>
      <c r="X65" s="79"/>
      <c r="Y65" s="18"/>
      <c r="Z65" s="18"/>
      <c r="AA65" s="74"/>
    </row>
    <row r="66" spans="1:27" ht="17.25" customHeight="1" thickBot="1">
      <c r="A66" s="21"/>
      <c r="B66" s="29">
        <v>1000</v>
      </c>
      <c r="C66" s="199" t="s">
        <v>23</v>
      </c>
      <c r="D66" s="200"/>
      <c r="E66" s="17"/>
      <c r="F66" s="18"/>
      <c r="G66" s="68">
        <f>SUM(G10:G58)</f>
        <v>461</v>
      </c>
      <c r="H66" s="68">
        <f>SUM(H10:H58)</f>
        <v>361</v>
      </c>
      <c r="I66" s="68">
        <f>SUM(I10:I58)</f>
        <v>5013</v>
      </c>
      <c r="J66" s="68">
        <f>SUM(J10:J58)</f>
        <v>1312</v>
      </c>
      <c r="K66" s="67">
        <f>IF(G66=" "," ",ROUND(J66/I66*100,1))</f>
        <v>26.2</v>
      </c>
      <c r="L66" s="69">
        <f>L59+L65</f>
        <v>508</v>
      </c>
      <c r="M66" s="68">
        <f>M59+M65</f>
        <v>379</v>
      </c>
      <c r="N66" s="68">
        <f>N59+N65</f>
        <v>5469</v>
      </c>
      <c r="O66" s="68">
        <f>O59+O65</f>
        <v>1322</v>
      </c>
      <c r="P66" s="67">
        <f>IF(L66=""," ",ROUND(O66/N66*100,1))</f>
        <v>24.2</v>
      </c>
      <c r="Q66" s="69">
        <f>Q59+Q65</f>
        <v>240</v>
      </c>
      <c r="R66" s="68">
        <f>R59+R65</f>
        <v>104</v>
      </c>
      <c r="S66" s="68">
        <f>S59+S65</f>
        <v>1412</v>
      </c>
      <c r="T66" s="68">
        <f>T59+T65</f>
        <v>141</v>
      </c>
      <c r="U66" s="67">
        <f>IF(Q66=""," ",ROUND(T66/S66*100,1))</f>
        <v>10</v>
      </c>
      <c r="V66" s="70">
        <f>SUM(V10:V58)</f>
        <v>1623</v>
      </c>
      <c r="W66" s="68">
        <f>SUM(W10:W58)</f>
        <v>101</v>
      </c>
      <c r="X66" s="72">
        <f>IF(V66=0," ",ROUND(W66/V66*100,1))</f>
        <v>6.2</v>
      </c>
      <c r="Y66" s="68">
        <f>SUM(Y10:Y58)</f>
        <v>1503</v>
      </c>
      <c r="Z66" s="68">
        <f>SUM(Z10:Z58)</f>
        <v>86</v>
      </c>
      <c r="AA66" s="71">
        <f>IF(Y66=0," ",ROUND(Z66/Y66*100,1))</f>
        <v>5.7</v>
      </c>
    </row>
    <row r="68" spans="1:14" ht="13.5">
      <c r="A68" s="55" t="s">
        <v>77</v>
      </c>
      <c r="B68" s="56"/>
      <c r="C68" s="57"/>
      <c r="D68" s="58"/>
      <c r="E68" s="59"/>
      <c r="F68" s="59"/>
      <c r="G68" s="59"/>
      <c r="H68" s="59"/>
      <c r="I68" s="59"/>
      <c r="J68" s="59"/>
      <c r="N68" s="84"/>
    </row>
    <row r="69" spans="1:8" ht="13.5">
      <c r="A69" s="53" t="s">
        <v>89</v>
      </c>
      <c r="E69" s="61"/>
      <c r="F69" s="61" t="s">
        <v>88</v>
      </c>
      <c r="H69" s="61"/>
    </row>
  </sheetData>
  <sheetProtection/>
  <mergeCells count="26">
    <mergeCell ref="Q7:U7"/>
    <mergeCell ref="V7:AA7"/>
    <mergeCell ref="Y8:AA8"/>
    <mergeCell ref="U8:U9"/>
    <mergeCell ref="X8:X9"/>
    <mergeCell ref="V8:V9"/>
    <mergeCell ref="Q8:Q9"/>
    <mergeCell ref="S8:S9"/>
    <mergeCell ref="N8:N9"/>
    <mergeCell ref="I8:I9"/>
    <mergeCell ref="K8:K9"/>
    <mergeCell ref="L8:L9"/>
    <mergeCell ref="A7:A9"/>
    <mergeCell ref="C7:C9"/>
    <mergeCell ref="D7:D9"/>
    <mergeCell ref="B7:B9"/>
    <mergeCell ref="C4:E4"/>
    <mergeCell ref="G4:I4"/>
    <mergeCell ref="B3:N3"/>
    <mergeCell ref="C66:D66"/>
    <mergeCell ref="E7:K7"/>
    <mergeCell ref="L7:P7"/>
    <mergeCell ref="P8:P9"/>
    <mergeCell ref="E8:E9"/>
    <mergeCell ref="G8:G9"/>
    <mergeCell ref="F8:F9"/>
  </mergeCells>
  <conditionalFormatting sqref="M60:M64 T60:T64 R60:R64 O60:O64 T10:T58 O10:O58 M10:M58 W10:W58 Z10:Z58 R10:R58 J10:J58 H10:H58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58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hyperlinks>
    <hyperlink ref="F69" r:id="rId1" display="http://www.stat.go.jp/index/seido/9-5.htm"/>
  </hyperlinks>
  <printOptions/>
  <pageMargins left="0.79" right="0.2755905511811024" top="0.5905511811023623" bottom="0.5905511811023623" header="0.5118110236220472" footer="0.5118110236220472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企画調整課情報システム室</cp:lastModifiedBy>
  <cp:lastPrinted>2005-12-20T05:47:28Z</cp:lastPrinted>
  <dcterms:created xsi:type="dcterms:W3CDTF">2002-01-07T10:53:07Z</dcterms:created>
  <dcterms:modified xsi:type="dcterms:W3CDTF">2006-01-12T02:39:09Z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