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'4-1'!$A$1:$X$52</definedName>
    <definedName name="_xlnm.Print_Area" localSheetId="1">'4-2'!$A$1:$AA$69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<sst xmlns="http://schemas.openxmlformats.org/spreadsheetml/2006/main" count="421" uniqueCount="217">
  <si>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</si>
  <si>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</si>
  <si>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</si>
  <si>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</si>
  <si>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</si>
  <si>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</si>
  <si>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</si>
  <si>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</si>
  <si>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</si>
  <si>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</si>
  <si>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</si>
  <si>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</si>
  <si>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</si>
  <si>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</si>
  <si>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</si>
  <si>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</si>
  <si>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</si>
  <si>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</si>
  <si>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</si>
  <si>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</si>
  <si>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</si>
  <si>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</si>
  <si>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</si>
  <si>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</si>
  <si>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</si>
  <si>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</si>
  <si>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</si>
  <si>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</si>
  <si>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</si>
  <si>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</si>
  <si>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</si>
  <si>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</si>
  <si>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</si>
  <si>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</si>
  <si>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</si>
  <si>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</si>
  <si>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</si>
  <si>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</si>
  <si>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</si>
  <si>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</si>
  <si>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</si>
  <si>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</si>
  <si>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</si>
  <si>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</si>
  <si>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</si>
  <si>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</si>
  <si>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</si>
  <si>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</si>
  <si>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</si>
  <si>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</si>
  <si>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</si>
  <si>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</si>
  <si>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</si>
  <si>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</si>
  <si>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</si>
  <si>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</si>
  <si>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</si>
  <si>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</si>
  <si>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</si>
  <si>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</si>
  <si>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</si>
  <si>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</si>
  <si>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</si>
  <si>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</si>
  <si>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</si>
  <si>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</si>
  <si>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</si>
  <si>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</si>
  <si>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</si>
  <si>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</si>
  <si>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</si>
  <si>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</si>
  <si>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</si>
  <si>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</si>
  <si>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</si>
  <si>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</si>
  <si>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</si>
  <si>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</si>
  <si>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</si>
  <si>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</si>
  <si>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</si>
  <si>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</si>
  <si>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</si>
  <si>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</si>
  <si>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</si>
  <si>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</si>
  <si>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</si>
  <si>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</si>
  <si>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</si>
  <si>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</si>
  <si>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</si>
  <si>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</si>
  <si>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</si>
  <si>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</si>
  <si>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</si>
  <si>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宮崎県</t>
  </si>
  <si>
    <t>宮崎市</t>
  </si>
  <si>
    <t>市民活動推進課</t>
  </si>
  <si>
    <t>都城市</t>
  </si>
  <si>
    <t>延岡市</t>
  </si>
  <si>
    <t>男女共同参画推進室</t>
  </si>
  <si>
    <t>日南市</t>
  </si>
  <si>
    <t>企画調整課</t>
  </si>
  <si>
    <t>小林市</t>
  </si>
  <si>
    <t>日向市</t>
  </si>
  <si>
    <t>串間市</t>
  </si>
  <si>
    <t>総合政策課</t>
  </si>
  <si>
    <t>西都市</t>
  </si>
  <si>
    <t>えびの市</t>
  </si>
  <si>
    <t>総務課</t>
  </si>
  <si>
    <t>清武町</t>
  </si>
  <si>
    <t>田野町</t>
  </si>
  <si>
    <t>企画商工課</t>
  </si>
  <si>
    <t>佐土原町</t>
  </si>
  <si>
    <t>北郷町</t>
  </si>
  <si>
    <t>南郷町</t>
  </si>
  <si>
    <t>三股町</t>
  </si>
  <si>
    <t>山之口町</t>
  </si>
  <si>
    <t>高城町</t>
  </si>
  <si>
    <t>山田町</t>
  </si>
  <si>
    <t>高崎町</t>
  </si>
  <si>
    <t>高原町</t>
  </si>
  <si>
    <t>総務企画課</t>
  </si>
  <si>
    <t>野尻町</t>
  </si>
  <si>
    <t>須木村</t>
  </si>
  <si>
    <t>高岡町</t>
  </si>
  <si>
    <t>国富町</t>
  </si>
  <si>
    <t>綾町</t>
  </si>
  <si>
    <t>総務税政課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</si>
  <si>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</si>
  <si>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</si>
  <si>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</si>
  <si>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</si>
  <si>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</si>
  <si>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</si>
  <si>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</si>
  <si>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東郷町</t>
  </si>
  <si>
    <t>南郷村</t>
  </si>
  <si>
    <t>西郷村</t>
  </si>
  <si>
    <t>北郷村</t>
  </si>
  <si>
    <t>北方町</t>
  </si>
  <si>
    <t>北川町</t>
  </si>
  <si>
    <t>北浦町</t>
  </si>
  <si>
    <t>諸塚村</t>
  </si>
  <si>
    <t>椎葉村</t>
  </si>
  <si>
    <t>企画観光課</t>
  </si>
  <si>
    <t>高千穂町</t>
  </si>
  <si>
    <t>企画情報課</t>
  </si>
  <si>
    <t>日之影町</t>
  </si>
  <si>
    <t>企画開発課</t>
  </si>
  <si>
    <t>五ヶ瀬町</t>
  </si>
  <si>
    <t>宮崎東諸県地域介護認定審査会</t>
  </si>
  <si>
    <t>都城北諸県地域介護認定審査会</t>
  </si>
  <si>
    <t>延岡地域介護認定審査会</t>
  </si>
  <si>
    <t>日南串間地域介護認定審査会</t>
  </si>
  <si>
    <t>西諸地域介護認定審査会</t>
  </si>
  <si>
    <t>日向入郷地域介護認定審査会</t>
  </si>
  <si>
    <t>西都市･西米良村介護認定審査会</t>
  </si>
  <si>
    <t>高鍋･新富･木城地域介護認定審査会</t>
  </si>
  <si>
    <t>川南･都農介護認定審査会</t>
  </si>
  <si>
    <t>西臼杵地域介護認定審査会</t>
  </si>
  <si>
    <t>宮崎市男女共同参画基本計画</t>
  </si>
  <si>
    <t>ウエルネス課</t>
  </si>
  <si>
    <t>都城市男女共同参画社会づくり条例</t>
  </si>
  <si>
    <t>都城市男女共同参画計画</t>
  </si>
  <si>
    <t>ウエルネス都城男女共同参画都市宣言</t>
  </si>
  <si>
    <t>延岡市男女共同参画推進条例</t>
  </si>
  <si>
    <t>のべおか男女共同参画プラン</t>
  </si>
  <si>
    <t>平成１６年３月</t>
  </si>
  <si>
    <t>平成１５年３月</t>
  </si>
  <si>
    <t>日南男女共同参画基本計画</t>
  </si>
  <si>
    <t>小林男女共同参画推進条例</t>
  </si>
  <si>
    <t>小林市男女共同参画基本計画</t>
  </si>
  <si>
    <t>日向市男女共同参画プラン</t>
  </si>
  <si>
    <t>平成１３年３月</t>
  </si>
  <si>
    <t>日向市男女共同参画社会づくり推進ルームさんぴあ</t>
  </si>
  <si>
    <t>串間市男女共同参画基本計画</t>
  </si>
  <si>
    <t>平成１７年３月</t>
  </si>
  <si>
    <t>西都市男女共同参画推進条例</t>
  </si>
  <si>
    <t>西都市女性プラン２１</t>
  </si>
  <si>
    <t>平成１１年３月</t>
  </si>
  <si>
    <t>えびの市男女共同参画プラン</t>
  </si>
  <si>
    <t>平成１６年８月</t>
  </si>
  <si>
    <t>清武町男女共同参画基本計画</t>
  </si>
  <si>
    <t>平成１４年３月</t>
  </si>
  <si>
    <t>佐土原町男女共同参画プラン</t>
  </si>
  <si>
    <t>三股町男女共同参画プラン</t>
  </si>
  <si>
    <t>高城町男女いきいきパートナーシップ基本計画</t>
  </si>
  <si>
    <t>企画財政課</t>
  </si>
  <si>
    <t>かどがわ男女共同参画基本計画</t>
  </si>
  <si>
    <t>東郷町男女共同参画基本計画</t>
  </si>
  <si>
    <t>日之影町男女共同参画プラン</t>
  </si>
  <si>
    <t>H20</t>
  </si>
  <si>
    <t>H23</t>
  </si>
  <si>
    <t>H22</t>
  </si>
  <si>
    <t>H17</t>
  </si>
  <si>
    <t>H20</t>
  </si>
  <si>
    <t>都城公平委員会</t>
  </si>
  <si>
    <t>門川公平委員会</t>
  </si>
  <si>
    <t>北川公平委員会</t>
  </si>
  <si>
    <t>延岡市男女共同参画センター</t>
  </si>
  <si>
    <t>平成１６年～２５年</t>
  </si>
  <si>
    <t>平成１６年～２２年</t>
  </si>
  <si>
    <t>平成１４年度～２３年度</t>
  </si>
  <si>
    <t>平成１６年度～２５年度</t>
  </si>
  <si>
    <t>平成１５年～２４年</t>
  </si>
  <si>
    <t>平成１３年度～１７年度</t>
  </si>
  <si>
    <t>平成１７年度～２６年度</t>
  </si>
  <si>
    <t>平成１１年度～２０年度</t>
  </si>
  <si>
    <t>平成１４年度～２２年度</t>
  </si>
  <si>
    <t>平成１５年度～２４年度</t>
  </si>
  <si>
    <t>平成１３年～２２年</t>
  </si>
  <si>
    <t>平成１６年度～１９年度</t>
  </si>
  <si>
    <t>平成１３年～１８年</t>
  </si>
  <si>
    <t>平成１５年度～２０年度</t>
  </si>
  <si>
    <t>延岡市男女共同参画都市宣言</t>
  </si>
  <si>
    <t>女性行政・市民活動推進室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</si>
</sst>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5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27" xfId="0" applyFont="1" applyBorder="1" applyAlignment="1">
      <alignment/>
    </xf>
    <xf numFmtId="58" fontId="11" fillId="0" borderId="28" xfId="0" applyNumberFormat="1" applyFont="1" applyBorder="1" applyAlignment="1">
      <alignment vertical="center"/>
    </xf>
    <xf numFmtId="58" fontId="11" fillId="0" borderId="29" xfId="0" applyNumberFormat="1" applyFont="1" applyBorder="1" applyAlignment="1">
      <alignment vertical="center"/>
    </xf>
    <xf numFmtId="58" fontId="11" fillId="0" borderId="3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horizontal="left" vertical="center" wrapText="1"/>
    </xf>
    <xf numFmtId="57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57" fontId="2" fillId="2" borderId="3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2" borderId="5" xfId="0" applyFont="1" applyFill="1" applyBorder="1" applyAlignment="1">
      <alignment shrinkToFit="1"/>
    </xf>
    <xf numFmtId="0" fontId="2" fillId="2" borderId="23" xfId="0" applyFont="1" applyFill="1" applyBorder="1" applyAlignment="1">
      <alignment shrinkToFit="1"/>
    </xf>
    <xf numFmtId="0" fontId="2" fillId="2" borderId="35" xfId="0" applyFont="1" applyFill="1" applyBorder="1" applyAlignment="1">
      <alignment shrinkToFi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179" fontId="2" fillId="3" borderId="42" xfId="0" applyNumberFormat="1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179" fontId="2" fillId="3" borderId="44" xfId="0" applyNumberFormat="1" applyFont="1" applyFill="1" applyBorder="1" applyAlignment="1">
      <alignment wrapText="1"/>
    </xf>
    <xf numFmtId="180" fontId="2" fillId="3" borderId="45" xfId="0" applyNumberFormat="1" applyFont="1" applyFill="1" applyBorder="1" applyAlignment="1">
      <alignment wrapText="1"/>
    </xf>
    <xf numFmtId="180" fontId="2" fillId="3" borderId="42" xfId="0" applyNumberFormat="1" applyFont="1" applyFill="1" applyBorder="1" applyAlignment="1">
      <alignment wrapText="1"/>
    </xf>
    <xf numFmtId="179" fontId="2" fillId="3" borderId="46" xfId="0" applyNumberFormat="1" applyFont="1" applyFill="1" applyBorder="1" applyAlignment="1">
      <alignment wrapText="1"/>
    </xf>
    <xf numFmtId="179" fontId="2" fillId="3" borderId="5" xfId="0" applyNumberFormat="1" applyFont="1" applyFill="1" applyBorder="1" applyAlignment="1">
      <alignment wrapText="1"/>
    </xf>
    <xf numFmtId="179" fontId="2" fillId="3" borderId="6" xfId="0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179" fontId="2" fillId="3" borderId="49" xfId="0" applyNumberFormat="1" applyFont="1" applyFill="1" applyBorder="1" applyAlignment="1">
      <alignment wrapText="1"/>
    </xf>
    <xf numFmtId="179" fontId="2" fillId="3" borderId="50" xfId="0" applyNumberFormat="1" applyFont="1" applyFill="1" applyBorder="1" applyAlignment="1">
      <alignment wrapText="1"/>
    </xf>
    <xf numFmtId="179" fontId="2" fillId="3" borderId="13" xfId="0" applyNumberFormat="1" applyFont="1" applyFill="1" applyBorder="1" applyAlignment="1">
      <alignment wrapText="1"/>
    </xf>
    <xf numFmtId="180" fontId="2" fillId="3" borderId="51" xfId="0" applyNumberFormat="1" applyFont="1" applyFill="1" applyBorder="1" applyAlignment="1">
      <alignment wrapText="1"/>
    </xf>
    <xf numFmtId="180" fontId="2" fillId="3" borderId="49" xfId="0" applyNumberFormat="1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179" fontId="2" fillId="3" borderId="58" xfId="0" applyNumberFormat="1" applyFont="1" applyFill="1" applyBorder="1" applyAlignment="1">
      <alignment wrapText="1"/>
    </xf>
    <xf numFmtId="180" fontId="2" fillId="3" borderId="59" xfId="0" applyNumberFormat="1" applyFont="1" applyFill="1" applyBorder="1" applyAlignment="1">
      <alignment wrapText="1"/>
    </xf>
    <xf numFmtId="180" fontId="2" fillId="3" borderId="58" xfId="0" applyNumberFormat="1" applyFont="1" applyFill="1" applyBorder="1" applyAlignment="1">
      <alignment wrapText="1"/>
    </xf>
    <xf numFmtId="0" fontId="2" fillId="2" borderId="53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9" fillId="2" borderId="64" xfId="0" applyFont="1" applyFill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2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68" xfId="0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0" fillId="0" borderId="20" xfId="0" applyBorder="1" applyAlignment="1">
      <alignment/>
    </xf>
    <xf numFmtId="0" fontId="2" fillId="2" borderId="69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3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58" fontId="11" fillId="0" borderId="28" xfId="0" applyNumberFormat="1" applyFont="1" applyBorder="1" applyAlignment="1">
      <alignment horizontal="center" vertical="center"/>
    </xf>
    <xf numFmtId="58" fontId="11" fillId="0" borderId="29" xfId="0" applyNumberFormat="1" applyFont="1" applyBorder="1" applyAlignment="1">
      <alignment horizontal="center" vertical="center"/>
    </xf>
    <xf numFmtId="0" fontId="13" fillId="0" borderId="7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2" fillId="2" borderId="53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6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5.875" style="2" customWidth="1"/>
    <col min="16" max="16" width="12.00390625" style="2" customWidth="1"/>
    <col min="17" max="17" width="20.375" style="2" customWidth="1"/>
    <col min="18" max="18" width="4.375" style="2" customWidth="1"/>
    <col min="19" max="19" width="17.625" style="2" customWidth="1"/>
    <col min="20" max="20" width="8.25390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34" t="s">
        <v>60</v>
      </c>
      <c r="U2" s="69"/>
    </row>
    <row r="3" ht="12.75" thickBot="1"/>
    <row r="4" spans="1:24" s="1" customFormat="1" ht="31.5" customHeight="1">
      <c r="A4" s="152" t="s">
        <v>6</v>
      </c>
      <c r="B4" s="170" t="s">
        <v>57</v>
      </c>
      <c r="C4" s="147" t="s">
        <v>0</v>
      </c>
      <c r="D4" s="148" t="s">
        <v>58</v>
      </c>
      <c r="E4" s="177" t="s">
        <v>11</v>
      </c>
      <c r="F4" s="28"/>
      <c r="G4" s="153" t="s">
        <v>39</v>
      </c>
      <c r="H4" s="160" t="s">
        <v>7</v>
      </c>
      <c r="I4" s="173" t="s">
        <v>10</v>
      </c>
      <c r="J4" s="164" t="s">
        <v>82</v>
      </c>
      <c r="K4" s="175"/>
      <c r="L4" s="175"/>
      <c r="M4" s="175"/>
      <c r="N4" s="176"/>
      <c r="O4" s="164" t="s">
        <v>90</v>
      </c>
      <c r="P4" s="175"/>
      <c r="Q4" s="175"/>
      <c r="R4" s="176"/>
      <c r="S4" s="150" t="s">
        <v>91</v>
      </c>
      <c r="T4" s="166" t="s">
        <v>78</v>
      </c>
      <c r="U4" s="164" t="s">
        <v>22</v>
      </c>
      <c r="V4" s="165"/>
      <c r="W4" s="165"/>
      <c r="X4" s="16"/>
    </row>
    <row r="5" spans="1:24" s="1" customFormat="1" ht="15" customHeight="1">
      <c r="A5" s="158"/>
      <c r="B5" s="171"/>
      <c r="C5" s="163"/>
      <c r="D5" s="169"/>
      <c r="E5" s="178"/>
      <c r="F5" s="29"/>
      <c r="G5" s="154"/>
      <c r="H5" s="157"/>
      <c r="I5" s="174"/>
      <c r="J5" s="161" t="s">
        <v>30</v>
      </c>
      <c r="K5" s="162"/>
      <c r="L5" s="162"/>
      <c r="M5" s="163"/>
      <c r="N5" s="20" t="s">
        <v>31</v>
      </c>
      <c r="O5" s="161" t="s">
        <v>32</v>
      </c>
      <c r="P5" s="162"/>
      <c r="Q5" s="163"/>
      <c r="R5" s="20" t="s">
        <v>31</v>
      </c>
      <c r="S5" s="151"/>
      <c r="T5" s="167"/>
      <c r="U5" s="157" t="s">
        <v>26</v>
      </c>
      <c r="V5" s="159" t="s">
        <v>27</v>
      </c>
      <c r="W5" s="159" t="s">
        <v>28</v>
      </c>
      <c r="X5" s="156" t="s">
        <v>29</v>
      </c>
    </row>
    <row r="6" spans="1:24" s="1" customFormat="1" ht="38.25" customHeight="1">
      <c r="A6" s="158"/>
      <c r="B6" s="172"/>
      <c r="C6" s="163"/>
      <c r="D6" s="169"/>
      <c r="E6" s="179"/>
      <c r="F6" s="30" t="s">
        <v>38</v>
      </c>
      <c r="G6" s="155"/>
      <c r="H6" s="157"/>
      <c r="I6" s="174"/>
      <c r="J6" s="17" t="s">
        <v>19</v>
      </c>
      <c r="K6" s="7" t="s">
        <v>16</v>
      </c>
      <c r="L6" s="7" t="s">
        <v>17</v>
      </c>
      <c r="M6" s="7" t="s">
        <v>18</v>
      </c>
      <c r="N6" s="19" t="s">
        <v>40</v>
      </c>
      <c r="O6" s="18" t="s">
        <v>42</v>
      </c>
      <c r="P6" s="7" t="s">
        <v>25</v>
      </c>
      <c r="Q6" s="7" t="s">
        <v>21</v>
      </c>
      <c r="R6" s="19" t="s">
        <v>41</v>
      </c>
      <c r="S6" s="151"/>
      <c r="T6" s="168"/>
      <c r="U6" s="158"/>
      <c r="V6" s="159"/>
      <c r="W6" s="159"/>
      <c r="X6" s="156"/>
    </row>
    <row r="7" spans="1:24" ht="17.25" customHeight="1">
      <c r="A7" s="73">
        <v>45</v>
      </c>
      <c r="B7" s="74">
        <v>201</v>
      </c>
      <c r="C7" s="71" t="s">
        <v>95</v>
      </c>
      <c r="D7" s="75" t="s">
        <v>96</v>
      </c>
      <c r="E7" s="71" t="s">
        <v>97</v>
      </c>
      <c r="F7" s="76">
        <v>1</v>
      </c>
      <c r="G7" s="75">
        <v>2</v>
      </c>
      <c r="H7" s="71">
        <v>1</v>
      </c>
      <c r="I7" s="75">
        <v>1</v>
      </c>
      <c r="J7" s="71"/>
      <c r="K7" s="77"/>
      <c r="L7" s="78"/>
      <c r="M7" s="78"/>
      <c r="N7" s="79">
        <v>4</v>
      </c>
      <c r="O7" s="80" t="s">
        <v>161</v>
      </c>
      <c r="P7" s="81" t="s">
        <v>168</v>
      </c>
      <c r="Q7" s="82" t="s">
        <v>201</v>
      </c>
      <c r="R7" s="75"/>
      <c r="S7" s="72"/>
      <c r="T7" s="83">
        <v>0</v>
      </c>
      <c r="U7" s="84"/>
      <c r="V7" s="70"/>
      <c r="W7" s="85"/>
      <c r="X7" s="86"/>
    </row>
    <row r="8" spans="1:24" ht="32.25" customHeight="1">
      <c r="A8" s="73">
        <v>45</v>
      </c>
      <c r="B8" s="74">
        <v>202</v>
      </c>
      <c r="C8" s="71" t="s">
        <v>95</v>
      </c>
      <c r="D8" s="75" t="s">
        <v>98</v>
      </c>
      <c r="E8" s="71" t="s">
        <v>162</v>
      </c>
      <c r="F8" s="76">
        <v>1</v>
      </c>
      <c r="G8" s="75">
        <v>2</v>
      </c>
      <c r="H8" s="71">
        <v>1</v>
      </c>
      <c r="I8" s="75">
        <v>1</v>
      </c>
      <c r="J8" s="71" t="s">
        <v>163</v>
      </c>
      <c r="K8" s="77">
        <v>37973</v>
      </c>
      <c r="L8" s="78">
        <v>37973</v>
      </c>
      <c r="M8" s="78">
        <v>38078</v>
      </c>
      <c r="N8" s="79"/>
      <c r="O8" s="80" t="s">
        <v>164</v>
      </c>
      <c r="P8" s="81" t="s">
        <v>168</v>
      </c>
      <c r="Q8" s="82" t="s">
        <v>202</v>
      </c>
      <c r="R8" s="75"/>
      <c r="S8" s="72"/>
      <c r="T8" s="83">
        <v>0</v>
      </c>
      <c r="U8" s="84">
        <v>38409</v>
      </c>
      <c r="V8" s="70" t="s">
        <v>165</v>
      </c>
      <c r="W8" s="85">
        <v>1</v>
      </c>
      <c r="X8" s="86">
        <v>1</v>
      </c>
    </row>
    <row r="9" spans="1:24" ht="32.25" customHeight="1">
      <c r="A9" s="73">
        <v>45</v>
      </c>
      <c r="B9" s="74">
        <v>203</v>
      </c>
      <c r="C9" s="71" t="s">
        <v>95</v>
      </c>
      <c r="D9" s="76" t="s">
        <v>99</v>
      </c>
      <c r="E9" s="71" t="s">
        <v>100</v>
      </c>
      <c r="F9" s="76">
        <v>1</v>
      </c>
      <c r="G9" s="75">
        <v>1</v>
      </c>
      <c r="H9" s="71">
        <v>1</v>
      </c>
      <c r="I9" s="75">
        <v>1</v>
      </c>
      <c r="J9" s="71" t="s">
        <v>166</v>
      </c>
      <c r="K9" s="78">
        <v>38070</v>
      </c>
      <c r="L9" s="78">
        <v>38076</v>
      </c>
      <c r="M9" s="78">
        <v>38078</v>
      </c>
      <c r="N9" s="75"/>
      <c r="O9" s="71" t="s">
        <v>167</v>
      </c>
      <c r="P9" s="70" t="s">
        <v>169</v>
      </c>
      <c r="Q9" s="70" t="s">
        <v>203</v>
      </c>
      <c r="R9" s="75"/>
      <c r="S9" s="72" t="s">
        <v>200</v>
      </c>
      <c r="T9" s="87">
        <v>1</v>
      </c>
      <c r="U9" s="84">
        <v>36540</v>
      </c>
      <c r="V9" s="88" t="s">
        <v>215</v>
      </c>
      <c r="W9" s="88">
        <v>1</v>
      </c>
      <c r="X9" s="74">
        <v>1</v>
      </c>
    </row>
    <row r="10" spans="1:24" ht="17.25" customHeight="1">
      <c r="A10" s="73">
        <v>45</v>
      </c>
      <c r="B10" s="74">
        <v>204</v>
      </c>
      <c r="C10" s="71" t="s">
        <v>95</v>
      </c>
      <c r="D10" s="76" t="s">
        <v>101</v>
      </c>
      <c r="E10" s="71" t="s">
        <v>102</v>
      </c>
      <c r="F10" s="76">
        <v>1</v>
      </c>
      <c r="G10" s="75">
        <v>2</v>
      </c>
      <c r="H10" s="71">
        <v>1</v>
      </c>
      <c r="I10" s="75">
        <v>1</v>
      </c>
      <c r="J10" s="71"/>
      <c r="K10" s="89"/>
      <c r="L10" s="89"/>
      <c r="M10" s="89"/>
      <c r="N10" s="75">
        <v>5</v>
      </c>
      <c r="O10" s="71" t="s">
        <v>170</v>
      </c>
      <c r="P10" s="81" t="s">
        <v>168</v>
      </c>
      <c r="Q10" s="70" t="s">
        <v>204</v>
      </c>
      <c r="R10" s="75"/>
      <c r="S10" s="72"/>
      <c r="T10" s="87">
        <v>0</v>
      </c>
      <c r="U10" s="71"/>
      <c r="V10" s="88"/>
      <c r="W10" s="88"/>
      <c r="X10" s="74"/>
    </row>
    <row r="11" spans="1:24" ht="17.25" customHeight="1">
      <c r="A11" s="73">
        <v>45</v>
      </c>
      <c r="B11" s="74">
        <v>205</v>
      </c>
      <c r="C11" s="71" t="s">
        <v>95</v>
      </c>
      <c r="D11" s="76" t="s">
        <v>103</v>
      </c>
      <c r="E11" s="71" t="s">
        <v>102</v>
      </c>
      <c r="F11" s="76">
        <v>1</v>
      </c>
      <c r="G11" s="75">
        <v>2</v>
      </c>
      <c r="H11" s="71">
        <v>1</v>
      </c>
      <c r="I11" s="75">
        <v>1</v>
      </c>
      <c r="J11" s="71" t="s">
        <v>171</v>
      </c>
      <c r="K11" s="78">
        <v>38436</v>
      </c>
      <c r="L11" s="78">
        <v>38441</v>
      </c>
      <c r="M11" s="78">
        <v>38443</v>
      </c>
      <c r="N11" s="75"/>
      <c r="O11" s="71" t="s">
        <v>172</v>
      </c>
      <c r="P11" s="70" t="s">
        <v>169</v>
      </c>
      <c r="Q11" s="70" t="s">
        <v>205</v>
      </c>
      <c r="R11" s="75"/>
      <c r="S11" s="72"/>
      <c r="T11" s="87">
        <v>0</v>
      </c>
      <c r="U11" s="71"/>
      <c r="V11" s="88"/>
      <c r="W11" s="88"/>
      <c r="X11" s="74"/>
    </row>
    <row r="12" spans="1:24" ht="47.25" customHeight="1">
      <c r="A12" s="73">
        <v>45</v>
      </c>
      <c r="B12" s="74">
        <v>206</v>
      </c>
      <c r="C12" s="71" t="s">
        <v>95</v>
      </c>
      <c r="D12" s="76" t="s">
        <v>104</v>
      </c>
      <c r="E12" s="71" t="s">
        <v>216</v>
      </c>
      <c r="F12" s="76">
        <v>1</v>
      </c>
      <c r="G12" s="75">
        <v>2</v>
      </c>
      <c r="H12" s="71">
        <v>1</v>
      </c>
      <c r="I12" s="75">
        <v>1</v>
      </c>
      <c r="J12" s="71"/>
      <c r="K12" s="89"/>
      <c r="L12" s="89"/>
      <c r="M12" s="89"/>
      <c r="N12" s="75">
        <v>5</v>
      </c>
      <c r="O12" s="71" t="s">
        <v>173</v>
      </c>
      <c r="P12" s="70" t="s">
        <v>174</v>
      </c>
      <c r="Q12" s="70" t="s">
        <v>206</v>
      </c>
      <c r="R12" s="75"/>
      <c r="S12" s="72" t="s">
        <v>175</v>
      </c>
      <c r="T12" s="87">
        <v>1</v>
      </c>
      <c r="U12" s="71"/>
      <c r="V12" s="88"/>
      <c r="W12" s="88"/>
      <c r="X12" s="74"/>
    </row>
    <row r="13" spans="1:24" ht="17.25" customHeight="1">
      <c r="A13" s="73">
        <v>45</v>
      </c>
      <c r="B13" s="74">
        <v>207</v>
      </c>
      <c r="C13" s="71" t="s">
        <v>95</v>
      </c>
      <c r="D13" s="76" t="s">
        <v>105</v>
      </c>
      <c r="E13" s="71" t="s">
        <v>106</v>
      </c>
      <c r="F13" s="76">
        <v>1</v>
      </c>
      <c r="G13" s="75">
        <v>2</v>
      </c>
      <c r="H13" s="71">
        <v>1</v>
      </c>
      <c r="I13" s="75">
        <v>1</v>
      </c>
      <c r="J13" s="71"/>
      <c r="K13" s="89"/>
      <c r="L13" s="89"/>
      <c r="M13" s="89"/>
      <c r="N13" s="75">
        <v>4</v>
      </c>
      <c r="O13" s="71" t="s">
        <v>176</v>
      </c>
      <c r="P13" s="70" t="s">
        <v>177</v>
      </c>
      <c r="Q13" s="70" t="s">
        <v>207</v>
      </c>
      <c r="R13" s="75"/>
      <c r="S13" s="72"/>
      <c r="T13" s="87">
        <v>0</v>
      </c>
      <c r="U13" s="71"/>
      <c r="V13" s="88"/>
      <c r="W13" s="88"/>
      <c r="X13" s="74"/>
    </row>
    <row r="14" spans="1:24" ht="17.25" customHeight="1">
      <c r="A14" s="73">
        <v>45</v>
      </c>
      <c r="B14" s="74">
        <v>208</v>
      </c>
      <c r="C14" s="71" t="s">
        <v>95</v>
      </c>
      <c r="D14" s="76" t="s">
        <v>107</v>
      </c>
      <c r="E14" s="71" t="s">
        <v>102</v>
      </c>
      <c r="F14" s="76">
        <v>1</v>
      </c>
      <c r="G14" s="75">
        <v>2</v>
      </c>
      <c r="H14" s="71">
        <v>1</v>
      </c>
      <c r="I14" s="75">
        <v>1</v>
      </c>
      <c r="J14" s="71" t="s">
        <v>178</v>
      </c>
      <c r="K14" s="78">
        <v>38065</v>
      </c>
      <c r="L14" s="78">
        <v>38071</v>
      </c>
      <c r="M14" s="78">
        <v>38078</v>
      </c>
      <c r="N14" s="75"/>
      <c r="O14" s="71" t="s">
        <v>179</v>
      </c>
      <c r="P14" s="70" t="s">
        <v>180</v>
      </c>
      <c r="Q14" s="70" t="s">
        <v>208</v>
      </c>
      <c r="R14" s="75"/>
      <c r="S14" s="72"/>
      <c r="T14" s="87">
        <v>0</v>
      </c>
      <c r="U14" s="71"/>
      <c r="V14" s="88"/>
      <c r="W14" s="88"/>
      <c r="X14" s="74"/>
    </row>
    <row r="15" spans="1:24" ht="17.25" customHeight="1">
      <c r="A15" s="73">
        <v>45</v>
      </c>
      <c r="B15" s="74">
        <v>209</v>
      </c>
      <c r="C15" s="71" t="s">
        <v>95</v>
      </c>
      <c r="D15" s="76" t="s">
        <v>108</v>
      </c>
      <c r="E15" s="71" t="s">
        <v>109</v>
      </c>
      <c r="F15" s="76">
        <v>1</v>
      </c>
      <c r="G15" s="75">
        <v>2</v>
      </c>
      <c r="H15" s="71">
        <v>1</v>
      </c>
      <c r="I15" s="75">
        <v>1</v>
      </c>
      <c r="J15" s="71"/>
      <c r="K15" s="89"/>
      <c r="L15" s="89"/>
      <c r="M15" s="89"/>
      <c r="N15" s="75">
        <v>6</v>
      </c>
      <c r="O15" s="71" t="s">
        <v>181</v>
      </c>
      <c r="P15" s="70" t="s">
        <v>182</v>
      </c>
      <c r="Q15" s="70" t="s">
        <v>204</v>
      </c>
      <c r="R15" s="75"/>
      <c r="S15" s="72"/>
      <c r="T15" s="87">
        <v>0</v>
      </c>
      <c r="U15" s="71"/>
      <c r="V15" s="88"/>
      <c r="W15" s="88"/>
      <c r="X15" s="74"/>
    </row>
    <row r="16" spans="1:24" ht="17.25" customHeight="1">
      <c r="A16" s="73">
        <v>45</v>
      </c>
      <c r="B16" s="74">
        <v>301</v>
      </c>
      <c r="C16" s="71" t="s">
        <v>95</v>
      </c>
      <c r="D16" s="76" t="s">
        <v>110</v>
      </c>
      <c r="E16" s="71" t="s">
        <v>109</v>
      </c>
      <c r="F16" s="76">
        <v>1</v>
      </c>
      <c r="G16" s="75">
        <v>2</v>
      </c>
      <c r="H16" s="71">
        <v>1</v>
      </c>
      <c r="I16" s="75">
        <v>1</v>
      </c>
      <c r="J16" s="71"/>
      <c r="K16" s="89"/>
      <c r="L16" s="89"/>
      <c r="M16" s="89"/>
      <c r="N16" s="75">
        <v>5</v>
      </c>
      <c r="O16" s="71" t="s">
        <v>183</v>
      </c>
      <c r="P16" s="70" t="s">
        <v>184</v>
      </c>
      <c r="Q16" s="70" t="s">
        <v>209</v>
      </c>
      <c r="R16" s="75"/>
      <c r="S16" s="72"/>
      <c r="T16" s="87">
        <v>0</v>
      </c>
      <c r="U16" s="71"/>
      <c r="V16" s="88"/>
      <c r="W16" s="88"/>
      <c r="X16" s="74"/>
    </row>
    <row r="17" spans="1:24" ht="17.25" customHeight="1">
      <c r="A17" s="73">
        <v>45</v>
      </c>
      <c r="B17" s="74">
        <v>302</v>
      </c>
      <c r="C17" s="71" t="s">
        <v>95</v>
      </c>
      <c r="D17" s="76" t="s">
        <v>111</v>
      </c>
      <c r="E17" s="71" t="s">
        <v>112</v>
      </c>
      <c r="F17" s="76">
        <v>1</v>
      </c>
      <c r="G17" s="75">
        <v>2</v>
      </c>
      <c r="H17" s="71">
        <v>0</v>
      </c>
      <c r="I17" s="75">
        <v>0</v>
      </c>
      <c r="J17" s="71"/>
      <c r="K17" s="89"/>
      <c r="L17" s="89"/>
      <c r="M17" s="89"/>
      <c r="N17" s="75">
        <v>0</v>
      </c>
      <c r="O17" s="71"/>
      <c r="P17" s="70"/>
      <c r="Q17" s="70"/>
      <c r="R17" s="75">
        <v>0</v>
      </c>
      <c r="S17" s="72"/>
      <c r="T17" s="87">
        <v>0</v>
      </c>
      <c r="U17" s="71"/>
      <c r="V17" s="88"/>
      <c r="W17" s="88"/>
      <c r="X17" s="74"/>
    </row>
    <row r="18" spans="1:24" ht="17.25" customHeight="1">
      <c r="A18" s="73">
        <v>45</v>
      </c>
      <c r="B18" s="74">
        <v>303</v>
      </c>
      <c r="C18" s="71" t="s">
        <v>95</v>
      </c>
      <c r="D18" s="76" t="s">
        <v>113</v>
      </c>
      <c r="E18" s="71" t="s">
        <v>102</v>
      </c>
      <c r="F18" s="76">
        <v>1</v>
      </c>
      <c r="G18" s="75">
        <v>2</v>
      </c>
      <c r="H18" s="71">
        <v>1</v>
      </c>
      <c r="I18" s="75">
        <v>0</v>
      </c>
      <c r="J18" s="71"/>
      <c r="K18" s="89"/>
      <c r="L18" s="89"/>
      <c r="M18" s="89"/>
      <c r="N18" s="75">
        <v>0</v>
      </c>
      <c r="O18" s="71" t="s">
        <v>185</v>
      </c>
      <c r="P18" s="81" t="s">
        <v>168</v>
      </c>
      <c r="Q18" s="70" t="s">
        <v>210</v>
      </c>
      <c r="R18" s="75"/>
      <c r="S18" s="72"/>
      <c r="T18" s="87">
        <v>0</v>
      </c>
      <c r="U18" s="71"/>
      <c r="V18" s="88"/>
      <c r="W18" s="88"/>
      <c r="X18" s="74"/>
    </row>
    <row r="19" spans="1:24" ht="17.25" customHeight="1">
      <c r="A19" s="73">
        <v>45</v>
      </c>
      <c r="B19" s="74">
        <v>321</v>
      </c>
      <c r="C19" s="71" t="s">
        <v>95</v>
      </c>
      <c r="D19" s="76" t="s">
        <v>114</v>
      </c>
      <c r="E19" s="71" t="s">
        <v>109</v>
      </c>
      <c r="F19" s="76">
        <v>1</v>
      </c>
      <c r="G19" s="75">
        <v>2</v>
      </c>
      <c r="H19" s="71">
        <v>0</v>
      </c>
      <c r="I19" s="75">
        <v>0</v>
      </c>
      <c r="J19" s="71"/>
      <c r="K19" s="89"/>
      <c r="L19" s="89"/>
      <c r="M19" s="89"/>
      <c r="N19" s="75">
        <v>0</v>
      </c>
      <c r="O19" s="71"/>
      <c r="P19" s="70"/>
      <c r="Q19" s="70"/>
      <c r="R19" s="75">
        <v>0</v>
      </c>
      <c r="S19" s="72"/>
      <c r="T19" s="87">
        <v>0</v>
      </c>
      <c r="U19" s="71"/>
      <c r="V19" s="88"/>
      <c r="W19" s="88"/>
      <c r="X19" s="74"/>
    </row>
    <row r="20" spans="1:24" ht="17.25" customHeight="1">
      <c r="A20" s="73">
        <v>45</v>
      </c>
      <c r="B20" s="74">
        <v>322</v>
      </c>
      <c r="C20" s="71" t="s">
        <v>95</v>
      </c>
      <c r="D20" s="76" t="s">
        <v>115</v>
      </c>
      <c r="E20" s="71" t="s">
        <v>109</v>
      </c>
      <c r="F20" s="76">
        <v>1</v>
      </c>
      <c r="G20" s="75">
        <v>2</v>
      </c>
      <c r="H20" s="71">
        <v>0</v>
      </c>
      <c r="I20" s="75">
        <v>0</v>
      </c>
      <c r="J20" s="71"/>
      <c r="K20" s="89"/>
      <c r="L20" s="89"/>
      <c r="M20" s="89"/>
      <c r="N20" s="75">
        <v>5</v>
      </c>
      <c r="O20" s="71"/>
      <c r="P20" s="70"/>
      <c r="Q20" s="70"/>
      <c r="R20" s="75">
        <v>1</v>
      </c>
      <c r="S20" s="72"/>
      <c r="T20" s="87">
        <v>0</v>
      </c>
      <c r="U20" s="71"/>
      <c r="V20" s="88"/>
      <c r="W20" s="88"/>
      <c r="X20" s="74"/>
    </row>
    <row r="21" spans="1:24" ht="17.25" customHeight="1">
      <c r="A21" s="73">
        <v>45</v>
      </c>
      <c r="B21" s="74">
        <v>341</v>
      </c>
      <c r="C21" s="71" t="s">
        <v>95</v>
      </c>
      <c r="D21" s="76" t="s">
        <v>116</v>
      </c>
      <c r="E21" s="71" t="s">
        <v>109</v>
      </c>
      <c r="F21" s="76">
        <v>1</v>
      </c>
      <c r="G21" s="75">
        <v>2</v>
      </c>
      <c r="H21" s="71">
        <v>1</v>
      </c>
      <c r="I21" s="75">
        <v>1</v>
      </c>
      <c r="J21" s="71"/>
      <c r="K21" s="89"/>
      <c r="L21" s="89"/>
      <c r="M21" s="89"/>
      <c r="N21" s="75">
        <v>0</v>
      </c>
      <c r="O21" s="71" t="s">
        <v>186</v>
      </c>
      <c r="P21" s="81" t="s">
        <v>174</v>
      </c>
      <c r="Q21" s="70" t="s">
        <v>211</v>
      </c>
      <c r="R21" s="75"/>
      <c r="S21" s="72"/>
      <c r="T21" s="87">
        <v>0</v>
      </c>
      <c r="U21" s="71"/>
      <c r="V21" s="88"/>
      <c r="W21" s="88"/>
      <c r="X21" s="74"/>
    </row>
    <row r="22" spans="1:24" ht="17.25" customHeight="1">
      <c r="A22" s="73">
        <v>45</v>
      </c>
      <c r="B22" s="74">
        <v>342</v>
      </c>
      <c r="C22" s="71" t="s">
        <v>95</v>
      </c>
      <c r="D22" s="76" t="s">
        <v>117</v>
      </c>
      <c r="E22" s="71" t="s">
        <v>102</v>
      </c>
      <c r="F22" s="76">
        <v>1</v>
      </c>
      <c r="G22" s="75">
        <v>2</v>
      </c>
      <c r="H22" s="71">
        <v>0</v>
      </c>
      <c r="I22" s="75">
        <v>0</v>
      </c>
      <c r="J22" s="71"/>
      <c r="K22" s="89"/>
      <c r="L22" s="89"/>
      <c r="M22" s="89"/>
      <c r="N22" s="75">
        <v>6</v>
      </c>
      <c r="O22" s="71"/>
      <c r="P22" s="70"/>
      <c r="Q22" s="70"/>
      <c r="R22" s="75">
        <v>0</v>
      </c>
      <c r="S22" s="72"/>
      <c r="T22" s="87">
        <v>0</v>
      </c>
      <c r="U22" s="71"/>
      <c r="V22" s="88"/>
      <c r="W22" s="88"/>
      <c r="X22" s="74"/>
    </row>
    <row r="23" spans="1:24" ht="32.25" customHeight="1">
      <c r="A23" s="73">
        <v>45</v>
      </c>
      <c r="B23" s="74">
        <v>343</v>
      </c>
      <c r="C23" s="71" t="s">
        <v>95</v>
      </c>
      <c r="D23" s="76" t="s">
        <v>118</v>
      </c>
      <c r="E23" s="71" t="s">
        <v>112</v>
      </c>
      <c r="F23" s="90">
        <v>1</v>
      </c>
      <c r="G23" s="91">
        <v>2</v>
      </c>
      <c r="H23" s="92">
        <v>1</v>
      </c>
      <c r="I23" s="91">
        <v>0</v>
      </c>
      <c r="J23" s="92"/>
      <c r="K23" s="93"/>
      <c r="L23" s="93"/>
      <c r="M23" s="93"/>
      <c r="N23" s="91">
        <v>0</v>
      </c>
      <c r="O23" s="92" t="s">
        <v>187</v>
      </c>
      <c r="P23" s="81" t="s">
        <v>168</v>
      </c>
      <c r="Q23" s="94" t="s">
        <v>212</v>
      </c>
      <c r="R23" s="91"/>
      <c r="S23" s="95"/>
      <c r="T23" s="96">
        <v>0</v>
      </c>
      <c r="U23" s="92"/>
      <c r="V23" s="97"/>
      <c r="W23" s="97"/>
      <c r="X23" s="98"/>
    </row>
    <row r="24" spans="1:24" ht="17.25" customHeight="1">
      <c r="A24" s="73">
        <v>45</v>
      </c>
      <c r="B24" s="74">
        <v>344</v>
      </c>
      <c r="C24" s="71" t="s">
        <v>95</v>
      </c>
      <c r="D24" s="76" t="s">
        <v>119</v>
      </c>
      <c r="E24" s="71" t="s">
        <v>109</v>
      </c>
      <c r="F24" s="90">
        <v>1</v>
      </c>
      <c r="G24" s="91">
        <v>2</v>
      </c>
      <c r="H24" s="92">
        <v>0</v>
      </c>
      <c r="I24" s="91">
        <v>0</v>
      </c>
      <c r="J24" s="92"/>
      <c r="K24" s="93"/>
      <c r="L24" s="93"/>
      <c r="M24" s="93"/>
      <c r="N24" s="91">
        <v>0</v>
      </c>
      <c r="O24" s="92"/>
      <c r="P24" s="94"/>
      <c r="Q24" s="94"/>
      <c r="R24" s="91">
        <v>0</v>
      </c>
      <c r="S24" s="95"/>
      <c r="T24" s="96">
        <v>0</v>
      </c>
      <c r="U24" s="92"/>
      <c r="V24" s="97"/>
      <c r="W24" s="97"/>
      <c r="X24" s="98"/>
    </row>
    <row r="25" spans="1:24" ht="17.25" customHeight="1">
      <c r="A25" s="73">
        <v>45</v>
      </c>
      <c r="B25" s="74">
        <v>345</v>
      </c>
      <c r="C25" s="71" t="s">
        <v>95</v>
      </c>
      <c r="D25" s="76" t="s">
        <v>120</v>
      </c>
      <c r="E25" s="71" t="s">
        <v>109</v>
      </c>
      <c r="F25" s="90">
        <v>1</v>
      </c>
      <c r="G25" s="91">
        <v>2</v>
      </c>
      <c r="H25" s="92">
        <v>0</v>
      </c>
      <c r="I25" s="91">
        <v>0</v>
      </c>
      <c r="J25" s="92"/>
      <c r="K25" s="93"/>
      <c r="L25" s="93"/>
      <c r="M25" s="93"/>
      <c r="N25" s="91">
        <v>0</v>
      </c>
      <c r="O25" s="92"/>
      <c r="P25" s="94"/>
      <c r="Q25" s="94"/>
      <c r="R25" s="91">
        <v>0</v>
      </c>
      <c r="S25" s="95"/>
      <c r="T25" s="96">
        <v>0</v>
      </c>
      <c r="U25" s="92"/>
      <c r="V25" s="97"/>
      <c r="W25" s="97"/>
      <c r="X25" s="98"/>
    </row>
    <row r="26" spans="1:24" ht="17.25" customHeight="1">
      <c r="A26" s="73">
        <v>45</v>
      </c>
      <c r="B26" s="74">
        <v>361</v>
      </c>
      <c r="C26" s="71" t="s">
        <v>95</v>
      </c>
      <c r="D26" s="76" t="s">
        <v>121</v>
      </c>
      <c r="E26" s="71" t="s">
        <v>122</v>
      </c>
      <c r="F26" s="90">
        <v>1</v>
      </c>
      <c r="G26" s="91">
        <v>2</v>
      </c>
      <c r="H26" s="92">
        <v>0</v>
      </c>
      <c r="I26" s="91">
        <v>0</v>
      </c>
      <c r="J26" s="92"/>
      <c r="K26" s="93"/>
      <c r="L26" s="93"/>
      <c r="M26" s="93"/>
      <c r="N26" s="91">
        <v>0</v>
      </c>
      <c r="O26" s="92"/>
      <c r="P26" s="94"/>
      <c r="Q26" s="94"/>
      <c r="R26" s="91">
        <v>0</v>
      </c>
      <c r="S26" s="95"/>
      <c r="T26" s="96">
        <v>0</v>
      </c>
      <c r="U26" s="92"/>
      <c r="V26" s="97"/>
      <c r="W26" s="97"/>
      <c r="X26" s="98"/>
    </row>
    <row r="27" spans="1:24" ht="17.25" customHeight="1">
      <c r="A27" s="73">
        <v>45</v>
      </c>
      <c r="B27" s="74">
        <v>362</v>
      </c>
      <c r="C27" s="71" t="s">
        <v>95</v>
      </c>
      <c r="D27" s="76" t="s">
        <v>123</v>
      </c>
      <c r="E27" s="71" t="s">
        <v>122</v>
      </c>
      <c r="F27" s="90">
        <v>1</v>
      </c>
      <c r="G27" s="91">
        <v>2</v>
      </c>
      <c r="H27" s="92">
        <v>0</v>
      </c>
      <c r="I27" s="91">
        <v>0</v>
      </c>
      <c r="J27" s="92"/>
      <c r="K27" s="93"/>
      <c r="L27" s="93"/>
      <c r="M27" s="93"/>
      <c r="N27" s="91">
        <v>0</v>
      </c>
      <c r="O27" s="92"/>
      <c r="P27" s="94"/>
      <c r="Q27" s="94"/>
      <c r="R27" s="91">
        <v>0</v>
      </c>
      <c r="S27" s="95"/>
      <c r="T27" s="96">
        <v>0</v>
      </c>
      <c r="U27" s="92"/>
      <c r="V27" s="97"/>
      <c r="W27" s="97"/>
      <c r="X27" s="98"/>
    </row>
    <row r="28" spans="1:24" ht="17.25" customHeight="1">
      <c r="A28" s="73">
        <v>45</v>
      </c>
      <c r="B28" s="74">
        <v>363</v>
      </c>
      <c r="C28" s="71" t="s">
        <v>95</v>
      </c>
      <c r="D28" s="76" t="s">
        <v>124</v>
      </c>
      <c r="E28" s="71" t="s">
        <v>109</v>
      </c>
      <c r="F28" s="90">
        <v>1</v>
      </c>
      <c r="G28" s="91">
        <v>2</v>
      </c>
      <c r="H28" s="92">
        <v>0</v>
      </c>
      <c r="I28" s="91">
        <v>0</v>
      </c>
      <c r="J28" s="92"/>
      <c r="K28" s="93"/>
      <c r="L28" s="93"/>
      <c r="M28" s="93"/>
      <c r="N28" s="91">
        <v>6</v>
      </c>
      <c r="O28" s="92"/>
      <c r="P28" s="94"/>
      <c r="Q28" s="94"/>
      <c r="R28" s="91">
        <v>0</v>
      </c>
      <c r="S28" s="95"/>
      <c r="T28" s="96">
        <v>0</v>
      </c>
      <c r="U28" s="92"/>
      <c r="V28" s="97"/>
      <c r="W28" s="97"/>
      <c r="X28" s="98"/>
    </row>
    <row r="29" spans="1:24" ht="17.25" customHeight="1">
      <c r="A29" s="73">
        <v>45</v>
      </c>
      <c r="B29" s="74">
        <v>381</v>
      </c>
      <c r="C29" s="71" t="s">
        <v>95</v>
      </c>
      <c r="D29" s="76" t="s">
        <v>125</v>
      </c>
      <c r="E29" s="71" t="s">
        <v>109</v>
      </c>
      <c r="F29" s="90">
        <v>1</v>
      </c>
      <c r="G29" s="91">
        <v>2</v>
      </c>
      <c r="H29" s="92">
        <v>0</v>
      </c>
      <c r="I29" s="91">
        <v>0</v>
      </c>
      <c r="J29" s="92"/>
      <c r="K29" s="93"/>
      <c r="L29" s="93"/>
      <c r="M29" s="93"/>
      <c r="N29" s="91">
        <v>6</v>
      </c>
      <c r="O29" s="92"/>
      <c r="P29" s="94"/>
      <c r="Q29" s="94"/>
      <c r="R29" s="91">
        <v>0</v>
      </c>
      <c r="S29" s="95"/>
      <c r="T29" s="96">
        <v>0</v>
      </c>
      <c r="U29" s="92"/>
      <c r="V29" s="97"/>
      <c r="W29" s="97"/>
      <c r="X29" s="98"/>
    </row>
    <row r="30" spans="1:24" ht="17.25" customHeight="1">
      <c r="A30" s="73">
        <v>45</v>
      </c>
      <c r="B30" s="74">
        <v>382</v>
      </c>
      <c r="C30" s="71" t="s">
        <v>95</v>
      </c>
      <c r="D30" s="76" t="s">
        <v>126</v>
      </c>
      <c r="E30" s="71" t="s">
        <v>188</v>
      </c>
      <c r="F30" s="90">
        <v>1</v>
      </c>
      <c r="G30" s="91">
        <v>2</v>
      </c>
      <c r="H30" s="92">
        <v>0</v>
      </c>
      <c r="I30" s="91">
        <v>0</v>
      </c>
      <c r="J30" s="92"/>
      <c r="K30" s="93"/>
      <c r="L30" s="93"/>
      <c r="M30" s="93"/>
      <c r="N30" s="91">
        <v>0</v>
      </c>
      <c r="O30" s="92"/>
      <c r="P30" s="94"/>
      <c r="Q30" s="94"/>
      <c r="R30" s="91">
        <v>1</v>
      </c>
      <c r="S30" s="95"/>
      <c r="T30" s="96">
        <v>0</v>
      </c>
      <c r="U30" s="92"/>
      <c r="V30" s="97"/>
      <c r="W30" s="97"/>
      <c r="X30" s="98"/>
    </row>
    <row r="31" spans="1:24" ht="17.25" customHeight="1">
      <c r="A31" s="73">
        <v>45</v>
      </c>
      <c r="B31" s="74">
        <v>383</v>
      </c>
      <c r="C31" s="71" t="s">
        <v>95</v>
      </c>
      <c r="D31" s="76" t="s">
        <v>127</v>
      </c>
      <c r="E31" s="71" t="s">
        <v>128</v>
      </c>
      <c r="F31" s="90">
        <v>1</v>
      </c>
      <c r="G31" s="91">
        <v>2</v>
      </c>
      <c r="H31" s="92">
        <v>0</v>
      </c>
      <c r="I31" s="91">
        <v>0</v>
      </c>
      <c r="J31" s="92"/>
      <c r="K31" s="93"/>
      <c r="L31" s="93"/>
      <c r="M31" s="93"/>
      <c r="N31" s="91">
        <v>0</v>
      </c>
      <c r="O31" s="92"/>
      <c r="P31" s="94"/>
      <c r="Q31" s="94"/>
      <c r="R31" s="91">
        <v>0</v>
      </c>
      <c r="S31" s="95"/>
      <c r="T31" s="96">
        <v>0</v>
      </c>
      <c r="U31" s="92"/>
      <c r="V31" s="97"/>
      <c r="W31" s="97"/>
      <c r="X31" s="98"/>
    </row>
    <row r="32" spans="1:24" ht="17.25" customHeight="1">
      <c r="A32" s="73">
        <v>45</v>
      </c>
      <c r="B32" s="74">
        <v>401</v>
      </c>
      <c r="C32" s="71" t="s">
        <v>95</v>
      </c>
      <c r="D32" s="76" t="s">
        <v>129</v>
      </c>
      <c r="E32" s="71" t="s">
        <v>109</v>
      </c>
      <c r="F32" s="90">
        <v>1</v>
      </c>
      <c r="G32" s="91">
        <v>2</v>
      </c>
      <c r="H32" s="92">
        <v>0</v>
      </c>
      <c r="I32" s="91">
        <v>0</v>
      </c>
      <c r="J32" s="92"/>
      <c r="K32" s="93"/>
      <c r="L32" s="93"/>
      <c r="M32" s="93"/>
      <c r="N32" s="91">
        <v>5</v>
      </c>
      <c r="O32" s="92"/>
      <c r="P32" s="94"/>
      <c r="Q32" s="94"/>
      <c r="R32" s="91">
        <v>1</v>
      </c>
      <c r="S32" s="95"/>
      <c r="T32" s="96">
        <v>0</v>
      </c>
      <c r="U32" s="92"/>
      <c r="V32" s="97"/>
      <c r="W32" s="97"/>
      <c r="X32" s="98"/>
    </row>
    <row r="33" spans="1:24" ht="17.25" customHeight="1">
      <c r="A33" s="73">
        <v>45</v>
      </c>
      <c r="B33" s="74">
        <v>402</v>
      </c>
      <c r="C33" s="71" t="s">
        <v>95</v>
      </c>
      <c r="D33" s="76" t="s">
        <v>130</v>
      </c>
      <c r="E33" s="71" t="s">
        <v>109</v>
      </c>
      <c r="F33" s="90">
        <v>1</v>
      </c>
      <c r="G33" s="91">
        <v>2</v>
      </c>
      <c r="H33" s="92">
        <v>0</v>
      </c>
      <c r="I33" s="91">
        <v>0</v>
      </c>
      <c r="J33" s="92"/>
      <c r="K33" s="93"/>
      <c r="L33" s="93"/>
      <c r="M33" s="93"/>
      <c r="N33" s="91">
        <v>0</v>
      </c>
      <c r="O33" s="92"/>
      <c r="P33" s="94"/>
      <c r="Q33" s="94"/>
      <c r="R33" s="91">
        <v>0</v>
      </c>
      <c r="S33" s="95"/>
      <c r="T33" s="96">
        <v>0</v>
      </c>
      <c r="U33" s="92"/>
      <c r="V33" s="97"/>
      <c r="W33" s="97"/>
      <c r="X33" s="98"/>
    </row>
    <row r="34" spans="1:24" ht="17.25" customHeight="1">
      <c r="A34" s="73">
        <v>45</v>
      </c>
      <c r="B34" s="74">
        <v>403</v>
      </c>
      <c r="C34" s="71" t="s">
        <v>95</v>
      </c>
      <c r="D34" s="76" t="s">
        <v>131</v>
      </c>
      <c r="E34" s="71" t="s">
        <v>122</v>
      </c>
      <c r="F34" s="90">
        <v>1</v>
      </c>
      <c r="G34" s="91">
        <v>2</v>
      </c>
      <c r="H34" s="92">
        <v>0</v>
      </c>
      <c r="I34" s="91">
        <v>0</v>
      </c>
      <c r="J34" s="92"/>
      <c r="K34" s="93"/>
      <c r="L34" s="93"/>
      <c r="M34" s="93"/>
      <c r="N34" s="91">
        <v>0</v>
      </c>
      <c r="O34" s="92"/>
      <c r="P34" s="94"/>
      <c r="Q34" s="94"/>
      <c r="R34" s="91">
        <v>0</v>
      </c>
      <c r="S34" s="95"/>
      <c r="T34" s="96">
        <v>0</v>
      </c>
      <c r="U34" s="92"/>
      <c r="V34" s="97"/>
      <c r="W34" s="97"/>
      <c r="X34" s="98"/>
    </row>
    <row r="35" spans="1:24" ht="17.25" customHeight="1">
      <c r="A35" s="73">
        <v>45</v>
      </c>
      <c r="B35" s="74">
        <v>404</v>
      </c>
      <c r="C35" s="71" t="s">
        <v>95</v>
      </c>
      <c r="D35" s="76" t="s">
        <v>132</v>
      </c>
      <c r="E35" s="71" t="s">
        <v>109</v>
      </c>
      <c r="F35" s="90">
        <v>1</v>
      </c>
      <c r="G35" s="91">
        <v>2</v>
      </c>
      <c r="H35" s="92">
        <v>0</v>
      </c>
      <c r="I35" s="91">
        <v>0</v>
      </c>
      <c r="J35" s="92"/>
      <c r="K35" s="93"/>
      <c r="L35" s="93"/>
      <c r="M35" s="93"/>
      <c r="N35" s="91">
        <v>0</v>
      </c>
      <c r="O35" s="92"/>
      <c r="P35" s="94"/>
      <c r="Q35" s="94"/>
      <c r="R35" s="91">
        <v>0</v>
      </c>
      <c r="S35" s="95"/>
      <c r="T35" s="96">
        <v>0</v>
      </c>
      <c r="U35" s="92"/>
      <c r="V35" s="97"/>
      <c r="W35" s="97"/>
      <c r="X35" s="98"/>
    </row>
    <row r="36" spans="1:24" ht="17.25" customHeight="1">
      <c r="A36" s="73">
        <v>45</v>
      </c>
      <c r="B36" s="74">
        <v>405</v>
      </c>
      <c r="C36" s="71" t="s">
        <v>95</v>
      </c>
      <c r="D36" s="76" t="s">
        <v>133</v>
      </c>
      <c r="E36" s="71" t="s">
        <v>112</v>
      </c>
      <c r="F36" s="90">
        <v>1</v>
      </c>
      <c r="G36" s="91">
        <v>2</v>
      </c>
      <c r="H36" s="92">
        <v>0</v>
      </c>
      <c r="I36" s="91">
        <v>0</v>
      </c>
      <c r="J36" s="92"/>
      <c r="K36" s="93"/>
      <c r="L36" s="93"/>
      <c r="M36" s="93"/>
      <c r="N36" s="91">
        <v>6</v>
      </c>
      <c r="O36" s="92"/>
      <c r="P36" s="94"/>
      <c r="Q36" s="94"/>
      <c r="R36" s="91">
        <v>0</v>
      </c>
      <c r="S36" s="95"/>
      <c r="T36" s="96">
        <v>0</v>
      </c>
      <c r="U36" s="92"/>
      <c r="V36" s="97"/>
      <c r="W36" s="97"/>
      <c r="X36" s="98"/>
    </row>
    <row r="37" spans="1:24" ht="17.25" customHeight="1">
      <c r="A37" s="73">
        <v>45</v>
      </c>
      <c r="B37" s="74">
        <v>406</v>
      </c>
      <c r="C37" s="71" t="s">
        <v>95</v>
      </c>
      <c r="D37" s="76" t="s">
        <v>134</v>
      </c>
      <c r="E37" s="71" t="s">
        <v>109</v>
      </c>
      <c r="F37" s="90">
        <v>1</v>
      </c>
      <c r="G37" s="91">
        <v>2</v>
      </c>
      <c r="H37" s="92">
        <v>0</v>
      </c>
      <c r="I37" s="91">
        <v>0</v>
      </c>
      <c r="J37" s="92"/>
      <c r="K37" s="93"/>
      <c r="L37" s="93"/>
      <c r="M37" s="93"/>
      <c r="N37" s="91">
        <v>0</v>
      </c>
      <c r="O37" s="92"/>
      <c r="P37" s="94"/>
      <c r="Q37" s="94"/>
      <c r="R37" s="91">
        <v>0</v>
      </c>
      <c r="S37" s="95"/>
      <c r="T37" s="96">
        <v>0</v>
      </c>
      <c r="U37" s="92"/>
      <c r="V37" s="97"/>
      <c r="W37" s="97"/>
      <c r="X37" s="98"/>
    </row>
    <row r="38" spans="1:24" ht="17.25" customHeight="1">
      <c r="A38" s="73">
        <v>45</v>
      </c>
      <c r="B38" s="74">
        <v>421</v>
      </c>
      <c r="C38" s="71" t="s">
        <v>95</v>
      </c>
      <c r="D38" s="76" t="s">
        <v>135</v>
      </c>
      <c r="E38" s="71" t="s">
        <v>109</v>
      </c>
      <c r="F38" s="90">
        <v>1</v>
      </c>
      <c r="G38" s="91">
        <v>2</v>
      </c>
      <c r="H38" s="92">
        <v>0</v>
      </c>
      <c r="I38" s="91">
        <v>0</v>
      </c>
      <c r="J38" s="92"/>
      <c r="K38" s="93"/>
      <c r="L38" s="93"/>
      <c r="M38" s="93"/>
      <c r="N38" s="91">
        <v>5</v>
      </c>
      <c r="O38" s="92" t="s">
        <v>189</v>
      </c>
      <c r="P38" s="81" t="s">
        <v>174</v>
      </c>
      <c r="Q38" s="70" t="s">
        <v>213</v>
      </c>
      <c r="R38" s="91"/>
      <c r="S38" s="95"/>
      <c r="T38" s="96">
        <v>0</v>
      </c>
      <c r="U38" s="92"/>
      <c r="V38" s="97"/>
      <c r="W38" s="97"/>
      <c r="X38" s="98"/>
    </row>
    <row r="39" spans="1:24" ht="17.25" customHeight="1">
      <c r="A39" s="73">
        <v>45</v>
      </c>
      <c r="B39" s="74">
        <v>422</v>
      </c>
      <c r="C39" s="71" t="s">
        <v>95</v>
      </c>
      <c r="D39" s="76" t="s">
        <v>136</v>
      </c>
      <c r="E39" s="71" t="s">
        <v>109</v>
      </c>
      <c r="F39" s="90">
        <v>1</v>
      </c>
      <c r="G39" s="91">
        <v>2</v>
      </c>
      <c r="H39" s="92">
        <v>0</v>
      </c>
      <c r="I39" s="91">
        <v>1</v>
      </c>
      <c r="J39" s="92"/>
      <c r="K39" s="93"/>
      <c r="L39" s="93"/>
      <c r="M39" s="93"/>
      <c r="N39" s="91">
        <v>6</v>
      </c>
      <c r="O39" s="92" t="s">
        <v>190</v>
      </c>
      <c r="P39" s="70" t="s">
        <v>169</v>
      </c>
      <c r="Q39" s="70" t="s">
        <v>214</v>
      </c>
      <c r="R39" s="91"/>
      <c r="S39" s="95"/>
      <c r="T39" s="96">
        <v>0</v>
      </c>
      <c r="U39" s="92"/>
      <c r="V39" s="97"/>
      <c r="W39" s="97"/>
      <c r="X39" s="98"/>
    </row>
    <row r="40" spans="1:24" ht="17.25" customHeight="1">
      <c r="A40" s="73">
        <v>45</v>
      </c>
      <c r="B40" s="74">
        <v>423</v>
      </c>
      <c r="C40" s="71" t="s">
        <v>95</v>
      </c>
      <c r="D40" s="76" t="s">
        <v>137</v>
      </c>
      <c r="E40" s="71" t="s">
        <v>109</v>
      </c>
      <c r="F40" s="90">
        <v>1</v>
      </c>
      <c r="G40" s="91">
        <v>2</v>
      </c>
      <c r="H40" s="92">
        <v>0</v>
      </c>
      <c r="I40" s="91">
        <v>0</v>
      </c>
      <c r="J40" s="92"/>
      <c r="K40" s="93"/>
      <c r="L40" s="93"/>
      <c r="M40" s="93"/>
      <c r="N40" s="91">
        <v>0</v>
      </c>
      <c r="O40" s="92"/>
      <c r="P40" s="94"/>
      <c r="Q40" s="94"/>
      <c r="R40" s="91">
        <v>0</v>
      </c>
      <c r="S40" s="95"/>
      <c r="T40" s="96">
        <v>0</v>
      </c>
      <c r="U40" s="92"/>
      <c r="V40" s="97"/>
      <c r="W40" s="97"/>
      <c r="X40" s="98"/>
    </row>
    <row r="41" spans="1:24" ht="17.25" customHeight="1">
      <c r="A41" s="73">
        <v>45</v>
      </c>
      <c r="B41" s="74">
        <v>424</v>
      </c>
      <c r="C41" s="71" t="s">
        <v>95</v>
      </c>
      <c r="D41" s="76" t="s">
        <v>138</v>
      </c>
      <c r="E41" s="71" t="s">
        <v>109</v>
      </c>
      <c r="F41" s="90">
        <v>1</v>
      </c>
      <c r="G41" s="91">
        <v>2</v>
      </c>
      <c r="H41" s="92">
        <v>0</v>
      </c>
      <c r="I41" s="91">
        <v>0</v>
      </c>
      <c r="J41" s="92"/>
      <c r="K41" s="93"/>
      <c r="L41" s="93"/>
      <c r="M41" s="93"/>
      <c r="N41" s="91">
        <v>5</v>
      </c>
      <c r="O41" s="92"/>
      <c r="P41" s="94"/>
      <c r="Q41" s="94"/>
      <c r="R41" s="91">
        <v>1</v>
      </c>
      <c r="S41" s="95"/>
      <c r="T41" s="96">
        <v>0</v>
      </c>
      <c r="U41" s="92"/>
      <c r="V41" s="97"/>
      <c r="W41" s="97"/>
      <c r="X41" s="98"/>
    </row>
    <row r="42" spans="1:24" ht="17.25" customHeight="1">
      <c r="A42" s="73">
        <v>45</v>
      </c>
      <c r="B42" s="74">
        <v>425</v>
      </c>
      <c r="C42" s="71" t="s">
        <v>95</v>
      </c>
      <c r="D42" s="76" t="s">
        <v>139</v>
      </c>
      <c r="E42" s="71" t="s">
        <v>109</v>
      </c>
      <c r="F42" s="90">
        <v>1</v>
      </c>
      <c r="G42" s="91">
        <v>2</v>
      </c>
      <c r="H42" s="92">
        <v>0</v>
      </c>
      <c r="I42" s="91">
        <v>0</v>
      </c>
      <c r="J42" s="92"/>
      <c r="K42" s="93"/>
      <c r="L42" s="93"/>
      <c r="M42" s="93"/>
      <c r="N42" s="91">
        <v>6</v>
      </c>
      <c r="O42" s="92"/>
      <c r="P42" s="94"/>
      <c r="Q42" s="94"/>
      <c r="R42" s="91">
        <v>0</v>
      </c>
      <c r="S42" s="95"/>
      <c r="T42" s="96">
        <v>0</v>
      </c>
      <c r="U42" s="92"/>
      <c r="V42" s="97"/>
      <c r="W42" s="97"/>
      <c r="X42" s="98"/>
    </row>
    <row r="43" spans="1:24" ht="17.25" customHeight="1">
      <c r="A43" s="73">
        <v>45</v>
      </c>
      <c r="B43" s="98">
        <v>426</v>
      </c>
      <c r="C43" s="71" t="s">
        <v>95</v>
      </c>
      <c r="D43" s="90" t="s">
        <v>140</v>
      </c>
      <c r="E43" s="92" t="s">
        <v>109</v>
      </c>
      <c r="F43" s="90">
        <v>1</v>
      </c>
      <c r="G43" s="91">
        <v>2</v>
      </c>
      <c r="H43" s="92">
        <v>0</v>
      </c>
      <c r="I43" s="91">
        <v>0</v>
      </c>
      <c r="J43" s="92"/>
      <c r="K43" s="93"/>
      <c r="L43" s="93"/>
      <c r="M43" s="93"/>
      <c r="N43" s="91">
        <v>0</v>
      </c>
      <c r="O43" s="92"/>
      <c r="P43" s="94"/>
      <c r="Q43" s="94"/>
      <c r="R43" s="91">
        <v>0</v>
      </c>
      <c r="S43" s="95"/>
      <c r="T43" s="96">
        <v>0</v>
      </c>
      <c r="U43" s="92"/>
      <c r="V43" s="97"/>
      <c r="W43" s="97"/>
      <c r="X43" s="98"/>
    </row>
    <row r="44" spans="1:24" ht="17.25" customHeight="1">
      <c r="A44" s="73">
        <v>45</v>
      </c>
      <c r="B44" s="98">
        <v>427</v>
      </c>
      <c r="C44" s="71" t="s">
        <v>95</v>
      </c>
      <c r="D44" s="90" t="s">
        <v>141</v>
      </c>
      <c r="E44" s="92" t="s">
        <v>109</v>
      </c>
      <c r="F44" s="90">
        <v>1</v>
      </c>
      <c r="G44" s="91">
        <v>2</v>
      </c>
      <c r="H44" s="92">
        <v>0</v>
      </c>
      <c r="I44" s="91">
        <v>0</v>
      </c>
      <c r="J44" s="92"/>
      <c r="K44" s="93"/>
      <c r="L44" s="93"/>
      <c r="M44" s="93"/>
      <c r="N44" s="91">
        <v>0</v>
      </c>
      <c r="O44" s="92"/>
      <c r="P44" s="94"/>
      <c r="Q44" s="94"/>
      <c r="R44" s="91">
        <v>0</v>
      </c>
      <c r="S44" s="95"/>
      <c r="T44" s="96">
        <v>0</v>
      </c>
      <c r="U44" s="92"/>
      <c r="V44" s="97"/>
      <c r="W44" s="97"/>
      <c r="X44" s="98"/>
    </row>
    <row r="45" spans="1:24" ht="17.25" customHeight="1">
      <c r="A45" s="73">
        <v>45</v>
      </c>
      <c r="B45" s="98">
        <v>428</v>
      </c>
      <c r="C45" s="71" t="s">
        <v>95</v>
      </c>
      <c r="D45" s="90" t="s">
        <v>142</v>
      </c>
      <c r="E45" s="92" t="s">
        <v>109</v>
      </c>
      <c r="F45" s="90">
        <v>1</v>
      </c>
      <c r="G45" s="91">
        <v>2</v>
      </c>
      <c r="H45" s="92">
        <v>0</v>
      </c>
      <c r="I45" s="91">
        <v>0</v>
      </c>
      <c r="J45" s="92"/>
      <c r="K45" s="93"/>
      <c r="L45" s="93"/>
      <c r="M45" s="93"/>
      <c r="N45" s="91">
        <v>0</v>
      </c>
      <c r="O45" s="92"/>
      <c r="P45" s="94"/>
      <c r="Q45" s="94"/>
      <c r="R45" s="91">
        <v>0</v>
      </c>
      <c r="S45" s="95"/>
      <c r="T45" s="96">
        <v>0</v>
      </c>
      <c r="U45" s="92"/>
      <c r="V45" s="97"/>
      <c r="W45" s="97"/>
      <c r="X45" s="98"/>
    </row>
    <row r="46" spans="1:24" ht="17.25" customHeight="1">
      <c r="A46" s="73">
        <v>45</v>
      </c>
      <c r="B46" s="98">
        <v>429</v>
      </c>
      <c r="C46" s="71" t="s">
        <v>95</v>
      </c>
      <c r="D46" s="90" t="s">
        <v>143</v>
      </c>
      <c r="E46" s="92" t="s">
        <v>109</v>
      </c>
      <c r="F46" s="90">
        <v>1</v>
      </c>
      <c r="G46" s="91">
        <v>2</v>
      </c>
      <c r="H46" s="92">
        <v>0</v>
      </c>
      <c r="I46" s="91">
        <v>0</v>
      </c>
      <c r="J46" s="92"/>
      <c r="K46" s="93"/>
      <c r="L46" s="93"/>
      <c r="M46" s="93"/>
      <c r="N46" s="91">
        <v>5</v>
      </c>
      <c r="O46" s="92"/>
      <c r="P46" s="94"/>
      <c r="Q46" s="94"/>
      <c r="R46" s="91">
        <v>1</v>
      </c>
      <c r="S46" s="95"/>
      <c r="T46" s="96">
        <v>0</v>
      </c>
      <c r="U46" s="92"/>
      <c r="V46" s="97"/>
      <c r="W46" s="97"/>
      <c r="X46" s="98"/>
    </row>
    <row r="47" spans="1:24" ht="17.25" customHeight="1">
      <c r="A47" s="73">
        <v>45</v>
      </c>
      <c r="B47" s="98">
        <v>430</v>
      </c>
      <c r="C47" s="71" t="s">
        <v>95</v>
      </c>
      <c r="D47" s="90" t="s">
        <v>144</v>
      </c>
      <c r="E47" s="92" t="s">
        <v>145</v>
      </c>
      <c r="F47" s="90">
        <v>1</v>
      </c>
      <c r="G47" s="91">
        <v>2</v>
      </c>
      <c r="H47" s="92">
        <v>0</v>
      </c>
      <c r="I47" s="91">
        <v>0</v>
      </c>
      <c r="J47" s="92"/>
      <c r="K47" s="93"/>
      <c r="L47" s="93"/>
      <c r="M47" s="93"/>
      <c r="N47" s="91">
        <v>6</v>
      </c>
      <c r="O47" s="92"/>
      <c r="P47" s="94"/>
      <c r="Q47" s="94"/>
      <c r="R47" s="91">
        <v>0</v>
      </c>
      <c r="S47" s="95"/>
      <c r="T47" s="96">
        <v>0</v>
      </c>
      <c r="U47" s="92"/>
      <c r="V47" s="97"/>
      <c r="W47" s="97"/>
      <c r="X47" s="98"/>
    </row>
    <row r="48" spans="1:24" ht="17.25" customHeight="1">
      <c r="A48" s="73">
        <v>45</v>
      </c>
      <c r="B48" s="98">
        <v>441</v>
      </c>
      <c r="C48" s="71" t="s">
        <v>95</v>
      </c>
      <c r="D48" s="90" t="s">
        <v>146</v>
      </c>
      <c r="E48" s="92" t="s">
        <v>147</v>
      </c>
      <c r="F48" s="90">
        <v>1</v>
      </c>
      <c r="G48" s="91">
        <v>2</v>
      </c>
      <c r="H48" s="92">
        <v>1</v>
      </c>
      <c r="I48" s="91">
        <v>0</v>
      </c>
      <c r="J48" s="92"/>
      <c r="K48" s="93"/>
      <c r="L48" s="93"/>
      <c r="M48" s="93"/>
      <c r="N48" s="91">
        <v>6</v>
      </c>
      <c r="O48" s="92"/>
      <c r="P48" s="94"/>
      <c r="Q48" s="94"/>
      <c r="R48" s="91">
        <v>0</v>
      </c>
      <c r="S48" s="95"/>
      <c r="T48" s="96">
        <v>0</v>
      </c>
      <c r="U48" s="92"/>
      <c r="V48" s="97"/>
      <c r="W48" s="97"/>
      <c r="X48" s="98"/>
    </row>
    <row r="49" spans="1:24" ht="17.25" customHeight="1">
      <c r="A49" s="73">
        <v>45</v>
      </c>
      <c r="B49" s="98">
        <v>442</v>
      </c>
      <c r="C49" s="71" t="s">
        <v>95</v>
      </c>
      <c r="D49" s="90" t="s">
        <v>148</v>
      </c>
      <c r="E49" s="92" t="s">
        <v>149</v>
      </c>
      <c r="F49" s="90">
        <v>1</v>
      </c>
      <c r="G49" s="91">
        <v>2</v>
      </c>
      <c r="H49" s="92">
        <v>0</v>
      </c>
      <c r="I49" s="91">
        <v>0</v>
      </c>
      <c r="J49" s="92"/>
      <c r="K49" s="93"/>
      <c r="L49" s="93"/>
      <c r="M49" s="93"/>
      <c r="N49" s="91">
        <v>0</v>
      </c>
      <c r="O49" s="92" t="s">
        <v>191</v>
      </c>
      <c r="P49" s="70" t="s">
        <v>184</v>
      </c>
      <c r="Q49" s="94" t="s">
        <v>203</v>
      </c>
      <c r="R49" s="91"/>
      <c r="S49" s="95"/>
      <c r="T49" s="96">
        <v>0</v>
      </c>
      <c r="U49" s="92"/>
      <c r="V49" s="97"/>
      <c r="W49" s="97"/>
      <c r="X49" s="98"/>
    </row>
    <row r="50" spans="1:24" ht="17.25" customHeight="1" thickBot="1">
      <c r="A50" s="73">
        <v>45</v>
      </c>
      <c r="B50" s="98">
        <v>443</v>
      </c>
      <c r="C50" s="71" t="s">
        <v>95</v>
      </c>
      <c r="D50" s="90" t="s">
        <v>150</v>
      </c>
      <c r="E50" s="92" t="s">
        <v>109</v>
      </c>
      <c r="F50" s="90">
        <v>1</v>
      </c>
      <c r="G50" s="91">
        <v>2</v>
      </c>
      <c r="H50" s="92">
        <v>0</v>
      </c>
      <c r="I50" s="91">
        <v>0</v>
      </c>
      <c r="J50" s="92"/>
      <c r="K50" s="93"/>
      <c r="L50" s="93"/>
      <c r="M50" s="93"/>
      <c r="N50" s="91">
        <v>0</v>
      </c>
      <c r="O50" s="92"/>
      <c r="P50" s="94"/>
      <c r="Q50" s="94"/>
      <c r="R50" s="91">
        <v>0</v>
      </c>
      <c r="S50" s="95"/>
      <c r="T50" s="96">
        <v>0</v>
      </c>
      <c r="U50" s="92"/>
      <c r="V50" s="97"/>
      <c r="W50" s="97"/>
      <c r="X50" s="98"/>
    </row>
    <row r="51" spans="1:24" ht="17.25" customHeight="1" thickBot="1">
      <c r="A51" s="99"/>
      <c r="B51" s="100">
        <v>1000</v>
      </c>
      <c r="C51" s="149" t="s">
        <v>24</v>
      </c>
      <c r="D51" s="149"/>
      <c r="E51" s="101"/>
      <c r="F51" s="102"/>
      <c r="G51" s="103"/>
      <c r="H51" s="104">
        <f>SUM(H7:H50)</f>
        <v>14</v>
      </c>
      <c r="I51" s="105">
        <f>SUM(I7:I50)</f>
        <v>12</v>
      </c>
      <c r="J51" s="104"/>
      <c r="K51" s="106"/>
      <c r="L51" s="106"/>
      <c r="M51" s="106"/>
      <c r="N51" s="103"/>
      <c r="O51" s="104"/>
      <c r="P51" s="106"/>
      <c r="Q51" s="106"/>
      <c r="R51" s="103"/>
      <c r="S51" s="107"/>
      <c r="T51" s="108">
        <f>SUM(T7:T50)</f>
        <v>2</v>
      </c>
      <c r="U51" s="101"/>
      <c r="V51" s="109"/>
      <c r="W51" s="110"/>
      <c r="X51" s="105">
        <f>SUM(X7:X50)</f>
        <v>2</v>
      </c>
    </row>
    <row r="53" spans="1:10" ht="13.5">
      <c r="A53" s="35" t="s">
        <v>77</v>
      </c>
      <c r="B53" s="36"/>
      <c r="C53" s="37"/>
      <c r="D53" s="38"/>
      <c r="E53" s="39"/>
      <c r="F53" s="39"/>
      <c r="G53" s="39"/>
      <c r="H53" s="39"/>
      <c r="I53" s="39"/>
      <c r="J53" s="39"/>
    </row>
    <row r="54" spans="1:8" ht="13.5">
      <c r="A54" s="33" t="s">
        <v>87</v>
      </c>
      <c r="E54" s="41"/>
      <c r="F54" s="41" t="s">
        <v>86</v>
      </c>
      <c r="H54" s="41"/>
    </row>
    <row r="56" spans="1:3" ht="12">
      <c r="A56" s="40" t="s">
        <v>46</v>
      </c>
      <c r="C56" s="6"/>
    </row>
    <row r="57" spans="1:22" ht="12">
      <c r="A57" s="40" t="s">
        <v>47</v>
      </c>
      <c r="D57" s="40" t="s">
        <v>39</v>
      </c>
      <c r="J57" s="40" t="s">
        <v>48</v>
      </c>
      <c r="K57" s="40" t="s">
        <v>49</v>
      </c>
      <c r="L57" s="40" t="s">
        <v>62</v>
      </c>
      <c r="P57" s="40" t="s">
        <v>20</v>
      </c>
      <c r="S57" s="56" t="s">
        <v>79</v>
      </c>
      <c r="V57" s="40" t="s">
        <v>66</v>
      </c>
    </row>
    <row r="58" spans="1:22" ht="12">
      <c r="A58" s="2" t="s">
        <v>50</v>
      </c>
      <c r="D58" s="33" t="s">
        <v>51</v>
      </c>
      <c r="J58" s="2" t="s">
        <v>52</v>
      </c>
      <c r="K58" s="2" t="s">
        <v>52</v>
      </c>
      <c r="L58" s="40" t="s">
        <v>63</v>
      </c>
      <c r="P58" s="40" t="s">
        <v>41</v>
      </c>
      <c r="S58" s="56" t="s">
        <v>80</v>
      </c>
      <c r="V58" s="40" t="s">
        <v>67</v>
      </c>
    </row>
    <row r="59" spans="1:22" ht="12">
      <c r="A59" s="2" t="s">
        <v>53</v>
      </c>
      <c r="D59" s="33" t="s">
        <v>85</v>
      </c>
      <c r="J59" s="2" t="s">
        <v>54</v>
      </c>
      <c r="K59" s="2" t="s">
        <v>54</v>
      </c>
      <c r="L59" s="2" t="s">
        <v>92</v>
      </c>
      <c r="P59" s="2" t="s">
        <v>55</v>
      </c>
      <c r="T59" s="2" t="s">
        <v>75</v>
      </c>
      <c r="V59" s="2" t="s">
        <v>68</v>
      </c>
    </row>
    <row r="60" spans="12:22" ht="12">
      <c r="L60" s="2" t="s">
        <v>93</v>
      </c>
      <c r="P60" s="2" t="s">
        <v>61</v>
      </c>
      <c r="T60" s="2" t="s">
        <v>76</v>
      </c>
      <c r="V60" s="2" t="s">
        <v>69</v>
      </c>
    </row>
    <row r="61" spans="12:22" ht="12">
      <c r="L61" s="2" t="s">
        <v>94</v>
      </c>
      <c r="V61" s="2" t="s">
        <v>70</v>
      </c>
    </row>
    <row r="62" spans="12:22" ht="12">
      <c r="L62" s="2" t="s">
        <v>88</v>
      </c>
      <c r="V62" s="2" t="s">
        <v>71</v>
      </c>
    </row>
    <row r="63" ht="12">
      <c r="L63" s="2" t="s">
        <v>89</v>
      </c>
    </row>
    <row r="64" spans="12:22" ht="12">
      <c r="L64" s="2" t="s">
        <v>64</v>
      </c>
      <c r="V64" s="40" t="s">
        <v>72</v>
      </c>
    </row>
    <row r="65" spans="12:22" ht="12">
      <c r="L65" s="2" t="s">
        <v>65</v>
      </c>
      <c r="V65" s="2" t="s">
        <v>73</v>
      </c>
    </row>
    <row r="66" ht="12">
      <c r="V66" s="2" t="s">
        <v>74</v>
      </c>
    </row>
  </sheetData>
  <mergeCells count="20">
    <mergeCell ref="C51:D51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54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0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34" t="s">
        <v>56</v>
      </c>
      <c r="B2" s="3"/>
    </row>
    <row r="3" spans="1:27" ht="25.5" customHeight="1" thickBot="1">
      <c r="A3" s="34"/>
      <c r="B3" s="205" t="s">
        <v>84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V3" s="2"/>
      <c r="AA3" s="2"/>
    </row>
    <row r="4" spans="1:27" ht="19.5" customHeight="1" thickBot="1">
      <c r="A4" s="34"/>
      <c r="B4" s="65">
        <v>1</v>
      </c>
      <c r="C4" s="203">
        <v>38443</v>
      </c>
      <c r="D4" s="204"/>
      <c r="E4" s="204"/>
      <c r="F4" s="65">
        <v>2</v>
      </c>
      <c r="G4" s="203">
        <v>38473</v>
      </c>
      <c r="H4" s="204"/>
      <c r="I4" s="204"/>
      <c r="J4" s="65">
        <v>3</v>
      </c>
      <c r="K4" s="66" t="s">
        <v>83</v>
      </c>
      <c r="L4" s="67"/>
      <c r="M4" s="67"/>
      <c r="N4" s="68"/>
      <c r="AA4" s="2"/>
    </row>
    <row r="5" spans="1:27" ht="24.75" customHeight="1" thickBot="1">
      <c r="A5"/>
      <c r="B5" s="57"/>
      <c r="C5" s="57"/>
      <c r="D5" s="57"/>
      <c r="E5" s="57"/>
      <c r="F5" s="57"/>
      <c r="G5" s="57"/>
      <c r="H5" s="57"/>
      <c r="I5" s="58"/>
      <c r="J5" s="59"/>
      <c r="K5" s="59"/>
      <c r="L5" s="57"/>
      <c r="M5" s="57"/>
      <c r="N5" s="57"/>
      <c r="O5" s="57"/>
      <c r="P5" s="57"/>
      <c r="Q5" s="57"/>
      <c r="R5" s="57"/>
      <c r="S5" s="58"/>
      <c r="T5" s="59"/>
      <c r="U5" s="59"/>
      <c r="V5" s="57"/>
      <c r="W5" s="57"/>
      <c r="X5" s="59"/>
      <c r="Y5" s="59"/>
      <c r="Z5" s="59"/>
      <c r="AA5"/>
    </row>
    <row r="6" spans="1:27" ht="13.5" customHeight="1" thickBot="1">
      <c r="A6"/>
      <c r="B6" s="57"/>
      <c r="C6" s="57"/>
      <c r="D6" s="57"/>
      <c r="E6" s="61" t="s">
        <v>81</v>
      </c>
      <c r="F6" s="62"/>
      <c r="G6" s="63">
        <v>1</v>
      </c>
      <c r="H6" s="60"/>
      <c r="I6" s="60"/>
      <c r="J6" s="60"/>
      <c r="K6" s="60"/>
      <c r="L6" s="61" t="s">
        <v>81</v>
      </c>
      <c r="M6" s="62"/>
      <c r="N6" s="63">
        <v>1</v>
      </c>
      <c r="O6" s="57"/>
      <c r="P6" s="57"/>
      <c r="Q6" s="61" t="s">
        <v>81</v>
      </c>
      <c r="R6" s="62"/>
      <c r="S6" s="63">
        <v>1</v>
      </c>
      <c r="T6" s="64"/>
      <c r="U6" s="59"/>
      <c r="V6" s="61" t="s">
        <v>81</v>
      </c>
      <c r="W6" s="62"/>
      <c r="X6" s="62"/>
      <c r="Y6" s="63">
        <v>1</v>
      </c>
      <c r="Z6" s="59"/>
      <c r="AA6"/>
    </row>
    <row r="7" spans="1:27" ht="26.25" customHeight="1">
      <c r="A7" s="152" t="s">
        <v>6</v>
      </c>
      <c r="B7" s="200" t="s">
        <v>57</v>
      </c>
      <c r="C7" s="160" t="s">
        <v>0</v>
      </c>
      <c r="D7" s="173" t="s">
        <v>58</v>
      </c>
      <c r="E7" s="180" t="s">
        <v>59</v>
      </c>
      <c r="F7" s="181"/>
      <c r="G7" s="181"/>
      <c r="H7" s="181"/>
      <c r="I7" s="181"/>
      <c r="J7" s="181"/>
      <c r="K7" s="182"/>
      <c r="L7" s="210" t="s">
        <v>14</v>
      </c>
      <c r="M7" s="181"/>
      <c r="N7" s="181"/>
      <c r="O7" s="181"/>
      <c r="P7" s="211"/>
      <c r="Q7" s="180" t="s">
        <v>4</v>
      </c>
      <c r="R7" s="181"/>
      <c r="S7" s="181"/>
      <c r="T7" s="181"/>
      <c r="U7" s="182"/>
      <c r="V7" s="183" t="s">
        <v>12</v>
      </c>
      <c r="W7" s="184"/>
      <c r="X7" s="184"/>
      <c r="Y7" s="185"/>
      <c r="Z7" s="185"/>
      <c r="AA7" s="186"/>
    </row>
    <row r="8" spans="1:27" ht="12" customHeight="1">
      <c r="A8" s="158"/>
      <c r="B8" s="201"/>
      <c r="C8" s="157"/>
      <c r="D8" s="174"/>
      <c r="E8" s="196" t="s">
        <v>8</v>
      </c>
      <c r="F8" s="212" t="s">
        <v>13</v>
      </c>
      <c r="G8" s="197" t="s">
        <v>3</v>
      </c>
      <c r="H8" s="22"/>
      <c r="I8" s="197" t="s">
        <v>2</v>
      </c>
      <c r="J8" s="22"/>
      <c r="K8" s="190" t="s">
        <v>9</v>
      </c>
      <c r="L8" s="199" t="s">
        <v>1</v>
      </c>
      <c r="M8" s="22"/>
      <c r="N8" s="197" t="s">
        <v>2</v>
      </c>
      <c r="O8" s="22"/>
      <c r="P8" s="197" t="s">
        <v>9</v>
      </c>
      <c r="Q8" s="195" t="s">
        <v>5</v>
      </c>
      <c r="R8" s="22"/>
      <c r="S8" s="197" t="s">
        <v>2</v>
      </c>
      <c r="T8" s="22"/>
      <c r="U8" s="190" t="s">
        <v>9</v>
      </c>
      <c r="V8" s="193" t="s">
        <v>33</v>
      </c>
      <c r="W8" s="22"/>
      <c r="X8" s="191" t="s">
        <v>9</v>
      </c>
      <c r="Y8" s="187" t="s">
        <v>35</v>
      </c>
      <c r="Z8" s="188"/>
      <c r="AA8" s="189"/>
    </row>
    <row r="9" spans="1:27" ht="51.75" customHeight="1">
      <c r="A9" s="158"/>
      <c r="B9" s="202"/>
      <c r="C9" s="157"/>
      <c r="D9" s="174"/>
      <c r="E9" s="196"/>
      <c r="F9" s="213"/>
      <c r="G9" s="197"/>
      <c r="H9" s="31" t="s">
        <v>43</v>
      </c>
      <c r="I9" s="197"/>
      <c r="J9" s="32" t="s">
        <v>15</v>
      </c>
      <c r="K9" s="190"/>
      <c r="L9" s="199"/>
      <c r="M9" s="31" t="s">
        <v>43</v>
      </c>
      <c r="N9" s="197"/>
      <c r="O9" s="32" t="s">
        <v>15</v>
      </c>
      <c r="P9" s="197"/>
      <c r="Q9" s="196"/>
      <c r="R9" s="31" t="s">
        <v>43</v>
      </c>
      <c r="S9" s="198"/>
      <c r="T9" s="32" t="s">
        <v>15</v>
      </c>
      <c r="U9" s="190"/>
      <c r="V9" s="194"/>
      <c r="W9" s="21" t="s">
        <v>34</v>
      </c>
      <c r="X9" s="192"/>
      <c r="Y9" s="4" t="s">
        <v>33</v>
      </c>
      <c r="Z9" s="4" t="s">
        <v>34</v>
      </c>
      <c r="AA9" s="54" t="s">
        <v>9</v>
      </c>
    </row>
    <row r="10" spans="1:27" ht="15" customHeight="1">
      <c r="A10" s="10">
        <v>45</v>
      </c>
      <c r="B10" s="11">
        <v>201</v>
      </c>
      <c r="C10" s="8" t="s">
        <v>95</v>
      </c>
      <c r="D10" s="111" t="s">
        <v>96</v>
      </c>
      <c r="E10" s="8">
        <v>30</v>
      </c>
      <c r="F10" s="5" t="s">
        <v>192</v>
      </c>
      <c r="G10" s="5">
        <v>63</v>
      </c>
      <c r="H10" s="5">
        <v>57</v>
      </c>
      <c r="I10" s="5">
        <v>879</v>
      </c>
      <c r="J10" s="5">
        <v>232</v>
      </c>
      <c r="K10" s="42">
        <f>IF(G10=""," ",ROUND(J10/I10*100,1))</f>
        <v>26.4</v>
      </c>
      <c r="L10" s="9">
        <v>39</v>
      </c>
      <c r="M10" s="5">
        <v>37</v>
      </c>
      <c r="N10" s="5">
        <v>568</v>
      </c>
      <c r="O10" s="5">
        <v>147</v>
      </c>
      <c r="P10" s="42">
        <f>IF(L10=""," ",ROUND(O10/N10*100,1))</f>
        <v>25.9</v>
      </c>
      <c r="Q10" s="9">
        <v>6</v>
      </c>
      <c r="R10" s="5">
        <v>4</v>
      </c>
      <c r="S10" s="5">
        <v>49</v>
      </c>
      <c r="T10" s="5">
        <v>7</v>
      </c>
      <c r="U10" s="42">
        <f>IF(Q10=""," ",ROUND(T10/S10*100,1))</f>
        <v>14.3</v>
      </c>
      <c r="V10" s="8">
        <v>118</v>
      </c>
      <c r="W10" s="5">
        <v>2</v>
      </c>
      <c r="X10" s="52">
        <f>IF(V10=""," ",ROUND(W10/V10*100,1))</f>
        <v>1.7</v>
      </c>
      <c r="Y10" s="5">
        <v>89</v>
      </c>
      <c r="Z10" s="5">
        <v>2</v>
      </c>
      <c r="AA10" s="50">
        <f>IF(Y10=""," ",ROUND(Z10/Y10*100,1))</f>
        <v>2.2</v>
      </c>
    </row>
    <row r="11" spans="1:27" ht="15" customHeight="1">
      <c r="A11" s="10">
        <v>45</v>
      </c>
      <c r="B11" s="11">
        <v>202</v>
      </c>
      <c r="C11" s="8" t="s">
        <v>95</v>
      </c>
      <c r="D11" s="111" t="s">
        <v>98</v>
      </c>
      <c r="E11" s="8">
        <v>30</v>
      </c>
      <c r="F11" s="5" t="s">
        <v>192</v>
      </c>
      <c r="G11" s="5">
        <v>46</v>
      </c>
      <c r="H11" s="5">
        <v>39</v>
      </c>
      <c r="I11" s="5">
        <v>594</v>
      </c>
      <c r="J11" s="5">
        <v>118</v>
      </c>
      <c r="K11" s="42">
        <f aca="true" t="shared" si="0" ref="K11:K53">IF(G11=""," ",ROUND(J11/I11*100,1))</f>
        <v>19.9</v>
      </c>
      <c r="L11" s="9">
        <v>29</v>
      </c>
      <c r="M11" s="5">
        <v>25</v>
      </c>
      <c r="N11" s="5">
        <v>352</v>
      </c>
      <c r="O11" s="5">
        <v>63</v>
      </c>
      <c r="P11" s="42">
        <f>IF(L11=""," ",ROUND(O11/N11*100,1))</f>
        <v>17.9</v>
      </c>
      <c r="Q11" s="9">
        <v>5</v>
      </c>
      <c r="R11" s="5">
        <v>3</v>
      </c>
      <c r="S11" s="5">
        <v>45</v>
      </c>
      <c r="T11" s="5">
        <v>6</v>
      </c>
      <c r="U11" s="42">
        <f>IF(Q11=""," ",ROUND(T11/S11*100,1))</f>
        <v>13.3</v>
      </c>
      <c r="V11" s="8">
        <v>73</v>
      </c>
      <c r="W11" s="5">
        <v>1</v>
      </c>
      <c r="X11" s="52">
        <f>IF(V11=""," ",ROUND(W11/V11*100,1))</f>
        <v>1.4</v>
      </c>
      <c r="Y11" s="5">
        <v>57</v>
      </c>
      <c r="Z11" s="5">
        <v>1</v>
      </c>
      <c r="AA11" s="50">
        <f>IF(Y11=""," ",ROUND(Z11/Y11*100,1))</f>
        <v>1.8</v>
      </c>
    </row>
    <row r="12" spans="1:27" ht="15" customHeight="1">
      <c r="A12" s="10">
        <v>45</v>
      </c>
      <c r="B12" s="11">
        <v>203</v>
      </c>
      <c r="C12" s="8" t="s">
        <v>95</v>
      </c>
      <c r="D12" s="112" t="s">
        <v>99</v>
      </c>
      <c r="E12" s="8">
        <v>35</v>
      </c>
      <c r="F12" s="5" t="s">
        <v>193</v>
      </c>
      <c r="G12" s="5">
        <v>48</v>
      </c>
      <c r="H12" s="5">
        <v>42</v>
      </c>
      <c r="I12" s="5">
        <v>674</v>
      </c>
      <c r="J12" s="5">
        <v>199</v>
      </c>
      <c r="K12" s="42">
        <f t="shared" si="0"/>
        <v>29.5</v>
      </c>
      <c r="L12" s="9">
        <v>27</v>
      </c>
      <c r="M12" s="5">
        <v>22</v>
      </c>
      <c r="N12" s="5">
        <v>402</v>
      </c>
      <c r="O12" s="5">
        <v>92</v>
      </c>
      <c r="P12" s="42">
        <f aca="true" t="shared" si="1" ref="P12:P53">IF(L12=""," ",ROUND(O12/N12*100,1))</f>
        <v>22.9</v>
      </c>
      <c r="Q12" s="9">
        <v>6</v>
      </c>
      <c r="R12" s="5">
        <v>5</v>
      </c>
      <c r="S12" s="5">
        <v>41</v>
      </c>
      <c r="T12" s="5">
        <v>8</v>
      </c>
      <c r="U12" s="42">
        <f aca="true" t="shared" si="2" ref="U12:U53">IF(Q12=""," ",ROUND(T12/S12*100,1))</f>
        <v>19.5</v>
      </c>
      <c r="V12" s="8">
        <v>117</v>
      </c>
      <c r="W12" s="5">
        <v>2</v>
      </c>
      <c r="X12" s="52">
        <f>IF(V12=""," ",ROUND(W12/V12*100,1))</f>
        <v>1.7</v>
      </c>
      <c r="Y12" s="5">
        <v>80</v>
      </c>
      <c r="Z12" s="5">
        <v>1</v>
      </c>
      <c r="AA12" s="50">
        <f>IF(Y12=""," ",ROUND(Z12/Y12*100,1))</f>
        <v>1.3</v>
      </c>
    </row>
    <row r="13" spans="1:27" ht="15" customHeight="1">
      <c r="A13" s="10">
        <v>45</v>
      </c>
      <c r="B13" s="11">
        <v>204</v>
      </c>
      <c r="C13" s="8" t="s">
        <v>95</v>
      </c>
      <c r="D13" s="112" t="s">
        <v>101</v>
      </c>
      <c r="E13" s="8"/>
      <c r="F13" s="5"/>
      <c r="G13" s="5"/>
      <c r="H13" s="5"/>
      <c r="I13" s="5"/>
      <c r="J13" s="5"/>
      <c r="K13" s="42" t="str">
        <f t="shared" si="0"/>
        <v> </v>
      </c>
      <c r="L13" s="9">
        <v>24</v>
      </c>
      <c r="M13" s="5">
        <v>18</v>
      </c>
      <c r="N13" s="5">
        <v>319</v>
      </c>
      <c r="O13" s="5">
        <v>58</v>
      </c>
      <c r="P13" s="42">
        <f t="shared" si="1"/>
        <v>18.2</v>
      </c>
      <c r="Q13" s="9">
        <v>6</v>
      </c>
      <c r="R13" s="5">
        <v>4</v>
      </c>
      <c r="S13" s="5">
        <v>44</v>
      </c>
      <c r="T13" s="5">
        <v>5</v>
      </c>
      <c r="U13" s="42">
        <f t="shared" si="2"/>
        <v>11.4</v>
      </c>
      <c r="V13" s="8">
        <v>38</v>
      </c>
      <c r="W13" s="5">
        <v>0</v>
      </c>
      <c r="X13" s="52">
        <f aca="true" t="shared" si="3" ref="X13:X53">IF(V13=0," ",ROUND(W13/V13*100,1))</f>
        <v>0</v>
      </c>
      <c r="Y13" s="5">
        <v>26</v>
      </c>
      <c r="Z13" s="5">
        <v>0</v>
      </c>
      <c r="AA13" s="50">
        <f aca="true" t="shared" si="4" ref="AA13:AA53">IF(Y13=0," ",ROUND(Z13/Y13*100,1))</f>
        <v>0</v>
      </c>
    </row>
    <row r="14" spans="1:27" ht="15" customHeight="1">
      <c r="A14" s="10">
        <v>45</v>
      </c>
      <c r="B14" s="11">
        <v>205</v>
      </c>
      <c r="C14" s="8" t="s">
        <v>95</v>
      </c>
      <c r="D14" s="112" t="s">
        <v>103</v>
      </c>
      <c r="E14" s="8">
        <v>30</v>
      </c>
      <c r="F14" s="5" t="s">
        <v>194</v>
      </c>
      <c r="G14" s="5">
        <v>60</v>
      </c>
      <c r="H14" s="5">
        <v>50</v>
      </c>
      <c r="I14" s="5">
        <v>780</v>
      </c>
      <c r="J14" s="5">
        <v>149</v>
      </c>
      <c r="K14" s="42">
        <f t="shared" si="0"/>
        <v>19.1</v>
      </c>
      <c r="L14" s="9">
        <v>33</v>
      </c>
      <c r="M14" s="5">
        <v>28</v>
      </c>
      <c r="N14" s="5">
        <v>439</v>
      </c>
      <c r="O14" s="5">
        <v>77</v>
      </c>
      <c r="P14" s="42">
        <f t="shared" si="1"/>
        <v>17.5</v>
      </c>
      <c r="Q14" s="9">
        <v>6</v>
      </c>
      <c r="R14" s="5">
        <v>4</v>
      </c>
      <c r="S14" s="5">
        <v>42</v>
      </c>
      <c r="T14" s="5">
        <v>6</v>
      </c>
      <c r="U14" s="42">
        <f t="shared" si="2"/>
        <v>14.3</v>
      </c>
      <c r="V14" s="8">
        <v>33</v>
      </c>
      <c r="W14" s="5">
        <v>2</v>
      </c>
      <c r="X14" s="52">
        <f t="shared" si="3"/>
        <v>6.1</v>
      </c>
      <c r="Y14" s="5">
        <v>21</v>
      </c>
      <c r="Z14" s="5">
        <v>0</v>
      </c>
      <c r="AA14" s="50">
        <f t="shared" si="4"/>
        <v>0</v>
      </c>
    </row>
    <row r="15" spans="1:27" ht="15" customHeight="1">
      <c r="A15" s="10">
        <v>45</v>
      </c>
      <c r="B15" s="11">
        <v>206</v>
      </c>
      <c r="C15" s="8" t="s">
        <v>95</v>
      </c>
      <c r="D15" s="112" t="s">
        <v>104</v>
      </c>
      <c r="E15" s="8">
        <v>30</v>
      </c>
      <c r="F15" s="5" t="s">
        <v>195</v>
      </c>
      <c r="G15" s="5">
        <v>63</v>
      </c>
      <c r="H15" s="5">
        <v>54</v>
      </c>
      <c r="I15" s="5">
        <v>1040</v>
      </c>
      <c r="J15" s="5">
        <v>252</v>
      </c>
      <c r="K15" s="42">
        <f t="shared" si="0"/>
        <v>24.2</v>
      </c>
      <c r="L15" s="9">
        <v>31</v>
      </c>
      <c r="M15" s="5">
        <v>25</v>
      </c>
      <c r="N15" s="5">
        <v>393</v>
      </c>
      <c r="O15" s="5">
        <v>90</v>
      </c>
      <c r="P15" s="42">
        <f t="shared" si="1"/>
        <v>22.9</v>
      </c>
      <c r="Q15" s="9">
        <v>6</v>
      </c>
      <c r="R15" s="5">
        <v>4</v>
      </c>
      <c r="S15" s="5">
        <v>37</v>
      </c>
      <c r="T15" s="5">
        <v>6</v>
      </c>
      <c r="U15" s="42">
        <f t="shared" si="2"/>
        <v>16.2</v>
      </c>
      <c r="V15" s="8">
        <v>44</v>
      </c>
      <c r="W15" s="5">
        <v>4</v>
      </c>
      <c r="X15" s="52">
        <f t="shared" si="3"/>
        <v>9.1</v>
      </c>
      <c r="Y15" s="5">
        <v>32</v>
      </c>
      <c r="Z15" s="5">
        <v>4</v>
      </c>
      <c r="AA15" s="50">
        <f t="shared" si="4"/>
        <v>12.5</v>
      </c>
    </row>
    <row r="16" spans="1:27" ht="15" customHeight="1">
      <c r="A16" s="10">
        <v>45</v>
      </c>
      <c r="B16" s="11">
        <v>207</v>
      </c>
      <c r="C16" s="8" t="s">
        <v>95</v>
      </c>
      <c r="D16" s="112" t="s">
        <v>105</v>
      </c>
      <c r="E16" s="8">
        <v>40</v>
      </c>
      <c r="F16" s="5" t="s">
        <v>195</v>
      </c>
      <c r="G16" s="5">
        <v>28</v>
      </c>
      <c r="H16" s="5">
        <v>24</v>
      </c>
      <c r="I16" s="5">
        <v>354</v>
      </c>
      <c r="J16" s="5">
        <v>80</v>
      </c>
      <c r="K16" s="42">
        <f t="shared" si="0"/>
        <v>22.6</v>
      </c>
      <c r="L16" s="9">
        <v>28</v>
      </c>
      <c r="M16" s="5">
        <v>24</v>
      </c>
      <c r="N16" s="5">
        <v>354</v>
      </c>
      <c r="O16" s="5">
        <v>80</v>
      </c>
      <c r="P16" s="42">
        <f t="shared" si="1"/>
        <v>22.6</v>
      </c>
      <c r="Q16" s="9">
        <v>5</v>
      </c>
      <c r="R16" s="5">
        <v>4</v>
      </c>
      <c r="S16" s="5">
        <v>40</v>
      </c>
      <c r="T16" s="5">
        <v>6</v>
      </c>
      <c r="U16" s="42">
        <f t="shared" si="2"/>
        <v>15</v>
      </c>
      <c r="V16" s="8">
        <v>19</v>
      </c>
      <c r="W16" s="5">
        <v>2</v>
      </c>
      <c r="X16" s="52">
        <f t="shared" si="3"/>
        <v>10.5</v>
      </c>
      <c r="Y16" s="5">
        <v>13</v>
      </c>
      <c r="Z16" s="5">
        <v>0</v>
      </c>
      <c r="AA16" s="50">
        <f t="shared" si="4"/>
        <v>0</v>
      </c>
    </row>
    <row r="17" spans="1:27" ht="15" customHeight="1">
      <c r="A17" s="10">
        <v>45</v>
      </c>
      <c r="B17" s="11">
        <v>208</v>
      </c>
      <c r="C17" s="8" t="s">
        <v>95</v>
      </c>
      <c r="D17" s="112" t="s">
        <v>107</v>
      </c>
      <c r="E17" s="8">
        <v>30</v>
      </c>
      <c r="F17" s="5" t="s">
        <v>192</v>
      </c>
      <c r="G17" s="5">
        <v>41</v>
      </c>
      <c r="H17" s="5">
        <v>32</v>
      </c>
      <c r="I17" s="5">
        <v>579</v>
      </c>
      <c r="J17" s="5">
        <v>111</v>
      </c>
      <c r="K17" s="42">
        <f t="shared" si="0"/>
        <v>19.2</v>
      </c>
      <c r="L17" s="9">
        <v>24</v>
      </c>
      <c r="M17" s="5">
        <v>17</v>
      </c>
      <c r="N17" s="5">
        <v>284</v>
      </c>
      <c r="O17" s="5">
        <v>49</v>
      </c>
      <c r="P17" s="42">
        <f t="shared" si="1"/>
        <v>17.3</v>
      </c>
      <c r="Q17" s="9">
        <v>6</v>
      </c>
      <c r="R17" s="5">
        <v>5</v>
      </c>
      <c r="S17" s="5">
        <v>47</v>
      </c>
      <c r="T17" s="5">
        <v>6</v>
      </c>
      <c r="U17" s="42">
        <f t="shared" si="2"/>
        <v>12.8</v>
      </c>
      <c r="V17" s="8">
        <v>26</v>
      </c>
      <c r="W17" s="5">
        <v>0</v>
      </c>
      <c r="X17" s="52">
        <f t="shared" si="3"/>
        <v>0</v>
      </c>
      <c r="Y17" s="5">
        <v>18</v>
      </c>
      <c r="Z17" s="5">
        <v>0</v>
      </c>
      <c r="AA17" s="50">
        <f t="shared" si="4"/>
        <v>0</v>
      </c>
    </row>
    <row r="18" spans="1:27" ht="15" customHeight="1">
      <c r="A18" s="10">
        <v>45</v>
      </c>
      <c r="B18" s="11">
        <v>209</v>
      </c>
      <c r="C18" s="8" t="s">
        <v>95</v>
      </c>
      <c r="D18" s="112" t="s">
        <v>108</v>
      </c>
      <c r="E18" s="8">
        <v>30</v>
      </c>
      <c r="F18" s="5" t="s">
        <v>194</v>
      </c>
      <c r="G18" s="5">
        <v>35</v>
      </c>
      <c r="H18" s="5">
        <v>26</v>
      </c>
      <c r="I18" s="5">
        <v>402</v>
      </c>
      <c r="J18" s="5">
        <v>63</v>
      </c>
      <c r="K18" s="42">
        <f t="shared" si="0"/>
        <v>15.7</v>
      </c>
      <c r="L18" s="9">
        <v>27</v>
      </c>
      <c r="M18" s="5">
        <v>22</v>
      </c>
      <c r="N18" s="5">
        <v>347</v>
      </c>
      <c r="O18" s="5">
        <v>57</v>
      </c>
      <c r="P18" s="42">
        <f t="shared" si="1"/>
        <v>16.4</v>
      </c>
      <c r="Q18" s="9">
        <v>6</v>
      </c>
      <c r="R18" s="5">
        <v>2</v>
      </c>
      <c r="S18" s="5">
        <v>39</v>
      </c>
      <c r="T18" s="5">
        <v>3</v>
      </c>
      <c r="U18" s="42">
        <f t="shared" si="2"/>
        <v>7.7</v>
      </c>
      <c r="V18" s="8">
        <v>31</v>
      </c>
      <c r="W18" s="5">
        <v>3</v>
      </c>
      <c r="X18" s="52">
        <f t="shared" si="3"/>
        <v>9.7</v>
      </c>
      <c r="Y18" s="5">
        <v>25</v>
      </c>
      <c r="Z18" s="5">
        <v>2</v>
      </c>
      <c r="AA18" s="50">
        <f t="shared" si="4"/>
        <v>8</v>
      </c>
    </row>
    <row r="19" spans="1:27" ht="15" customHeight="1">
      <c r="A19" s="10">
        <v>45</v>
      </c>
      <c r="B19" s="11">
        <v>301</v>
      </c>
      <c r="C19" s="8" t="s">
        <v>95</v>
      </c>
      <c r="D19" s="112" t="s">
        <v>110</v>
      </c>
      <c r="E19" s="8">
        <v>35</v>
      </c>
      <c r="F19" s="5" t="s">
        <v>193</v>
      </c>
      <c r="G19" s="5">
        <v>37</v>
      </c>
      <c r="H19" s="5">
        <v>28</v>
      </c>
      <c r="I19" s="5">
        <v>503</v>
      </c>
      <c r="J19" s="5">
        <v>149</v>
      </c>
      <c r="K19" s="42">
        <f t="shared" si="0"/>
        <v>29.6</v>
      </c>
      <c r="L19" s="9">
        <v>17</v>
      </c>
      <c r="M19" s="5">
        <v>12</v>
      </c>
      <c r="N19" s="5">
        <v>201</v>
      </c>
      <c r="O19" s="5">
        <v>42</v>
      </c>
      <c r="P19" s="42">
        <f t="shared" si="1"/>
        <v>20.9</v>
      </c>
      <c r="Q19" s="9">
        <v>6</v>
      </c>
      <c r="R19" s="5">
        <v>3</v>
      </c>
      <c r="S19" s="5">
        <v>31</v>
      </c>
      <c r="T19" s="5">
        <v>4</v>
      </c>
      <c r="U19" s="42">
        <f t="shared" si="2"/>
        <v>12.9</v>
      </c>
      <c r="V19" s="8">
        <v>21</v>
      </c>
      <c r="W19" s="5">
        <v>0</v>
      </c>
      <c r="X19" s="52">
        <f t="shared" si="3"/>
        <v>0</v>
      </c>
      <c r="Y19" s="5">
        <v>16</v>
      </c>
      <c r="Z19" s="5">
        <v>0</v>
      </c>
      <c r="AA19" s="50">
        <f t="shared" si="4"/>
        <v>0</v>
      </c>
    </row>
    <row r="20" spans="1:27" ht="15" customHeight="1">
      <c r="A20" s="10">
        <v>45</v>
      </c>
      <c r="B20" s="11">
        <v>302</v>
      </c>
      <c r="C20" s="8" t="s">
        <v>95</v>
      </c>
      <c r="D20" s="112" t="s">
        <v>111</v>
      </c>
      <c r="E20" s="8"/>
      <c r="F20" s="5"/>
      <c r="G20" s="5"/>
      <c r="H20" s="5"/>
      <c r="I20" s="5"/>
      <c r="J20" s="5"/>
      <c r="K20" s="42" t="str">
        <f t="shared" si="0"/>
        <v> </v>
      </c>
      <c r="L20" s="9">
        <v>16</v>
      </c>
      <c r="M20" s="5">
        <v>11</v>
      </c>
      <c r="N20" s="5">
        <v>106</v>
      </c>
      <c r="O20" s="5">
        <v>15</v>
      </c>
      <c r="P20" s="42">
        <f t="shared" si="1"/>
        <v>14.2</v>
      </c>
      <c r="Q20" s="9">
        <v>6</v>
      </c>
      <c r="R20" s="5">
        <v>4</v>
      </c>
      <c r="S20" s="5">
        <v>32</v>
      </c>
      <c r="T20" s="5">
        <v>6</v>
      </c>
      <c r="U20" s="42">
        <f t="shared" si="2"/>
        <v>18.8</v>
      </c>
      <c r="V20" s="8">
        <v>20</v>
      </c>
      <c r="W20" s="5">
        <v>1</v>
      </c>
      <c r="X20" s="52">
        <f t="shared" si="3"/>
        <v>5</v>
      </c>
      <c r="Y20" s="5">
        <v>16</v>
      </c>
      <c r="Z20" s="5">
        <v>0</v>
      </c>
      <c r="AA20" s="50">
        <f t="shared" si="4"/>
        <v>0</v>
      </c>
    </row>
    <row r="21" spans="1:27" ht="15" customHeight="1">
      <c r="A21" s="10">
        <v>45</v>
      </c>
      <c r="B21" s="11">
        <v>303</v>
      </c>
      <c r="C21" s="8" t="s">
        <v>95</v>
      </c>
      <c r="D21" s="112" t="s">
        <v>113</v>
      </c>
      <c r="E21" s="8"/>
      <c r="F21" s="5"/>
      <c r="G21" s="5"/>
      <c r="H21" s="5"/>
      <c r="I21" s="5"/>
      <c r="J21" s="5"/>
      <c r="K21" s="42" t="str">
        <f t="shared" si="0"/>
        <v> </v>
      </c>
      <c r="L21" s="9">
        <v>20</v>
      </c>
      <c r="M21" s="5">
        <v>15</v>
      </c>
      <c r="N21" s="5">
        <v>194</v>
      </c>
      <c r="O21" s="5">
        <v>32</v>
      </c>
      <c r="P21" s="42">
        <f t="shared" si="1"/>
        <v>16.5</v>
      </c>
      <c r="Q21" s="9">
        <v>6</v>
      </c>
      <c r="R21" s="5">
        <v>4</v>
      </c>
      <c r="S21" s="5">
        <v>36</v>
      </c>
      <c r="T21" s="5">
        <v>4</v>
      </c>
      <c r="U21" s="42">
        <f t="shared" si="2"/>
        <v>11.1</v>
      </c>
      <c r="V21" s="8">
        <v>22</v>
      </c>
      <c r="W21" s="5">
        <v>0</v>
      </c>
      <c r="X21" s="52">
        <f t="shared" si="3"/>
        <v>0</v>
      </c>
      <c r="Y21" s="5">
        <v>22</v>
      </c>
      <c r="Z21" s="5">
        <v>0</v>
      </c>
      <c r="AA21" s="50">
        <f t="shared" si="4"/>
        <v>0</v>
      </c>
    </row>
    <row r="22" spans="1:27" ht="15" customHeight="1">
      <c r="A22" s="10">
        <v>45</v>
      </c>
      <c r="B22" s="11">
        <v>321</v>
      </c>
      <c r="C22" s="8" t="s">
        <v>95</v>
      </c>
      <c r="D22" s="112" t="s">
        <v>114</v>
      </c>
      <c r="E22" s="8"/>
      <c r="F22" s="5"/>
      <c r="G22" s="5"/>
      <c r="H22" s="5"/>
      <c r="I22" s="5"/>
      <c r="J22" s="5"/>
      <c r="K22" s="42" t="str">
        <f t="shared" si="0"/>
        <v> </v>
      </c>
      <c r="L22" s="9">
        <v>15</v>
      </c>
      <c r="M22" s="5">
        <v>11</v>
      </c>
      <c r="N22" s="5">
        <v>191</v>
      </c>
      <c r="O22" s="5">
        <v>21</v>
      </c>
      <c r="P22" s="42">
        <f t="shared" si="1"/>
        <v>11</v>
      </c>
      <c r="Q22" s="9">
        <v>6</v>
      </c>
      <c r="R22" s="5">
        <v>2</v>
      </c>
      <c r="S22" s="5">
        <v>32</v>
      </c>
      <c r="T22" s="5">
        <v>3</v>
      </c>
      <c r="U22" s="42">
        <f t="shared" si="2"/>
        <v>9.4</v>
      </c>
      <c r="V22" s="8">
        <v>12</v>
      </c>
      <c r="W22" s="5">
        <v>0</v>
      </c>
      <c r="X22" s="52">
        <f t="shared" si="3"/>
        <v>0</v>
      </c>
      <c r="Y22" s="5">
        <v>11</v>
      </c>
      <c r="Z22" s="5">
        <v>0</v>
      </c>
      <c r="AA22" s="50">
        <f t="shared" si="4"/>
        <v>0</v>
      </c>
    </row>
    <row r="23" spans="1:27" ht="15" customHeight="1">
      <c r="A23" s="10">
        <v>45</v>
      </c>
      <c r="B23" s="11">
        <v>322</v>
      </c>
      <c r="C23" s="8" t="s">
        <v>95</v>
      </c>
      <c r="D23" s="112" t="s">
        <v>115</v>
      </c>
      <c r="E23" s="8"/>
      <c r="F23" s="5"/>
      <c r="G23" s="5"/>
      <c r="H23" s="5"/>
      <c r="I23" s="5"/>
      <c r="J23" s="5"/>
      <c r="K23" s="42" t="str">
        <f t="shared" si="0"/>
        <v> </v>
      </c>
      <c r="L23" s="9">
        <v>17</v>
      </c>
      <c r="M23" s="5">
        <v>7</v>
      </c>
      <c r="N23" s="5">
        <v>226</v>
      </c>
      <c r="O23" s="5">
        <v>15</v>
      </c>
      <c r="P23" s="42">
        <f t="shared" si="1"/>
        <v>6.6</v>
      </c>
      <c r="Q23" s="9">
        <v>5</v>
      </c>
      <c r="R23" s="5">
        <v>3</v>
      </c>
      <c r="S23" s="5">
        <v>32</v>
      </c>
      <c r="T23" s="5">
        <v>3</v>
      </c>
      <c r="U23" s="42">
        <f t="shared" si="2"/>
        <v>9.4</v>
      </c>
      <c r="V23" s="8">
        <v>19</v>
      </c>
      <c r="W23" s="5">
        <v>1</v>
      </c>
      <c r="X23" s="52">
        <f t="shared" si="3"/>
        <v>5.3</v>
      </c>
      <c r="Y23" s="5">
        <v>19</v>
      </c>
      <c r="Z23" s="5">
        <v>1</v>
      </c>
      <c r="AA23" s="50">
        <f t="shared" si="4"/>
        <v>5.3</v>
      </c>
    </row>
    <row r="24" spans="1:27" ht="15" customHeight="1">
      <c r="A24" s="10">
        <v>45</v>
      </c>
      <c r="B24" s="11">
        <v>341</v>
      </c>
      <c r="C24" s="8" t="s">
        <v>95</v>
      </c>
      <c r="D24" s="112" t="s">
        <v>116</v>
      </c>
      <c r="E24" s="8"/>
      <c r="F24" s="5"/>
      <c r="G24" s="5"/>
      <c r="H24" s="5"/>
      <c r="I24" s="5"/>
      <c r="J24" s="5"/>
      <c r="K24" s="42" t="str">
        <f t="shared" si="0"/>
        <v> </v>
      </c>
      <c r="L24" s="9">
        <v>13</v>
      </c>
      <c r="M24" s="5">
        <v>9</v>
      </c>
      <c r="N24" s="5">
        <v>196</v>
      </c>
      <c r="O24" s="5">
        <v>19</v>
      </c>
      <c r="P24" s="42">
        <f t="shared" si="1"/>
        <v>9.7</v>
      </c>
      <c r="Q24" s="9">
        <v>5</v>
      </c>
      <c r="R24" s="5">
        <v>3</v>
      </c>
      <c r="S24" s="5">
        <v>33</v>
      </c>
      <c r="T24" s="5">
        <v>4</v>
      </c>
      <c r="U24" s="42">
        <f t="shared" si="2"/>
        <v>12.1</v>
      </c>
      <c r="V24" s="8">
        <v>19</v>
      </c>
      <c r="W24" s="5">
        <v>0</v>
      </c>
      <c r="X24" s="52">
        <f t="shared" si="3"/>
        <v>0</v>
      </c>
      <c r="Y24" s="5">
        <v>14</v>
      </c>
      <c r="Z24" s="5">
        <v>0</v>
      </c>
      <c r="AA24" s="50">
        <f t="shared" si="4"/>
        <v>0</v>
      </c>
    </row>
    <row r="25" spans="1:27" ht="15" customHeight="1">
      <c r="A25" s="10">
        <v>45</v>
      </c>
      <c r="B25" s="11">
        <v>342</v>
      </c>
      <c r="C25" s="8" t="s">
        <v>95</v>
      </c>
      <c r="D25" s="112" t="s">
        <v>117</v>
      </c>
      <c r="E25" s="8"/>
      <c r="F25" s="5"/>
      <c r="G25" s="5"/>
      <c r="H25" s="5"/>
      <c r="I25" s="5"/>
      <c r="J25" s="5"/>
      <c r="K25" s="42" t="str">
        <f t="shared" si="0"/>
        <v> </v>
      </c>
      <c r="L25" s="9">
        <v>11</v>
      </c>
      <c r="M25" s="5">
        <v>6</v>
      </c>
      <c r="N25" s="5">
        <v>224</v>
      </c>
      <c r="O25" s="5">
        <v>31</v>
      </c>
      <c r="P25" s="42">
        <f t="shared" si="1"/>
        <v>13.8</v>
      </c>
      <c r="Q25" s="9">
        <v>5</v>
      </c>
      <c r="R25" s="5">
        <v>1</v>
      </c>
      <c r="S25" s="5">
        <v>27</v>
      </c>
      <c r="T25" s="5">
        <v>2</v>
      </c>
      <c r="U25" s="42">
        <f t="shared" si="2"/>
        <v>7.4</v>
      </c>
      <c r="V25" s="8">
        <v>16</v>
      </c>
      <c r="W25" s="5">
        <v>2</v>
      </c>
      <c r="X25" s="52">
        <f t="shared" si="3"/>
        <v>12.5</v>
      </c>
      <c r="Y25" s="5">
        <v>12</v>
      </c>
      <c r="Z25" s="5">
        <v>1</v>
      </c>
      <c r="AA25" s="50">
        <f t="shared" si="4"/>
        <v>8.3</v>
      </c>
    </row>
    <row r="26" spans="1:27" ht="15" customHeight="1">
      <c r="A26" s="10">
        <v>45</v>
      </c>
      <c r="B26" s="11">
        <v>343</v>
      </c>
      <c r="C26" s="8" t="s">
        <v>95</v>
      </c>
      <c r="D26" s="112" t="s">
        <v>118</v>
      </c>
      <c r="E26" s="8"/>
      <c r="F26" s="5"/>
      <c r="G26" s="5"/>
      <c r="H26" s="5"/>
      <c r="I26" s="5"/>
      <c r="J26" s="5"/>
      <c r="K26" s="42" t="str">
        <f t="shared" si="0"/>
        <v> </v>
      </c>
      <c r="L26" s="9">
        <v>18</v>
      </c>
      <c r="M26" s="5">
        <v>9</v>
      </c>
      <c r="N26" s="5">
        <v>242</v>
      </c>
      <c r="O26" s="5">
        <v>11</v>
      </c>
      <c r="P26" s="42">
        <f t="shared" si="1"/>
        <v>4.5</v>
      </c>
      <c r="Q26" s="9">
        <v>5</v>
      </c>
      <c r="R26" s="5">
        <v>3</v>
      </c>
      <c r="S26" s="5">
        <v>31</v>
      </c>
      <c r="T26" s="5">
        <v>3</v>
      </c>
      <c r="U26" s="42">
        <f t="shared" si="2"/>
        <v>9.7</v>
      </c>
      <c r="V26" s="8">
        <v>18</v>
      </c>
      <c r="W26" s="5">
        <v>0</v>
      </c>
      <c r="X26" s="52">
        <f t="shared" si="3"/>
        <v>0</v>
      </c>
      <c r="Y26" s="5">
        <v>16</v>
      </c>
      <c r="Z26" s="5">
        <v>0</v>
      </c>
      <c r="AA26" s="50">
        <f t="shared" si="4"/>
        <v>0</v>
      </c>
    </row>
    <row r="27" spans="1:27" ht="15" customHeight="1">
      <c r="A27" s="10">
        <v>45</v>
      </c>
      <c r="B27" s="11">
        <v>344</v>
      </c>
      <c r="C27" s="8" t="s">
        <v>95</v>
      </c>
      <c r="D27" s="112" t="s">
        <v>119</v>
      </c>
      <c r="E27" s="8"/>
      <c r="F27" s="5"/>
      <c r="G27" s="5"/>
      <c r="H27" s="5"/>
      <c r="I27" s="5"/>
      <c r="J27" s="5"/>
      <c r="K27" s="42" t="str">
        <f t="shared" si="0"/>
        <v> </v>
      </c>
      <c r="L27" s="9">
        <v>15</v>
      </c>
      <c r="M27" s="5">
        <v>6</v>
      </c>
      <c r="N27" s="5">
        <v>127</v>
      </c>
      <c r="O27" s="5">
        <v>15</v>
      </c>
      <c r="P27" s="42">
        <f t="shared" si="1"/>
        <v>11.8</v>
      </c>
      <c r="Q27" s="9">
        <v>5</v>
      </c>
      <c r="R27" s="5">
        <v>1</v>
      </c>
      <c r="S27" s="5">
        <v>28</v>
      </c>
      <c r="T27" s="5">
        <v>1</v>
      </c>
      <c r="U27" s="42">
        <f t="shared" si="2"/>
        <v>3.6</v>
      </c>
      <c r="V27" s="8">
        <v>15</v>
      </c>
      <c r="W27" s="5">
        <v>0</v>
      </c>
      <c r="X27" s="52">
        <f t="shared" si="3"/>
        <v>0</v>
      </c>
      <c r="Y27" s="5">
        <v>14</v>
      </c>
      <c r="Z27" s="5">
        <v>0</v>
      </c>
      <c r="AA27" s="50">
        <f t="shared" si="4"/>
        <v>0</v>
      </c>
    </row>
    <row r="28" spans="1:27" ht="15" customHeight="1">
      <c r="A28" s="10">
        <v>45</v>
      </c>
      <c r="B28" s="11">
        <v>345</v>
      </c>
      <c r="C28" s="8" t="s">
        <v>95</v>
      </c>
      <c r="D28" s="112" t="s">
        <v>120</v>
      </c>
      <c r="E28" s="8"/>
      <c r="F28" s="5"/>
      <c r="G28" s="5"/>
      <c r="H28" s="5"/>
      <c r="I28" s="5"/>
      <c r="J28" s="5"/>
      <c r="K28" s="42" t="str">
        <f t="shared" si="0"/>
        <v> </v>
      </c>
      <c r="L28" s="9">
        <v>13</v>
      </c>
      <c r="M28" s="5">
        <v>7</v>
      </c>
      <c r="N28" s="5">
        <v>125</v>
      </c>
      <c r="O28" s="5">
        <v>12</v>
      </c>
      <c r="P28" s="42">
        <f t="shared" si="1"/>
        <v>9.6</v>
      </c>
      <c r="Q28" s="9">
        <v>5</v>
      </c>
      <c r="R28" s="5">
        <v>1</v>
      </c>
      <c r="S28" s="5">
        <v>30</v>
      </c>
      <c r="T28" s="5">
        <v>1</v>
      </c>
      <c r="U28" s="42">
        <f t="shared" si="2"/>
        <v>3.3</v>
      </c>
      <c r="V28" s="8">
        <v>20</v>
      </c>
      <c r="W28" s="5">
        <v>0</v>
      </c>
      <c r="X28" s="52">
        <f t="shared" si="3"/>
        <v>0</v>
      </c>
      <c r="Y28" s="5">
        <v>18</v>
      </c>
      <c r="Z28" s="5">
        <v>0</v>
      </c>
      <c r="AA28" s="50">
        <f t="shared" si="4"/>
        <v>0</v>
      </c>
    </row>
    <row r="29" spans="1:27" ht="15" customHeight="1">
      <c r="A29" s="10">
        <v>45</v>
      </c>
      <c r="B29" s="11">
        <v>361</v>
      </c>
      <c r="C29" s="8" t="s">
        <v>95</v>
      </c>
      <c r="D29" s="112" t="s">
        <v>121</v>
      </c>
      <c r="E29" s="8"/>
      <c r="F29" s="5"/>
      <c r="G29" s="5"/>
      <c r="H29" s="5"/>
      <c r="I29" s="5"/>
      <c r="J29" s="5"/>
      <c r="K29" s="42" t="str">
        <f t="shared" si="0"/>
        <v> </v>
      </c>
      <c r="L29" s="9">
        <v>16</v>
      </c>
      <c r="M29" s="5">
        <v>9</v>
      </c>
      <c r="N29" s="5">
        <v>158</v>
      </c>
      <c r="O29" s="5">
        <v>14</v>
      </c>
      <c r="P29" s="42">
        <f t="shared" si="1"/>
        <v>8.9</v>
      </c>
      <c r="Q29" s="9">
        <v>6</v>
      </c>
      <c r="R29" s="5">
        <v>2</v>
      </c>
      <c r="S29" s="5">
        <v>30</v>
      </c>
      <c r="T29" s="5">
        <v>2</v>
      </c>
      <c r="U29" s="42">
        <f t="shared" si="2"/>
        <v>6.7</v>
      </c>
      <c r="V29" s="8">
        <v>17</v>
      </c>
      <c r="W29" s="5">
        <v>1</v>
      </c>
      <c r="X29" s="52">
        <f t="shared" si="3"/>
        <v>5.9</v>
      </c>
      <c r="Y29" s="5">
        <v>10</v>
      </c>
      <c r="Z29" s="5">
        <v>0</v>
      </c>
      <c r="AA29" s="50">
        <f t="shared" si="4"/>
        <v>0</v>
      </c>
    </row>
    <row r="30" spans="1:27" ht="15" customHeight="1">
      <c r="A30" s="10">
        <v>45</v>
      </c>
      <c r="B30" s="11">
        <v>362</v>
      </c>
      <c r="C30" s="8" t="s">
        <v>95</v>
      </c>
      <c r="D30" s="112" t="s">
        <v>123</v>
      </c>
      <c r="E30" s="8"/>
      <c r="F30" s="5"/>
      <c r="G30" s="5"/>
      <c r="H30" s="5"/>
      <c r="I30" s="5"/>
      <c r="J30" s="5"/>
      <c r="K30" s="42" t="str">
        <f t="shared" si="0"/>
        <v> </v>
      </c>
      <c r="L30" s="9">
        <v>11</v>
      </c>
      <c r="M30" s="5">
        <v>8</v>
      </c>
      <c r="N30" s="5">
        <v>164</v>
      </c>
      <c r="O30" s="5">
        <v>17</v>
      </c>
      <c r="P30" s="42">
        <f t="shared" si="1"/>
        <v>10.4</v>
      </c>
      <c r="Q30" s="9">
        <v>6</v>
      </c>
      <c r="R30" s="5">
        <v>2</v>
      </c>
      <c r="S30" s="5">
        <v>31</v>
      </c>
      <c r="T30" s="5">
        <v>2</v>
      </c>
      <c r="U30" s="42">
        <f t="shared" si="2"/>
        <v>6.5</v>
      </c>
      <c r="V30" s="8">
        <v>17</v>
      </c>
      <c r="W30" s="5">
        <v>1</v>
      </c>
      <c r="X30" s="52">
        <f t="shared" si="3"/>
        <v>5.9</v>
      </c>
      <c r="Y30" s="5">
        <v>15</v>
      </c>
      <c r="Z30" s="5">
        <v>1</v>
      </c>
      <c r="AA30" s="50">
        <f t="shared" si="4"/>
        <v>6.7</v>
      </c>
    </row>
    <row r="31" spans="1:27" ht="15" customHeight="1">
      <c r="A31" s="10">
        <v>45</v>
      </c>
      <c r="B31" s="11">
        <v>363</v>
      </c>
      <c r="C31" s="8" t="s">
        <v>95</v>
      </c>
      <c r="D31" s="112" t="s">
        <v>124</v>
      </c>
      <c r="E31" s="8"/>
      <c r="F31" s="5"/>
      <c r="G31" s="5"/>
      <c r="H31" s="5"/>
      <c r="I31" s="5"/>
      <c r="J31" s="5"/>
      <c r="K31" s="42" t="str">
        <f t="shared" si="0"/>
        <v> </v>
      </c>
      <c r="L31" s="9">
        <v>5</v>
      </c>
      <c r="M31" s="5">
        <v>4</v>
      </c>
      <c r="N31" s="5">
        <v>39</v>
      </c>
      <c r="O31" s="5">
        <v>7</v>
      </c>
      <c r="P31" s="42">
        <f t="shared" si="1"/>
        <v>17.9</v>
      </c>
      <c r="Q31" s="9">
        <v>6</v>
      </c>
      <c r="R31" s="5">
        <v>2</v>
      </c>
      <c r="S31" s="5">
        <v>31</v>
      </c>
      <c r="T31" s="5">
        <v>3</v>
      </c>
      <c r="U31" s="42">
        <f t="shared" si="2"/>
        <v>9.7</v>
      </c>
      <c r="V31" s="8">
        <v>11</v>
      </c>
      <c r="W31" s="5">
        <v>2</v>
      </c>
      <c r="X31" s="52">
        <f t="shared" si="3"/>
        <v>18.2</v>
      </c>
      <c r="Y31" s="5">
        <v>11</v>
      </c>
      <c r="Z31" s="5">
        <v>2</v>
      </c>
      <c r="AA31" s="50">
        <f t="shared" si="4"/>
        <v>18.2</v>
      </c>
    </row>
    <row r="32" spans="1:27" ht="15" customHeight="1">
      <c r="A32" s="10">
        <v>45</v>
      </c>
      <c r="B32" s="11">
        <v>381</v>
      </c>
      <c r="C32" s="8" t="s">
        <v>95</v>
      </c>
      <c r="D32" s="112" t="s">
        <v>125</v>
      </c>
      <c r="E32" s="8"/>
      <c r="F32" s="5"/>
      <c r="G32" s="5"/>
      <c r="H32" s="5"/>
      <c r="I32" s="5"/>
      <c r="J32" s="5"/>
      <c r="K32" s="42" t="str">
        <f t="shared" si="0"/>
        <v> </v>
      </c>
      <c r="L32" s="9">
        <v>8</v>
      </c>
      <c r="M32" s="5">
        <v>3</v>
      </c>
      <c r="N32" s="5">
        <v>111</v>
      </c>
      <c r="O32" s="5">
        <v>3</v>
      </c>
      <c r="P32" s="42">
        <f t="shared" si="1"/>
        <v>2.7</v>
      </c>
      <c r="Q32" s="9">
        <v>5</v>
      </c>
      <c r="R32" s="5">
        <v>4</v>
      </c>
      <c r="S32" s="5">
        <v>30</v>
      </c>
      <c r="T32" s="5">
        <v>5</v>
      </c>
      <c r="U32" s="42">
        <f t="shared" si="2"/>
        <v>16.7</v>
      </c>
      <c r="V32" s="8">
        <v>13</v>
      </c>
      <c r="W32" s="5">
        <v>0</v>
      </c>
      <c r="X32" s="52">
        <f t="shared" si="3"/>
        <v>0</v>
      </c>
      <c r="Y32" s="5">
        <v>13</v>
      </c>
      <c r="Z32" s="5">
        <v>0</v>
      </c>
      <c r="AA32" s="50">
        <f t="shared" si="4"/>
        <v>0</v>
      </c>
    </row>
    <row r="33" spans="1:27" ht="15" customHeight="1">
      <c r="A33" s="10">
        <v>45</v>
      </c>
      <c r="B33" s="11">
        <v>382</v>
      </c>
      <c r="C33" s="8" t="s">
        <v>95</v>
      </c>
      <c r="D33" s="112" t="s">
        <v>126</v>
      </c>
      <c r="E33" s="8"/>
      <c r="F33" s="5"/>
      <c r="G33" s="5"/>
      <c r="H33" s="5"/>
      <c r="I33" s="5"/>
      <c r="J33" s="5"/>
      <c r="K33" s="42" t="str">
        <f t="shared" si="0"/>
        <v> </v>
      </c>
      <c r="L33" s="9">
        <v>13</v>
      </c>
      <c r="M33" s="5">
        <v>9</v>
      </c>
      <c r="N33" s="5">
        <v>144</v>
      </c>
      <c r="O33" s="5">
        <v>25</v>
      </c>
      <c r="P33" s="42">
        <f t="shared" si="1"/>
        <v>17.4</v>
      </c>
      <c r="Q33" s="9">
        <v>6</v>
      </c>
      <c r="R33" s="5">
        <v>2</v>
      </c>
      <c r="S33" s="5">
        <v>37</v>
      </c>
      <c r="T33" s="5">
        <v>3</v>
      </c>
      <c r="U33" s="42">
        <f t="shared" si="2"/>
        <v>8.1</v>
      </c>
      <c r="V33" s="8">
        <v>18</v>
      </c>
      <c r="W33" s="5">
        <v>0</v>
      </c>
      <c r="X33" s="52">
        <f t="shared" si="3"/>
        <v>0</v>
      </c>
      <c r="Y33" s="5">
        <v>10</v>
      </c>
      <c r="Z33" s="5">
        <v>0</v>
      </c>
      <c r="AA33" s="50">
        <f t="shared" si="4"/>
        <v>0</v>
      </c>
    </row>
    <row r="34" spans="1:27" ht="15" customHeight="1">
      <c r="A34" s="10">
        <v>45</v>
      </c>
      <c r="B34" s="11">
        <v>383</v>
      </c>
      <c r="C34" s="8" t="s">
        <v>95</v>
      </c>
      <c r="D34" s="112" t="s">
        <v>127</v>
      </c>
      <c r="E34" s="8"/>
      <c r="F34" s="5"/>
      <c r="G34" s="5"/>
      <c r="H34" s="5"/>
      <c r="I34" s="5"/>
      <c r="J34" s="5"/>
      <c r="K34" s="42" t="str">
        <f t="shared" si="0"/>
        <v> </v>
      </c>
      <c r="L34" s="9">
        <v>12</v>
      </c>
      <c r="M34" s="5">
        <v>10</v>
      </c>
      <c r="N34" s="5">
        <v>133</v>
      </c>
      <c r="O34" s="5">
        <v>24</v>
      </c>
      <c r="P34" s="42">
        <f t="shared" si="1"/>
        <v>18</v>
      </c>
      <c r="Q34" s="9">
        <v>6</v>
      </c>
      <c r="R34" s="5">
        <v>3</v>
      </c>
      <c r="S34" s="5">
        <v>32</v>
      </c>
      <c r="T34" s="5">
        <v>4</v>
      </c>
      <c r="U34" s="42">
        <f t="shared" si="2"/>
        <v>12.5</v>
      </c>
      <c r="V34" s="8">
        <v>10</v>
      </c>
      <c r="W34" s="5">
        <v>0</v>
      </c>
      <c r="X34" s="52">
        <f t="shared" si="3"/>
        <v>0</v>
      </c>
      <c r="Y34" s="5">
        <v>10</v>
      </c>
      <c r="Z34" s="5">
        <v>0</v>
      </c>
      <c r="AA34" s="50">
        <f t="shared" si="4"/>
        <v>0</v>
      </c>
    </row>
    <row r="35" spans="1:27" ht="15" customHeight="1">
      <c r="A35" s="10">
        <v>45</v>
      </c>
      <c r="B35" s="11">
        <v>401</v>
      </c>
      <c r="C35" s="8" t="s">
        <v>95</v>
      </c>
      <c r="D35" s="112" t="s">
        <v>129</v>
      </c>
      <c r="E35" s="8"/>
      <c r="F35" s="5"/>
      <c r="G35" s="5"/>
      <c r="H35" s="5"/>
      <c r="I35" s="5"/>
      <c r="J35" s="5"/>
      <c r="K35" s="42" t="str">
        <f t="shared" si="0"/>
        <v> </v>
      </c>
      <c r="L35" s="9">
        <v>20</v>
      </c>
      <c r="M35" s="5">
        <v>13</v>
      </c>
      <c r="N35" s="5">
        <v>256</v>
      </c>
      <c r="O35" s="5">
        <v>36</v>
      </c>
      <c r="P35" s="42">
        <f t="shared" si="1"/>
        <v>14.1</v>
      </c>
      <c r="Q35" s="9">
        <v>6</v>
      </c>
      <c r="R35" s="5">
        <v>6</v>
      </c>
      <c r="S35" s="5">
        <v>30</v>
      </c>
      <c r="T35" s="5">
        <v>6</v>
      </c>
      <c r="U35" s="42">
        <f t="shared" si="2"/>
        <v>20</v>
      </c>
      <c r="V35" s="8">
        <v>24</v>
      </c>
      <c r="W35" s="5">
        <v>0</v>
      </c>
      <c r="X35" s="52">
        <f t="shared" si="3"/>
        <v>0</v>
      </c>
      <c r="Y35" s="5">
        <v>24</v>
      </c>
      <c r="Z35" s="5">
        <v>0</v>
      </c>
      <c r="AA35" s="50">
        <f t="shared" si="4"/>
        <v>0</v>
      </c>
    </row>
    <row r="36" spans="1:27" ht="15" customHeight="1">
      <c r="A36" s="10">
        <v>45</v>
      </c>
      <c r="B36" s="11">
        <v>402</v>
      </c>
      <c r="C36" s="8" t="s">
        <v>95</v>
      </c>
      <c r="D36" s="112" t="s">
        <v>130</v>
      </c>
      <c r="E36" s="8"/>
      <c r="F36" s="5"/>
      <c r="G36" s="5"/>
      <c r="H36" s="5"/>
      <c r="I36" s="5"/>
      <c r="J36" s="5"/>
      <c r="K36" s="42" t="str">
        <f t="shared" si="0"/>
        <v> </v>
      </c>
      <c r="L36" s="9">
        <v>20</v>
      </c>
      <c r="M36" s="5">
        <v>12</v>
      </c>
      <c r="N36" s="5">
        <v>314</v>
      </c>
      <c r="O36" s="5">
        <v>40</v>
      </c>
      <c r="P36" s="42">
        <f t="shared" si="1"/>
        <v>12.7</v>
      </c>
      <c r="Q36" s="9">
        <v>6</v>
      </c>
      <c r="R36" s="5">
        <v>4</v>
      </c>
      <c r="S36" s="5">
        <v>33</v>
      </c>
      <c r="T36" s="5">
        <v>4</v>
      </c>
      <c r="U36" s="42">
        <f t="shared" si="2"/>
        <v>12.1</v>
      </c>
      <c r="V36" s="8">
        <v>34</v>
      </c>
      <c r="W36" s="5">
        <v>5</v>
      </c>
      <c r="X36" s="52">
        <f t="shared" si="3"/>
        <v>14.7</v>
      </c>
      <c r="Y36" s="5">
        <v>32</v>
      </c>
      <c r="Z36" s="5">
        <v>4</v>
      </c>
      <c r="AA36" s="50">
        <f t="shared" si="4"/>
        <v>12.5</v>
      </c>
    </row>
    <row r="37" spans="1:27" ht="15" customHeight="1">
      <c r="A37" s="10">
        <v>45</v>
      </c>
      <c r="B37" s="11">
        <v>403</v>
      </c>
      <c r="C37" s="8" t="s">
        <v>95</v>
      </c>
      <c r="D37" s="112" t="s">
        <v>131</v>
      </c>
      <c r="E37" s="8"/>
      <c r="F37" s="5"/>
      <c r="G37" s="5"/>
      <c r="H37" s="5"/>
      <c r="I37" s="5"/>
      <c r="J37" s="5"/>
      <c r="K37" s="42" t="str">
        <f t="shared" si="0"/>
        <v> </v>
      </c>
      <c r="L37" s="9">
        <v>4</v>
      </c>
      <c r="M37" s="5">
        <v>3</v>
      </c>
      <c r="N37" s="5">
        <v>37</v>
      </c>
      <c r="O37" s="5">
        <v>6</v>
      </c>
      <c r="P37" s="42">
        <f t="shared" si="1"/>
        <v>16.2</v>
      </c>
      <c r="Q37" s="9">
        <v>5</v>
      </c>
      <c r="R37" s="5">
        <v>2</v>
      </c>
      <c r="S37" s="5">
        <v>27</v>
      </c>
      <c r="T37" s="5">
        <v>2</v>
      </c>
      <c r="U37" s="42">
        <f t="shared" si="2"/>
        <v>7.4</v>
      </c>
      <c r="V37" s="8">
        <v>5</v>
      </c>
      <c r="W37" s="5">
        <v>0</v>
      </c>
      <c r="X37" s="52">
        <f t="shared" si="3"/>
        <v>0</v>
      </c>
      <c r="Y37" s="5">
        <v>5</v>
      </c>
      <c r="Z37" s="5">
        <v>0</v>
      </c>
      <c r="AA37" s="50">
        <f t="shared" si="4"/>
        <v>0</v>
      </c>
    </row>
    <row r="38" spans="1:27" ht="15" customHeight="1">
      <c r="A38" s="10">
        <v>45</v>
      </c>
      <c r="B38" s="11">
        <v>404</v>
      </c>
      <c r="C38" s="8" t="s">
        <v>95</v>
      </c>
      <c r="D38" s="112" t="s">
        <v>132</v>
      </c>
      <c r="E38" s="8"/>
      <c r="F38" s="5"/>
      <c r="G38" s="5"/>
      <c r="H38" s="5"/>
      <c r="I38" s="5"/>
      <c r="J38" s="5"/>
      <c r="K38" s="42" t="str">
        <f t="shared" si="0"/>
        <v> </v>
      </c>
      <c r="L38" s="9">
        <v>23</v>
      </c>
      <c r="M38" s="5">
        <v>15</v>
      </c>
      <c r="N38" s="5">
        <v>312</v>
      </c>
      <c r="O38" s="5">
        <v>37</v>
      </c>
      <c r="P38" s="42">
        <f t="shared" si="1"/>
        <v>11.9</v>
      </c>
      <c r="Q38" s="9">
        <v>6</v>
      </c>
      <c r="R38" s="5">
        <v>4</v>
      </c>
      <c r="S38" s="5">
        <v>30</v>
      </c>
      <c r="T38" s="5">
        <v>5</v>
      </c>
      <c r="U38" s="42">
        <f t="shared" si="2"/>
        <v>16.7</v>
      </c>
      <c r="V38" s="8">
        <v>14</v>
      </c>
      <c r="W38" s="5">
        <v>0</v>
      </c>
      <c r="X38" s="52">
        <f t="shared" si="3"/>
        <v>0</v>
      </c>
      <c r="Y38" s="5">
        <v>14</v>
      </c>
      <c r="Z38" s="5">
        <v>0</v>
      </c>
      <c r="AA38" s="50">
        <f t="shared" si="4"/>
        <v>0</v>
      </c>
    </row>
    <row r="39" spans="1:27" ht="15" customHeight="1">
      <c r="A39" s="10">
        <v>45</v>
      </c>
      <c r="B39" s="11">
        <v>405</v>
      </c>
      <c r="C39" s="8" t="s">
        <v>95</v>
      </c>
      <c r="D39" s="112" t="s">
        <v>133</v>
      </c>
      <c r="E39" s="8">
        <v>25</v>
      </c>
      <c r="F39" s="5" t="s">
        <v>196</v>
      </c>
      <c r="G39" s="5">
        <v>10</v>
      </c>
      <c r="H39" s="5">
        <v>8</v>
      </c>
      <c r="I39" s="5">
        <v>129</v>
      </c>
      <c r="J39" s="5">
        <v>19</v>
      </c>
      <c r="K39" s="42">
        <f t="shared" si="0"/>
        <v>14.7</v>
      </c>
      <c r="L39" s="9">
        <v>10</v>
      </c>
      <c r="M39" s="5">
        <v>8</v>
      </c>
      <c r="N39" s="5">
        <v>129</v>
      </c>
      <c r="O39" s="5">
        <v>19</v>
      </c>
      <c r="P39" s="42">
        <f t="shared" si="1"/>
        <v>14.7</v>
      </c>
      <c r="Q39" s="9">
        <v>5</v>
      </c>
      <c r="R39" s="5">
        <v>3</v>
      </c>
      <c r="S39" s="5">
        <v>31</v>
      </c>
      <c r="T39" s="5">
        <v>3</v>
      </c>
      <c r="U39" s="42">
        <f t="shared" si="2"/>
        <v>9.7</v>
      </c>
      <c r="V39" s="8">
        <v>22</v>
      </c>
      <c r="W39" s="5">
        <v>0</v>
      </c>
      <c r="X39" s="52">
        <f t="shared" si="3"/>
        <v>0</v>
      </c>
      <c r="Y39" s="5">
        <v>15</v>
      </c>
      <c r="Z39" s="5">
        <v>0</v>
      </c>
      <c r="AA39" s="50">
        <f t="shared" si="4"/>
        <v>0</v>
      </c>
    </row>
    <row r="40" spans="1:27" ht="15" customHeight="1">
      <c r="A40" s="10">
        <v>45</v>
      </c>
      <c r="B40" s="11">
        <v>406</v>
      </c>
      <c r="C40" s="8" t="s">
        <v>95</v>
      </c>
      <c r="D40" s="112" t="s">
        <v>134</v>
      </c>
      <c r="E40" s="8"/>
      <c r="F40" s="5"/>
      <c r="G40" s="5"/>
      <c r="H40" s="5"/>
      <c r="I40" s="5"/>
      <c r="J40" s="5"/>
      <c r="K40" s="42" t="str">
        <f t="shared" si="0"/>
        <v> </v>
      </c>
      <c r="L40" s="9">
        <v>13</v>
      </c>
      <c r="M40" s="5">
        <v>11</v>
      </c>
      <c r="N40" s="5">
        <v>154</v>
      </c>
      <c r="O40" s="5">
        <v>21</v>
      </c>
      <c r="P40" s="42">
        <f t="shared" si="1"/>
        <v>13.6</v>
      </c>
      <c r="Q40" s="9">
        <v>6</v>
      </c>
      <c r="R40" s="5">
        <v>2</v>
      </c>
      <c r="S40" s="5">
        <v>31</v>
      </c>
      <c r="T40" s="5">
        <v>2</v>
      </c>
      <c r="U40" s="42">
        <f t="shared" si="2"/>
        <v>6.5</v>
      </c>
      <c r="V40" s="8">
        <v>17</v>
      </c>
      <c r="W40" s="5">
        <v>1</v>
      </c>
      <c r="X40" s="52">
        <f t="shared" si="3"/>
        <v>5.9</v>
      </c>
      <c r="Y40" s="5">
        <v>16</v>
      </c>
      <c r="Z40" s="5">
        <v>0</v>
      </c>
      <c r="AA40" s="50">
        <f t="shared" si="4"/>
        <v>0</v>
      </c>
    </row>
    <row r="41" spans="1:27" ht="15" customHeight="1">
      <c r="A41" s="10">
        <v>45</v>
      </c>
      <c r="B41" s="11">
        <v>421</v>
      </c>
      <c r="C41" s="8" t="s">
        <v>95</v>
      </c>
      <c r="D41" s="112" t="s">
        <v>135</v>
      </c>
      <c r="E41" s="8"/>
      <c r="F41" s="5"/>
      <c r="G41" s="5"/>
      <c r="H41" s="5"/>
      <c r="I41" s="5"/>
      <c r="J41" s="5"/>
      <c r="K41" s="42" t="str">
        <f t="shared" si="0"/>
        <v> </v>
      </c>
      <c r="L41" s="9">
        <v>8</v>
      </c>
      <c r="M41" s="5">
        <v>7</v>
      </c>
      <c r="N41" s="5">
        <v>73</v>
      </c>
      <c r="O41" s="5">
        <v>10</v>
      </c>
      <c r="P41" s="42">
        <f t="shared" si="1"/>
        <v>13.7</v>
      </c>
      <c r="Q41" s="9">
        <v>5</v>
      </c>
      <c r="R41" s="5">
        <v>0</v>
      </c>
      <c r="S41" s="5">
        <v>29</v>
      </c>
      <c r="T41" s="5">
        <v>0</v>
      </c>
      <c r="U41" s="42">
        <f t="shared" si="2"/>
        <v>0</v>
      </c>
      <c r="V41" s="8">
        <v>23</v>
      </c>
      <c r="W41" s="5">
        <v>0</v>
      </c>
      <c r="X41" s="52">
        <f t="shared" si="3"/>
        <v>0</v>
      </c>
      <c r="Y41" s="5">
        <v>23</v>
      </c>
      <c r="Z41" s="5">
        <v>0</v>
      </c>
      <c r="AA41" s="50">
        <f t="shared" si="4"/>
        <v>0</v>
      </c>
    </row>
    <row r="42" spans="1:27" ht="15" customHeight="1">
      <c r="A42" s="10">
        <v>45</v>
      </c>
      <c r="B42" s="11">
        <v>422</v>
      </c>
      <c r="C42" s="8" t="s">
        <v>95</v>
      </c>
      <c r="D42" s="112" t="s">
        <v>136</v>
      </c>
      <c r="E42" s="8"/>
      <c r="F42" s="5"/>
      <c r="G42" s="5"/>
      <c r="H42" s="5"/>
      <c r="I42" s="5"/>
      <c r="J42" s="5"/>
      <c r="K42" s="42" t="str">
        <f t="shared" si="0"/>
        <v> </v>
      </c>
      <c r="L42" s="9">
        <v>12</v>
      </c>
      <c r="M42" s="5">
        <v>9</v>
      </c>
      <c r="N42" s="5">
        <v>145</v>
      </c>
      <c r="O42" s="5">
        <v>28</v>
      </c>
      <c r="P42" s="42">
        <f t="shared" si="1"/>
        <v>19.3</v>
      </c>
      <c r="Q42" s="9">
        <v>5</v>
      </c>
      <c r="R42" s="5">
        <v>1</v>
      </c>
      <c r="S42" s="5">
        <v>30</v>
      </c>
      <c r="T42" s="5">
        <v>2</v>
      </c>
      <c r="U42" s="42">
        <f t="shared" si="2"/>
        <v>6.7</v>
      </c>
      <c r="V42" s="8">
        <v>12</v>
      </c>
      <c r="W42" s="5">
        <v>0</v>
      </c>
      <c r="X42" s="52">
        <f t="shared" si="3"/>
        <v>0</v>
      </c>
      <c r="Y42" s="5">
        <v>9</v>
      </c>
      <c r="Z42" s="5">
        <v>0</v>
      </c>
      <c r="AA42" s="50">
        <f t="shared" si="4"/>
        <v>0</v>
      </c>
    </row>
    <row r="43" spans="1:27" ht="15" customHeight="1">
      <c r="A43" s="10">
        <v>45</v>
      </c>
      <c r="B43" s="11">
        <v>423</v>
      </c>
      <c r="C43" s="8" t="s">
        <v>95</v>
      </c>
      <c r="D43" s="112" t="s">
        <v>137</v>
      </c>
      <c r="E43" s="8"/>
      <c r="F43" s="5"/>
      <c r="G43" s="5"/>
      <c r="H43" s="5"/>
      <c r="I43" s="5"/>
      <c r="J43" s="5"/>
      <c r="K43" s="42" t="str">
        <f t="shared" si="0"/>
        <v> </v>
      </c>
      <c r="L43" s="9">
        <v>7</v>
      </c>
      <c r="M43" s="5">
        <v>6</v>
      </c>
      <c r="N43" s="5">
        <v>95</v>
      </c>
      <c r="O43" s="5">
        <v>11</v>
      </c>
      <c r="P43" s="42">
        <f t="shared" si="1"/>
        <v>11.6</v>
      </c>
      <c r="Q43" s="9">
        <v>5</v>
      </c>
      <c r="R43" s="5">
        <v>2</v>
      </c>
      <c r="S43" s="5">
        <v>28</v>
      </c>
      <c r="T43" s="5">
        <v>3</v>
      </c>
      <c r="U43" s="42">
        <f t="shared" si="2"/>
        <v>10.7</v>
      </c>
      <c r="V43" s="8">
        <v>12</v>
      </c>
      <c r="W43" s="5">
        <v>1</v>
      </c>
      <c r="X43" s="52">
        <f t="shared" si="3"/>
        <v>8.3</v>
      </c>
      <c r="Y43" s="5">
        <v>10</v>
      </c>
      <c r="Z43" s="5">
        <v>0</v>
      </c>
      <c r="AA43" s="50">
        <f t="shared" si="4"/>
        <v>0</v>
      </c>
    </row>
    <row r="44" spans="1:27" ht="15" customHeight="1">
      <c r="A44" s="10">
        <v>45</v>
      </c>
      <c r="B44" s="11">
        <v>424</v>
      </c>
      <c r="C44" s="8" t="s">
        <v>95</v>
      </c>
      <c r="D44" s="112" t="s">
        <v>138</v>
      </c>
      <c r="E44" s="8"/>
      <c r="F44" s="5"/>
      <c r="G44" s="5"/>
      <c r="H44" s="5"/>
      <c r="I44" s="5"/>
      <c r="J44" s="5"/>
      <c r="K44" s="42" t="str">
        <f t="shared" si="0"/>
        <v> </v>
      </c>
      <c r="L44" s="9">
        <v>11</v>
      </c>
      <c r="M44" s="5">
        <v>6</v>
      </c>
      <c r="N44" s="5">
        <v>110</v>
      </c>
      <c r="O44" s="5">
        <v>6</v>
      </c>
      <c r="P44" s="42">
        <f t="shared" si="1"/>
        <v>5.5</v>
      </c>
      <c r="Q44" s="9">
        <v>5</v>
      </c>
      <c r="R44" s="5">
        <v>3</v>
      </c>
      <c r="S44" s="5">
        <v>29</v>
      </c>
      <c r="T44" s="5">
        <v>3</v>
      </c>
      <c r="U44" s="42">
        <f t="shared" si="2"/>
        <v>10.3</v>
      </c>
      <c r="V44" s="8">
        <v>17</v>
      </c>
      <c r="W44" s="5">
        <v>2</v>
      </c>
      <c r="X44" s="52">
        <f t="shared" si="3"/>
        <v>11.8</v>
      </c>
      <c r="Y44" s="5">
        <v>14</v>
      </c>
      <c r="Z44" s="5">
        <v>0</v>
      </c>
      <c r="AA44" s="50">
        <f t="shared" si="4"/>
        <v>0</v>
      </c>
    </row>
    <row r="45" spans="1:27" ht="15" customHeight="1">
      <c r="A45" s="10">
        <v>45</v>
      </c>
      <c r="B45" s="11">
        <v>425</v>
      </c>
      <c r="C45" s="8" t="s">
        <v>95</v>
      </c>
      <c r="D45" s="112" t="s">
        <v>139</v>
      </c>
      <c r="E45" s="8"/>
      <c r="F45" s="5"/>
      <c r="G45" s="5"/>
      <c r="H45" s="5"/>
      <c r="I45" s="5"/>
      <c r="J45" s="5"/>
      <c r="K45" s="42" t="str">
        <f t="shared" si="0"/>
        <v> </v>
      </c>
      <c r="L45" s="9">
        <v>12</v>
      </c>
      <c r="M45" s="5">
        <v>9</v>
      </c>
      <c r="N45" s="5">
        <v>109</v>
      </c>
      <c r="O45" s="5">
        <v>15</v>
      </c>
      <c r="P45" s="42">
        <f t="shared" si="1"/>
        <v>13.8</v>
      </c>
      <c r="Q45" s="9">
        <v>5</v>
      </c>
      <c r="R45" s="5">
        <v>3</v>
      </c>
      <c r="S45" s="5">
        <v>28</v>
      </c>
      <c r="T45" s="5">
        <v>5</v>
      </c>
      <c r="U45" s="42">
        <f t="shared" si="2"/>
        <v>17.9</v>
      </c>
      <c r="V45" s="8">
        <v>10</v>
      </c>
      <c r="W45" s="5">
        <v>1</v>
      </c>
      <c r="X45" s="52">
        <f t="shared" si="3"/>
        <v>10</v>
      </c>
      <c r="Y45" s="5">
        <v>10</v>
      </c>
      <c r="Z45" s="5">
        <v>1</v>
      </c>
      <c r="AA45" s="50">
        <f t="shared" si="4"/>
        <v>10</v>
      </c>
    </row>
    <row r="46" spans="1:27" ht="15" customHeight="1">
      <c r="A46" s="10">
        <v>45</v>
      </c>
      <c r="B46" s="12">
        <v>426</v>
      </c>
      <c r="C46" s="8" t="s">
        <v>95</v>
      </c>
      <c r="D46" s="113" t="s">
        <v>140</v>
      </c>
      <c r="E46" s="8"/>
      <c r="F46" s="5"/>
      <c r="G46" s="5"/>
      <c r="H46" s="5"/>
      <c r="I46" s="5"/>
      <c r="J46" s="5"/>
      <c r="K46" s="42" t="str">
        <f t="shared" si="0"/>
        <v> </v>
      </c>
      <c r="L46" s="9">
        <v>7</v>
      </c>
      <c r="M46" s="5">
        <v>4</v>
      </c>
      <c r="N46" s="5">
        <v>74</v>
      </c>
      <c r="O46" s="5">
        <v>9</v>
      </c>
      <c r="P46" s="42">
        <f t="shared" si="1"/>
        <v>12.2</v>
      </c>
      <c r="Q46" s="9">
        <v>5</v>
      </c>
      <c r="R46" s="5">
        <v>1</v>
      </c>
      <c r="S46" s="5">
        <v>29</v>
      </c>
      <c r="T46" s="5">
        <v>1</v>
      </c>
      <c r="U46" s="42">
        <f t="shared" si="2"/>
        <v>3.4</v>
      </c>
      <c r="V46" s="8">
        <v>14</v>
      </c>
      <c r="W46" s="5">
        <v>0</v>
      </c>
      <c r="X46" s="52">
        <f t="shared" si="3"/>
        <v>0</v>
      </c>
      <c r="Y46" s="5">
        <v>14</v>
      </c>
      <c r="Z46" s="5">
        <v>0</v>
      </c>
      <c r="AA46" s="50">
        <f t="shared" si="4"/>
        <v>0</v>
      </c>
    </row>
    <row r="47" spans="1:27" ht="15" customHeight="1">
      <c r="A47" s="10">
        <v>45</v>
      </c>
      <c r="B47" s="12">
        <v>427</v>
      </c>
      <c r="C47" s="8" t="s">
        <v>95</v>
      </c>
      <c r="D47" s="113" t="s">
        <v>141</v>
      </c>
      <c r="E47" s="8"/>
      <c r="F47" s="5"/>
      <c r="G47" s="5"/>
      <c r="H47" s="5"/>
      <c r="I47" s="5"/>
      <c r="J47" s="5"/>
      <c r="K47" s="42" t="str">
        <f t="shared" si="0"/>
        <v> </v>
      </c>
      <c r="L47" s="9">
        <v>13</v>
      </c>
      <c r="M47" s="5">
        <v>13</v>
      </c>
      <c r="N47" s="5">
        <v>172</v>
      </c>
      <c r="O47" s="5">
        <v>21</v>
      </c>
      <c r="P47" s="42">
        <f t="shared" si="1"/>
        <v>12.2</v>
      </c>
      <c r="Q47" s="9">
        <v>5</v>
      </c>
      <c r="R47" s="5">
        <v>1</v>
      </c>
      <c r="S47" s="5">
        <v>29</v>
      </c>
      <c r="T47" s="5">
        <v>1</v>
      </c>
      <c r="U47" s="42">
        <f t="shared" si="2"/>
        <v>3.4</v>
      </c>
      <c r="V47" s="8">
        <v>9</v>
      </c>
      <c r="W47" s="5">
        <v>0</v>
      </c>
      <c r="X47" s="52">
        <f t="shared" si="3"/>
        <v>0</v>
      </c>
      <c r="Y47" s="5">
        <v>9</v>
      </c>
      <c r="Z47" s="5">
        <v>0</v>
      </c>
      <c r="AA47" s="50">
        <f t="shared" si="4"/>
        <v>0</v>
      </c>
    </row>
    <row r="48" spans="1:27" ht="15" customHeight="1">
      <c r="A48" s="10">
        <v>45</v>
      </c>
      <c r="B48" s="12">
        <v>428</v>
      </c>
      <c r="C48" s="8" t="s">
        <v>95</v>
      </c>
      <c r="D48" s="113" t="s">
        <v>142</v>
      </c>
      <c r="E48" s="8"/>
      <c r="F48" s="5"/>
      <c r="G48" s="5"/>
      <c r="H48" s="5"/>
      <c r="I48" s="5"/>
      <c r="J48" s="5"/>
      <c r="K48" s="42" t="str">
        <f t="shared" si="0"/>
        <v> </v>
      </c>
      <c r="L48" s="9">
        <v>9</v>
      </c>
      <c r="M48" s="5">
        <v>7</v>
      </c>
      <c r="N48" s="5">
        <v>124</v>
      </c>
      <c r="O48" s="5">
        <v>11</v>
      </c>
      <c r="P48" s="42">
        <f t="shared" si="1"/>
        <v>8.9</v>
      </c>
      <c r="Q48" s="9">
        <v>5</v>
      </c>
      <c r="R48" s="5">
        <v>1</v>
      </c>
      <c r="S48" s="5">
        <v>28</v>
      </c>
      <c r="T48" s="5">
        <v>1</v>
      </c>
      <c r="U48" s="42">
        <f t="shared" si="2"/>
        <v>3.6</v>
      </c>
      <c r="V48" s="8">
        <v>10</v>
      </c>
      <c r="W48" s="5">
        <v>0</v>
      </c>
      <c r="X48" s="52">
        <f t="shared" si="3"/>
        <v>0</v>
      </c>
      <c r="Y48" s="5">
        <v>9</v>
      </c>
      <c r="Z48" s="5">
        <v>0</v>
      </c>
      <c r="AA48" s="50">
        <f t="shared" si="4"/>
        <v>0</v>
      </c>
    </row>
    <row r="49" spans="1:27" ht="15" customHeight="1">
      <c r="A49" s="10">
        <v>45</v>
      </c>
      <c r="B49" s="12">
        <v>429</v>
      </c>
      <c r="C49" s="8" t="s">
        <v>95</v>
      </c>
      <c r="D49" s="113" t="s">
        <v>143</v>
      </c>
      <c r="E49" s="8"/>
      <c r="F49" s="5"/>
      <c r="G49" s="5"/>
      <c r="H49" s="5"/>
      <c r="I49" s="5"/>
      <c r="J49" s="5"/>
      <c r="K49" s="42" t="str">
        <f t="shared" si="0"/>
        <v> </v>
      </c>
      <c r="L49" s="9">
        <v>15</v>
      </c>
      <c r="M49" s="5">
        <v>7</v>
      </c>
      <c r="N49" s="5">
        <v>141</v>
      </c>
      <c r="O49" s="5">
        <v>16</v>
      </c>
      <c r="P49" s="42">
        <f t="shared" si="1"/>
        <v>11.3</v>
      </c>
      <c r="Q49" s="9">
        <v>5</v>
      </c>
      <c r="R49" s="5">
        <v>2</v>
      </c>
      <c r="S49" s="5">
        <v>29</v>
      </c>
      <c r="T49" s="5">
        <v>4</v>
      </c>
      <c r="U49" s="42">
        <f t="shared" si="2"/>
        <v>13.8</v>
      </c>
      <c r="V49" s="8">
        <v>8</v>
      </c>
      <c r="W49" s="5">
        <v>0</v>
      </c>
      <c r="X49" s="52">
        <f t="shared" si="3"/>
        <v>0</v>
      </c>
      <c r="Y49" s="5">
        <v>6</v>
      </c>
      <c r="Z49" s="5">
        <v>0</v>
      </c>
      <c r="AA49" s="50">
        <f t="shared" si="4"/>
        <v>0</v>
      </c>
    </row>
    <row r="50" spans="1:27" ht="15" customHeight="1">
      <c r="A50" s="10">
        <v>45</v>
      </c>
      <c r="B50" s="12">
        <v>430</v>
      </c>
      <c r="C50" s="8" t="s">
        <v>95</v>
      </c>
      <c r="D50" s="113" t="s">
        <v>144</v>
      </c>
      <c r="E50" s="8"/>
      <c r="F50" s="5"/>
      <c r="G50" s="5"/>
      <c r="H50" s="5"/>
      <c r="I50" s="5"/>
      <c r="J50" s="5"/>
      <c r="K50" s="42" t="str">
        <f t="shared" si="0"/>
        <v> </v>
      </c>
      <c r="L50" s="9">
        <v>24</v>
      </c>
      <c r="M50" s="5">
        <v>18</v>
      </c>
      <c r="N50" s="5">
        <v>333</v>
      </c>
      <c r="O50" s="5">
        <v>47</v>
      </c>
      <c r="P50" s="42">
        <f t="shared" si="1"/>
        <v>14.1</v>
      </c>
      <c r="Q50" s="9">
        <v>6</v>
      </c>
      <c r="R50" s="5">
        <v>2</v>
      </c>
      <c r="S50" s="5">
        <v>31</v>
      </c>
      <c r="T50" s="5">
        <v>2</v>
      </c>
      <c r="U50" s="42">
        <f t="shared" si="2"/>
        <v>6.5</v>
      </c>
      <c r="V50" s="8">
        <v>9</v>
      </c>
      <c r="W50" s="5">
        <v>0</v>
      </c>
      <c r="X50" s="52">
        <f t="shared" si="3"/>
        <v>0</v>
      </c>
      <c r="Y50" s="5">
        <v>8</v>
      </c>
      <c r="Z50" s="5">
        <v>0</v>
      </c>
      <c r="AA50" s="50">
        <f t="shared" si="4"/>
        <v>0</v>
      </c>
    </row>
    <row r="51" spans="1:27" ht="15" customHeight="1">
      <c r="A51" s="10">
        <v>45</v>
      </c>
      <c r="B51" s="12">
        <v>441</v>
      </c>
      <c r="C51" s="8" t="s">
        <v>95</v>
      </c>
      <c r="D51" s="113" t="s">
        <v>146</v>
      </c>
      <c r="E51" s="8"/>
      <c r="F51" s="5"/>
      <c r="G51" s="5"/>
      <c r="H51" s="5"/>
      <c r="I51" s="5"/>
      <c r="J51" s="5"/>
      <c r="K51" s="42" t="str">
        <f t="shared" si="0"/>
        <v> </v>
      </c>
      <c r="L51" s="9">
        <v>24</v>
      </c>
      <c r="M51" s="5">
        <v>17</v>
      </c>
      <c r="N51" s="5">
        <v>339</v>
      </c>
      <c r="O51" s="5">
        <v>35</v>
      </c>
      <c r="P51" s="42">
        <f t="shared" si="1"/>
        <v>10.3</v>
      </c>
      <c r="Q51" s="9">
        <v>5</v>
      </c>
      <c r="R51" s="5">
        <v>3</v>
      </c>
      <c r="S51" s="5">
        <v>35</v>
      </c>
      <c r="T51" s="5">
        <v>5</v>
      </c>
      <c r="U51" s="42">
        <f t="shared" si="2"/>
        <v>14.3</v>
      </c>
      <c r="V51" s="8">
        <v>24</v>
      </c>
      <c r="W51" s="5">
        <v>4</v>
      </c>
      <c r="X51" s="52">
        <f t="shared" si="3"/>
        <v>16.7</v>
      </c>
      <c r="Y51" s="5">
        <v>17</v>
      </c>
      <c r="Z51" s="5">
        <v>2</v>
      </c>
      <c r="AA51" s="50">
        <f t="shared" si="4"/>
        <v>11.8</v>
      </c>
    </row>
    <row r="52" spans="1:27" ht="15" customHeight="1">
      <c r="A52" s="10">
        <v>45</v>
      </c>
      <c r="B52" s="12">
        <v>442</v>
      </c>
      <c r="C52" s="8" t="s">
        <v>95</v>
      </c>
      <c r="D52" s="113" t="s">
        <v>148</v>
      </c>
      <c r="E52" s="8"/>
      <c r="F52" s="5"/>
      <c r="G52" s="5"/>
      <c r="H52" s="5"/>
      <c r="I52" s="5"/>
      <c r="J52" s="5"/>
      <c r="K52" s="42" t="str">
        <f t="shared" si="0"/>
        <v> </v>
      </c>
      <c r="L52" s="9">
        <v>12</v>
      </c>
      <c r="M52" s="5">
        <v>9</v>
      </c>
      <c r="N52" s="5">
        <v>139</v>
      </c>
      <c r="O52" s="5">
        <v>36</v>
      </c>
      <c r="P52" s="42">
        <f t="shared" si="1"/>
        <v>25.9</v>
      </c>
      <c r="Q52" s="9">
        <v>5</v>
      </c>
      <c r="R52" s="5">
        <v>3</v>
      </c>
      <c r="S52" s="5">
        <v>32</v>
      </c>
      <c r="T52" s="5">
        <v>3</v>
      </c>
      <c r="U52" s="42">
        <f t="shared" si="2"/>
        <v>9.4</v>
      </c>
      <c r="V52" s="8">
        <v>15</v>
      </c>
      <c r="W52" s="5">
        <v>0</v>
      </c>
      <c r="X52" s="52">
        <f t="shared" si="3"/>
        <v>0</v>
      </c>
      <c r="Y52" s="5">
        <v>11</v>
      </c>
      <c r="Z52" s="5">
        <v>0</v>
      </c>
      <c r="AA52" s="50">
        <f t="shared" si="4"/>
        <v>0</v>
      </c>
    </row>
    <row r="53" spans="1:27" ht="15" customHeight="1" thickBot="1">
      <c r="A53" s="10">
        <v>45</v>
      </c>
      <c r="B53" s="12">
        <v>443</v>
      </c>
      <c r="C53" s="8" t="s">
        <v>95</v>
      </c>
      <c r="D53" s="113" t="s">
        <v>150</v>
      </c>
      <c r="E53" s="8"/>
      <c r="F53" s="5"/>
      <c r="G53" s="5"/>
      <c r="H53" s="5"/>
      <c r="I53" s="5"/>
      <c r="J53" s="5"/>
      <c r="K53" s="42" t="str">
        <f t="shared" si="0"/>
        <v> </v>
      </c>
      <c r="L53" s="9">
        <v>9</v>
      </c>
      <c r="M53" s="5">
        <v>2</v>
      </c>
      <c r="N53" s="5">
        <v>136</v>
      </c>
      <c r="O53" s="5">
        <v>4</v>
      </c>
      <c r="P53" s="42">
        <f t="shared" si="1"/>
        <v>2.9</v>
      </c>
      <c r="Q53" s="9">
        <v>6</v>
      </c>
      <c r="R53" s="5">
        <v>1</v>
      </c>
      <c r="S53" s="5">
        <v>34</v>
      </c>
      <c r="T53" s="5">
        <v>2</v>
      </c>
      <c r="U53" s="42">
        <f t="shared" si="2"/>
        <v>5.9</v>
      </c>
      <c r="V53" s="8">
        <v>12</v>
      </c>
      <c r="W53" s="5">
        <v>1</v>
      </c>
      <c r="X53" s="52">
        <f t="shared" si="3"/>
        <v>8.3</v>
      </c>
      <c r="Y53" s="5">
        <v>12</v>
      </c>
      <c r="Z53" s="5">
        <v>1</v>
      </c>
      <c r="AA53" s="50">
        <f t="shared" si="4"/>
        <v>8.3</v>
      </c>
    </row>
    <row r="54" spans="1:27" ht="15" customHeight="1" thickBot="1">
      <c r="A54" s="15"/>
      <c r="B54" s="24">
        <v>900</v>
      </c>
      <c r="C54" s="25"/>
      <c r="D54" s="26" t="s">
        <v>37</v>
      </c>
      <c r="E54" s="13"/>
      <c r="F54" s="14"/>
      <c r="G54" s="14"/>
      <c r="H54" s="14"/>
      <c r="I54" s="14"/>
      <c r="J54" s="14"/>
      <c r="K54" s="43"/>
      <c r="L54" s="27">
        <f>SUM(L10:L53)</f>
        <v>735</v>
      </c>
      <c r="M54" s="27">
        <f>SUM(M10:M53)</f>
        <v>530</v>
      </c>
      <c r="N54" s="27">
        <f>SUM(N10:N53)</f>
        <v>9231</v>
      </c>
      <c r="O54" s="27">
        <f>SUM(O10:O53)</f>
        <v>1424</v>
      </c>
      <c r="P54" s="44">
        <f>IF(L54=" "," ",ROUND(O54/N54*100,1))</f>
        <v>15.4</v>
      </c>
      <c r="Q54" s="27">
        <f>SUM(Q10:Q53)</f>
        <v>242</v>
      </c>
      <c r="R54" s="27">
        <f>SUM(R10:R53)</f>
        <v>119</v>
      </c>
      <c r="S54" s="27">
        <f>SUM(S10:S53)</f>
        <v>1460</v>
      </c>
      <c r="T54" s="27">
        <f>SUM(T10:T53)</f>
        <v>157</v>
      </c>
      <c r="U54" s="44">
        <f>IF(Q54=""," ",ROUND(T54/S54*100,1))</f>
        <v>10.8</v>
      </c>
      <c r="V54" s="13"/>
      <c r="W54" s="14"/>
      <c r="X54" s="53"/>
      <c r="Y54" s="14"/>
      <c r="Z54" s="14"/>
      <c r="AA54" s="51"/>
    </row>
    <row r="55" spans="1:27" s="1" customFormat="1" ht="30" customHeight="1">
      <c r="A55" s="140">
        <v>45</v>
      </c>
      <c r="B55" s="141"/>
      <c r="C55" s="214" t="s">
        <v>151</v>
      </c>
      <c r="D55" s="215"/>
      <c r="E55" s="142"/>
      <c r="F55" s="143"/>
      <c r="G55" s="143"/>
      <c r="H55" s="143"/>
      <c r="I55" s="143"/>
      <c r="J55" s="143"/>
      <c r="K55" s="144"/>
      <c r="L55" s="139">
        <v>1</v>
      </c>
      <c r="M55" s="138">
        <v>1</v>
      </c>
      <c r="N55" s="138">
        <v>50</v>
      </c>
      <c r="O55" s="138">
        <v>20</v>
      </c>
      <c r="P55" s="120">
        <f>IF(L55=""," ",ROUND(O55/N55*100,1))</f>
        <v>40</v>
      </c>
      <c r="Q55" s="139"/>
      <c r="R55" s="138"/>
      <c r="S55" s="138"/>
      <c r="T55" s="138"/>
      <c r="U55" s="120" t="str">
        <f>IF(Q55=""," ",ROUND(T55/S55*100,1))</f>
        <v> </v>
      </c>
      <c r="V55" s="142"/>
      <c r="W55" s="143"/>
      <c r="X55" s="145"/>
      <c r="Y55" s="143"/>
      <c r="Z55" s="143"/>
      <c r="AA55" s="146"/>
    </row>
    <row r="56" spans="1:27" s="1" customFormat="1" ht="30" customHeight="1">
      <c r="A56" s="114">
        <v>45</v>
      </c>
      <c r="B56" s="115"/>
      <c r="C56" s="216" t="s">
        <v>152</v>
      </c>
      <c r="D56" s="217"/>
      <c r="E56" s="116"/>
      <c r="F56" s="117"/>
      <c r="G56" s="117"/>
      <c r="H56" s="117"/>
      <c r="I56" s="117"/>
      <c r="J56" s="117"/>
      <c r="K56" s="118"/>
      <c r="L56" s="119">
        <v>1</v>
      </c>
      <c r="M56" s="4">
        <v>1</v>
      </c>
      <c r="N56" s="21">
        <v>40</v>
      </c>
      <c r="O56" s="4">
        <v>14</v>
      </c>
      <c r="P56" s="123">
        <f aca="true" t="shared" si="5" ref="P56:P67">IF(L56=""," ",ROUND(O56/N56*100,1))</f>
        <v>35</v>
      </c>
      <c r="Q56" s="119"/>
      <c r="R56" s="4"/>
      <c r="S56" s="21"/>
      <c r="T56" s="4"/>
      <c r="U56" s="124" t="str">
        <f aca="true" t="shared" si="6" ref="U56:U67">IF(Q56=""," ",ROUND(T56/S56*100,1))</f>
        <v> </v>
      </c>
      <c r="V56" s="116"/>
      <c r="W56" s="117"/>
      <c r="X56" s="121"/>
      <c r="Y56" s="117"/>
      <c r="Z56" s="117"/>
      <c r="AA56" s="122"/>
    </row>
    <row r="57" spans="1:27" s="1" customFormat="1" ht="30" customHeight="1">
      <c r="A57" s="114">
        <v>45</v>
      </c>
      <c r="B57" s="115"/>
      <c r="C57" s="216" t="s">
        <v>153</v>
      </c>
      <c r="D57" s="217"/>
      <c r="E57" s="116"/>
      <c r="F57" s="117"/>
      <c r="G57" s="117"/>
      <c r="H57" s="117"/>
      <c r="I57" s="117"/>
      <c r="J57" s="117"/>
      <c r="K57" s="118"/>
      <c r="L57" s="119">
        <v>1</v>
      </c>
      <c r="M57" s="4">
        <v>1</v>
      </c>
      <c r="N57" s="21">
        <v>53</v>
      </c>
      <c r="O57" s="4">
        <v>10</v>
      </c>
      <c r="P57" s="125">
        <f t="shared" si="5"/>
        <v>18.9</v>
      </c>
      <c r="Q57" s="119"/>
      <c r="R57" s="4"/>
      <c r="S57" s="21"/>
      <c r="T57" s="4"/>
      <c r="U57" s="124" t="str">
        <f t="shared" si="6"/>
        <v> </v>
      </c>
      <c r="V57" s="116"/>
      <c r="W57" s="117"/>
      <c r="X57" s="121"/>
      <c r="Y57" s="117"/>
      <c r="Z57" s="117"/>
      <c r="AA57" s="122"/>
    </row>
    <row r="58" spans="1:27" s="1" customFormat="1" ht="30" customHeight="1">
      <c r="A58" s="114">
        <v>45</v>
      </c>
      <c r="B58" s="115"/>
      <c r="C58" s="216" t="s">
        <v>154</v>
      </c>
      <c r="D58" s="217"/>
      <c r="E58" s="116"/>
      <c r="F58" s="117"/>
      <c r="G58" s="117"/>
      <c r="H58" s="117"/>
      <c r="I58" s="117"/>
      <c r="J58" s="117"/>
      <c r="K58" s="118"/>
      <c r="L58" s="119">
        <v>1</v>
      </c>
      <c r="M58" s="4">
        <v>1</v>
      </c>
      <c r="N58" s="21">
        <v>36</v>
      </c>
      <c r="O58" s="4">
        <v>16</v>
      </c>
      <c r="P58" s="125">
        <f t="shared" si="5"/>
        <v>44.4</v>
      </c>
      <c r="Q58" s="119"/>
      <c r="R58" s="4"/>
      <c r="S58" s="21"/>
      <c r="T58" s="4"/>
      <c r="U58" s="124" t="str">
        <f t="shared" si="6"/>
        <v> </v>
      </c>
      <c r="V58" s="116"/>
      <c r="W58" s="117"/>
      <c r="X58" s="121"/>
      <c r="Y58" s="117"/>
      <c r="Z58" s="117"/>
      <c r="AA58" s="122"/>
    </row>
    <row r="59" spans="1:27" s="1" customFormat="1" ht="30" customHeight="1">
      <c r="A59" s="114">
        <v>45</v>
      </c>
      <c r="B59" s="115"/>
      <c r="C59" s="216" t="s">
        <v>155</v>
      </c>
      <c r="D59" s="217"/>
      <c r="E59" s="116"/>
      <c r="F59" s="117"/>
      <c r="G59" s="117"/>
      <c r="H59" s="117"/>
      <c r="I59" s="117"/>
      <c r="J59" s="117"/>
      <c r="K59" s="118"/>
      <c r="L59" s="119">
        <v>1</v>
      </c>
      <c r="M59" s="4">
        <v>1</v>
      </c>
      <c r="N59" s="21">
        <v>24</v>
      </c>
      <c r="O59" s="4">
        <v>5</v>
      </c>
      <c r="P59" s="125">
        <f t="shared" si="5"/>
        <v>20.8</v>
      </c>
      <c r="Q59" s="119"/>
      <c r="R59" s="4"/>
      <c r="S59" s="21"/>
      <c r="T59" s="4"/>
      <c r="U59" s="124" t="str">
        <f t="shared" si="6"/>
        <v> </v>
      </c>
      <c r="V59" s="116"/>
      <c r="W59" s="117"/>
      <c r="X59" s="121"/>
      <c r="Y59" s="117"/>
      <c r="Z59" s="117"/>
      <c r="AA59" s="122"/>
    </row>
    <row r="60" spans="1:27" s="1" customFormat="1" ht="30" customHeight="1">
      <c r="A60" s="114">
        <v>45</v>
      </c>
      <c r="B60" s="115"/>
      <c r="C60" s="216" t="s">
        <v>156</v>
      </c>
      <c r="D60" s="217"/>
      <c r="E60" s="116"/>
      <c r="F60" s="117"/>
      <c r="G60" s="117"/>
      <c r="H60" s="117"/>
      <c r="I60" s="117"/>
      <c r="J60" s="117"/>
      <c r="K60" s="118"/>
      <c r="L60" s="119">
        <v>1</v>
      </c>
      <c r="M60" s="4">
        <v>1</v>
      </c>
      <c r="N60" s="21">
        <v>36</v>
      </c>
      <c r="O60" s="4">
        <v>16</v>
      </c>
      <c r="P60" s="124">
        <f t="shared" si="5"/>
        <v>44.4</v>
      </c>
      <c r="Q60" s="119"/>
      <c r="R60" s="4"/>
      <c r="S60" s="21"/>
      <c r="T60" s="4"/>
      <c r="U60" s="124" t="str">
        <f t="shared" si="6"/>
        <v> </v>
      </c>
      <c r="V60" s="116"/>
      <c r="W60" s="117"/>
      <c r="X60" s="121"/>
      <c r="Y60" s="117"/>
      <c r="Z60" s="117"/>
      <c r="AA60" s="122"/>
    </row>
    <row r="61" spans="1:27" s="1" customFormat="1" ht="30" customHeight="1">
      <c r="A61" s="114">
        <v>45</v>
      </c>
      <c r="B61" s="115"/>
      <c r="C61" s="216" t="s">
        <v>157</v>
      </c>
      <c r="D61" s="217"/>
      <c r="E61" s="116"/>
      <c r="F61" s="117"/>
      <c r="G61" s="117"/>
      <c r="H61" s="117"/>
      <c r="I61" s="117"/>
      <c r="J61" s="117"/>
      <c r="K61" s="118"/>
      <c r="L61" s="119">
        <v>1</v>
      </c>
      <c r="M61" s="4">
        <v>1</v>
      </c>
      <c r="N61" s="21">
        <v>14</v>
      </c>
      <c r="O61" s="4">
        <v>4</v>
      </c>
      <c r="P61" s="123">
        <f t="shared" si="5"/>
        <v>28.6</v>
      </c>
      <c r="Q61" s="119"/>
      <c r="R61" s="4"/>
      <c r="S61" s="21"/>
      <c r="T61" s="4"/>
      <c r="U61" s="123" t="str">
        <f t="shared" si="6"/>
        <v> </v>
      </c>
      <c r="V61" s="116"/>
      <c r="W61" s="117"/>
      <c r="X61" s="121"/>
      <c r="Y61" s="117"/>
      <c r="Z61" s="117"/>
      <c r="AA61" s="122"/>
    </row>
    <row r="62" spans="1:27" s="1" customFormat="1" ht="30" customHeight="1">
      <c r="A62" s="114">
        <v>45</v>
      </c>
      <c r="B62" s="115"/>
      <c r="C62" s="216" t="s">
        <v>158</v>
      </c>
      <c r="D62" s="217"/>
      <c r="E62" s="116"/>
      <c r="F62" s="117"/>
      <c r="G62" s="117"/>
      <c r="H62" s="117"/>
      <c r="I62" s="117"/>
      <c r="J62" s="117"/>
      <c r="K62" s="118"/>
      <c r="L62" s="119">
        <v>1</v>
      </c>
      <c r="M62" s="4">
        <v>1</v>
      </c>
      <c r="N62" s="21">
        <v>18</v>
      </c>
      <c r="O62" s="4">
        <v>10</v>
      </c>
      <c r="P62" s="125">
        <f t="shared" si="5"/>
        <v>55.6</v>
      </c>
      <c r="Q62" s="119"/>
      <c r="R62" s="4"/>
      <c r="S62" s="21"/>
      <c r="T62" s="4"/>
      <c r="U62" s="124" t="str">
        <f t="shared" si="6"/>
        <v> </v>
      </c>
      <c r="V62" s="116"/>
      <c r="W62" s="117"/>
      <c r="X62" s="121"/>
      <c r="Y62" s="117"/>
      <c r="Z62" s="117"/>
      <c r="AA62" s="122"/>
    </row>
    <row r="63" spans="1:27" s="1" customFormat="1" ht="30" customHeight="1">
      <c r="A63" s="126">
        <v>45</v>
      </c>
      <c r="B63" s="127"/>
      <c r="C63" s="216" t="s">
        <v>159</v>
      </c>
      <c r="D63" s="217"/>
      <c r="E63" s="116"/>
      <c r="F63" s="117"/>
      <c r="G63" s="117"/>
      <c r="H63" s="117"/>
      <c r="I63" s="117"/>
      <c r="J63" s="117"/>
      <c r="K63" s="118"/>
      <c r="L63" s="119">
        <v>1</v>
      </c>
      <c r="M63" s="4">
        <v>1</v>
      </c>
      <c r="N63" s="21">
        <v>13</v>
      </c>
      <c r="O63" s="4">
        <v>6</v>
      </c>
      <c r="P63" s="125">
        <f t="shared" si="5"/>
        <v>46.2</v>
      </c>
      <c r="Q63" s="119"/>
      <c r="R63" s="4"/>
      <c r="S63" s="21"/>
      <c r="T63" s="4"/>
      <c r="U63" s="123" t="str">
        <f t="shared" si="6"/>
        <v> </v>
      </c>
      <c r="V63" s="116"/>
      <c r="W63" s="117"/>
      <c r="X63" s="121"/>
      <c r="Y63" s="117"/>
      <c r="Z63" s="117"/>
      <c r="AA63" s="122"/>
    </row>
    <row r="64" spans="1:27" s="1" customFormat="1" ht="30" customHeight="1">
      <c r="A64" s="128">
        <v>45</v>
      </c>
      <c r="B64" s="129"/>
      <c r="C64" s="216" t="s">
        <v>160</v>
      </c>
      <c r="D64" s="217"/>
      <c r="E64" s="116"/>
      <c r="F64" s="117"/>
      <c r="G64" s="117"/>
      <c r="H64" s="117"/>
      <c r="I64" s="117"/>
      <c r="J64" s="117"/>
      <c r="K64" s="118"/>
      <c r="L64" s="119">
        <v>1</v>
      </c>
      <c r="M64" s="4">
        <v>1</v>
      </c>
      <c r="N64" s="21">
        <v>10</v>
      </c>
      <c r="O64" s="4">
        <v>6</v>
      </c>
      <c r="P64" s="124">
        <f t="shared" si="5"/>
        <v>60</v>
      </c>
      <c r="Q64" s="119"/>
      <c r="R64" s="4"/>
      <c r="S64" s="21"/>
      <c r="T64" s="4"/>
      <c r="U64" s="125" t="str">
        <f t="shared" si="6"/>
        <v> </v>
      </c>
      <c r="V64" s="116"/>
      <c r="W64" s="117"/>
      <c r="X64" s="121"/>
      <c r="Y64" s="117"/>
      <c r="Z64" s="117"/>
      <c r="AA64" s="122"/>
    </row>
    <row r="65" spans="1:27" s="1" customFormat="1" ht="15" customHeight="1">
      <c r="A65" s="126">
        <v>45</v>
      </c>
      <c r="B65" s="130"/>
      <c r="C65" s="216" t="s">
        <v>197</v>
      </c>
      <c r="D65" s="217"/>
      <c r="E65" s="116"/>
      <c r="F65" s="117"/>
      <c r="G65" s="117"/>
      <c r="H65" s="117"/>
      <c r="I65" s="117"/>
      <c r="J65" s="117"/>
      <c r="K65" s="118"/>
      <c r="L65" s="119"/>
      <c r="M65" s="4"/>
      <c r="N65" s="21"/>
      <c r="O65" s="4"/>
      <c r="P65" s="124" t="str">
        <f t="shared" si="5"/>
        <v> </v>
      </c>
      <c r="Q65" s="119">
        <v>1</v>
      </c>
      <c r="R65" s="4">
        <v>0</v>
      </c>
      <c r="S65" s="21">
        <v>3</v>
      </c>
      <c r="T65" s="4">
        <v>0</v>
      </c>
      <c r="U65" s="124">
        <f t="shared" si="6"/>
        <v>0</v>
      </c>
      <c r="V65" s="116"/>
      <c r="W65" s="117"/>
      <c r="X65" s="121"/>
      <c r="Y65" s="117"/>
      <c r="Z65" s="117"/>
      <c r="AA65" s="122"/>
    </row>
    <row r="66" spans="1:27" s="1" customFormat="1" ht="15" customHeight="1">
      <c r="A66" s="126">
        <v>45</v>
      </c>
      <c r="B66" s="127"/>
      <c r="C66" s="216" t="s">
        <v>198</v>
      </c>
      <c r="D66" s="217"/>
      <c r="E66" s="116"/>
      <c r="F66" s="117"/>
      <c r="G66" s="117"/>
      <c r="H66" s="117"/>
      <c r="I66" s="117"/>
      <c r="J66" s="117"/>
      <c r="K66" s="118"/>
      <c r="L66" s="119"/>
      <c r="M66" s="4"/>
      <c r="N66" s="21"/>
      <c r="O66" s="4"/>
      <c r="P66" s="123"/>
      <c r="Q66" s="119">
        <v>1</v>
      </c>
      <c r="R66" s="4">
        <v>0</v>
      </c>
      <c r="S66" s="21">
        <v>3</v>
      </c>
      <c r="T66" s="4">
        <v>0</v>
      </c>
      <c r="U66" s="124">
        <f t="shared" si="6"/>
        <v>0</v>
      </c>
      <c r="V66" s="116"/>
      <c r="W66" s="117"/>
      <c r="X66" s="121"/>
      <c r="Y66" s="117"/>
      <c r="Z66" s="117"/>
      <c r="AA66" s="122"/>
    </row>
    <row r="67" spans="1:27" s="1" customFormat="1" ht="15" customHeight="1" thickBot="1">
      <c r="A67" s="126">
        <v>45</v>
      </c>
      <c r="B67" s="127"/>
      <c r="C67" s="218" t="s">
        <v>199</v>
      </c>
      <c r="D67" s="219"/>
      <c r="E67" s="131"/>
      <c r="F67" s="132"/>
      <c r="G67" s="132"/>
      <c r="H67" s="132"/>
      <c r="I67" s="132"/>
      <c r="J67" s="132"/>
      <c r="K67" s="133"/>
      <c r="L67" s="119"/>
      <c r="M67" s="4"/>
      <c r="N67" s="21"/>
      <c r="O67" s="4"/>
      <c r="P67" s="134" t="str">
        <f t="shared" si="5"/>
        <v> </v>
      </c>
      <c r="Q67" s="119">
        <v>1</v>
      </c>
      <c r="R67" s="4">
        <v>0</v>
      </c>
      <c r="S67" s="21">
        <v>3</v>
      </c>
      <c r="T67" s="4">
        <v>0</v>
      </c>
      <c r="U67" s="135">
        <f t="shared" si="6"/>
        <v>0</v>
      </c>
      <c r="V67" s="131"/>
      <c r="W67" s="132"/>
      <c r="X67" s="136"/>
      <c r="Y67" s="132"/>
      <c r="Z67" s="132"/>
      <c r="AA67" s="137"/>
    </row>
    <row r="68" spans="1:27" ht="15" customHeight="1" thickBot="1">
      <c r="A68" s="15"/>
      <c r="B68" s="24">
        <v>999</v>
      </c>
      <c r="C68" s="25"/>
      <c r="D68" s="26" t="s">
        <v>36</v>
      </c>
      <c r="E68" s="13"/>
      <c r="F68" s="14"/>
      <c r="G68" s="14"/>
      <c r="H68" s="14"/>
      <c r="I68" s="14"/>
      <c r="J68" s="14"/>
      <c r="K68" s="43"/>
      <c r="L68" s="27">
        <f>SUM(L55:L67)</f>
        <v>10</v>
      </c>
      <c r="M68" s="27">
        <f>SUM(M55:M67)</f>
        <v>10</v>
      </c>
      <c r="N68" s="27">
        <f>SUM(N55:N67)</f>
        <v>294</v>
      </c>
      <c r="O68" s="27">
        <f>SUM(O55:O67)</f>
        <v>107</v>
      </c>
      <c r="P68" s="44">
        <f>IF(L68=0,"",ROUND(O68/N68*100,1))</f>
        <v>36.4</v>
      </c>
      <c r="Q68" s="27">
        <f>SUM(Q55:Q67)</f>
        <v>3</v>
      </c>
      <c r="R68" s="27">
        <f>SUM(R55:R67)</f>
        <v>0</v>
      </c>
      <c r="S68" s="27">
        <f>SUM(S55:S67)</f>
        <v>9</v>
      </c>
      <c r="T68" s="27">
        <f>SUM(T55:T67)</f>
        <v>0</v>
      </c>
      <c r="U68" s="44">
        <f>IF(Q68=0," ",ROUND(T68/S68*100,1))</f>
        <v>0</v>
      </c>
      <c r="V68" s="13"/>
      <c r="W68" s="14"/>
      <c r="X68" s="53"/>
      <c r="Y68" s="14"/>
      <c r="Z68" s="14"/>
      <c r="AA68" s="51"/>
    </row>
    <row r="69" spans="1:27" ht="19.5" customHeight="1" thickBot="1">
      <c r="A69" s="15"/>
      <c r="B69" s="23">
        <v>1000</v>
      </c>
      <c r="C69" s="208" t="s">
        <v>23</v>
      </c>
      <c r="D69" s="209"/>
      <c r="E69" s="13"/>
      <c r="F69" s="14"/>
      <c r="G69" s="45">
        <f>SUM(G10:G53)</f>
        <v>431</v>
      </c>
      <c r="H69" s="45">
        <f>SUM(H10:H53)</f>
        <v>360</v>
      </c>
      <c r="I69" s="45">
        <f>SUM(I10:I53)</f>
        <v>5934</v>
      </c>
      <c r="J69" s="45">
        <f>SUM(J10:J53)</f>
        <v>1372</v>
      </c>
      <c r="K69" s="44">
        <f>IF(G69=" "," ",ROUND(J69/I69*100,1))</f>
        <v>23.1</v>
      </c>
      <c r="L69" s="46">
        <f>L54+L68</f>
        <v>745</v>
      </c>
      <c r="M69" s="45">
        <f>M54+M68</f>
        <v>540</v>
      </c>
      <c r="N69" s="45">
        <f>N54+N68</f>
        <v>9525</v>
      </c>
      <c r="O69" s="45">
        <f>O54+O68</f>
        <v>1531</v>
      </c>
      <c r="P69" s="44">
        <f>IF(L69=""," ",ROUND(O69/N69*100,1))</f>
        <v>16.1</v>
      </c>
      <c r="Q69" s="46">
        <f>Q54+Q68</f>
        <v>245</v>
      </c>
      <c r="R69" s="45">
        <f>R54+R68</f>
        <v>119</v>
      </c>
      <c r="S69" s="45">
        <f>S54+S68</f>
        <v>1469</v>
      </c>
      <c r="T69" s="45">
        <f>T54+T68</f>
        <v>157</v>
      </c>
      <c r="U69" s="44">
        <f>IF(Q69=""," ",ROUND(T69/S69*100,1))</f>
        <v>10.7</v>
      </c>
      <c r="V69" s="47">
        <f>SUM(V10:V53)</f>
        <v>1058</v>
      </c>
      <c r="W69" s="45">
        <f>SUM(W10:W53)</f>
        <v>39</v>
      </c>
      <c r="X69" s="49">
        <f>IF(V69=0," ",ROUND(W69/V69*100,1))</f>
        <v>3.7</v>
      </c>
      <c r="Y69" s="45">
        <f>SUM(Y10:Y53)</f>
        <v>846</v>
      </c>
      <c r="Z69" s="45">
        <f>SUM(Z10:Z53)</f>
        <v>23</v>
      </c>
      <c r="AA69" s="48">
        <f>IF(Y69=0," ",ROUND(Z69/Y69*100,1))</f>
        <v>2.7</v>
      </c>
    </row>
    <row r="71" spans="1:14" ht="13.5">
      <c r="A71" s="35" t="s">
        <v>77</v>
      </c>
      <c r="B71" s="36"/>
      <c r="C71" s="37"/>
      <c r="D71" s="38"/>
      <c r="E71" s="39"/>
      <c r="F71" s="39"/>
      <c r="G71" s="39"/>
      <c r="H71" s="39"/>
      <c r="I71" s="39"/>
      <c r="J71" s="39"/>
      <c r="N71" s="55"/>
    </row>
    <row r="72" spans="1:8" ht="13.5">
      <c r="A72" s="33" t="s">
        <v>87</v>
      </c>
      <c r="E72" s="41"/>
      <c r="F72" s="41" t="s">
        <v>86</v>
      </c>
      <c r="H72" s="41"/>
    </row>
  </sheetData>
  <sheetProtection/>
  <mergeCells count="39">
    <mergeCell ref="C67:D67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4:E4"/>
    <mergeCell ref="G4:I4"/>
    <mergeCell ref="B3:N3"/>
    <mergeCell ref="C69:D69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J10:J53 H10:H53 O10:O53 M10:M53 T10:T53 R10:R53 W10:W53 Z10:Z53 T55:T67 R55:R67 O55:O67 M55:M67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3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72" r:id="rId1" display="http://www.stat.go.jp/index/seido/9-5.htm"/>
  </hyperlinks>
  <printOptions/>
  <pageMargins left="1.3779527559055118" right="0.2755905511811024" top="0.5905511811023623" bottom="0.5905511811023623" header="0.5118110236220472" footer="0.5118110236220472"/>
  <pageSetup horizontalDpi="600" verticalDpi="600" orientation="landscape" paperSize="9" scale="64" r:id="rId2"/>
  <rowBreaks count="1" manualBreakCount="1">
    <brk id="5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2005-12-20T04:57:48Z</cp:lastPrinted>
  <dcterms:created xsi:type="dcterms:W3CDTF">2002-01-07T10:53:07Z</dcterms:created>
  <dcterms:modified xsi:type="dcterms:W3CDTF">2006-01-12T02:37:18Z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