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75" windowWidth="14940" windowHeight="8550" activeTab="0"/>
  </bookViews>
  <sheets>
    <sheet name="4-1" sheetId="1" r:id="rId1"/>
    <sheet name="4-2" sheetId="2" r:id="rId2"/>
  </sheets>
  <definedNames>
    <definedName name="_xlnm.Print_Area" localSheetId="0">'4-1'!$A$1:$X$43</definedName>
    <definedName name="_xlnm.Print_Area" localSheetId="1">'4-2'!$A$1:$AA$57</definedName>
  </definedNames>
  <calcPr fullCalcOnLoad="1"/>
</workbook>
</file>

<file path=xl/sharedStrings.xml><?xml version="1.0" encoding="utf-8"?>
<sst xmlns="http://schemas.openxmlformats.org/spreadsheetml/2006/main" count="751" uniqueCount="194">
  <si>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</si>
  <si>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</si>
  <si>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</si>
  <si>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</si>
  <si>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</si>
  <si>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</si>
  <si>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</si>
  <si>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</si>
  <si>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</si>
  <si>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</si>
  <si>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</si>
  <si>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</si>
  <si>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</si>
  <si>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</si>
  <si>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</si>
  <si>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</si>
  <si>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</si>
  <si>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</si>
  <si>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</si>
  <si>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</si>
  <si>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</si>
  <si>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</si>
  <si>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</si>
  <si>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</si>
  <si>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</si>
  <si>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</si>
  <si>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</si>
  <si>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</si>
  <si>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</si>
  <si>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</si>
  <si>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</si>
  <si>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</si>
  <si>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徳島県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</si>
  <si>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</si>
  <si>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</si>
  <si>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</si>
  <si>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</si>
  <si>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</si>
  <si>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</si>
  <si>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</si>
  <si>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</si>
  <si>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</si>
  <si>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</si>
  <si>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</si>
  <si>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</si>
  <si>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</si>
  <si>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</si>
  <si>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</si>
  <si>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</si>
  <si>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</si>
  <si>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</si>
  <si>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</si>
  <si>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</si>
  <si>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</si>
  <si>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</si>
  <si>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</si>
  <si>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</si>
  <si>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</si>
  <si>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</si>
  <si>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</si>
  <si>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</si>
  <si>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</si>
  <si>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</si>
  <si>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</si>
  <si>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</si>
  <si>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</si>
  <si>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</si>
  <si>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</si>
  <si>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</si>
  <si>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</si>
  <si>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</si>
  <si>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</si>
  <si>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</si>
  <si>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</si>
  <si>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</si>
  <si>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</si>
  <si>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</si>
  <si>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</si>
  <si>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</si>
  <si>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</si>
  <si>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</si>
  <si>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</si>
  <si>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</si>
  <si>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</si>
  <si>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</si>
  <si>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</si>
  <si>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</si>
  <si>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</si>
  <si>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</si>
  <si>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</si>
  <si>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</si>
  <si>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</si>
  <si>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</si>
  <si>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</si>
  <si>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鳴門市</t>
  </si>
  <si>
    <t>吉野川市</t>
  </si>
  <si>
    <t>美馬市</t>
  </si>
  <si>
    <t>羽ノ浦町</t>
  </si>
  <si>
    <t>那賀川町</t>
  </si>
  <si>
    <t>海南町</t>
  </si>
  <si>
    <t>松茂町</t>
  </si>
  <si>
    <t>藍住町</t>
  </si>
  <si>
    <t>広域小計</t>
  </si>
  <si>
    <t>合　　　　計</t>
  </si>
  <si>
    <t>徳島市</t>
  </si>
  <si>
    <t>総務部女性センター</t>
  </si>
  <si>
    <t xml:space="preserve"> </t>
  </si>
  <si>
    <t>男女共同参画プラン・とくしま～ひとりひとりが輝く社会をめざして～</t>
  </si>
  <si>
    <t>徳島市女性センター</t>
  </si>
  <si>
    <t>鳴門市</t>
  </si>
  <si>
    <t>人権推進課</t>
  </si>
  <si>
    <t>鳴門パートナーシッププラン</t>
  </si>
  <si>
    <t>小松島市</t>
  </si>
  <si>
    <t>人権対策課</t>
  </si>
  <si>
    <t>小松島市男女共同参画計画</t>
  </si>
  <si>
    <t>阿南市</t>
  </si>
  <si>
    <t>男女共同参画室</t>
  </si>
  <si>
    <t>阿南市女性総合計画「あなん　ひまわりプラン」</t>
  </si>
  <si>
    <t>阿南ひまわり会館</t>
  </si>
  <si>
    <t>吉野川市</t>
  </si>
  <si>
    <t>企画政策課</t>
  </si>
  <si>
    <t>阿波市</t>
  </si>
  <si>
    <t>まちづくり推進課</t>
  </si>
  <si>
    <t>美馬市</t>
  </si>
  <si>
    <t>企画財政課</t>
  </si>
  <si>
    <t>勝浦町</t>
  </si>
  <si>
    <t>住民課</t>
  </si>
  <si>
    <t>上勝町</t>
  </si>
  <si>
    <t>佐那河内村</t>
  </si>
  <si>
    <t>教育委員会</t>
  </si>
  <si>
    <t>石井町</t>
  </si>
  <si>
    <t>神山町</t>
  </si>
  <si>
    <t>神山町教育委員会</t>
  </si>
  <si>
    <t>那賀川町</t>
  </si>
  <si>
    <t>羽ノ浦町</t>
  </si>
  <si>
    <t>産業建設課</t>
  </si>
  <si>
    <t>那賀町</t>
  </si>
  <si>
    <t>由岐町</t>
  </si>
  <si>
    <t>日和佐町</t>
  </si>
  <si>
    <t>住民福祉課</t>
  </si>
  <si>
    <t>女性会館</t>
  </si>
  <si>
    <t>牟岐町</t>
  </si>
  <si>
    <t>社会教育課</t>
  </si>
  <si>
    <t>海南町</t>
  </si>
  <si>
    <t>総務課</t>
  </si>
  <si>
    <t>海部町</t>
  </si>
  <si>
    <t>海部町教育委員会</t>
  </si>
  <si>
    <t>宍喰町</t>
  </si>
  <si>
    <t>宍喰町教育委員会</t>
  </si>
  <si>
    <t>松茂町</t>
  </si>
  <si>
    <t>北島町</t>
  </si>
  <si>
    <t>藍住町</t>
  </si>
  <si>
    <t>企画調整課</t>
  </si>
  <si>
    <t>藍住町勤労女性センター</t>
  </si>
  <si>
    <t>板野町</t>
  </si>
  <si>
    <t>上板町</t>
  </si>
  <si>
    <t>人権課</t>
  </si>
  <si>
    <t>つるぎ町</t>
  </si>
  <si>
    <t>企画課</t>
  </si>
  <si>
    <t>三野町</t>
  </si>
  <si>
    <t>三好町</t>
  </si>
  <si>
    <t>総務企画課</t>
  </si>
  <si>
    <t>池田町</t>
  </si>
  <si>
    <t>生涯学習課</t>
  </si>
  <si>
    <t>山城町</t>
  </si>
  <si>
    <t>厚生課</t>
  </si>
  <si>
    <t>井川町</t>
  </si>
  <si>
    <t>三加茂町</t>
  </si>
  <si>
    <t>東祖谷山村</t>
  </si>
  <si>
    <t>西祖谷山村</t>
  </si>
  <si>
    <t>教育委員会人権教育課</t>
  </si>
  <si>
    <t>総務課</t>
  </si>
  <si>
    <t>厚生課</t>
  </si>
  <si>
    <t>関連施設　婦人活動促進施設（山村振興法）　　</t>
  </si>
  <si>
    <t>平成２３年３月</t>
  </si>
  <si>
    <t>平成２０年３月</t>
  </si>
  <si>
    <t>平成１６年度</t>
  </si>
  <si>
    <t>１７年度</t>
  </si>
  <si>
    <t>H14.4～H23.3</t>
  </si>
  <si>
    <t>H15.3～H22目途</t>
  </si>
  <si>
    <t>H10.4～H20.3</t>
  </si>
  <si>
    <t>H14.4</t>
  </si>
  <si>
    <t>H10.4</t>
  </si>
  <si>
    <t>（※）「各審議会に女性委員を１名は任命する」との目標を設定。</t>
  </si>
  <si>
    <t>（※）</t>
  </si>
  <si>
    <t>鳴門市</t>
  </si>
  <si>
    <t>徳島県</t>
  </si>
  <si>
    <t>平成２２年</t>
  </si>
  <si>
    <t>H15.3</t>
  </si>
  <si>
    <t>H13.3</t>
  </si>
  <si>
    <t>H13.3～H22.3</t>
  </si>
  <si>
    <t>那賀町：H17.8.1
阿波市：H17.10.1</t>
  </si>
  <si>
    <t>那賀町：H17.8.1
阿波市：H17.10.1</t>
  </si>
  <si>
    <t>那賀町：H17.8.1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</si>
</sst>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);[Red]\(0.0\)"/>
    <numFmt numFmtId="179" formatCode="0.0_ "/>
  </numFmts>
  <fonts count="1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13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16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4" xfId="0" applyFont="1" applyBorder="1" applyAlignment="1">
      <alignment/>
    </xf>
    <xf numFmtId="58" fontId="13" fillId="0" borderId="15" xfId="0" applyNumberFormat="1" applyFont="1" applyBorder="1" applyAlignment="1">
      <alignment vertical="center"/>
    </xf>
    <xf numFmtId="58" fontId="13" fillId="0" borderId="16" xfId="0" applyNumberFormat="1" applyFont="1" applyBorder="1" applyAlignment="1">
      <alignment vertical="center"/>
    </xf>
    <xf numFmtId="58" fontId="13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177" fontId="1" fillId="2" borderId="10" xfId="0" applyNumberFormat="1" applyFont="1" applyFill="1" applyBorder="1" applyAlignment="1">
      <alignment/>
    </xf>
    <xf numFmtId="178" fontId="1" fillId="4" borderId="5" xfId="0" applyNumberFormat="1" applyFont="1" applyFill="1" applyBorder="1" applyAlignment="1">
      <alignment/>
    </xf>
    <xf numFmtId="179" fontId="1" fillId="4" borderId="12" xfId="0" applyNumberFormat="1" applyFont="1" applyFill="1" applyBorder="1" applyAlignment="1">
      <alignment/>
    </xf>
    <xf numFmtId="179" fontId="1" fillId="4" borderId="5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78" fontId="1" fillId="4" borderId="26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178" fontId="1" fillId="4" borderId="20" xfId="0" applyNumberFormat="1" applyFont="1" applyFill="1" applyBorder="1" applyAlignment="1">
      <alignment/>
    </xf>
    <xf numFmtId="179" fontId="1" fillId="4" borderId="28" xfId="0" applyNumberFormat="1" applyFont="1" applyFill="1" applyBorder="1" applyAlignment="1">
      <alignment/>
    </xf>
    <xf numFmtId="179" fontId="1" fillId="4" borderId="2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178" fontId="1" fillId="4" borderId="31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78" fontId="1" fillId="4" borderId="33" xfId="0" applyNumberFormat="1" applyFont="1" applyFill="1" applyBorder="1" applyAlignment="1">
      <alignment/>
    </xf>
    <xf numFmtId="179" fontId="1" fillId="4" borderId="34" xfId="0" applyNumberFormat="1" applyFont="1" applyFill="1" applyBorder="1" applyAlignment="1">
      <alignment/>
    </xf>
    <xf numFmtId="179" fontId="1" fillId="4" borderId="31" xfId="0" applyNumberFormat="1" applyFont="1" applyFill="1" applyBorder="1" applyAlignment="1">
      <alignment/>
    </xf>
    <xf numFmtId="178" fontId="1" fillId="4" borderId="9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178" fontId="1" fillId="4" borderId="37" xfId="0" applyNumberFormat="1" applyFont="1" applyFill="1" applyBorder="1" applyAlignment="1">
      <alignment/>
    </xf>
    <xf numFmtId="179" fontId="1" fillId="4" borderId="38" xfId="0" applyNumberFormat="1" applyFont="1" applyFill="1" applyBorder="1" applyAlignment="1">
      <alignment/>
    </xf>
    <xf numFmtId="179" fontId="1" fillId="4" borderId="37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178" fontId="1" fillId="4" borderId="41" xfId="0" applyNumberFormat="1" applyFont="1" applyFill="1" applyBorder="1" applyAlignment="1">
      <alignment/>
    </xf>
    <xf numFmtId="178" fontId="1" fillId="4" borderId="42" xfId="0" applyNumberFormat="1" applyFont="1" applyFill="1" applyBorder="1" applyAlignment="1">
      <alignment/>
    </xf>
    <xf numFmtId="179" fontId="1" fillId="4" borderId="43" xfId="0" applyNumberFormat="1" applyFont="1" applyFill="1" applyBorder="1" applyAlignment="1">
      <alignment/>
    </xf>
    <xf numFmtId="179" fontId="1" fillId="4" borderId="41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right"/>
    </xf>
    <xf numFmtId="0" fontId="1" fillId="4" borderId="44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79" fontId="1" fillId="4" borderId="24" xfId="0" applyNumberFormat="1" applyFont="1" applyFill="1" applyBorder="1" applyAlignment="1">
      <alignment/>
    </xf>
    <xf numFmtId="179" fontId="1" fillId="4" borderId="2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57" fontId="1" fillId="0" borderId="1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58" fontId="1" fillId="0" borderId="11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57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" fillId="2" borderId="5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2" borderId="20" xfId="0" applyFont="1" applyFill="1" applyBorder="1" applyAlignment="1">
      <alignment shrinkToFit="1"/>
    </xf>
    <xf numFmtId="0" fontId="1" fillId="2" borderId="9" xfId="0" applyFont="1" applyFill="1" applyBorder="1" applyAlignment="1">
      <alignment shrinkToFit="1"/>
    </xf>
    <xf numFmtId="0" fontId="1" fillId="2" borderId="42" xfId="0" applyFont="1" applyFill="1" applyBorder="1" applyAlignment="1">
      <alignment shrinkToFit="1"/>
    </xf>
    <xf numFmtId="0" fontId="1" fillId="2" borderId="11" xfId="0" applyFont="1" applyFill="1" applyBorder="1" applyAlignment="1">
      <alignment shrinkToFit="1"/>
    </xf>
    <xf numFmtId="177" fontId="1" fillId="2" borderId="10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8" fontId="1" fillId="2" borderId="11" xfId="17" applyFont="1" applyFill="1" applyBorder="1" applyAlignment="1">
      <alignment/>
    </xf>
    <xf numFmtId="0" fontId="1" fillId="2" borderId="5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49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58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59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" fillId="2" borderId="4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3" xfId="0" applyFont="1" applyFill="1" applyBorder="1" applyAlignment="1">
      <alignment wrapText="1"/>
    </xf>
    <xf numFmtId="0" fontId="0" fillId="0" borderId="6" xfId="0" applyBorder="1" applyAlignment="1">
      <alignment/>
    </xf>
    <xf numFmtId="0" fontId="1" fillId="2" borderId="50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2" borderId="64" xfId="0" applyFont="1" applyFill="1" applyBorder="1" applyAlignment="1">
      <alignment wrapText="1"/>
    </xf>
    <xf numFmtId="0" fontId="0" fillId="0" borderId="7" xfId="0" applyBorder="1" applyAlignment="1">
      <alignment/>
    </xf>
    <xf numFmtId="0" fontId="1" fillId="2" borderId="58" xfId="0" applyFont="1" applyFill="1" applyBorder="1" applyAlignment="1">
      <alignment wrapText="1"/>
    </xf>
    <xf numFmtId="0" fontId="1" fillId="2" borderId="65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0" fontId="5" fillId="0" borderId="6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2" fillId="0" borderId="6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58" fontId="13" fillId="0" borderId="15" xfId="0" applyNumberFormat="1" applyFont="1" applyBorder="1" applyAlignment="1">
      <alignment horizontal="center" vertical="center"/>
    </xf>
    <xf numFmtId="58" fontId="13" fillId="0" borderId="1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21.25390625" style="1" customWidth="1"/>
    <col min="11" max="13" width="9.625" style="1" customWidth="1"/>
    <col min="14" max="14" width="4.375" style="1" customWidth="1"/>
    <col min="15" max="15" width="25.875" style="1" customWidth="1"/>
    <col min="16" max="16" width="10.125" style="1" customWidth="1"/>
    <col min="17" max="17" width="17.625" style="1" customWidth="1"/>
    <col min="18" max="18" width="4.375" style="1" customWidth="1"/>
    <col min="19" max="19" width="17.625" style="1" customWidth="1"/>
    <col min="20" max="20" width="7.75390625" style="1" customWidth="1"/>
    <col min="21" max="21" width="8.50390625" style="1" customWidth="1"/>
    <col min="22" max="22" width="17.25390625" style="1" customWidth="1"/>
    <col min="23" max="24" width="4.375" style="1" customWidth="1"/>
    <col min="25" max="16384" width="9.00390625" style="1" customWidth="1"/>
  </cols>
  <sheetData>
    <row r="1" ht="12">
      <c r="A1" s="1" t="s">
        <v>0</v>
      </c>
    </row>
    <row r="2" spans="1:21" ht="22.5" customHeight="1">
      <c r="A2" s="2" t="s">
        <v>1</v>
      </c>
      <c r="U2" s="3"/>
    </row>
    <row r="3" ht="12.75" thickBot="1"/>
    <row r="4" spans="1:24" s="6" customFormat="1" ht="31.5" customHeight="1">
      <c r="A4" s="173" t="s">
        <v>2</v>
      </c>
      <c r="B4" s="174" t="s">
        <v>3</v>
      </c>
      <c r="C4" s="177" t="s">
        <v>4</v>
      </c>
      <c r="D4" s="178" t="s">
        <v>5</v>
      </c>
      <c r="E4" s="167" t="s">
        <v>6</v>
      </c>
      <c r="F4" s="4"/>
      <c r="G4" s="146" t="s">
        <v>7</v>
      </c>
      <c r="H4" s="170" t="s">
        <v>8</v>
      </c>
      <c r="I4" s="171" t="s">
        <v>9</v>
      </c>
      <c r="J4" s="152" t="s">
        <v>10</v>
      </c>
      <c r="K4" s="160"/>
      <c r="L4" s="160"/>
      <c r="M4" s="160"/>
      <c r="N4" s="161"/>
      <c r="O4" s="152" t="s">
        <v>11</v>
      </c>
      <c r="P4" s="160"/>
      <c r="Q4" s="160"/>
      <c r="R4" s="161"/>
      <c r="S4" s="162" t="s">
        <v>12</v>
      </c>
      <c r="T4" s="164" t="s">
        <v>13</v>
      </c>
      <c r="U4" s="152" t="s">
        <v>14</v>
      </c>
      <c r="V4" s="153"/>
      <c r="W4" s="153"/>
      <c r="X4" s="5"/>
    </row>
    <row r="5" spans="1:24" s="6" customFormat="1" ht="15" customHeight="1">
      <c r="A5" s="158"/>
      <c r="B5" s="175"/>
      <c r="C5" s="156"/>
      <c r="D5" s="179"/>
      <c r="E5" s="168"/>
      <c r="F5" s="8"/>
      <c r="G5" s="147"/>
      <c r="H5" s="157"/>
      <c r="I5" s="172"/>
      <c r="J5" s="154" t="s">
        <v>15</v>
      </c>
      <c r="K5" s="155"/>
      <c r="L5" s="155"/>
      <c r="M5" s="156"/>
      <c r="N5" s="9" t="s">
        <v>16</v>
      </c>
      <c r="O5" s="154" t="s">
        <v>17</v>
      </c>
      <c r="P5" s="155"/>
      <c r="Q5" s="156"/>
      <c r="R5" s="9" t="s">
        <v>16</v>
      </c>
      <c r="S5" s="163"/>
      <c r="T5" s="165"/>
      <c r="U5" s="157" t="s">
        <v>18</v>
      </c>
      <c r="V5" s="159" t="s">
        <v>19</v>
      </c>
      <c r="W5" s="159" t="s">
        <v>20</v>
      </c>
      <c r="X5" s="149" t="s">
        <v>21</v>
      </c>
    </row>
    <row r="6" spans="1:24" s="6" customFormat="1" ht="38.25" customHeight="1">
      <c r="A6" s="158"/>
      <c r="B6" s="176"/>
      <c r="C6" s="156"/>
      <c r="D6" s="179"/>
      <c r="E6" s="148"/>
      <c r="F6" s="11" t="s">
        <v>22</v>
      </c>
      <c r="G6" s="169"/>
      <c r="H6" s="157"/>
      <c r="I6" s="172"/>
      <c r="J6" s="7" t="s">
        <v>23</v>
      </c>
      <c r="K6" s="12" t="s">
        <v>24</v>
      </c>
      <c r="L6" s="12" t="s">
        <v>25</v>
      </c>
      <c r="M6" s="12" t="s">
        <v>26</v>
      </c>
      <c r="N6" s="13" t="s">
        <v>27</v>
      </c>
      <c r="O6" s="10" t="s">
        <v>28</v>
      </c>
      <c r="P6" s="12" t="s">
        <v>29</v>
      </c>
      <c r="Q6" s="12" t="s">
        <v>30</v>
      </c>
      <c r="R6" s="13" t="s">
        <v>31</v>
      </c>
      <c r="S6" s="163"/>
      <c r="T6" s="166"/>
      <c r="U6" s="158"/>
      <c r="V6" s="159"/>
      <c r="W6" s="159"/>
      <c r="X6" s="149"/>
    </row>
    <row r="7" spans="1:24" ht="30" customHeight="1">
      <c r="A7" s="97">
        <v>36</v>
      </c>
      <c r="B7" s="98">
        <v>201</v>
      </c>
      <c r="C7" s="99" t="s">
        <v>32</v>
      </c>
      <c r="D7" s="100" t="s">
        <v>104</v>
      </c>
      <c r="E7" s="99" t="s">
        <v>105</v>
      </c>
      <c r="F7" s="101">
        <v>1</v>
      </c>
      <c r="G7" s="100">
        <v>1</v>
      </c>
      <c r="H7" s="99">
        <v>1</v>
      </c>
      <c r="I7" s="100">
        <v>0</v>
      </c>
      <c r="J7" s="108"/>
      <c r="K7" s="105" t="s">
        <v>106</v>
      </c>
      <c r="L7" s="106" t="s">
        <v>106</v>
      </c>
      <c r="M7" s="106" t="s">
        <v>106</v>
      </c>
      <c r="N7" s="107">
        <v>6</v>
      </c>
      <c r="O7" s="108" t="s">
        <v>107</v>
      </c>
      <c r="P7" s="109" t="s">
        <v>188</v>
      </c>
      <c r="Q7" s="110" t="s">
        <v>179</v>
      </c>
      <c r="R7" s="103" t="s">
        <v>106</v>
      </c>
      <c r="S7" s="111" t="s">
        <v>108</v>
      </c>
      <c r="T7" s="112">
        <v>0</v>
      </c>
      <c r="U7" s="113" t="s">
        <v>106</v>
      </c>
      <c r="V7" s="114"/>
      <c r="W7" s="115" t="s">
        <v>106</v>
      </c>
      <c r="X7" s="107">
        <v>0</v>
      </c>
    </row>
    <row r="8" spans="1:24" ht="15" customHeight="1">
      <c r="A8" s="97">
        <v>36</v>
      </c>
      <c r="B8" s="98">
        <v>202</v>
      </c>
      <c r="C8" s="99" t="s">
        <v>32</v>
      </c>
      <c r="D8" s="100" t="s">
        <v>185</v>
      </c>
      <c r="E8" s="99" t="s">
        <v>110</v>
      </c>
      <c r="F8" s="101">
        <v>1</v>
      </c>
      <c r="G8" s="100">
        <v>2</v>
      </c>
      <c r="H8" s="99">
        <v>1</v>
      </c>
      <c r="I8" s="100">
        <v>0</v>
      </c>
      <c r="J8" s="108"/>
      <c r="K8" s="105" t="s">
        <v>106</v>
      </c>
      <c r="L8" s="106" t="s">
        <v>106</v>
      </c>
      <c r="M8" s="106" t="s">
        <v>106</v>
      </c>
      <c r="N8" s="107">
        <v>0</v>
      </c>
      <c r="O8" s="108" t="s">
        <v>111</v>
      </c>
      <c r="P8" s="109" t="s">
        <v>189</v>
      </c>
      <c r="Q8" s="110" t="s">
        <v>190</v>
      </c>
      <c r="R8" s="103" t="s">
        <v>106</v>
      </c>
      <c r="S8" s="111"/>
      <c r="T8" s="112">
        <v>0</v>
      </c>
      <c r="U8" s="113" t="s">
        <v>106</v>
      </c>
      <c r="V8" s="114"/>
      <c r="W8" s="115" t="s">
        <v>106</v>
      </c>
      <c r="X8" s="107">
        <v>0</v>
      </c>
    </row>
    <row r="9" spans="1:24" ht="15" customHeight="1">
      <c r="A9" s="97">
        <v>36</v>
      </c>
      <c r="B9" s="98">
        <v>203</v>
      </c>
      <c r="C9" s="99" t="s">
        <v>32</v>
      </c>
      <c r="D9" s="144" t="s">
        <v>112</v>
      </c>
      <c r="E9" s="99" t="s">
        <v>113</v>
      </c>
      <c r="F9" s="101">
        <v>1</v>
      </c>
      <c r="G9" s="100">
        <v>2</v>
      </c>
      <c r="H9" s="99">
        <v>0</v>
      </c>
      <c r="I9" s="100">
        <v>0</v>
      </c>
      <c r="J9" s="108"/>
      <c r="K9" s="105" t="s">
        <v>106</v>
      </c>
      <c r="L9" s="106" t="s">
        <v>106</v>
      </c>
      <c r="M9" s="106" t="s">
        <v>106</v>
      </c>
      <c r="N9" s="107">
        <v>0</v>
      </c>
      <c r="O9" s="108" t="s">
        <v>114</v>
      </c>
      <c r="P9" s="109" t="s">
        <v>181</v>
      </c>
      <c r="Q9" s="110" t="s">
        <v>178</v>
      </c>
      <c r="R9" s="103" t="s">
        <v>106</v>
      </c>
      <c r="S9" s="111"/>
      <c r="T9" s="112">
        <v>0</v>
      </c>
      <c r="U9" s="113" t="s">
        <v>106</v>
      </c>
      <c r="V9" s="114"/>
      <c r="W9" s="115" t="s">
        <v>106</v>
      </c>
      <c r="X9" s="107">
        <v>0</v>
      </c>
    </row>
    <row r="10" spans="1:24" ht="30" customHeight="1">
      <c r="A10" s="97">
        <v>36</v>
      </c>
      <c r="B10" s="98">
        <v>204</v>
      </c>
      <c r="C10" s="99" t="s">
        <v>32</v>
      </c>
      <c r="D10" s="100" t="s">
        <v>115</v>
      </c>
      <c r="E10" s="145" t="s">
        <v>116</v>
      </c>
      <c r="F10" s="101">
        <v>1</v>
      </c>
      <c r="G10" s="100">
        <v>1</v>
      </c>
      <c r="H10" s="99">
        <v>1</v>
      </c>
      <c r="I10" s="100">
        <v>1</v>
      </c>
      <c r="J10" s="108"/>
      <c r="K10" s="105" t="s">
        <v>106</v>
      </c>
      <c r="L10" s="106" t="s">
        <v>106</v>
      </c>
      <c r="M10" s="106" t="s">
        <v>106</v>
      </c>
      <c r="N10" s="107">
        <v>1</v>
      </c>
      <c r="O10" s="108" t="s">
        <v>117</v>
      </c>
      <c r="P10" s="109" t="s">
        <v>182</v>
      </c>
      <c r="Q10" s="110" t="s">
        <v>180</v>
      </c>
      <c r="R10" s="103" t="s">
        <v>106</v>
      </c>
      <c r="S10" s="111" t="s">
        <v>118</v>
      </c>
      <c r="T10" s="112">
        <v>0</v>
      </c>
      <c r="U10" s="113" t="s">
        <v>106</v>
      </c>
      <c r="V10" s="114"/>
      <c r="W10" s="115" t="s">
        <v>106</v>
      </c>
      <c r="X10" s="107">
        <v>0</v>
      </c>
    </row>
    <row r="11" spans="1:24" ht="15" customHeight="1">
      <c r="A11" s="97">
        <v>36</v>
      </c>
      <c r="B11" s="98">
        <v>205</v>
      </c>
      <c r="C11" s="99" t="s">
        <v>32</v>
      </c>
      <c r="D11" s="144" t="s">
        <v>119</v>
      </c>
      <c r="E11" s="99" t="s">
        <v>120</v>
      </c>
      <c r="F11" s="101">
        <v>1</v>
      </c>
      <c r="G11" s="103">
        <v>2</v>
      </c>
      <c r="H11" s="99">
        <v>0</v>
      </c>
      <c r="I11" s="100">
        <v>0</v>
      </c>
      <c r="J11" s="108"/>
      <c r="K11" s="105" t="s">
        <v>106</v>
      </c>
      <c r="L11" s="106" t="s">
        <v>106</v>
      </c>
      <c r="M11" s="106" t="s">
        <v>106</v>
      </c>
      <c r="N11" s="107">
        <v>6</v>
      </c>
      <c r="O11" s="108"/>
      <c r="P11" s="109" t="s">
        <v>106</v>
      </c>
      <c r="Q11" s="110" t="s">
        <v>106</v>
      </c>
      <c r="R11" s="103">
        <v>0</v>
      </c>
      <c r="S11" s="111"/>
      <c r="T11" s="112">
        <v>0</v>
      </c>
      <c r="U11" s="113" t="s">
        <v>106</v>
      </c>
      <c r="V11" s="114"/>
      <c r="W11" s="115" t="s">
        <v>106</v>
      </c>
      <c r="X11" s="107">
        <v>0</v>
      </c>
    </row>
    <row r="12" spans="1:24" ht="15" customHeight="1">
      <c r="A12" s="97">
        <v>36</v>
      </c>
      <c r="B12" s="98">
        <v>206</v>
      </c>
      <c r="C12" s="99" t="s">
        <v>32</v>
      </c>
      <c r="D12" s="100" t="s">
        <v>121</v>
      </c>
      <c r="E12" s="145" t="s">
        <v>122</v>
      </c>
      <c r="F12" s="101">
        <v>1</v>
      </c>
      <c r="G12" s="100">
        <v>2</v>
      </c>
      <c r="H12" s="99">
        <v>0</v>
      </c>
      <c r="I12" s="100">
        <v>0</v>
      </c>
      <c r="J12" s="108"/>
      <c r="K12" s="105" t="s">
        <v>106</v>
      </c>
      <c r="L12" s="106" t="s">
        <v>106</v>
      </c>
      <c r="M12" s="106" t="s">
        <v>106</v>
      </c>
      <c r="N12" s="107">
        <v>6</v>
      </c>
      <c r="O12" s="108"/>
      <c r="P12" s="109" t="s">
        <v>106</v>
      </c>
      <c r="Q12" s="110" t="s">
        <v>106</v>
      </c>
      <c r="R12" s="103">
        <v>0</v>
      </c>
      <c r="S12" s="111"/>
      <c r="T12" s="112">
        <v>0</v>
      </c>
      <c r="U12" s="113" t="s">
        <v>106</v>
      </c>
      <c r="V12" s="114"/>
      <c r="W12" s="115" t="s">
        <v>106</v>
      </c>
      <c r="X12" s="107">
        <v>0</v>
      </c>
    </row>
    <row r="13" spans="1:24" ht="15" customHeight="1">
      <c r="A13" s="97">
        <v>36</v>
      </c>
      <c r="B13" s="98">
        <v>207</v>
      </c>
      <c r="C13" s="99" t="s">
        <v>32</v>
      </c>
      <c r="D13" s="100" t="s">
        <v>123</v>
      </c>
      <c r="E13" s="99" t="s">
        <v>124</v>
      </c>
      <c r="F13" s="101">
        <v>1</v>
      </c>
      <c r="G13" s="100">
        <v>2</v>
      </c>
      <c r="H13" s="99">
        <v>0</v>
      </c>
      <c r="I13" s="100">
        <v>0</v>
      </c>
      <c r="J13" s="108"/>
      <c r="K13" s="105" t="s">
        <v>106</v>
      </c>
      <c r="L13" s="106" t="s">
        <v>106</v>
      </c>
      <c r="M13" s="106" t="s">
        <v>106</v>
      </c>
      <c r="N13" s="107">
        <v>5</v>
      </c>
      <c r="O13" s="108"/>
      <c r="P13" s="109" t="s">
        <v>106</v>
      </c>
      <c r="Q13" s="110" t="s">
        <v>106</v>
      </c>
      <c r="R13" s="103">
        <v>1</v>
      </c>
      <c r="S13" s="111"/>
      <c r="T13" s="112">
        <v>0</v>
      </c>
      <c r="U13" s="113" t="s">
        <v>106</v>
      </c>
      <c r="V13" s="114"/>
      <c r="W13" s="115" t="s">
        <v>106</v>
      </c>
      <c r="X13" s="107">
        <v>0</v>
      </c>
    </row>
    <row r="14" spans="1:24" ht="15" customHeight="1">
      <c r="A14" s="97">
        <v>36</v>
      </c>
      <c r="B14" s="98">
        <v>301</v>
      </c>
      <c r="C14" s="99" t="s">
        <v>32</v>
      </c>
      <c r="D14" s="100" t="s">
        <v>125</v>
      </c>
      <c r="E14" s="99" t="s">
        <v>126</v>
      </c>
      <c r="F14" s="101">
        <v>1</v>
      </c>
      <c r="G14" s="100">
        <v>2</v>
      </c>
      <c r="H14" s="99">
        <v>0</v>
      </c>
      <c r="I14" s="100">
        <v>0</v>
      </c>
      <c r="J14" s="108"/>
      <c r="K14" s="105" t="s">
        <v>106</v>
      </c>
      <c r="L14" s="106" t="s">
        <v>106</v>
      </c>
      <c r="M14" s="106" t="s">
        <v>106</v>
      </c>
      <c r="N14" s="107">
        <v>0</v>
      </c>
      <c r="O14" s="108"/>
      <c r="P14" s="109" t="s">
        <v>106</v>
      </c>
      <c r="Q14" s="110" t="s">
        <v>106</v>
      </c>
      <c r="R14" s="103">
        <v>1</v>
      </c>
      <c r="S14" s="111"/>
      <c r="T14" s="112">
        <v>0</v>
      </c>
      <c r="U14" s="113" t="s">
        <v>106</v>
      </c>
      <c r="V14" s="114"/>
      <c r="W14" s="115" t="s">
        <v>106</v>
      </c>
      <c r="X14" s="107">
        <v>0</v>
      </c>
    </row>
    <row r="15" spans="1:24" ht="15" customHeight="1">
      <c r="A15" s="97">
        <v>36</v>
      </c>
      <c r="B15" s="98">
        <v>302</v>
      </c>
      <c r="C15" s="99" t="s">
        <v>32</v>
      </c>
      <c r="D15" s="100" t="s">
        <v>127</v>
      </c>
      <c r="E15" s="99" t="s">
        <v>126</v>
      </c>
      <c r="F15" s="101">
        <v>1</v>
      </c>
      <c r="G15" s="100">
        <v>2</v>
      </c>
      <c r="H15" s="99">
        <v>0</v>
      </c>
      <c r="I15" s="100">
        <v>0</v>
      </c>
      <c r="J15" s="108"/>
      <c r="K15" s="105" t="s">
        <v>106</v>
      </c>
      <c r="L15" s="106" t="s">
        <v>106</v>
      </c>
      <c r="M15" s="106" t="s">
        <v>106</v>
      </c>
      <c r="N15" s="107">
        <v>0</v>
      </c>
      <c r="O15" s="108"/>
      <c r="P15" s="109" t="s">
        <v>106</v>
      </c>
      <c r="Q15" s="110" t="s">
        <v>106</v>
      </c>
      <c r="R15" s="103">
        <v>0</v>
      </c>
      <c r="S15" s="111"/>
      <c r="T15" s="112">
        <v>0</v>
      </c>
      <c r="U15" s="113" t="s">
        <v>106</v>
      </c>
      <c r="V15" s="114"/>
      <c r="W15" s="115" t="s">
        <v>106</v>
      </c>
      <c r="X15" s="107">
        <v>0</v>
      </c>
    </row>
    <row r="16" spans="1:24" ht="30" customHeight="1">
      <c r="A16" s="97">
        <v>36</v>
      </c>
      <c r="B16" s="98">
        <v>321</v>
      </c>
      <c r="C16" s="99" t="s">
        <v>32</v>
      </c>
      <c r="D16" s="100" t="s">
        <v>128</v>
      </c>
      <c r="E16" s="99" t="s">
        <v>129</v>
      </c>
      <c r="F16" s="101">
        <v>2</v>
      </c>
      <c r="G16" s="100">
        <v>2</v>
      </c>
      <c r="H16" s="99">
        <v>0</v>
      </c>
      <c r="I16" s="100">
        <v>0</v>
      </c>
      <c r="J16" s="108"/>
      <c r="K16" s="105" t="s">
        <v>106</v>
      </c>
      <c r="L16" s="106" t="s">
        <v>106</v>
      </c>
      <c r="M16" s="106" t="s">
        <v>106</v>
      </c>
      <c r="N16" s="107">
        <v>0</v>
      </c>
      <c r="O16" s="108"/>
      <c r="P16" s="109" t="s">
        <v>106</v>
      </c>
      <c r="Q16" s="110" t="s">
        <v>106</v>
      </c>
      <c r="R16" s="103">
        <v>0</v>
      </c>
      <c r="S16" s="111"/>
      <c r="T16" s="112">
        <v>0</v>
      </c>
      <c r="U16" s="113" t="s">
        <v>106</v>
      </c>
      <c r="V16" s="114"/>
      <c r="W16" s="115" t="s">
        <v>106</v>
      </c>
      <c r="X16" s="107">
        <v>0</v>
      </c>
    </row>
    <row r="17" spans="1:24" ht="30" customHeight="1">
      <c r="A17" s="97">
        <v>36</v>
      </c>
      <c r="B17" s="98">
        <v>341</v>
      </c>
      <c r="C17" s="99" t="s">
        <v>32</v>
      </c>
      <c r="D17" s="100" t="s">
        <v>130</v>
      </c>
      <c r="E17" s="99" t="s">
        <v>170</v>
      </c>
      <c r="F17" s="101">
        <v>2</v>
      </c>
      <c r="G17" s="100">
        <v>2</v>
      </c>
      <c r="H17" s="99">
        <v>0</v>
      </c>
      <c r="I17" s="100">
        <v>0</v>
      </c>
      <c r="J17" s="108"/>
      <c r="K17" s="105" t="s">
        <v>106</v>
      </c>
      <c r="L17" s="106" t="s">
        <v>106</v>
      </c>
      <c r="M17" s="106" t="s">
        <v>106</v>
      </c>
      <c r="N17" s="107">
        <v>0</v>
      </c>
      <c r="O17" s="108"/>
      <c r="P17" s="109" t="s">
        <v>106</v>
      </c>
      <c r="Q17" s="110" t="s">
        <v>106</v>
      </c>
      <c r="R17" s="103">
        <v>0</v>
      </c>
      <c r="S17" s="111"/>
      <c r="T17" s="112">
        <v>0</v>
      </c>
      <c r="U17" s="113" t="s">
        <v>106</v>
      </c>
      <c r="V17" s="114"/>
      <c r="W17" s="115" t="s">
        <v>106</v>
      </c>
      <c r="X17" s="107">
        <v>0</v>
      </c>
    </row>
    <row r="18" spans="1:24" ht="30" customHeight="1">
      <c r="A18" s="97">
        <v>36</v>
      </c>
      <c r="B18" s="98">
        <v>342</v>
      </c>
      <c r="C18" s="99" t="s">
        <v>32</v>
      </c>
      <c r="D18" s="100" t="s">
        <v>131</v>
      </c>
      <c r="E18" s="99" t="s">
        <v>132</v>
      </c>
      <c r="F18" s="101">
        <v>2</v>
      </c>
      <c r="G18" s="100">
        <v>2</v>
      </c>
      <c r="H18" s="99">
        <v>0</v>
      </c>
      <c r="I18" s="100">
        <v>0</v>
      </c>
      <c r="J18" s="108"/>
      <c r="K18" s="105" t="s">
        <v>106</v>
      </c>
      <c r="L18" s="106" t="s">
        <v>106</v>
      </c>
      <c r="M18" s="106" t="s">
        <v>106</v>
      </c>
      <c r="N18" s="107">
        <v>0</v>
      </c>
      <c r="O18" s="108"/>
      <c r="P18" s="109" t="s">
        <v>106</v>
      </c>
      <c r="Q18" s="110" t="s">
        <v>106</v>
      </c>
      <c r="R18" s="103">
        <v>0</v>
      </c>
      <c r="S18" s="111"/>
      <c r="T18" s="112">
        <v>0</v>
      </c>
      <c r="U18" s="113" t="s">
        <v>106</v>
      </c>
      <c r="V18" s="114"/>
      <c r="W18" s="115" t="s">
        <v>106</v>
      </c>
      <c r="X18" s="107">
        <v>0</v>
      </c>
    </row>
    <row r="19" spans="1:24" ht="15" customHeight="1">
      <c r="A19" s="97">
        <v>36</v>
      </c>
      <c r="B19" s="98">
        <v>361</v>
      </c>
      <c r="C19" s="99" t="s">
        <v>32</v>
      </c>
      <c r="D19" s="144" t="s">
        <v>133</v>
      </c>
      <c r="E19" s="99" t="s">
        <v>126</v>
      </c>
      <c r="F19" s="101">
        <v>1</v>
      </c>
      <c r="G19" s="100">
        <v>2</v>
      </c>
      <c r="H19" s="99">
        <v>0</v>
      </c>
      <c r="I19" s="100">
        <v>0</v>
      </c>
      <c r="J19" s="108"/>
      <c r="K19" s="105" t="s">
        <v>106</v>
      </c>
      <c r="L19" s="106" t="s">
        <v>106</v>
      </c>
      <c r="M19" s="106" t="s">
        <v>106</v>
      </c>
      <c r="N19" s="107">
        <v>0</v>
      </c>
      <c r="O19" s="108"/>
      <c r="P19" s="109" t="s">
        <v>106</v>
      </c>
      <c r="Q19" s="110" t="s">
        <v>106</v>
      </c>
      <c r="R19" s="103">
        <v>0</v>
      </c>
      <c r="S19" s="111"/>
      <c r="T19" s="112">
        <v>0</v>
      </c>
      <c r="U19" s="113" t="s">
        <v>106</v>
      </c>
      <c r="V19" s="114"/>
      <c r="W19" s="115" t="s">
        <v>106</v>
      </c>
      <c r="X19" s="107">
        <v>0</v>
      </c>
    </row>
    <row r="20" spans="1:24" ht="15" customHeight="1">
      <c r="A20" s="97">
        <v>36</v>
      </c>
      <c r="B20" s="98">
        <v>362</v>
      </c>
      <c r="C20" s="99" t="s">
        <v>32</v>
      </c>
      <c r="D20" s="144" t="s">
        <v>134</v>
      </c>
      <c r="E20" s="99" t="s">
        <v>135</v>
      </c>
      <c r="F20" s="101">
        <v>1</v>
      </c>
      <c r="G20" s="100">
        <v>2</v>
      </c>
      <c r="H20" s="99">
        <v>0</v>
      </c>
      <c r="I20" s="100">
        <v>1</v>
      </c>
      <c r="J20" s="108"/>
      <c r="K20" s="105" t="s">
        <v>106</v>
      </c>
      <c r="L20" s="106" t="s">
        <v>106</v>
      </c>
      <c r="M20" s="106" t="s">
        <v>106</v>
      </c>
      <c r="N20" s="107">
        <v>6</v>
      </c>
      <c r="O20" s="108"/>
      <c r="P20" s="109" t="s">
        <v>106</v>
      </c>
      <c r="Q20" s="110" t="s">
        <v>106</v>
      </c>
      <c r="R20" s="103">
        <v>0</v>
      </c>
      <c r="S20" s="111"/>
      <c r="T20" s="112">
        <v>1</v>
      </c>
      <c r="U20" s="113" t="s">
        <v>106</v>
      </c>
      <c r="V20" s="114"/>
      <c r="W20" s="115" t="s">
        <v>106</v>
      </c>
      <c r="X20" s="107">
        <v>0</v>
      </c>
    </row>
    <row r="21" spans="1:24" s="20" customFormat="1" ht="15" customHeight="1">
      <c r="A21" s="102">
        <v>36</v>
      </c>
      <c r="B21" s="103">
        <v>368</v>
      </c>
      <c r="C21" s="102" t="s">
        <v>32</v>
      </c>
      <c r="D21" s="103" t="s">
        <v>136</v>
      </c>
      <c r="E21" s="102" t="s">
        <v>171</v>
      </c>
      <c r="F21" s="104">
        <v>1</v>
      </c>
      <c r="G21" s="103">
        <v>2</v>
      </c>
      <c r="H21" s="102">
        <v>0</v>
      </c>
      <c r="I21" s="103">
        <v>0</v>
      </c>
      <c r="J21" s="108"/>
      <c r="K21" s="105" t="s">
        <v>106</v>
      </c>
      <c r="L21" s="106" t="s">
        <v>106</v>
      </c>
      <c r="M21" s="106" t="s">
        <v>106</v>
      </c>
      <c r="N21" s="107">
        <v>0</v>
      </c>
      <c r="O21" s="108"/>
      <c r="P21" s="109" t="s">
        <v>106</v>
      </c>
      <c r="Q21" s="110" t="s">
        <v>106</v>
      </c>
      <c r="R21" s="103">
        <v>0</v>
      </c>
      <c r="S21" s="111"/>
      <c r="T21" s="112">
        <v>0</v>
      </c>
      <c r="U21" s="113" t="s">
        <v>106</v>
      </c>
      <c r="V21" s="114"/>
      <c r="W21" s="115" t="s">
        <v>106</v>
      </c>
      <c r="X21" s="107">
        <v>0</v>
      </c>
    </row>
    <row r="22" spans="1:24" ht="15" customHeight="1">
      <c r="A22" s="97">
        <v>36</v>
      </c>
      <c r="B22" s="98">
        <v>381</v>
      </c>
      <c r="C22" s="99" t="s">
        <v>32</v>
      </c>
      <c r="D22" s="100" t="s">
        <v>137</v>
      </c>
      <c r="E22" s="99" t="s">
        <v>126</v>
      </c>
      <c r="F22" s="101">
        <v>1</v>
      </c>
      <c r="G22" s="100">
        <v>2</v>
      </c>
      <c r="H22" s="99">
        <v>0</v>
      </c>
      <c r="I22" s="100">
        <v>0</v>
      </c>
      <c r="J22" s="108"/>
      <c r="K22" s="105" t="s">
        <v>106</v>
      </c>
      <c r="L22" s="106" t="s">
        <v>106</v>
      </c>
      <c r="M22" s="106" t="s">
        <v>106</v>
      </c>
      <c r="N22" s="107">
        <v>0</v>
      </c>
      <c r="O22" s="108"/>
      <c r="P22" s="109" t="s">
        <v>106</v>
      </c>
      <c r="Q22" s="110" t="s">
        <v>106</v>
      </c>
      <c r="R22" s="103">
        <v>0</v>
      </c>
      <c r="S22" s="111"/>
      <c r="T22" s="112">
        <v>0</v>
      </c>
      <c r="U22" s="113" t="s">
        <v>106</v>
      </c>
      <c r="V22" s="114"/>
      <c r="W22" s="115" t="s">
        <v>106</v>
      </c>
      <c r="X22" s="107">
        <v>0</v>
      </c>
    </row>
    <row r="23" spans="1:24" ht="15" customHeight="1">
      <c r="A23" s="97">
        <v>36</v>
      </c>
      <c r="B23" s="98">
        <v>382</v>
      </c>
      <c r="C23" s="99" t="s">
        <v>32</v>
      </c>
      <c r="D23" s="144" t="s">
        <v>138</v>
      </c>
      <c r="E23" s="99" t="s">
        <v>139</v>
      </c>
      <c r="F23" s="101">
        <v>1</v>
      </c>
      <c r="G23" s="100">
        <v>2</v>
      </c>
      <c r="H23" s="99">
        <v>0</v>
      </c>
      <c r="I23" s="100">
        <v>0</v>
      </c>
      <c r="J23" s="108"/>
      <c r="K23" s="105" t="s">
        <v>106</v>
      </c>
      <c r="L23" s="106" t="s">
        <v>106</v>
      </c>
      <c r="M23" s="106" t="s">
        <v>106</v>
      </c>
      <c r="N23" s="107">
        <v>6</v>
      </c>
      <c r="O23" s="108"/>
      <c r="P23" s="109" t="s">
        <v>106</v>
      </c>
      <c r="Q23" s="110" t="s">
        <v>106</v>
      </c>
      <c r="R23" s="103">
        <v>0</v>
      </c>
      <c r="S23" s="111" t="s">
        <v>140</v>
      </c>
      <c r="T23" s="112">
        <v>1</v>
      </c>
      <c r="U23" s="113" t="s">
        <v>106</v>
      </c>
      <c r="V23" s="114"/>
      <c r="W23" s="115" t="s">
        <v>106</v>
      </c>
      <c r="X23" s="107">
        <v>0</v>
      </c>
    </row>
    <row r="24" spans="1:24" ht="15" customHeight="1">
      <c r="A24" s="97">
        <v>36</v>
      </c>
      <c r="B24" s="98">
        <v>383</v>
      </c>
      <c r="C24" s="99" t="s">
        <v>32</v>
      </c>
      <c r="D24" s="100" t="s">
        <v>141</v>
      </c>
      <c r="E24" s="99" t="s">
        <v>142</v>
      </c>
      <c r="F24" s="101">
        <v>2</v>
      </c>
      <c r="G24" s="100">
        <v>2</v>
      </c>
      <c r="H24" s="99">
        <v>0</v>
      </c>
      <c r="I24" s="100">
        <v>0</v>
      </c>
      <c r="J24" s="108"/>
      <c r="K24" s="105" t="s">
        <v>106</v>
      </c>
      <c r="L24" s="106" t="s">
        <v>106</v>
      </c>
      <c r="M24" s="106" t="s">
        <v>106</v>
      </c>
      <c r="N24" s="107">
        <v>0</v>
      </c>
      <c r="O24" s="108"/>
      <c r="P24" s="109" t="s">
        <v>106</v>
      </c>
      <c r="Q24" s="110" t="s">
        <v>106</v>
      </c>
      <c r="R24" s="103">
        <v>0</v>
      </c>
      <c r="S24" s="111"/>
      <c r="T24" s="112">
        <v>0</v>
      </c>
      <c r="U24" s="113" t="s">
        <v>106</v>
      </c>
      <c r="V24" s="114"/>
      <c r="W24" s="115" t="s">
        <v>106</v>
      </c>
      <c r="X24" s="107">
        <v>0</v>
      </c>
    </row>
    <row r="25" spans="1:24" ht="15" customHeight="1">
      <c r="A25" s="97">
        <v>36</v>
      </c>
      <c r="B25" s="98">
        <v>384</v>
      </c>
      <c r="C25" s="99" t="s">
        <v>32</v>
      </c>
      <c r="D25" s="100" t="s">
        <v>143</v>
      </c>
      <c r="E25" s="99" t="s">
        <v>144</v>
      </c>
      <c r="F25" s="101">
        <v>1</v>
      </c>
      <c r="G25" s="100">
        <v>2</v>
      </c>
      <c r="H25" s="99">
        <v>0</v>
      </c>
      <c r="I25" s="100">
        <v>0</v>
      </c>
      <c r="J25" s="108"/>
      <c r="K25" s="105" t="s">
        <v>106</v>
      </c>
      <c r="L25" s="106" t="s">
        <v>106</v>
      </c>
      <c r="M25" s="106" t="s">
        <v>106</v>
      </c>
      <c r="N25" s="107">
        <v>0</v>
      </c>
      <c r="O25" s="108"/>
      <c r="P25" s="109" t="s">
        <v>106</v>
      </c>
      <c r="Q25" s="110" t="s">
        <v>106</v>
      </c>
      <c r="R25" s="103">
        <v>0</v>
      </c>
      <c r="S25" s="111"/>
      <c r="T25" s="112">
        <v>0</v>
      </c>
      <c r="U25" s="113" t="s">
        <v>106</v>
      </c>
      <c r="V25" s="114"/>
      <c r="W25" s="115" t="s">
        <v>106</v>
      </c>
      <c r="X25" s="107">
        <v>0</v>
      </c>
    </row>
    <row r="26" spans="1:24" ht="30" customHeight="1">
      <c r="A26" s="97">
        <v>36</v>
      </c>
      <c r="B26" s="98">
        <v>385</v>
      </c>
      <c r="C26" s="99" t="s">
        <v>32</v>
      </c>
      <c r="D26" s="100" t="s">
        <v>145</v>
      </c>
      <c r="E26" s="99" t="s">
        <v>146</v>
      </c>
      <c r="F26" s="101">
        <v>2</v>
      </c>
      <c r="G26" s="100">
        <v>2</v>
      </c>
      <c r="H26" s="99">
        <v>0</v>
      </c>
      <c r="I26" s="100">
        <v>0</v>
      </c>
      <c r="J26" s="108"/>
      <c r="K26" s="105" t="s">
        <v>106</v>
      </c>
      <c r="L26" s="106" t="s">
        <v>106</v>
      </c>
      <c r="M26" s="106" t="s">
        <v>106</v>
      </c>
      <c r="N26" s="107">
        <v>6</v>
      </c>
      <c r="O26" s="108"/>
      <c r="P26" s="109" t="s">
        <v>106</v>
      </c>
      <c r="Q26" s="110" t="s">
        <v>106</v>
      </c>
      <c r="R26" s="103">
        <v>0</v>
      </c>
      <c r="S26" s="111"/>
      <c r="T26" s="112">
        <v>0</v>
      </c>
      <c r="U26" s="113" t="s">
        <v>106</v>
      </c>
      <c r="V26" s="114"/>
      <c r="W26" s="115" t="s">
        <v>106</v>
      </c>
      <c r="X26" s="107">
        <v>0</v>
      </c>
    </row>
    <row r="27" spans="1:24" ht="30" customHeight="1">
      <c r="A27" s="97">
        <v>36</v>
      </c>
      <c r="B27" s="98">
        <v>386</v>
      </c>
      <c r="C27" s="99" t="s">
        <v>32</v>
      </c>
      <c r="D27" s="100" t="s">
        <v>147</v>
      </c>
      <c r="E27" s="99" t="s">
        <v>148</v>
      </c>
      <c r="F27" s="101">
        <v>2</v>
      </c>
      <c r="G27" s="100">
        <v>2</v>
      </c>
      <c r="H27" s="99">
        <v>0</v>
      </c>
      <c r="I27" s="100">
        <v>0</v>
      </c>
      <c r="J27" s="108"/>
      <c r="K27" s="105" t="s">
        <v>106</v>
      </c>
      <c r="L27" s="106" t="s">
        <v>106</v>
      </c>
      <c r="M27" s="106" t="s">
        <v>106</v>
      </c>
      <c r="N27" s="107">
        <v>6</v>
      </c>
      <c r="O27" s="108"/>
      <c r="P27" s="109" t="s">
        <v>106</v>
      </c>
      <c r="Q27" s="110" t="s">
        <v>106</v>
      </c>
      <c r="R27" s="103">
        <v>0</v>
      </c>
      <c r="S27" s="111"/>
      <c r="T27" s="112">
        <v>1</v>
      </c>
      <c r="U27" s="113" t="s">
        <v>106</v>
      </c>
      <c r="V27" s="114"/>
      <c r="W27" s="115" t="s">
        <v>106</v>
      </c>
      <c r="X27" s="107">
        <v>0</v>
      </c>
    </row>
    <row r="28" spans="1:24" ht="15" customHeight="1">
      <c r="A28" s="97">
        <v>36</v>
      </c>
      <c r="B28" s="98">
        <v>401</v>
      </c>
      <c r="C28" s="99" t="s">
        <v>32</v>
      </c>
      <c r="D28" s="100" t="s">
        <v>149</v>
      </c>
      <c r="E28" s="99" t="s">
        <v>144</v>
      </c>
      <c r="F28" s="101">
        <v>1</v>
      </c>
      <c r="G28" s="100">
        <v>2</v>
      </c>
      <c r="H28" s="99">
        <v>0</v>
      </c>
      <c r="I28" s="100">
        <v>0</v>
      </c>
      <c r="J28" s="108"/>
      <c r="K28" s="105" t="s">
        <v>106</v>
      </c>
      <c r="L28" s="106" t="s">
        <v>106</v>
      </c>
      <c r="M28" s="106" t="s">
        <v>106</v>
      </c>
      <c r="N28" s="107">
        <v>0</v>
      </c>
      <c r="O28" s="108"/>
      <c r="P28" s="109" t="s">
        <v>106</v>
      </c>
      <c r="Q28" s="110" t="s">
        <v>106</v>
      </c>
      <c r="R28" s="103">
        <v>0</v>
      </c>
      <c r="S28" s="111"/>
      <c r="T28" s="112">
        <v>0</v>
      </c>
      <c r="U28" s="113" t="s">
        <v>106</v>
      </c>
      <c r="V28" s="114"/>
      <c r="W28" s="115" t="s">
        <v>106</v>
      </c>
      <c r="X28" s="107">
        <v>0</v>
      </c>
    </row>
    <row r="29" spans="1:24" ht="15" customHeight="1">
      <c r="A29" s="97">
        <v>36</v>
      </c>
      <c r="B29" s="98">
        <v>402</v>
      </c>
      <c r="C29" s="99" t="s">
        <v>32</v>
      </c>
      <c r="D29" s="100" t="s">
        <v>150</v>
      </c>
      <c r="E29" s="99" t="s">
        <v>144</v>
      </c>
      <c r="F29" s="101">
        <v>1</v>
      </c>
      <c r="G29" s="100">
        <v>2</v>
      </c>
      <c r="H29" s="99">
        <v>0</v>
      </c>
      <c r="I29" s="100">
        <v>0</v>
      </c>
      <c r="J29" s="108"/>
      <c r="K29" s="105" t="s">
        <v>106</v>
      </c>
      <c r="L29" s="106" t="s">
        <v>106</v>
      </c>
      <c r="M29" s="106" t="s">
        <v>106</v>
      </c>
      <c r="N29" s="107">
        <v>6</v>
      </c>
      <c r="O29" s="108"/>
      <c r="P29" s="109" t="s">
        <v>106</v>
      </c>
      <c r="Q29" s="110" t="s">
        <v>106</v>
      </c>
      <c r="R29" s="103">
        <v>0</v>
      </c>
      <c r="S29" s="111"/>
      <c r="T29" s="112">
        <v>0</v>
      </c>
      <c r="U29" s="113" t="s">
        <v>106</v>
      </c>
      <c r="V29" s="114"/>
      <c r="W29" s="115" t="s">
        <v>106</v>
      </c>
      <c r="X29" s="107">
        <v>0</v>
      </c>
    </row>
    <row r="30" spans="1:24" ht="30" customHeight="1">
      <c r="A30" s="97">
        <v>36</v>
      </c>
      <c r="B30" s="98">
        <v>403</v>
      </c>
      <c r="C30" s="99" t="s">
        <v>32</v>
      </c>
      <c r="D30" s="100" t="s">
        <v>151</v>
      </c>
      <c r="E30" s="99" t="s">
        <v>152</v>
      </c>
      <c r="F30" s="101">
        <v>1</v>
      </c>
      <c r="G30" s="100">
        <v>2</v>
      </c>
      <c r="H30" s="99">
        <v>0</v>
      </c>
      <c r="I30" s="100">
        <v>0</v>
      </c>
      <c r="J30" s="108"/>
      <c r="K30" s="105" t="s">
        <v>106</v>
      </c>
      <c r="L30" s="106" t="s">
        <v>106</v>
      </c>
      <c r="M30" s="106" t="s">
        <v>106</v>
      </c>
      <c r="N30" s="107">
        <v>0</v>
      </c>
      <c r="O30" s="108"/>
      <c r="P30" s="109" t="s">
        <v>106</v>
      </c>
      <c r="Q30" s="110" t="s">
        <v>106</v>
      </c>
      <c r="R30" s="103">
        <v>0</v>
      </c>
      <c r="S30" s="111" t="s">
        <v>153</v>
      </c>
      <c r="T30" s="112">
        <v>0</v>
      </c>
      <c r="U30" s="113" t="s">
        <v>106</v>
      </c>
      <c r="V30" s="114"/>
      <c r="W30" s="115" t="s">
        <v>106</v>
      </c>
      <c r="X30" s="107">
        <v>0</v>
      </c>
    </row>
    <row r="31" spans="1:24" ht="15" customHeight="1">
      <c r="A31" s="97">
        <v>36</v>
      </c>
      <c r="B31" s="98">
        <v>404</v>
      </c>
      <c r="C31" s="99" t="s">
        <v>32</v>
      </c>
      <c r="D31" s="100" t="s">
        <v>154</v>
      </c>
      <c r="E31" s="99" t="s">
        <v>144</v>
      </c>
      <c r="F31" s="101">
        <v>1</v>
      </c>
      <c r="G31" s="100">
        <v>2</v>
      </c>
      <c r="H31" s="99">
        <v>0</v>
      </c>
      <c r="I31" s="100">
        <v>0</v>
      </c>
      <c r="J31" s="108"/>
      <c r="K31" s="105" t="s">
        <v>106</v>
      </c>
      <c r="L31" s="106" t="s">
        <v>106</v>
      </c>
      <c r="M31" s="106" t="s">
        <v>106</v>
      </c>
      <c r="N31" s="107">
        <v>0</v>
      </c>
      <c r="O31" s="108"/>
      <c r="P31" s="109" t="s">
        <v>106</v>
      </c>
      <c r="Q31" s="110" t="s">
        <v>106</v>
      </c>
      <c r="R31" s="103">
        <v>0</v>
      </c>
      <c r="S31" s="111"/>
      <c r="T31" s="112">
        <v>0</v>
      </c>
      <c r="U31" s="113" t="s">
        <v>106</v>
      </c>
      <c r="V31" s="114"/>
      <c r="W31" s="115" t="s">
        <v>106</v>
      </c>
      <c r="X31" s="107">
        <v>0</v>
      </c>
    </row>
    <row r="32" spans="1:24" ht="15" customHeight="1">
      <c r="A32" s="97">
        <v>36</v>
      </c>
      <c r="B32" s="98">
        <v>405</v>
      </c>
      <c r="C32" s="99" t="s">
        <v>32</v>
      </c>
      <c r="D32" s="100" t="s">
        <v>155</v>
      </c>
      <c r="E32" s="99" t="s">
        <v>156</v>
      </c>
      <c r="F32" s="101">
        <v>1</v>
      </c>
      <c r="G32" s="100">
        <v>2</v>
      </c>
      <c r="H32" s="99">
        <v>0</v>
      </c>
      <c r="I32" s="100">
        <v>0</v>
      </c>
      <c r="J32" s="108"/>
      <c r="K32" s="105" t="s">
        <v>106</v>
      </c>
      <c r="L32" s="106" t="s">
        <v>106</v>
      </c>
      <c r="M32" s="106" t="s">
        <v>106</v>
      </c>
      <c r="N32" s="107">
        <v>0</v>
      </c>
      <c r="O32" s="108"/>
      <c r="P32" s="109" t="s">
        <v>106</v>
      </c>
      <c r="Q32" s="110" t="s">
        <v>106</v>
      </c>
      <c r="R32" s="103">
        <v>0</v>
      </c>
      <c r="S32" s="111"/>
      <c r="T32" s="112">
        <v>0</v>
      </c>
      <c r="U32" s="113" t="s">
        <v>106</v>
      </c>
      <c r="V32" s="114"/>
      <c r="W32" s="115" t="s">
        <v>106</v>
      </c>
      <c r="X32" s="107">
        <v>0</v>
      </c>
    </row>
    <row r="33" spans="1:24" ht="15" customHeight="1">
      <c r="A33" s="97">
        <v>36</v>
      </c>
      <c r="B33" s="98">
        <v>468</v>
      </c>
      <c r="C33" s="99" t="s">
        <v>32</v>
      </c>
      <c r="D33" s="144" t="s">
        <v>157</v>
      </c>
      <c r="E33" s="99" t="s">
        <v>158</v>
      </c>
      <c r="F33" s="101">
        <v>1</v>
      </c>
      <c r="G33" s="100">
        <v>2</v>
      </c>
      <c r="H33" s="99">
        <v>0</v>
      </c>
      <c r="I33" s="100">
        <v>0</v>
      </c>
      <c r="J33" s="108"/>
      <c r="K33" s="105" t="s">
        <v>106</v>
      </c>
      <c r="L33" s="106" t="s">
        <v>106</v>
      </c>
      <c r="M33" s="106" t="s">
        <v>106</v>
      </c>
      <c r="N33" s="107">
        <v>0</v>
      </c>
      <c r="O33" s="108"/>
      <c r="P33" s="109" t="s">
        <v>106</v>
      </c>
      <c r="Q33" s="110" t="s">
        <v>106</v>
      </c>
      <c r="R33" s="103">
        <v>0</v>
      </c>
      <c r="S33" s="111"/>
      <c r="T33" s="112">
        <v>0</v>
      </c>
      <c r="U33" s="113" t="s">
        <v>106</v>
      </c>
      <c r="V33" s="114"/>
      <c r="W33" s="115" t="s">
        <v>106</v>
      </c>
      <c r="X33" s="107">
        <v>0</v>
      </c>
    </row>
    <row r="34" spans="1:24" ht="15" customHeight="1">
      <c r="A34" s="97">
        <v>36</v>
      </c>
      <c r="B34" s="98">
        <v>481</v>
      </c>
      <c r="C34" s="99" t="s">
        <v>32</v>
      </c>
      <c r="D34" s="100" t="s">
        <v>159</v>
      </c>
      <c r="E34" s="99" t="s">
        <v>144</v>
      </c>
      <c r="F34" s="101">
        <v>1</v>
      </c>
      <c r="G34" s="100">
        <v>2</v>
      </c>
      <c r="H34" s="99">
        <v>0</v>
      </c>
      <c r="I34" s="100">
        <v>0</v>
      </c>
      <c r="J34" s="108"/>
      <c r="K34" s="105" t="s">
        <v>106</v>
      </c>
      <c r="L34" s="106" t="s">
        <v>106</v>
      </c>
      <c r="M34" s="106" t="s">
        <v>106</v>
      </c>
      <c r="N34" s="107">
        <v>0</v>
      </c>
      <c r="O34" s="108"/>
      <c r="P34" s="109" t="s">
        <v>106</v>
      </c>
      <c r="Q34" s="110" t="s">
        <v>106</v>
      </c>
      <c r="R34" s="103">
        <v>0</v>
      </c>
      <c r="S34" s="111"/>
      <c r="T34" s="112">
        <v>0</v>
      </c>
      <c r="U34" s="113" t="s">
        <v>106</v>
      </c>
      <c r="V34" s="114"/>
      <c r="W34" s="115" t="s">
        <v>106</v>
      </c>
      <c r="X34" s="107">
        <v>0</v>
      </c>
    </row>
    <row r="35" spans="1:24" ht="15" customHeight="1">
      <c r="A35" s="97">
        <v>36</v>
      </c>
      <c r="B35" s="98">
        <v>482</v>
      </c>
      <c r="C35" s="99" t="s">
        <v>32</v>
      </c>
      <c r="D35" s="100" t="s">
        <v>160</v>
      </c>
      <c r="E35" s="99" t="s">
        <v>161</v>
      </c>
      <c r="F35" s="101">
        <v>1</v>
      </c>
      <c r="G35" s="100">
        <v>2</v>
      </c>
      <c r="H35" s="99">
        <v>0</v>
      </c>
      <c r="I35" s="100">
        <v>0</v>
      </c>
      <c r="J35" s="108"/>
      <c r="K35" s="105" t="s">
        <v>106</v>
      </c>
      <c r="L35" s="106" t="s">
        <v>106</v>
      </c>
      <c r="M35" s="106" t="s">
        <v>106</v>
      </c>
      <c r="N35" s="107">
        <v>5</v>
      </c>
      <c r="O35" s="108"/>
      <c r="P35" s="109" t="s">
        <v>106</v>
      </c>
      <c r="Q35" s="110" t="s">
        <v>106</v>
      </c>
      <c r="R35" s="103">
        <v>0</v>
      </c>
      <c r="S35" s="111"/>
      <c r="T35" s="112">
        <v>0</v>
      </c>
      <c r="U35" s="113" t="s">
        <v>106</v>
      </c>
      <c r="V35" s="114"/>
      <c r="W35" s="115" t="s">
        <v>106</v>
      </c>
      <c r="X35" s="107">
        <v>0</v>
      </c>
    </row>
    <row r="36" spans="1:24" ht="15" customHeight="1">
      <c r="A36" s="97">
        <v>36</v>
      </c>
      <c r="B36" s="98">
        <v>483</v>
      </c>
      <c r="C36" s="99" t="s">
        <v>32</v>
      </c>
      <c r="D36" s="100" t="s">
        <v>162</v>
      </c>
      <c r="E36" s="99" t="s">
        <v>163</v>
      </c>
      <c r="F36" s="101">
        <v>2</v>
      </c>
      <c r="G36" s="100">
        <v>2</v>
      </c>
      <c r="H36" s="99">
        <v>0</v>
      </c>
      <c r="I36" s="100">
        <v>0</v>
      </c>
      <c r="J36" s="108"/>
      <c r="K36" s="105" t="s">
        <v>106</v>
      </c>
      <c r="L36" s="106" t="s">
        <v>106</v>
      </c>
      <c r="M36" s="106" t="s">
        <v>106</v>
      </c>
      <c r="N36" s="107">
        <v>0</v>
      </c>
      <c r="O36" s="108"/>
      <c r="P36" s="109" t="s">
        <v>106</v>
      </c>
      <c r="Q36" s="110" t="s">
        <v>106</v>
      </c>
      <c r="R36" s="103">
        <v>0</v>
      </c>
      <c r="S36" s="111"/>
      <c r="T36" s="112">
        <v>0</v>
      </c>
      <c r="U36" s="113" t="s">
        <v>106</v>
      </c>
      <c r="V36" s="114"/>
      <c r="W36" s="115" t="s">
        <v>106</v>
      </c>
      <c r="X36" s="107">
        <v>0</v>
      </c>
    </row>
    <row r="37" spans="1:24" ht="15" customHeight="1">
      <c r="A37" s="97">
        <v>36</v>
      </c>
      <c r="B37" s="98">
        <v>484</v>
      </c>
      <c r="C37" s="99" t="s">
        <v>32</v>
      </c>
      <c r="D37" s="100" t="s">
        <v>164</v>
      </c>
      <c r="E37" s="99" t="s">
        <v>165</v>
      </c>
      <c r="F37" s="101">
        <v>1</v>
      </c>
      <c r="G37" s="100">
        <v>2</v>
      </c>
      <c r="H37" s="99">
        <v>0</v>
      </c>
      <c r="I37" s="100">
        <v>0</v>
      </c>
      <c r="J37" s="108"/>
      <c r="K37" s="105" t="s">
        <v>106</v>
      </c>
      <c r="L37" s="106" t="s">
        <v>106</v>
      </c>
      <c r="M37" s="106" t="s">
        <v>106</v>
      </c>
      <c r="N37" s="107">
        <v>0</v>
      </c>
      <c r="O37" s="108"/>
      <c r="P37" s="109" t="s">
        <v>106</v>
      </c>
      <c r="Q37" s="110" t="s">
        <v>106</v>
      </c>
      <c r="R37" s="103">
        <v>0</v>
      </c>
      <c r="S37" s="111"/>
      <c r="T37" s="112">
        <v>0</v>
      </c>
      <c r="U37" s="113" t="s">
        <v>106</v>
      </c>
      <c r="V37" s="114"/>
      <c r="W37" s="115" t="s">
        <v>106</v>
      </c>
      <c r="X37" s="107">
        <v>0</v>
      </c>
    </row>
    <row r="38" spans="1:24" ht="15" customHeight="1">
      <c r="A38" s="97">
        <v>36</v>
      </c>
      <c r="B38" s="98">
        <v>485</v>
      </c>
      <c r="C38" s="99" t="s">
        <v>32</v>
      </c>
      <c r="D38" s="100" t="s">
        <v>166</v>
      </c>
      <c r="E38" s="99" t="s">
        <v>144</v>
      </c>
      <c r="F38" s="101">
        <v>1</v>
      </c>
      <c r="G38" s="100">
        <v>2</v>
      </c>
      <c r="H38" s="99">
        <v>0</v>
      </c>
      <c r="I38" s="100">
        <v>0</v>
      </c>
      <c r="J38" s="108"/>
      <c r="K38" s="105" t="s">
        <v>106</v>
      </c>
      <c r="L38" s="106" t="s">
        <v>106</v>
      </c>
      <c r="M38" s="106" t="s">
        <v>106</v>
      </c>
      <c r="N38" s="107">
        <v>0</v>
      </c>
      <c r="O38" s="108"/>
      <c r="P38" s="109" t="s">
        <v>106</v>
      </c>
      <c r="Q38" s="110" t="s">
        <v>106</v>
      </c>
      <c r="R38" s="103">
        <v>0</v>
      </c>
      <c r="S38" s="111"/>
      <c r="T38" s="112">
        <v>0</v>
      </c>
      <c r="U38" s="113" t="s">
        <v>106</v>
      </c>
      <c r="V38" s="114"/>
      <c r="W38" s="115" t="s">
        <v>106</v>
      </c>
      <c r="X38" s="107">
        <v>0</v>
      </c>
    </row>
    <row r="39" spans="1:24" ht="15" customHeight="1">
      <c r="A39" s="97">
        <v>36</v>
      </c>
      <c r="B39" s="98">
        <v>486</v>
      </c>
      <c r="C39" s="99" t="s">
        <v>32</v>
      </c>
      <c r="D39" s="144" t="s">
        <v>167</v>
      </c>
      <c r="E39" s="99" t="s">
        <v>163</v>
      </c>
      <c r="F39" s="101">
        <v>2</v>
      </c>
      <c r="G39" s="100">
        <v>2</v>
      </c>
      <c r="H39" s="99">
        <v>0</v>
      </c>
      <c r="I39" s="100">
        <v>0</v>
      </c>
      <c r="J39" s="108"/>
      <c r="K39" s="105" t="s">
        <v>106</v>
      </c>
      <c r="L39" s="106" t="s">
        <v>106</v>
      </c>
      <c r="M39" s="106" t="s">
        <v>106</v>
      </c>
      <c r="N39" s="107">
        <v>0</v>
      </c>
      <c r="O39" s="108"/>
      <c r="P39" s="109" t="s">
        <v>106</v>
      </c>
      <c r="Q39" s="110" t="s">
        <v>106</v>
      </c>
      <c r="R39" s="103">
        <v>0</v>
      </c>
      <c r="S39" s="111"/>
      <c r="T39" s="112">
        <v>0</v>
      </c>
      <c r="U39" s="113"/>
      <c r="V39" s="114"/>
      <c r="W39" s="115" t="s">
        <v>106</v>
      </c>
      <c r="X39" s="107">
        <v>0</v>
      </c>
    </row>
    <row r="40" spans="1:24" ht="45" customHeight="1">
      <c r="A40" s="97">
        <v>36</v>
      </c>
      <c r="B40" s="98">
        <v>487</v>
      </c>
      <c r="C40" s="99" t="s">
        <v>32</v>
      </c>
      <c r="D40" s="100" t="s">
        <v>168</v>
      </c>
      <c r="E40" s="99" t="s">
        <v>172</v>
      </c>
      <c r="F40" s="101">
        <v>1</v>
      </c>
      <c r="G40" s="100">
        <v>2</v>
      </c>
      <c r="H40" s="99">
        <v>0</v>
      </c>
      <c r="I40" s="100">
        <v>0</v>
      </c>
      <c r="J40" s="108"/>
      <c r="K40" s="105" t="s">
        <v>106</v>
      </c>
      <c r="L40" s="106" t="s">
        <v>106</v>
      </c>
      <c r="M40" s="106" t="s">
        <v>106</v>
      </c>
      <c r="N40" s="107">
        <v>0</v>
      </c>
      <c r="O40" s="108"/>
      <c r="P40" s="109" t="s">
        <v>106</v>
      </c>
      <c r="Q40" s="110" t="s">
        <v>106</v>
      </c>
      <c r="R40" s="103">
        <v>0</v>
      </c>
      <c r="S40" s="111" t="s">
        <v>173</v>
      </c>
      <c r="T40" s="112">
        <v>0</v>
      </c>
      <c r="U40" s="113" t="s">
        <v>106</v>
      </c>
      <c r="V40" s="114"/>
      <c r="W40" s="115" t="s">
        <v>106</v>
      </c>
      <c r="X40" s="107">
        <v>0</v>
      </c>
    </row>
    <row r="41" spans="1:24" ht="30" customHeight="1" thickBot="1">
      <c r="A41" s="97">
        <v>36</v>
      </c>
      <c r="B41" s="98">
        <v>488</v>
      </c>
      <c r="C41" s="99" t="s">
        <v>32</v>
      </c>
      <c r="D41" s="100" t="s">
        <v>169</v>
      </c>
      <c r="E41" s="99" t="s">
        <v>144</v>
      </c>
      <c r="F41" s="101">
        <v>1</v>
      </c>
      <c r="G41" s="100">
        <v>2</v>
      </c>
      <c r="H41" s="99">
        <v>0</v>
      </c>
      <c r="I41" s="100">
        <v>0</v>
      </c>
      <c r="J41" s="108"/>
      <c r="K41" s="105" t="s">
        <v>106</v>
      </c>
      <c r="L41" s="106" t="s">
        <v>106</v>
      </c>
      <c r="M41" s="106" t="s">
        <v>106</v>
      </c>
      <c r="N41" s="107">
        <v>0</v>
      </c>
      <c r="O41" s="108"/>
      <c r="P41" s="109" t="s">
        <v>106</v>
      </c>
      <c r="Q41" s="110" t="s">
        <v>106</v>
      </c>
      <c r="R41" s="103">
        <v>0</v>
      </c>
      <c r="S41" s="111"/>
      <c r="T41" s="112">
        <v>0</v>
      </c>
      <c r="U41" s="113" t="s">
        <v>106</v>
      </c>
      <c r="V41" s="114"/>
      <c r="W41" s="115" t="s">
        <v>106</v>
      </c>
      <c r="X41" s="107">
        <v>0</v>
      </c>
    </row>
    <row r="42" spans="1:24" ht="14.25" thickBot="1">
      <c r="A42" s="116"/>
      <c r="B42" s="117">
        <v>1000</v>
      </c>
      <c r="C42" s="150" t="s">
        <v>33</v>
      </c>
      <c r="D42" s="151"/>
      <c r="E42" s="118"/>
      <c r="F42" s="119"/>
      <c r="G42" s="120"/>
      <c r="H42" s="121">
        <f>SUM(H7:H41)</f>
        <v>3</v>
      </c>
      <c r="I42" s="122">
        <f>SUM(I7:I41)</f>
        <v>2</v>
      </c>
      <c r="J42" s="121"/>
      <c r="K42" s="123"/>
      <c r="L42" s="123"/>
      <c r="M42" s="123"/>
      <c r="N42" s="124"/>
      <c r="O42" s="121"/>
      <c r="P42" s="123"/>
      <c r="Q42" s="123"/>
      <c r="R42" s="124"/>
      <c r="S42" s="125"/>
      <c r="T42" s="126">
        <f>SUM(T7:T41)</f>
        <v>3</v>
      </c>
      <c r="U42" s="127"/>
      <c r="V42" s="128"/>
      <c r="W42" s="129"/>
      <c r="X42" s="122">
        <f>SUM(X7:X41)</f>
        <v>0</v>
      </c>
    </row>
    <row r="44" spans="1:10" ht="13.5">
      <c r="A44" s="22" t="s">
        <v>34</v>
      </c>
      <c r="B44" s="23"/>
      <c r="C44" s="24"/>
      <c r="D44" s="25"/>
      <c r="E44" s="26"/>
      <c r="F44" s="26"/>
      <c r="G44" s="26"/>
      <c r="H44" s="26"/>
      <c r="I44" s="26"/>
      <c r="J44" s="26"/>
    </row>
    <row r="45" spans="1:8" ht="13.5">
      <c r="A45" s="27" t="s">
        <v>35</v>
      </c>
      <c r="E45" s="28"/>
      <c r="F45" s="28" t="s">
        <v>36</v>
      </c>
      <c r="H45" s="28"/>
    </row>
    <row r="47" spans="1:3" ht="12">
      <c r="A47" s="29" t="s">
        <v>37</v>
      </c>
      <c r="C47" s="30"/>
    </row>
    <row r="48" spans="1:22" ht="12">
      <c r="A48" s="29" t="s">
        <v>38</v>
      </c>
      <c r="D48" s="29" t="s">
        <v>7</v>
      </c>
      <c r="J48" s="29" t="s">
        <v>39</v>
      </c>
      <c r="K48" s="29" t="s">
        <v>40</v>
      </c>
      <c r="L48" s="29" t="s">
        <v>41</v>
      </c>
      <c r="P48" s="29" t="s">
        <v>42</v>
      </c>
      <c r="S48" s="31" t="s">
        <v>43</v>
      </c>
      <c r="V48" s="29" t="s">
        <v>44</v>
      </c>
    </row>
    <row r="49" spans="1:22" ht="12">
      <c r="A49" s="1" t="s">
        <v>45</v>
      </c>
      <c r="D49" s="27" t="s">
        <v>46</v>
      </c>
      <c r="J49" s="1" t="s">
        <v>47</v>
      </c>
      <c r="K49" s="1" t="s">
        <v>47</v>
      </c>
      <c r="L49" s="29" t="s">
        <v>48</v>
      </c>
      <c r="P49" s="29" t="s">
        <v>31</v>
      </c>
      <c r="S49" s="31" t="s">
        <v>49</v>
      </c>
      <c r="V49" s="29" t="s">
        <v>50</v>
      </c>
    </row>
    <row r="50" spans="1:22" ht="12">
      <c r="A50" s="1" t="s">
        <v>51</v>
      </c>
      <c r="D50" s="27" t="s">
        <v>52</v>
      </c>
      <c r="J50" s="1" t="s">
        <v>53</v>
      </c>
      <c r="K50" s="1" t="s">
        <v>53</v>
      </c>
      <c r="L50" s="1" t="s">
        <v>54</v>
      </c>
      <c r="P50" s="1" t="s">
        <v>55</v>
      </c>
      <c r="T50" s="1" t="s">
        <v>56</v>
      </c>
      <c r="V50" s="1" t="s">
        <v>57</v>
      </c>
    </row>
    <row r="51" spans="12:22" ht="12">
      <c r="L51" s="1" t="s">
        <v>58</v>
      </c>
      <c r="P51" s="1" t="s">
        <v>59</v>
      </c>
      <c r="T51" s="1" t="s">
        <v>60</v>
      </c>
      <c r="V51" s="1" t="s">
        <v>61</v>
      </c>
    </row>
    <row r="52" spans="12:22" ht="12">
      <c r="L52" s="1" t="s">
        <v>62</v>
      </c>
      <c r="V52" s="1" t="s">
        <v>63</v>
      </c>
    </row>
    <row r="53" spans="12:22" ht="12">
      <c r="L53" s="1" t="s">
        <v>64</v>
      </c>
      <c r="V53" s="1" t="s">
        <v>65</v>
      </c>
    </row>
    <row r="54" ht="12">
      <c r="L54" s="1" t="s">
        <v>66</v>
      </c>
    </row>
    <row r="55" spans="12:22" ht="12">
      <c r="L55" s="1" t="s">
        <v>67</v>
      </c>
      <c r="V55" s="29" t="s">
        <v>68</v>
      </c>
    </row>
    <row r="56" spans="12:22" ht="12">
      <c r="L56" s="1" t="s">
        <v>69</v>
      </c>
      <c r="V56" s="1" t="s">
        <v>70</v>
      </c>
    </row>
    <row r="57" ht="12">
      <c r="V57" s="1" t="s">
        <v>71</v>
      </c>
    </row>
  </sheetData>
  <mergeCells count="20">
    <mergeCell ref="A4:A6"/>
    <mergeCell ref="B4:B6"/>
    <mergeCell ref="C4:C6"/>
    <mergeCell ref="D4:D6"/>
    <mergeCell ref="S4:S6"/>
    <mergeCell ref="T4:T6"/>
    <mergeCell ref="E4:E6"/>
    <mergeCell ref="G4:G6"/>
    <mergeCell ref="H4:H6"/>
    <mergeCell ref="I4:I6"/>
    <mergeCell ref="X5:X6"/>
    <mergeCell ref="C42:D42"/>
    <mergeCell ref="U4:W4"/>
    <mergeCell ref="J5:M5"/>
    <mergeCell ref="O5:Q5"/>
    <mergeCell ref="U5:U6"/>
    <mergeCell ref="V5:V6"/>
    <mergeCell ref="W5:W6"/>
    <mergeCell ref="J4:N4"/>
    <mergeCell ref="O4:R4"/>
  </mergeCells>
  <hyperlinks>
    <hyperlink ref="F45" r:id="rId1" display="http://www.stat.go.jp/index/seido/9-5.htm"/>
  </hyperlinks>
  <printOptions/>
  <pageMargins left="0.75" right="0.75" top="1" bottom="1" header="0.512" footer="0.512"/>
  <pageSetup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7.875" style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72</v>
      </c>
    </row>
    <row r="2" spans="1:2" ht="22.5" customHeight="1" thickBot="1">
      <c r="A2" s="2" t="s">
        <v>73</v>
      </c>
      <c r="B2" s="32"/>
    </row>
    <row r="3" spans="1:27" ht="25.5" customHeight="1" thickBot="1">
      <c r="A3" s="2"/>
      <c r="B3" s="211" t="s">
        <v>74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V3" s="1"/>
      <c r="AA3" s="1"/>
    </row>
    <row r="4" spans="1:27" ht="19.5" customHeight="1" thickBot="1">
      <c r="A4" s="2"/>
      <c r="B4" s="33">
        <v>1</v>
      </c>
      <c r="C4" s="214">
        <v>38443</v>
      </c>
      <c r="D4" s="215"/>
      <c r="E4" s="215"/>
      <c r="F4" s="33">
        <v>2</v>
      </c>
      <c r="G4" s="214">
        <v>38473</v>
      </c>
      <c r="H4" s="215"/>
      <c r="I4" s="215"/>
      <c r="J4" s="33">
        <v>3</v>
      </c>
      <c r="K4" s="34" t="s">
        <v>75</v>
      </c>
      <c r="L4" s="35"/>
      <c r="M4" s="35"/>
      <c r="N4" s="36"/>
      <c r="AA4" s="1"/>
    </row>
    <row r="5" spans="1:27" ht="40.5" customHeight="1" thickBot="1">
      <c r="A5"/>
      <c r="B5" s="37"/>
      <c r="C5" s="37"/>
      <c r="D5" s="37"/>
      <c r="E5" s="142"/>
      <c r="F5" s="37"/>
      <c r="G5" s="37"/>
      <c r="H5" s="206" t="s">
        <v>191</v>
      </c>
      <c r="I5" s="206"/>
      <c r="J5" s="206"/>
      <c r="K5" s="206"/>
      <c r="L5" s="140"/>
      <c r="M5" s="37"/>
      <c r="N5" s="207" t="s">
        <v>192</v>
      </c>
      <c r="O5" s="207"/>
      <c r="P5" s="207"/>
      <c r="Q5" s="140"/>
      <c r="R5" s="139"/>
      <c r="S5" s="207" t="s">
        <v>192</v>
      </c>
      <c r="T5" s="207"/>
      <c r="U5" s="207"/>
      <c r="V5" s="37"/>
      <c r="W5" s="141"/>
      <c r="X5" s="138"/>
      <c r="Y5" s="207" t="s">
        <v>193</v>
      </c>
      <c r="Z5" s="207"/>
      <c r="AA5" s="207"/>
    </row>
    <row r="6" spans="1:27" ht="13.5" customHeight="1" thickBot="1">
      <c r="A6"/>
      <c r="B6" s="37"/>
      <c r="C6" s="37"/>
      <c r="D6" s="37"/>
      <c r="E6" s="39" t="s">
        <v>76</v>
      </c>
      <c r="F6" s="40"/>
      <c r="G6" s="41">
        <v>1</v>
      </c>
      <c r="H6" s="42"/>
      <c r="I6" s="42"/>
      <c r="J6" s="42"/>
      <c r="K6" s="42"/>
      <c r="L6" s="39" t="s">
        <v>76</v>
      </c>
      <c r="M6" s="40"/>
      <c r="N6" s="41">
        <v>1</v>
      </c>
      <c r="O6" s="37"/>
      <c r="P6" s="37"/>
      <c r="Q6" s="39" t="s">
        <v>76</v>
      </c>
      <c r="R6" s="40"/>
      <c r="S6" s="41">
        <v>1</v>
      </c>
      <c r="T6" s="43"/>
      <c r="U6" s="38"/>
      <c r="V6" s="39" t="s">
        <v>76</v>
      </c>
      <c r="W6" s="40"/>
      <c r="X6" s="40"/>
      <c r="Y6" s="41">
        <v>1</v>
      </c>
      <c r="Z6" s="38"/>
      <c r="AA6"/>
    </row>
    <row r="7" spans="1:27" ht="26.25" customHeight="1">
      <c r="A7" s="173" t="s">
        <v>2</v>
      </c>
      <c r="B7" s="208" t="s">
        <v>3</v>
      </c>
      <c r="C7" s="170" t="s">
        <v>4</v>
      </c>
      <c r="D7" s="171" t="s">
        <v>5</v>
      </c>
      <c r="E7" s="201" t="s">
        <v>77</v>
      </c>
      <c r="F7" s="202"/>
      <c r="G7" s="202"/>
      <c r="H7" s="202"/>
      <c r="I7" s="202"/>
      <c r="J7" s="202"/>
      <c r="K7" s="203"/>
      <c r="L7" s="204" t="s">
        <v>78</v>
      </c>
      <c r="M7" s="202"/>
      <c r="N7" s="202"/>
      <c r="O7" s="202"/>
      <c r="P7" s="205"/>
      <c r="Q7" s="201" t="s">
        <v>79</v>
      </c>
      <c r="R7" s="202"/>
      <c r="S7" s="202"/>
      <c r="T7" s="202"/>
      <c r="U7" s="203"/>
      <c r="V7" s="192" t="s">
        <v>80</v>
      </c>
      <c r="W7" s="193"/>
      <c r="X7" s="193"/>
      <c r="Y7" s="194"/>
      <c r="Z7" s="194"/>
      <c r="AA7" s="195"/>
    </row>
    <row r="8" spans="1:27" ht="15.75" customHeight="1">
      <c r="A8" s="158"/>
      <c r="B8" s="209"/>
      <c r="C8" s="157"/>
      <c r="D8" s="172"/>
      <c r="E8" s="186" t="s">
        <v>81</v>
      </c>
      <c r="F8" s="196" t="s">
        <v>82</v>
      </c>
      <c r="G8" s="187" t="s">
        <v>83</v>
      </c>
      <c r="H8" s="45"/>
      <c r="I8" s="187" t="s">
        <v>84</v>
      </c>
      <c r="J8" s="45"/>
      <c r="K8" s="189" t="s">
        <v>85</v>
      </c>
      <c r="L8" s="198" t="s">
        <v>86</v>
      </c>
      <c r="M8" s="45"/>
      <c r="N8" s="187" t="s">
        <v>84</v>
      </c>
      <c r="O8" s="45"/>
      <c r="P8" s="187" t="s">
        <v>85</v>
      </c>
      <c r="Q8" s="185" t="s">
        <v>87</v>
      </c>
      <c r="R8" s="45"/>
      <c r="S8" s="187" t="s">
        <v>84</v>
      </c>
      <c r="T8" s="45"/>
      <c r="U8" s="189" t="s">
        <v>85</v>
      </c>
      <c r="V8" s="190" t="s">
        <v>88</v>
      </c>
      <c r="W8" s="45"/>
      <c r="X8" s="199" t="s">
        <v>85</v>
      </c>
      <c r="Y8" s="180" t="s">
        <v>89</v>
      </c>
      <c r="Z8" s="181"/>
      <c r="AA8" s="182"/>
    </row>
    <row r="9" spans="1:27" ht="51.75" customHeight="1">
      <c r="A9" s="158"/>
      <c r="B9" s="210"/>
      <c r="C9" s="157"/>
      <c r="D9" s="172"/>
      <c r="E9" s="186"/>
      <c r="F9" s="197"/>
      <c r="G9" s="187"/>
      <c r="H9" s="46" t="s">
        <v>90</v>
      </c>
      <c r="I9" s="187"/>
      <c r="J9" s="47" t="s">
        <v>91</v>
      </c>
      <c r="K9" s="189"/>
      <c r="L9" s="198"/>
      <c r="M9" s="46" t="s">
        <v>90</v>
      </c>
      <c r="N9" s="187"/>
      <c r="O9" s="47" t="s">
        <v>91</v>
      </c>
      <c r="P9" s="187"/>
      <c r="Q9" s="186"/>
      <c r="R9" s="46" t="s">
        <v>90</v>
      </c>
      <c r="S9" s="188"/>
      <c r="T9" s="47" t="s">
        <v>91</v>
      </c>
      <c r="U9" s="189"/>
      <c r="V9" s="191"/>
      <c r="W9" s="44" t="s">
        <v>92</v>
      </c>
      <c r="X9" s="200"/>
      <c r="Y9" s="48" t="s">
        <v>88</v>
      </c>
      <c r="Z9" s="48" t="s">
        <v>92</v>
      </c>
      <c r="AA9" s="49" t="s">
        <v>85</v>
      </c>
    </row>
    <row r="10" spans="1:27" ht="15" customHeight="1">
      <c r="A10" s="14">
        <v>36</v>
      </c>
      <c r="B10" s="50">
        <v>201</v>
      </c>
      <c r="C10" s="15" t="s">
        <v>32</v>
      </c>
      <c r="D10" s="130" t="s">
        <v>104</v>
      </c>
      <c r="E10" s="51">
        <v>40</v>
      </c>
      <c r="F10" s="135" t="s">
        <v>187</v>
      </c>
      <c r="G10" s="16">
        <v>78</v>
      </c>
      <c r="H10" s="16">
        <v>59</v>
      </c>
      <c r="I10" s="16">
        <v>1264</v>
      </c>
      <c r="J10" s="16">
        <v>268</v>
      </c>
      <c r="K10" s="52">
        <v>21.2</v>
      </c>
      <c r="L10" s="15">
        <v>23</v>
      </c>
      <c r="M10" s="16">
        <v>19</v>
      </c>
      <c r="N10" s="16">
        <v>407</v>
      </c>
      <c r="O10" s="16">
        <v>84</v>
      </c>
      <c r="P10" s="52">
        <v>20.6</v>
      </c>
      <c r="Q10" s="15">
        <v>5</v>
      </c>
      <c r="R10" s="16">
        <v>3</v>
      </c>
      <c r="S10" s="16">
        <v>55</v>
      </c>
      <c r="T10" s="16">
        <v>4</v>
      </c>
      <c r="U10" s="52">
        <v>7.3</v>
      </c>
      <c r="V10" s="15">
        <v>257</v>
      </c>
      <c r="W10" s="16">
        <v>14</v>
      </c>
      <c r="X10" s="53">
        <v>5.4</v>
      </c>
      <c r="Y10" s="16">
        <v>254</v>
      </c>
      <c r="Z10" s="16">
        <v>11</v>
      </c>
      <c r="AA10" s="54">
        <v>4.3</v>
      </c>
    </row>
    <row r="11" spans="1:27" ht="15" customHeight="1">
      <c r="A11" s="14">
        <v>36</v>
      </c>
      <c r="B11" s="50">
        <v>202</v>
      </c>
      <c r="C11" s="15" t="s">
        <v>32</v>
      </c>
      <c r="D11" s="130" t="s">
        <v>109</v>
      </c>
      <c r="E11" s="51">
        <v>40</v>
      </c>
      <c r="F11" s="135" t="s">
        <v>174</v>
      </c>
      <c r="G11" s="16">
        <v>45</v>
      </c>
      <c r="H11" s="16">
        <v>37</v>
      </c>
      <c r="I11" s="16">
        <v>766</v>
      </c>
      <c r="J11" s="16">
        <v>174</v>
      </c>
      <c r="K11" s="52">
        <v>22.7</v>
      </c>
      <c r="L11" s="15">
        <v>26</v>
      </c>
      <c r="M11" s="16">
        <v>22</v>
      </c>
      <c r="N11" s="16">
        <v>500</v>
      </c>
      <c r="O11" s="16">
        <v>113</v>
      </c>
      <c r="P11" s="52">
        <v>22.6</v>
      </c>
      <c r="Q11" s="15">
        <v>6</v>
      </c>
      <c r="R11" s="16">
        <v>1</v>
      </c>
      <c r="S11" s="16">
        <v>57</v>
      </c>
      <c r="T11" s="16">
        <v>3</v>
      </c>
      <c r="U11" s="52">
        <v>5.3</v>
      </c>
      <c r="V11" s="15">
        <v>97</v>
      </c>
      <c r="W11" s="16">
        <v>5</v>
      </c>
      <c r="X11" s="53">
        <v>5.2</v>
      </c>
      <c r="Y11" s="16">
        <v>78</v>
      </c>
      <c r="Z11" s="16">
        <v>5</v>
      </c>
      <c r="AA11" s="54">
        <v>6.4</v>
      </c>
    </row>
    <row r="12" spans="1:27" ht="15" customHeight="1">
      <c r="A12" s="14">
        <v>36</v>
      </c>
      <c r="B12" s="50">
        <v>203</v>
      </c>
      <c r="C12" s="15" t="s">
        <v>32</v>
      </c>
      <c r="D12" s="130" t="s">
        <v>112</v>
      </c>
      <c r="E12" s="51">
        <v>30</v>
      </c>
      <c r="F12" s="135" t="s">
        <v>174</v>
      </c>
      <c r="G12" s="16">
        <v>17</v>
      </c>
      <c r="H12" s="19">
        <v>12</v>
      </c>
      <c r="I12" s="16">
        <v>227</v>
      </c>
      <c r="J12" s="16">
        <v>28</v>
      </c>
      <c r="K12" s="52">
        <v>12.3</v>
      </c>
      <c r="L12" s="15">
        <v>17</v>
      </c>
      <c r="M12" s="16">
        <v>0</v>
      </c>
      <c r="N12" s="16">
        <v>227</v>
      </c>
      <c r="O12" s="16">
        <v>28</v>
      </c>
      <c r="P12" s="52">
        <v>12.3</v>
      </c>
      <c r="Q12" s="15">
        <v>5</v>
      </c>
      <c r="R12" s="16">
        <v>1</v>
      </c>
      <c r="S12" s="16">
        <v>49</v>
      </c>
      <c r="T12" s="16">
        <v>1</v>
      </c>
      <c r="U12" s="52">
        <v>2</v>
      </c>
      <c r="V12" s="15">
        <v>140</v>
      </c>
      <c r="W12" s="16">
        <v>33</v>
      </c>
      <c r="X12" s="53">
        <v>23.6</v>
      </c>
      <c r="Y12" s="16">
        <v>107</v>
      </c>
      <c r="Z12" s="16">
        <v>24</v>
      </c>
      <c r="AA12" s="54">
        <v>22.4</v>
      </c>
    </row>
    <row r="13" spans="1:27" ht="15" customHeight="1">
      <c r="A13" s="14">
        <v>36</v>
      </c>
      <c r="B13" s="50">
        <v>204</v>
      </c>
      <c r="C13" s="15" t="s">
        <v>32</v>
      </c>
      <c r="D13" s="130" t="s">
        <v>115</v>
      </c>
      <c r="E13" s="51">
        <v>30</v>
      </c>
      <c r="F13" s="135" t="s">
        <v>175</v>
      </c>
      <c r="G13" s="16">
        <v>56</v>
      </c>
      <c r="H13" s="16">
        <v>47</v>
      </c>
      <c r="I13" s="16">
        <v>1304</v>
      </c>
      <c r="J13" s="16">
        <v>313</v>
      </c>
      <c r="K13" s="52">
        <v>24</v>
      </c>
      <c r="L13" s="15">
        <v>18</v>
      </c>
      <c r="M13" s="16">
        <v>17</v>
      </c>
      <c r="N13" s="16">
        <v>678</v>
      </c>
      <c r="O13" s="16">
        <v>190</v>
      </c>
      <c r="P13" s="52">
        <v>28</v>
      </c>
      <c r="Q13" s="15">
        <v>6</v>
      </c>
      <c r="R13" s="16">
        <v>4</v>
      </c>
      <c r="S13" s="16">
        <v>55</v>
      </c>
      <c r="T13" s="16">
        <v>4</v>
      </c>
      <c r="U13" s="52">
        <v>7.3</v>
      </c>
      <c r="V13" s="15">
        <v>77</v>
      </c>
      <c r="W13" s="16">
        <v>7</v>
      </c>
      <c r="X13" s="53">
        <v>9.1</v>
      </c>
      <c r="Y13" s="16">
        <v>69</v>
      </c>
      <c r="Z13" s="16">
        <v>6</v>
      </c>
      <c r="AA13" s="54">
        <v>8.7</v>
      </c>
    </row>
    <row r="14" spans="1:27" ht="15" customHeight="1">
      <c r="A14" s="14">
        <v>36</v>
      </c>
      <c r="B14" s="50">
        <v>205</v>
      </c>
      <c r="C14" s="15" t="s">
        <v>32</v>
      </c>
      <c r="D14" s="130" t="s">
        <v>119</v>
      </c>
      <c r="E14" s="15" t="s">
        <v>106</v>
      </c>
      <c r="F14" s="16" t="s">
        <v>106</v>
      </c>
      <c r="G14" s="16" t="s">
        <v>106</v>
      </c>
      <c r="H14" s="16" t="s">
        <v>106</v>
      </c>
      <c r="I14" s="143" t="s">
        <v>106</v>
      </c>
      <c r="J14" s="143" t="s">
        <v>106</v>
      </c>
      <c r="K14" s="52" t="str">
        <f aca="true" t="shared" si="0" ref="K14:K25">IF(G14=" "," ",ROUND(J14/I14*100,1))</f>
        <v> </v>
      </c>
      <c r="L14" s="15">
        <v>25</v>
      </c>
      <c r="M14" s="16">
        <v>21</v>
      </c>
      <c r="N14" s="16">
        <v>338</v>
      </c>
      <c r="O14" s="16">
        <v>91</v>
      </c>
      <c r="P14" s="52">
        <v>26.9</v>
      </c>
      <c r="Q14" s="15">
        <v>5</v>
      </c>
      <c r="R14" s="16">
        <v>1</v>
      </c>
      <c r="S14" s="16">
        <v>72</v>
      </c>
      <c r="T14" s="16">
        <v>1</v>
      </c>
      <c r="U14" s="52">
        <v>1.4</v>
      </c>
      <c r="V14" s="15">
        <v>62</v>
      </c>
      <c r="W14" s="16">
        <v>11</v>
      </c>
      <c r="X14" s="53">
        <v>17.7</v>
      </c>
      <c r="Y14" s="16">
        <v>62</v>
      </c>
      <c r="Z14" s="16">
        <v>11</v>
      </c>
      <c r="AA14" s="54">
        <v>17.7</v>
      </c>
    </row>
    <row r="15" spans="1:27" ht="15" customHeight="1">
      <c r="A15" s="14">
        <v>36</v>
      </c>
      <c r="B15" s="50">
        <v>206</v>
      </c>
      <c r="C15" s="15" t="s">
        <v>32</v>
      </c>
      <c r="D15" s="130" t="s">
        <v>121</v>
      </c>
      <c r="E15" s="15" t="s">
        <v>106</v>
      </c>
      <c r="F15" s="16" t="s">
        <v>106</v>
      </c>
      <c r="G15" s="16" t="s">
        <v>106</v>
      </c>
      <c r="H15" s="16" t="s">
        <v>106</v>
      </c>
      <c r="I15" s="143" t="s">
        <v>106</v>
      </c>
      <c r="J15" s="143" t="s">
        <v>106</v>
      </c>
      <c r="K15" s="52" t="str">
        <f t="shared" si="0"/>
        <v> </v>
      </c>
      <c r="L15" s="17">
        <v>6</v>
      </c>
      <c r="M15" s="19">
        <v>3</v>
      </c>
      <c r="N15" s="19">
        <v>212</v>
      </c>
      <c r="O15" s="137">
        <v>67</v>
      </c>
      <c r="P15" s="52">
        <v>31.6</v>
      </c>
      <c r="Q15" s="15">
        <v>4</v>
      </c>
      <c r="R15" s="16">
        <v>1</v>
      </c>
      <c r="S15" s="19">
        <v>49</v>
      </c>
      <c r="T15" s="16">
        <v>1</v>
      </c>
      <c r="U15" s="52">
        <v>2</v>
      </c>
      <c r="V15" s="15">
        <v>85</v>
      </c>
      <c r="W15" s="16">
        <v>21</v>
      </c>
      <c r="X15" s="53">
        <v>24.7</v>
      </c>
      <c r="Y15" s="16">
        <v>85</v>
      </c>
      <c r="Z15" s="16">
        <v>21</v>
      </c>
      <c r="AA15" s="54">
        <v>24.7</v>
      </c>
    </row>
    <row r="16" spans="1:27" ht="15" customHeight="1">
      <c r="A16" s="14">
        <v>36</v>
      </c>
      <c r="B16" s="50">
        <v>207</v>
      </c>
      <c r="C16" s="15" t="s">
        <v>32</v>
      </c>
      <c r="D16" s="130" t="s">
        <v>123</v>
      </c>
      <c r="E16" s="15" t="s">
        <v>106</v>
      </c>
      <c r="F16" s="16" t="s">
        <v>106</v>
      </c>
      <c r="G16" s="16" t="s">
        <v>106</v>
      </c>
      <c r="H16" s="16" t="s">
        <v>106</v>
      </c>
      <c r="I16" s="143" t="s">
        <v>106</v>
      </c>
      <c r="J16" s="143" t="s">
        <v>106</v>
      </c>
      <c r="K16" s="52" t="str">
        <f t="shared" si="0"/>
        <v> </v>
      </c>
      <c r="L16" s="15">
        <v>1</v>
      </c>
      <c r="M16" s="16">
        <v>1</v>
      </c>
      <c r="N16" s="16">
        <v>4</v>
      </c>
      <c r="O16" s="16">
        <v>1</v>
      </c>
      <c r="P16" s="52">
        <v>25</v>
      </c>
      <c r="Q16" s="15">
        <v>4</v>
      </c>
      <c r="R16" s="16">
        <v>0</v>
      </c>
      <c r="S16" s="16">
        <v>70</v>
      </c>
      <c r="T16" s="16">
        <v>0</v>
      </c>
      <c r="U16" s="52">
        <v>0</v>
      </c>
      <c r="V16" s="15">
        <v>89</v>
      </c>
      <c r="W16" s="16">
        <v>10</v>
      </c>
      <c r="X16" s="53">
        <v>11.2</v>
      </c>
      <c r="Y16" s="16">
        <v>65</v>
      </c>
      <c r="Z16" s="16">
        <v>10</v>
      </c>
      <c r="AA16" s="54">
        <v>15.4</v>
      </c>
    </row>
    <row r="17" spans="1:27" ht="15" customHeight="1">
      <c r="A17" s="14">
        <v>36</v>
      </c>
      <c r="B17" s="50">
        <v>301</v>
      </c>
      <c r="C17" s="15" t="s">
        <v>32</v>
      </c>
      <c r="D17" s="130" t="s">
        <v>125</v>
      </c>
      <c r="E17" s="15" t="s">
        <v>106</v>
      </c>
      <c r="F17" s="16" t="s">
        <v>106</v>
      </c>
      <c r="G17" s="16" t="s">
        <v>106</v>
      </c>
      <c r="H17" s="16" t="s">
        <v>106</v>
      </c>
      <c r="I17" s="143" t="s">
        <v>106</v>
      </c>
      <c r="J17" s="143" t="s">
        <v>106</v>
      </c>
      <c r="K17" s="52" t="str">
        <f t="shared" si="0"/>
        <v> </v>
      </c>
      <c r="L17" s="15">
        <v>11</v>
      </c>
      <c r="M17" s="16">
        <v>7</v>
      </c>
      <c r="N17" s="16">
        <v>127</v>
      </c>
      <c r="O17" s="16">
        <v>27</v>
      </c>
      <c r="P17" s="52">
        <v>21.3</v>
      </c>
      <c r="Q17" s="15">
        <v>5</v>
      </c>
      <c r="R17" s="16">
        <v>1</v>
      </c>
      <c r="S17" s="16">
        <v>28</v>
      </c>
      <c r="T17" s="16">
        <v>1</v>
      </c>
      <c r="U17" s="52">
        <v>3.6</v>
      </c>
      <c r="V17" s="15">
        <v>20</v>
      </c>
      <c r="W17" s="16">
        <v>7</v>
      </c>
      <c r="X17" s="53">
        <v>35</v>
      </c>
      <c r="Y17" s="16">
        <v>14</v>
      </c>
      <c r="Z17" s="16">
        <v>3</v>
      </c>
      <c r="AA17" s="54">
        <v>21.4</v>
      </c>
    </row>
    <row r="18" spans="1:27" ht="15" customHeight="1">
      <c r="A18" s="14">
        <v>36</v>
      </c>
      <c r="B18" s="50">
        <v>302</v>
      </c>
      <c r="C18" s="15" t="s">
        <v>32</v>
      </c>
      <c r="D18" s="130" t="s">
        <v>127</v>
      </c>
      <c r="E18" s="15" t="s">
        <v>106</v>
      </c>
      <c r="F18" s="16" t="s">
        <v>106</v>
      </c>
      <c r="G18" s="16" t="s">
        <v>106</v>
      </c>
      <c r="H18" s="16" t="s">
        <v>106</v>
      </c>
      <c r="I18" s="143" t="s">
        <v>106</v>
      </c>
      <c r="J18" s="143" t="s">
        <v>106</v>
      </c>
      <c r="K18" s="52" t="str">
        <f t="shared" si="0"/>
        <v> </v>
      </c>
      <c r="L18" s="15">
        <v>9</v>
      </c>
      <c r="M18" s="16">
        <v>5</v>
      </c>
      <c r="N18" s="16">
        <v>78</v>
      </c>
      <c r="O18" s="16">
        <v>9</v>
      </c>
      <c r="P18" s="52">
        <v>11.5</v>
      </c>
      <c r="Q18" s="15">
        <v>5</v>
      </c>
      <c r="R18" s="16">
        <v>2</v>
      </c>
      <c r="S18" s="16">
        <v>28</v>
      </c>
      <c r="T18" s="16">
        <v>5</v>
      </c>
      <c r="U18" s="52">
        <v>17.9</v>
      </c>
      <c r="V18" s="15">
        <v>14</v>
      </c>
      <c r="W18" s="16">
        <v>4</v>
      </c>
      <c r="X18" s="53">
        <v>28.6</v>
      </c>
      <c r="Y18" s="16">
        <v>14</v>
      </c>
      <c r="Z18" s="16">
        <v>4</v>
      </c>
      <c r="AA18" s="54">
        <v>28.6</v>
      </c>
    </row>
    <row r="19" spans="1:27" ht="15" customHeight="1">
      <c r="A19" s="14">
        <v>36</v>
      </c>
      <c r="B19" s="50">
        <v>321</v>
      </c>
      <c r="C19" s="15" t="s">
        <v>32</v>
      </c>
      <c r="D19" s="130" t="s">
        <v>128</v>
      </c>
      <c r="E19" s="15" t="s">
        <v>106</v>
      </c>
      <c r="F19" s="16" t="s">
        <v>106</v>
      </c>
      <c r="G19" s="16" t="s">
        <v>106</v>
      </c>
      <c r="H19" s="16" t="s">
        <v>106</v>
      </c>
      <c r="I19" s="143" t="s">
        <v>106</v>
      </c>
      <c r="J19" s="143" t="s">
        <v>106</v>
      </c>
      <c r="K19" s="52" t="str">
        <f t="shared" si="0"/>
        <v> </v>
      </c>
      <c r="L19" s="15">
        <v>5</v>
      </c>
      <c r="M19" s="16">
        <v>4</v>
      </c>
      <c r="N19" s="16">
        <v>41</v>
      </c>
      <c r="O19" s="16">
        <v>10</v>
      </c>
      <c r="P19" s="52">
        <v>24.4</v>
      </c>
      <c r="Q19" s="15">
        <v>5</v>
      </c>
      <c r="R19" s="16">
        <v>2</v>
      </c>
      <c r="S19" s="16">
        <v>29</v>
      </c>
      <c r="T19" s="16">
        <v>2</v>
      </c>
      <c r="U19" s="52">
        <v>6.9</v>
      </c>
      <c r="V19" s="15">
        <v>11</v>
      </c>
      <c r="W19" s="16">
        <v>3</v>
      </c>
      <c r="X19" s="53">
        <v>27.3</v>
      </c>
      <c r="Y19" s="16">
        <v>11</v>
      </c>
      <c r="Z19" s="16">
        <v>3</v>
      </c>
      <c r="AA19" s="54">
        <v>27.3</v>
      </c>
    </row>
    <row r="20" spans="1:27" ht="15" customHeight="1">
      <c r="A20" s="14">
        <v>36</v>
      </c>
      <c r="B20" s="50">
        <v>341</v>
      </c>
      <c r="C20" s="15" t="s">
        <v>32</v>
      </c>
      <c r="D20" s="130" t="s">
        <v>130</v>
      </c>
      <c r="E20" s="15" t="s">
        <v>106</v>
      </c>
      <c r="F20" s="16" t="s">
        <v>106</v>
      </c>
      <c r="G20" s="16" t="s">
        <v>106</v>
      </c>
      <c r="H20" s="16" t="s">
        <v>106</v>
      </c>
      <c r="I20" s="143" t="s">
        <v>106</v>
      </c>
      <c r="J20" s="143" t="s">
        <v>106</v>
      </c>
      <c r="K20" s="52" t="str">
        <f t="shared" si="0"/>
        <v> </v>
      </c>
      <c r="L20" s="15">
        <v>11</v>
      </c>
      <c r="M20" s="16">
        <v>5</v>
      </c>
      <c r="N20" s="16">
        <v>160</v>
      </c>
      <c r="O20" s="16">
        <v>27</v>
      </c>
      <c r="P20" s="52">
        <v>16.9</v>
      </c>
      <c r="Q20" s="15">
        <v>5</v>
      </c>
      <c r="R20" s="16">
        <v>1</v>
      </c>
      <c r="S20" s="16">
        <v>36</v>
      </c>
      <c r="T20" s="16">
        <v>1</v>
      </c>
      <c r="U20" s="52">
        <v>2.8</v>
      </c>
      <c r="V20" s="15">
        <v>27</v>
      </c>
      <c r="W20" s="16">
        <v>5</v>
      </c>
      <c r="X20" s="53">
        <v>18.5</v>
      </c>
      <c r="Y20" s="16">
        <v>22</v>
      </c>
      <c r="Z20" s="16">
        <v>0</v>
      </c>
      <c r="AA20" s="54">
        <v>0</v>
      </c>
    </row>
    <row r="21" spans="1:27" ht="15" customHeight="1">
      <c r="A21" s="14">
        <v>36</v>
      </c>
      <c r="B21" s="50">
        <v>342</v>
      </c>
      <c r="C21" s="15" t="s">
        <v>32</v>
      </c>
      <c r="D21" s="130" t="s">
        <v>131</v>
      </c>
      <c r="E21" s="15" t="s">
        <v>106</v>
      </c>
      <c r="F21" s="16" t="s">
        <v>106</v>
      </c>
      <c r="G21" s="16" t="s">
        <v>106</v>
      </c>
      <c r="H21" s="16" t="s">
        <v>106</v>
      </c>
      <c r="I21" s="143" t="s">
        <v>106</v>
      </c>
      <c r="J21" s="143" t="s">
        <v>106</v>
      </c>
      <c r="K21" s="52" t="str">
        <f t="shared" si="0"/>
        <v> </v>
      </c>
      <c r="L21" s="15">
        <v>10</v>
      </c>
      <c r="M21" s="16">
        <v>9</v>
      </c>
      <c r="N21" s="16">
        <v>116</v>
      </c>
      <c r="O21" s="16">
        <v>15</v>
      </c>
      <c r="P21" s="52">
        <v>12.9</v>
      </c>
      <c r="Q21" s="15">
        <v>5</v>
      </c>
      <c r="R21" s="16">
        <v>0</v>
      </c>
      <c r="S21" s="16">
        <v>34</v>
      </c>
      <c r="T21" s="16">
        <v>0</v>
      </c>
      <c r="U21" s="52">
        <v>0</v>
      </c>
      <c r="V21" s="15">
        <v>9</v>
      </c>
      <c r="W21" s="16">
        <v>0</v>
      </c>
      <c r="X21" s="53">
        <v>0</v>
      </c>
      <c r="Y21" s="16">
        <v>9</v>
      </c>
      <c r="Z21" s="16">
        <v>0</v>
      </c>
      <c r="AA21" s="54">
        <v>0</v>
      </c>
    </row>
    <row r="22" spans="1:27" ht="15" customHeight="1">
      <c r="A22" s="14">
        <v>36</v>
      </c>
      <c r="B22" s="50">
        <v>361</v>
      </c>
      <c r="C22" s="15" t="s">
        <v>32</v>
      </c>
      <c r="D22" s="130" t="s">
        <v>133</v>
      </c>
      <c r="E22" s="15" t="s">
        <v>106</v>
      </c>
      <c r="F22" s="16" t="s">
        <v>106</v>
      </c>
      <c r="G22" s="16" t="s">
        <v>106</v>
      </c>
      <c r="H22" s="16" t="s">
        <v>106</v>
      </c>
      <c r="I22" s="143" t="s">
        <v>106</v>
      </c>
      <c r="J22" s="143" t="s">
        <v>106</v>
      </c>
      <c r="K22" s="52" t="str">
        <f t="shared" si="0"/>
        <v> </v>
      </c>
      <c r="L22" s="15">
        <v>9</v>
      </c>
      <c r="M22" s="16">
        <v>5</v>
      </c>
      <c r="N22" s="16">
        <v>111</v>
      </c>
      <c r="O22" s="16">
        <v>14</v>
      </c>
      <c r="P22" s="52">
        <v>12.6</v>
      </c>
      <c r="Q22" s="15">
        <v>5</v>
      </c>
      <c r="R22" s="16">
        <v>2</v>
      </c>
      <c r="S22" s="16">
        <v>35</v>
      </c>
      <c r="T22" s="16">
        <v>3</v>
      </c>
      <c r="U22" s="52">
        <v>8.6</v>
      </c>
      <c r="V22" s="15">
        <v>25</v>
      </c>
      <c r="W22" s="16">
        <v>9</v>
      </c>
      <c r="X22" s="53">
        <v>36</v>
      </c>
      <c r="Y22" s="16">
        <v>20</v>
      </c>
      <c r="Z22" s="16">
        <v>5</v>
      </c>
      <c r="AA22" s="54">
        <v>25</v>
      </c>
    </row>
    <row r="23" spans="1:27" ht="15" customHeight="1">
      <c r="A23" s="14">
        <v>36</v>
      </c>
      <c r="B23" s="50">
        <v>362</v>
      </c>
      <c r="C23" s="15" t="s">
        <v>32</v>
      </c>
      <c r="D23" s="130" t="s">
        <v>134</v>
      </c>
      <c r="E23" s="15" t="s">
        <v>106</v>
      </c>
      <c r="F23" s="16" t="s">
        <v>106</v>
      </c>
      <c r="G23" s="16" t="s">
        <v>106</v>
      </c>
      <c r="H23" s="16" t="s">
        <v>106</v>
      </c>
      <c r="I23" s="143" t="s">
        <v>106</v>
      </c>
      <c r="J23" s="143" t="s">
        <v>106</v>
      </c>
      <c r="K23" s="52" t="str">
        <f t="shared" si="0"/>
        <v> </v>
      </c>
      <c r="L23" s="15">
        <v>13</v>
      </c>
      <c r="M23" s="16">
        <v>9</v>
      </c>
      <c r="N23" s="16">
        <v>197</v>
      </c>
      <c r="O23" s="16">
        <v>53</v>
      </c>
      <c r="P23" s="52">
        <v>26.9</v>
      </c>
      <c r="Q23" s="15">
        <v>5</v>
      </c>
      <c r="R23" s="16">
        <v>3</v>
      </c>
      <c r="S23" s="16">
        <v>31</v>
      </c>
      <c r="T23" s="16">
        <v>3</v>
      </c>
      <c r="U23" s="52">
        <v>9.7</v>
      </c>
      <c r="V23" s="15">
        <v>21</v>
      </c>
      <c r="W23" s="16">
        <v>9</v>
      </c>
      <c r="X23" s="53">
        <v>42.9</v>
      </c>
      <c r="Y23" s="16">
        <v>21</v>
      </c>
      <c r="Z23" s="16">
        <v>9</v>
      </c>
      <c r="AA23" s="54">
        <v>42.9</v>
      </c>
    </row>
    <row r="24" spans="1:27" s="20" customFormat="1" ht="15" customHeight="1">
      <c r="A24" s="17">
        <v>36</v>
      </c>
      <c r="B24" s="18">
        <v>368</v>
      </c>
      <c r="C24" s="17" t="s">
        <v>32</v>
      </c>
      <c r="D24" s="131" t="s">
        <v>136</v>
      </c>
      <c r="E24" s="15" t="s">
        <v>106</v>
      </c>
      <c r="F24" s="16" t="s">
        <v>106</v>
      </c>
      <c r="G24" s="16" t="s">
        <v>106</v>
      </c>
      <c r="H24" s="16" t="s">
        <v>106</v>
      </c>
      <c r="I24" s="143" t="s">
        <v>106</v>
      </c>
      <c r="J24" s="143" t="s">
        <v>106</v>
      </c>
      <c r="K24" s="52" t="str">
        <f t="shared" si="0"/>
        <v> </v>
      </c>
      <c r="L24" s="17">
        <v>21</v>
      </c>
      <c r="M24" s="19">
        <v>3</v>
      </c>
      <c r="N24" s="19">
        <v>272</v>
      </c>
      <c r="O24" s="19">
        <v>9</v>
      </c>
      <c r="P24" s="52">
        <v>3.3</v>
      </c>
      <c r="Q24" s="17">
        <v>5</v>
      </c>
      <c r="R24" s="19">
        <v>2</v>
      </c>
      <c r="S24" s="19">
        <v>40</v>
      </c>
      <c r="T24" s="19">
        <v>3</v>
      </c>
      <c r="U24" s="52">
        <v>7.5</v>
      </c>
      <c r="V24" s="17">
        <v>43</v>
      </c>
      <c r="W24" s="19">
        <v>4</v>
      </c>
      <c r="X24" s="53">
        <v>9.3</v>
      </c>
      <c r="Y24" s="19">
        <v>39</v>
      </c>
      <c r="Z24" s="19">
        <v>3</v>
      </c>
      <c r="AA24" s="54">
        <v>7.7</v>
      </c>
    </row>
    <row r="25" spans="1:27" ht="15" customHeight="1">
      <c r="A25" s="14">
        <v>36</v>
      </c>
      <c r="B25" s="50">
        <v>381</v>
      </c>
      <c r="C25" s="15" t="s">
        <v>32</v>
      </c>
      <c r="D25" s="130" t="s">
        <v>137</v>
      </c>
      <c r="E25" s="15" t="s">
        <v>106</v>
      </c>
      <c r="F25" s="16" t="s">
        <v>106</v>
      </c>
      <c r="G25" s="16" t="s">
        <v>106</v>
      </c>
      <c r="H25" s="16" t="s">
        <v>106</v>
      </c>
      <c r="I25" s="143" t="s">
        <v>106</v>
      </c>
      <c r="J25" s="143" t="s">
        <v>106</v>
      </c>
      <c r="K25" s="52" t="str">
        <f t="shared" si="0"/>
        <v> </v>
      </c>
      <c r="L25" s="15">
        <v>4</v>
      </c>
      <c r="M25" s="16">
        <v>3</v>
      </c>
      <c r="N25" s="16">
        <v>42</v>
      </c>
      <c r="O25" s="16">
        <v>6</v>
      </c>
      <c r="P25" s="52">
        <v>14.3</v>
      </c>
      <c r="Q25" s="15">
        <v>5</v>
      </c>
      <c r="R25" s="16">
        <v>2</v>
      </c>
      <c r="S25" s="16">
        <v>27</v>
      </c>
      <c r="T25" s="16">
        <v>2</v>
      </c>
      <c r="U25" s="52">
        <v>7.4</v>
      </c>
      <c r="V25" s="15">
        <v>11</v>
      </c>
      <c r="W25" s="16">
        <v>5</v>
      </c>
      <c r="X25" s="53">
        <v>45.5</v>
      </c>
      <c r="Y25" s="16">
        <v>9</v>
      </c>
      <c r="Z25" s="16">
        <v>3</v>
      </c>
      <c r="AA25" s="54">
        <v>33.3</v>
      </c>
    </row>
    <row r="26" spans="1:27" ht="15" customHeight="1">
      <c r="A26" s="14">
        <v>36</v>
      </c>
      <c r="B26" s="50">
        <v>382</v>
      </c>
      <c r="C26" s="15" t="s">
        <v>32</v>
      </c>
      <c r="D26" s="130" t="s">
        <v>138</v>
      </c>
      <c r="E26" s="136" t="s">
        <v>184</v>
      </c>
      <c r="F26" s="16" t="s">
        <v>106</v>
      </c>
      <c r="G26" s="16">
        <v>18</v>
      </c>
      <c r="H26" s="19">
        <v>14</v>
      </c>
      <c r="I26" s="16">
        <v>190</v>
      </c>
      <c r="J26" s="16">
        <v>42</v>
      </c>
      <c r="K26" s="52">
        <v>22.1</v>
      </c>
      <c r="L26" s="15">
        <v>13</v>
      </c>
      <c r="M26" s="16">
        <v>11</v>
      </c>
      <c r="N26" s="16">
        <v>161</v>
      </c>
      <c r="O26" s="16">
        <v>38</v>
      </c>
      <c r="P26" s="52">
        <v>23.6</v>
      </c>
      <c r="Q26" s="15">
        <v>5</v>
      </c>
      <c r="R26" s="16">
        <v>3</v>
      </c>
      <c r="S26" s="16">
        <v>29</v>
      </c>
      <c r="T26" s="16">
        <v>4</v>
      </c>
      <c r="U26" s="52">
        <v>13.8</v>
      </c>
      <c r="V26" s="15">
        <v>30</v>
      </c>
      <c r="W26" s="16">
        <v>7</v>
      </c>
      <c r="X26" s="53">
        <v>23.3</v>
      </c>
      <c r="Y26" s="16">
        <v>23</v>
      </c>
      <c r="Z26" s="16">
        <v>4</v>
      </c>
      <c r="AA26" s="54">
        <v>17.4</v>
      </c>
    </row>
    <row r="27" spans="1:27" ht="15" customHeight="1">
      <c r="A27" s="14">
        <v>36</v>
      </c>
      <c r="B27" s="50">
        <v>383</v>
      </c>
      <c r="C27" s="15" t="s">
        <v>32</v>
      </c>
      <c r="D27" s="130" t="s">
        <v>141</v>
      </c>
      <c r="E27" s="15" t="s">
        <v>106</v>
      </c>
      <c r="F27" s="16" t="s">
        <v>106</v>
      </c>
      <c r="G27" s="16" t="s">
        <v>106</v>
      </c>
      <c r="H27" s="16" t="s">
        <v>106</v>
      </c>
      <c r="I27" s="143" t="s">
        <v>106</v>
      </c>
      <c r="J27" s="143" t="s">
        <v>106</v>
      </c>
      <c r="K27" s="52" t="str">
        <f aca="true" t="shared" si="1" ref="K27:K32">IF(G27=" "," ",ROUND(J27/I27*100,1))</f>
        <v> </v>
      </c>
      <c r="L27" s="15">
        <v>8</v>
      </c>
      <c r="M27" s="16">
        <v>6</v>
      </c>
      <c r="N27" s="16">
        <v>126</v>
      </c>
      <c r="O27" s="16">
        <v>31</v>
      </c>
      <c r="P27" s="52">
        <v>24.6</v>
      </c>
      <c r="Q27" s="15">
        <v>5</v>
      </c>
      <c r="R27" s="16">
        <v>3</v>
      </c>
      <c r="S27" s="16">
        <v>30</v>
      </c>
      <c r="T27" s="16">
        <v>5</v>
      </c>
      <c r="U27" s="52">
        <v>16.7</v>
      </c>
      <c r="V27" s="15">
        <v>22</v>
      </c>
      <c r="W27" s="16">
        <v>2</v>
      </c>
      <c r="X27" s="53">
        <v>9.1</v>
      </c>
      <c r="Y27" s="16">
        <v>22</v>
      </c>
      <c r="Z27" s="16">
        <v>2</v>
      </c>
      <c r="AA27" s="54">
        <v>9.1</v>
      </c>
    </row>
    <row r="28" spans="1:27" ht="15" customHeight="1">
      <c r="A28" s="14">
        <v>36</v>
      </c>
      <c r="B28" s="50">
        <v>384</v>
      </c>
      <c r="C28" s="15" t="s">
        <v>32</v>
      </c>
      <c r="D28" s="130" t="s">
        <v>143</v>
      </c>
      <c r="E28" s="15" t="s">
        <v>106</v>
      </c>
      <c r="F28" s="16" t="s">
        <v>106</v>
      </c>
      <c r="G28" s="16" t="s">
        <v>106</v>
      </c>
      <c r="H28" s="16" t="s">
        <v>106</v>
      </c>
      <c r="I28" s="143" t="s">
        <v>106</v>
      </c>
      <c r="J28" s="143" t="s">
        <v>106</v>
      </c>
      <c r="K28" s="52" t="str">
        <f t="shared" si="1"/>
        <v> </v>
      </c>
      <c r="L28" s="15">
        <v>15</v>
      </c>
      <c r="M28" s="16">
        <v>10</v>
      </c>
      <c r="N28" s="16">
        <v>154</v>
      </c>
      <c r="O28" s="16">
        <v>30</v>
      </c>
      <c r="P28" s="52">
        <v>19.5</v>
      </c>
      <c r="Q28" s="15">
        <v>5</v>
      </c>
      <c r="R28" s="16">
        <v>2</v>
      </c>
      <c r="S28" s="16">
        <v>34</v>
      </c>
      <c r="T28" s="16">
        <v>2</v>
      </c>
      <c r="U28" s="52">
        <v>5.9</v>
      </c>
      <c r="V28" s="15">
        <v>17</v>
      </c>
      <c r="W28" s="16">
        <v>0</v>
      </c>
      <c r="X28" s="53">
        <v>0</v>
      </c>
      <c r="Y28" s="16">
        <v>12</v>
      </c>
      <c r="Z28" s="16">
        <v>0</v>
      </c>
      <c r="AA28" s="54">
        <v>0</v>
      </c>
    </row>
    <row r="29" spans="1:27" ht="15" customHeight="1">
      <c r="A29" s="14">
        <v>36</v>
      </c>
      <c r="B29" s="50">
        <v>385</v>
      </c>
      <c r="C29" s="15" t="s">
        <v>32</v>
      </c>
      <c r="D29" s="130" t="s">
        <v>145</v>
      </c>
      <c r="E29" s="15" t="s">
        <v>106</v>
      </c>
      <c r="F29" s="16" t="s">
        <v>106</v>
      </c>
      <c r="G29" s="16" t="s">
        <v>106</v>
      </c>
      <c r="H29" s="16" t="s">
        <v>106</v>
      </c>
      <c r="I29" s="143" t="s">
        <v>106</v>
      </c>
      <c r="J29" s="143" t="s">
        <v>106</v>
      </c>
      <c r="K29" s="52" t="str">
        <f t="shared" si="1"/>
        <v> </v>
      </c>
      <c r="L29" s="15">
        <v>10</v>
      </c>
      <c r="M29" s="16">
        <v>8</v>
      </c>
      <c r="N29" s="16">
        <v>104</v>
      </c>
      <c r="O29" s="16">
        <v>18</v>
      </c>
      <c r="P29" s="52">
        <v>17.3</v>
      </c>
      <c r="Q29" s="15">
        <v>5</v>
      </c>
      <c r="R29" s="16">
        <v>1</v>
      </c>
      <c r="S29" s="16">
        <v>29</v>
      </c>
      <c r="T29" s="16">
        <v>2</v>
      </c>
      <c r="U29" s="52">
        <v>6.9</v>
      </c>
      <c r="V29" s="15">
        <v>14</v>
      </c>
      <c r="W29" s="16">
        <v>3</v>
      </c>
      <c r="X29" s="53">
        <v>21.4</v>
      </c>
      <c r="Y29" s="16">
        <v>11</v>
      </c>
      <c r="Z29" s="16">
        <v>2</v>
      </c>
      <c r="AA29" s="54">
        <v>18.2</v>
      </c>
    </row>
    <row r="30" spans="1:27" ht="15" customHeight="1">
      <c r="A30" s="14">
        <v>36</v>
      </c>
      <c r="B30" s="50">
        <v>386</v>
      </c>
      <c r="C30" s="15" t="s">
        <v>32</v>
      </c>
      <c r="D30" s="131" t="s">
        <v>147</v>
      </c>
      <c r="E30" s="15" t="s">
        <v>106</v>
      </c>
      <c r="F30" s="16" t="s">
        <v>106</v>
      </c>
      <c r="G30" s="16" t="s">
        <v>106</v>
      </c>
      <c r="H30" s="16" t="s">
        <v>106</v>
      </c>
      <c r="I30" s="143" t="s">
        <v>106</v>
      </c>
      <c r="J30" s="143" t="s">
        <v>106</v>
      </c>
      <c r="K30" s="52" t="str">
        <f t="shared" si="1"/>
        <v> </v>
      </c>
      <c r="L30" s="15">
        <v>8</v>
      </c>
      <c r="M30" s="16">
        <v>6</v>
      </c>
      <c r="N30" s="16">
        <v>96</v>
      </c>
      <c r="O30" s="16">
        <v>23</v>
      </c>
      <c r="P30" s="52">
        <v>24</v>
      </c>
      <c r="Q30" s="15">
        <v>5</v>
      </c>
      <c r="R30" s="16">
        <v>1</v>
      </c>
      <c r="S30" s="16">
        <v>31</v>
      </c>
      <c r="T30" s="16">
        <v>1</v>
      </c>
      <c r="U30" s="52">
        <v>3.2</v>
      </c>
      <c r="V30" s="15">
        <v>12</v>
      </c>
      <c r="W30" s="16">
        <v>0</v>
      </c>
      <c r="X30" s="53">
        <v>0</v>
      </c>
      <c r="Y30" s="16">
        <v>12</v>
      </c>
      <c r="Z30" s="16">
        <v>0</v>
      </c>
      <c r="AA30" s="54">
        <v>0</v>
      </c>
    </row>
    <row r="31" spans="1:27" ht="15" customHeight="1">
      <c r="A31" s="14">
        <v>36</v>
      </c>
      <c r="B31" s="50">
        <v>401</v>
      </c>
      <c r="C31" s="15" t="s">
        <v>32</v>
      </c>
      <c r="D31" s="130" t="s">
        <v>149</v>
      </c>
      <c r="E31" s="15" t="s">
        <v>106</v>
      </c>
      <c r="F31" s="16" t="s">
        <v>106</v>
      </c>
      <c r="G31" s="16" t="s">
        <v>106</v>
      </c>
      <c r="H31" s="16" t="s">
        <v>106</v>
      </c>
      <c r="I31" s="143" t="s">
        <v>106</v>
      </c>
      <c r="J31" s="143" t="s">
        <v>106</v>
      </c>
      <c r="K31" s="52" t="str">
        <f t="shared" si="1"/>
        <v> </v>
      </c>
      <c r="L31" s="15">
        <v>13</v>
      </c>
      <c r="M31" s="16">
        <v>10</v>
      </c>
      <c r="N31" s="16">
        <v>167</v>
      </c>
      <c r="O31" s="16">
        <v>32</v>
      </c>
      <c r="P31" s="52">
        <v>19.2</v>
      </c>
      <c r="Q31" s="15">
        <v>5</v>
      </c>
      <c r="R31" s="16">
        <v>1</v>
      </c>
      <c r="S31" s="16">
        <v>28</v>
      </c>
      <c r="T31" s="16">
        <v>1</v>
      </c>
      <c r="U31" s="52">
        <v>3.6</v>
      </c>
      <c r="V31" s="15">
        <v>52</v>
      </c>
      <c r="W31" s="16">
        <v>21</v>
      </c>
      <c r="X31" s="53">
        <v>40.4</v>
      </c>
      <c r="Y31" s="16">
        <v>34</v>
      </c>
      <c r="Z31" s="16">
        <v>7</v>
      </c>
      <c r="AA31" s="54">
        <v>20.6</v>
      </c>
    </row>
    <row r="32" spans="1:27" ht="15" customHeight="1">
      <c r="A32" s="14">
        <v>36</v>
      </c>
      <c r="B32" s="50">
        <v>402</v>
      </c>
      <c r="C32" s="15" t="s">
        <v>32</v>
      </c>
      <c r="D32" s="130" t="s">
        <v>150</v>
      </c>
      <c r="E32" s="15" t="s">
        <v>106</v>
      </c>
      <c r="F32" s="16" t="s">
        <v>106</v>
      </c>
      <c r="G32" s="16" t="s">
        <v>106</v>
      </c>
      <c r="H32" s="16" t="s">
        <v>106</v>
      </c>
      <c r="I32" s="143" t="s">
        <v>106</v>
      </c>
      <c r="J32" s="143" t="s">
        <v>106</v>
      </c>
      <c r="K32" s="52" t="str">
        <f t="shared" si="1"/>
        <v> </v>
      </c>
      <c r="L32" s="15">
        <v>14</v>
      </c>
      <c r="M32" s="16">
        <v>9</v>
      </c>
      <c r="N32" s="16">
        <v>201</v>
      </c>
      <c r="O32" s="16">
        <v>26</v>
      </c>
      <c r="P32" s="52">
        <v>12.9</v>
      </c>
      <c r="Q32" s="15">
        <v>5</v>
      </c>
      <c r="R32" s="16">
        <v>1</v>
      </c>
      <c r="S32" s="16">
        <v>28</v>
      </c>
      <c r="T32" s="16">
        <v>1</v>
      </c>
      <c r="U32" s="52">
        <v>3.6</v>
      </c>
      <c r="V32" s="15">
        <v>13</v>
      </c>
      <c r="W32" s="16">
        <v>3</v>
      </c>
      <c r="X32" s="53">
        <v>23.1</v>
      </c>
      <c r="Y32" s="16">
        <v>11</v>
      </c>
      <c r="Z32" s="16">
        <v>2</v>
      </c>
      <c r="AA32" s="54">
        <v>18.2</v>
      </c>
    </row>
    <row r="33" spans="1:27" ht="15" customHeight="1">
      <c r="A33" s="14">
        <v>36</v>
      </c>
      <c r="B33" s="50">
        <v>403</v>
      </c>
      <c r="C33" s="15" t="s">
        <v>32</v>
      </c>
      <c r="D33" s="130" t="s">
        <v>151</v>
      </c>
      <c r="E33" s="51">
        <v>30</v>
      </c>
      <c r="F33" s="135" t="s">
        <v>176</v>
      </c>
      <c r="G33" s="16">
        <v>11</v>
      </c>
      <c r="H33" s="16">
        <v>9</v>
      </c>
      <c r="I33" s="16">
        <v>165</v>
      </c>
      <c r="J33" s="16">
        <v>47</v>
      </c>
      <c r="K33" s="52">
        <v>28.5</v>
      </c>
      <c r="L33" s="15">
        <v>10</v>
      </c>
      <c r="M33" s="16">
        <v>8</v>
      </c>
      <c r="N33" s="16">
        <v>120</v>
      </c>
      <c r="O33" s="16">
        <v>29</v>
      </c>
      <c r="P33" s="52">
        <v>24.2</v>
      </c>
      <c r="Q33" s="15">
        <v>5</v>
      </c>
      <c r="R33" s="16">
        <v>1</v>
      </c>
      <c r="S33" s="16">
        <v>34</v>
      </c>
      <c r="T33" s="16">
        <v>1</v>
      </c>
      <c r="U33" s="52">
        <v>2.9</v>
      </c>
      <c r="V33" s="15">
        <v>24</v>
      </c>
      <c r="W33" s="16">
        <v>6</v>
      </c>
      <c r="X33" s="53">
        <v>25</v>
      </c>
      <c r="Y33" s="16">
        <v>12</v>
      </c>
      <c r="Z33" s="16">
        <v>1</v>
      </c>
      <c r="AA33" s="54">
        <v>8.3</v>
      </c>
    </row>
    <row r="34" spans="1:27" ht="15" customHeight="1">
      <c r="A34" s="14">
        <v>36</v>
      </c>
      <c r="B34" s="50">
        <v>404</v>
      </c>
      <c r="C34" s="15" t="s">
        <v>32</v>
      </c>
      <c r="D34" s="130" t="s">
        <v>154</v>
      </c>
      <c r="E34" s="15" t="s">
        <v>106</v>
      </c>
      <c r="F34" s="16" t="s">
        <v>106</v>
      </c>
      <c r="G34" s="16" t="s">
        <v>106</v>
      </c>
      <c r="H34" s="16" t="s">
        <v>106</v>
      </c>
      <c r="I34" s="143" t="s">
        <v>106</v>
      </c>
      <c r="J34" s="143" t="s">
        <v>106</v>
      </c>
      <c r="K34" s="52" t="str">
        <f aca="true" t="shared" si="2" ref="K34:K42">IF(G34=" "," ",ROUND(J34/I34*100,1))</f>
        <v> </v>
      </c>
      <c r="L34" s="15">
        <v>13</v>
      </c>
      <c r="M34" s="16">
        <v>6</v>
      </c>
      <c r="N34" s="16">
        <v>176</v>
      </c>
      <c r="O34" s="16">
        <v>11</v>
      </c>
      <c r="P34" s="52">
        <v>6.3</v>
      </c>
      <c r="Q34" s="15">
        <v>5</v>
      </c>
      <c r="R34" s="16">
        <v>2</v>
      </c>
      <c r="S34" s="16">
        <v>36</v>
      </c>
      <c r="T34" s="16">
        <v>2</v>
      </c>
      <c r="U34" s="52">
        <v>5.6</v>
      </c>
      <c r="V34" s="15">
        <v>19</v>
      </c>
      <c r="W34" s="16">
        <v>3</v>
      </c>
      <c r="X34" s="53">
        <v>15.8</v>
      </c>
      <c r="Y34" s="16">
        <v>17</v>
      </c>
      <c r="Z34" s="16">
        <v>3</v>
      </c>
      <c r="AA34" s="54">
        <v>17.6</v>
      </c>
    </row>
    <row r="35" spans="1:27" ht="15" customHeight="1">
      <c r="A35" s="14">
        <v>36</v>
      </c>
      <c r="B35" s="50">
        <v>405</v>
      </c>
      <c r="C35" s="15" t="s">
        <v>32</v>
      </c>
      <c r="D35" s="130" t="s">
        <v>155</v>
      </c>
      <c r="E35" s="15" t="s">
        <v>106</v>
      </c>
      <c r="F35" s="16" t="s">
        <v>106</v>
      </c>
      <c r="G35" s="16" t="s">
        <v>106</v>
      </c>
      <c r="H35" s="16" t="s">
        <v>106</v>
      </c>
      <c r="I35" s="143" t="s">
        <v>106</v>
      </c>
      <c r="J35" s="143" t="s">
        <v>106</v>
      </c>
      <c r="K35" s="52" t="str">
        <f t="shared" si="2"/>
        <v> </v>
      </c>
      <c r="L35" s="15">
        <v>8</v>
      </c>
      <c r="M35" s="16">
        <v>5</v>
      </c>
      <c r="N35" s="16">
        <v>113</v>
      </c>
      <c r="O35" s="16">
        <v>9</v>
      </c>
      <c r="P35" s="52">
        <v>8</v>
      </c>
      <c r="Q35" s="15">
        <v>5</v>
      </c>
      <c r="R35" s="16">
        <v>1</v>
      </c>
      <c r="S35" s="16">
        <v>33</v>
      </c>
      <c r="T35" s="16">
        <v>1</v>
      </c>
      <c r="U35" s="52">
        <v>3</v>
      </c>
      <c r="V35" s="15">
        <v>33</v>
      </c>
      <c r="W35" s="16">
        <v>9</v>
      </c>
      <c r="X35" s="53">
        <v>27.3</v>
      </c>
      <c r="Y35" s="16">
        <v>33</v>
      </c>
      <c r="Z35" s="16">
        <v>9</v>
      </c>
      <c r="AA35" s="54">
        <v>27.3</v>
      </c>
    </row>
    <row r="36" spans="1:27" ht="15" customHeight="1">
      <c r="A36" s="14">
        <v>36</v>
      </c>
      <c r="B36" s="50">
        <v>468</v>
      </c>
      <c r="C36" s="15" t="s">
        <v>32</v>
      </c>
      <c r="D36" s="130" t="s">
        <v>157</v>
      </c>
      <c r="E36" s="15" t="s">
        <v>106</v>
      </c>
      <c r="F36" s="16" t="s">
        <v>106</v>
      </c>
      <c r="G36" s="16" t="s">
        <v>106</v>
      </c>
      <c r="H36" s="16" t="s">
        <v>106</v>
      </c>
      <c r="I36" s="143" t="s">
        <v>106</v>
      </c>
      <c r="J36" s="143" t="s">
        <v>106</v>
      </c>
      <c r="K36" s="52" t="str">
        <f t="shared" si="2"/>
        <v> </v>
      </c>
      <c r="L36" s="15">
        <v>3</v>
      </c>
      <c r="M36" s="16">
        <v>1</v>
      </c>
      <c r="N36" s="16">
        <v>73</v>
      </c>
      <c r="O36" s="16">
        <v>24</v>
      </c>
      <c r="P36" s="52">
        <v>32.9</v>
      </c>
      <c r="Q36" s="15">
        <v>5</v>
      </c>
      <c r="R36" s="16">
        <v>0</v>
      </c>
      <c r="S36" s="16">
        <v>44</v>
      </c>
      <c r="T36" s="16">
        <v>0</v>
      </c>
      <c r="U36" s="52">
        <v>0</v>
      </c>
      <c r="V36" s="15">
        <v>118</v>
      </c>
      <c r="W36" s="16">
        <v>29</v>
      </c>
      <c r="X36" s="53">
        <v>24.6</v>
      </c>
      <c r="Y36" s="16">
        <v>75</v>
      </c>
      <c r="Z36" s="16">
        <v>13</v>
      </c>
      <c r="AA36" s="54">
        <v>17.3</v>
      </c>
    </row>
    <row r="37" spans="1:27" ht="15" customHeight="1">
      <c r="A37" s="14">
        <v>36</v>
      </c>
      <c r="B37" s="50">
        <v>481</v>
      </c>
      <c r="C37" s="15" t="s">
        <v>32</v>
      </c>
      <c r="D37" s="130" t="s">
        <v>159</v>
      </c>
      <c r="E37" s="15" t="s">
        <v>106</v>
      </c>
      <c r="F37" s="16" t="s">
        <v>106</v>
      </c>
      <c r="G37" s="16" t="s">
        <v>106</v>
      </c>
      <c r="H37" s="16" t="s">
        <v>106</v>
      </c>
      <c r="I37" s="143" t="s">
        <v>106</v>
      </c>
      <c r="J37" s="143" t="s">
        <v>106</v>
      </c>
      <c r="K37" s="52" t="str">
        <f t="shared" si="2"/>
        <v> </v>
      </c>
      <c r="L37" s="15">
        <v>16</v>
      </c>
      <c r="M37" s="16">
        <v>10</v>
      </c>
      <c r="N37" s="16">
        <v>208</v>
      </c>
      <c r="O37" s="16">
        <v>20</v>
      </c>
      <c r="P37" s="52">
        <v>9.6</v>
      </c>
      <c r="Q37" s="15">
        <v>5</v>
      </c>
      <c r="R37" s="16">
        <v>2</v>
      </c>
      <c r="S37" s="16">
        <v>28</v>
      </c>
      <c r="T37" s="16">
        <v>3</v>
      </c>
      <c r="U37" s="52">
        <v>10.7</v>
      </c>
      <c r="V37" s="15">
        <v>16</v>
      </c>
      <c r="W37" s="16">
        <v>6</v>
      </c>
      <c r="X37" s="53">
        <v>37.5</v>
      </c>
      <c r="Y37" s="16">
        <v>11</v>
      </c>
      <c r="Z37" s="16">
        <v>4</v>
      </c>
      <c r="AA37" s="54">
        <v>36.4</v>
      </c>
    </row>
    <row r="38" spans="1:27" ht="15" customHeight="1">
      <c r="A38" s="14">
        <v>36</v>
      </c>
      <c r="B38" s="50">
        <v>482</v>
      </c>
      <c r="C38" s="15" t="s">
        <v>32</v>
      </c>
      <c r="D38" s="130" t="s">
        <v>160</v>
      </c>
      <c r="E38" s="15" t="s">
        <v>106</v>
      </c>
      <c r="F38" s="16" t="s">
        <v>106</v>
      </c>
      <c r="G38" s="16" t="s">
        <v>106</v>
      </c>
      <c r="H38" s="16" t="s">
        <v>106</v>
      </c>
      <c r="I38" s="143" t="s">
        <v>106</v>
      </c>
      <c r="J38" s="143" t="s">
        <v>106</v>
      </c>
      <c r="K38" s="52" t="str">
        <f t="shared" si="2"/>
        <v> </v>
      </c>
      <c r="L38" s="15">
        <v>8</v>
      </c>
      <c r="M38" s="16">
        <v>7</v>
      </c>
      <c r="N38" s="16">
        <v>164</v>
      </c>
      <c r="O38" s="16">
        <v>30</v>
      </c>
      <c r="P38" s="52">
        <v>18.3</v>
      </c>
      <c r="Q38" s="15">
        <v>5</v>
      </c>
      <c r="R38" s="16">
        <v>2</v>
      </c>
      <c r="S38" s="16">
        <v>35</v>
      </c>
      <c r="T38" s="16">
        <v>3</v>
      </c>
      <c r="U38" s="52">
        <v>8.6</v>
      </c>
      <c r="V38" s="15">
        <v>12</v>
      </c>
      <c r="W38" s="16">
        <v>2</v>
      </c>
      <c r="X38" s="53">
        <v>16.7</v>
      </c>
      <c r="Y38" s="16">
        <v>9</v>
      </c>
      <c r="Z38" s="16">
        <v>2</v>
      </c>
      <c r="AA38" s="54">
        <v>22.2</v>
      </c>
    </row>
    <row r="39" spans="1:27" ht="15" customHeight="1">
      <c r="A39" s="14">
        <v>36</v>
      </c>
      <c r="B39" s="50">
        <v>483</v>
      </c>
      <c r="C39" s="15" t="s">
        <v>32</v>
      </c>
      <c r="D39" s="131" t="s">
        <v>162</v>
      </c>
      <c r="E39" s="15" t="s">
        <v>106</v>
      </c>
      <c r="F39" s="16" t="s">
        <v>106</v>
      </c>
      <c r="G39" s="16" t="s">
        <v>106</v>
      </c>
      <c r="H39" s="16" t="s">
        <v>106</v>
      </c>
      <c r="I39" s="143" t="s">
        <v>106</v>
      </c>
      <c r="J39" s="143" t="s">
        <v>106</v>
      </c>
      <c r="K39" s="52" t="str">
        <f t="shared" si="2"/>
        <v> </v>
      </c>
      <c r="L39" s="15">
        <v>13</v>
      </c>
      <c r="M39" s="16">
        <v>7</v>
      </c>
      <c r="N39" s="16">
        <v>232</v>
      </c>
      <c r="O39" s="16">
        <v>39</v>
      </c>
      <c r="P39" s="52">
        <v>16.8</v>
      </c>
      <c r="Q39" s="15">
        <v>5</v>
      </c>
      <c r="R39" s="16">
        <v>1</v>
      </c>
      <c r="S39" s="16">
        <v>34</v>
      </c>
      <c r="T39" s="16">
        <v>1</v>
      </c>
      <c r="U39" s="52">
        <v>2.9</v>
      </c>
      <c r="V39" s="17">
        <v>17</v>
      </c>
      <c r="W39" s="16">
        <v>0</v>
      </c>
      <c r="X39" s="53">
        <v>0</v>
      </c>
      <c r="Y39" s="16">
        <v>17</v>
      </c>
      <c r="Z39" s="16">
        <v>0</v>
      </c>
      <c r="AA39" s="54">
        <v>0</v>
      </c>
    </row>
    <row r="40" spans="1:27" ht="15" customHeight="1">
      <c r="A40" s="14">
        <v>36</v>
      </c>
      <c r="B40" s="50">
        <v>484</v>
      </c>
      <c r="C40" s="15" t="s">
        <v>32</v>
      </c>
      <c r="D40" s="130" t="s">
        <v>164</v>
      </c>
      <c r="E40" s="15" t="s">
        <v>106</v>
      </c>
      <c r="F40" s="16" t="s">
        <v>106</v>
      </c>
      <c r="G40" s="16" t="s">
        <v>106</v>
      </c>
      <c r="H40" s="16" t="s">
        <v>106</v>
      </c>
      <c r="I40" s="143" t="s">
        <v>106</v>
      </c>
      <c r="J40" s="143" t="s">
        <v>106</v>
      </c>
      <c r="K40" s="52" t="str">
        <f t="shared" si="2"/>
        <v> </v>
      </c>
      <c r="L40" s="15">
        <v>7</v>
      </c>
      <c r="M40" s="16">
        <v>6</v>
      </c>
      <c r="N40" s="16">
        <v>103</v>
      </c>
      <c r="O40" s="16">
        <v>11</v>
      </c>
      <c r="P40" s="52">
        <v>10.7</v>
      </c>
      <c r="Q40" s="15">
        <v>5</v>
      </c>
      <c r="R40" s="16">
        <v>2</v>
      </c>
      <c r="S40" s="16">
        <v>28</v>
      </c>
      <c r="T40" s="16">
        <v>2</v>
      </c>
      <c r="U40" s="52">
        <v>7.1</v>
      </c>
      <c r="V40" s="15">
        <v>17</v>
      </c>
      <c r="W40" s="16">
        <v>3</v>
      </c>
      <c r="X40" s="53">
        <v>17.6</v>
      </c>
      <c r="Y40" s="16">
        <v>16</v>
      </c>
      <c r="Z40" s="16">
        <v>3</v>
      </c>
      <c r="AA40" s="54">
        <v>18.8</v>
      </c>
    </row>
    <row r="41" spans="1:27" ht="15" customHeight="1">
      <c r="A41" s="14">
        <v>36</v>
      </c>
      <c r="B41" s="50">
        <v>485</v>
      </c>
      <c r="C41" s="15" t="s">
        <v>186</v>
      </c>
      <c r="D41" s="130" t="s">
        <v>166</v>
      </c>
      <c r="E41" s="15" t="s">
        <v>106</v>
      </c>
      <c r="F41" s="16" t="s">
        <v>106</v>
      </c>
      <c r="G41" s="16" t="s">
        <v>106</v>
      </c>
      <c r="H41" s="16" t="s">
        <v>106</v>
      </c>
      <c r="I41" s="143" t="s">
        <v>106</v>
      </c>
      <c r="J41" s="143" t="s">
        <v>106</v>
      </c>
      <c r="K41" s="52" t="str">
        <f t="shared" si="2"/>
        <v> </v>
      </c>
      <c r="L41" s="17">
        <v>8</v>
      </c>
      <c r="M41" s="19">
        <v>5</v>
      </c>
      <c r="N41" s="19">
        <v>114</v>
      </c>
      <c r="O41" s="137">
        <v>12</v>
      </c>
      <c r="P41" s="52">
        <v>10.5</v>
      </c>
      <c r="Q41" s="15">
        <v>5</v>
      </c>
      <c r="R41" s="16">
        <v>2</v>
      </c>
      <c r="S41" s="16">
        <v>32</v>
      </c>
      <c r="T41" s="16">
        <v>3</v>
      </c>
      <c r="U41" s="52">
        <v>9.4</v>
      </c>
      <c r="V41" s="15">
        <v>26</v>
      </c>
      <c r="W41" s="16">
        <v>8</v>
      </c>
      <c r="X41" s="53">
        <v>30.8</v>
      </c>
      <c r="Y41" s="16">
        <v>22</v>
      </c>
      <c r="Z41" s="16">
        <v>4</v>
      </c>
      <c r="AA41" s="54">
        <v>18.2</v>
      </c>
    </row>
    <row r="42" spans="1:27" ht="15" customHeight="1">
      <c r="A42" s="14">
        <v>36</v>
      </c>
      <c r="B42" s="50">
        <v>486</v>
      </c>
      <c r="C42" s="15" t="s">
        <v>32</v>
      </c>
      <c r="D42" s="130" t="s">
        <v>167</v>
      </c>
      <c r="E42" s="15" t="s">
        <v>106</v>
      </c>
      <c r="F42" s="16" t="s">
        <v>106</v>
      </c>
      <c r="G42" s="16" t="s">
        <v>106</v>
      </c>
      <c r="H42" s="16" t="s">
        <v>106</v>
      </c>
      <c r="I42" s="143" t="s">
        <v>106</v>
      </c>
      <c r="J42" s="143" t="s">
        <v>106</v>
      </c>
      <c r="K42" s="52" t="str">
        <f t="shared" si="2"/>
        <v> </v>
      </c>
      <c r="L42" s="15">
        <v>11</v>
      </c>
      <c r="M42" s="16">
        <v>7</v>
      </c>
      <c r="N42" s="16">
        <v>123</v>
      </c>
      <c r="O42" s="16">
        <v>20</v>
      </c>
      <c r="P42" s="52">
        <v>16.3</v>
      </c>
      <c r="Q42" s="15">
        <v>5</v>
      </c>
      <c r="R42" s="16">
        <v>0</v>
      </c>
      <c r="S42" s="16">
        <v>35</v>
      </c>
      <c r="T42" s="16">
        <v>0</v>
      </c>
      <c r="U42" s="52">
        <v>0</v>
      </c>
      <c r="V42" s="15">
        <v>33</v>
      </c>
      <c r="W42" s="16">
        <v>17</v>
      </c>
      <c r="X42" s="53">
        <v>51.5</v>
      </c>
      <c r="Y42" s="16">
        <v>29</v>
      </c>
      <c r="Z42" s="16">
        <v>13</v>
      </c>
      <c r="AA42" s="54">
        <v>44.8</v>
      </c>
    </row>
    <row r="43" spans="1:27" ht="15" customHeight="1">
      <c r="A43" s="14">
        <v>36</v>
      </c>
      <c r="B43" s="50">
        <v>487</v>
      </c>
      <c r="C43" s="15" t="s">
        <v>32</v>
      </c>
      <c r="D43" s="130" t="s">
        <v>168</v>
      </c>
      <c r="E43" s="51">
        <v>22</v>
      </c>
      <c r="F43" s="16" t="s">
        <v>177</v>
      </c>
      <c r="G43" s="16">
        <v>14</v>
      </c>
      <c r="H43" s="16">
        <v>9</v>
      </c>
      <c r="I43" s="16">
        <v>119</v>
      </c>
      <c r="J43" s="16">
        <v>26</v>
      </c>
      <c r="K43" s="52">
        <v>21.8</v>
      </c>
      <c r="L43" s="15">
        <v>3</v>
      </c>
      <c r="M43" s="16">
        <v>2</v>
      </c>
      <c r="N43" s="16">
        <v>30</v>
      </c>
      <c r="O43" s="16">
        <v>4</v>
      </c>
      <c r="P43" s="52">
        <v>13.3</v>
      </c>
      <c r="Q43" s="15">
        <v>5</v>
      </c>
      <c r="R43" s="16">
        <v>2</v>
      </c>
      <c r="S43" s="16">
        <v>26</v>
      </c>
      <c r="T43" s="16">
        <v>3</v>
      </c>
      <c r="U43" s="52">
        <v>11.5</v>
      </c>
      <c r="V43" s="15">
        <v>10</v>
      </c>
      <c r="W43" s="16">
        <v>1</v>
      </c>
      <c r="X43" s="53">
        <v>10</v>
      </c>
      <c r="Y43" s="16">
        <v>10</v>
      </c>
      <c r="Z43" s="16">
        <v>1</v>
      </c>
      <c r="AA43" s="54">
        <v>10</v>
      </c>
    </row>
    <row r="44" spans="1:27" ht="15" customHeight="1" thickBot="1">
      <c r="A44" s="14">
        <v>36</v>
      </c>
      <c r="B44" s="50">
        <v>488</v>
      </c>
      <c r="C44" s="15" t="s">
        <v>32</v>
      </c>
      <c r="D44" s="130" t="s">
        <v>169</v>
      </c>
      <c r="E44" s="15" t="s">
        <v>106</v>
      </c>
      <c r="F44" s="16" t="s">
        <v>106</v>
      </c>
      <c r="G44" s="16" t="s">
        <v>106</v>
      </c>
      <c r="H44" s="16" t="s">
        <v>106</v>
      </c>
      <c r="I44" s="143" t="s">
        <v>106</v>
      </c>
      <c r="J44" s="143" t="s">
        <v>106</v>
      </c>
      <c r="K44" s="52" t="str">
        <f>IF(G44=" "," ",ROUND(J44/I44*100,1))</f>
        <v> </v>
      </c>
      <c r="L44" s="15">
        <v>6</v>
      </c>
      <c r="M44" s="16">
        <v>3</v>
      </c>
      <c r="N44" s="16">
        <v>60</v>
      </c>
      <c r="O44" s="16">
        <v>9</v>
      </c>
      <c r="P44" s="52">
        <v>15</v>
      </c>
      <c r="Q44" s="15">
        <v>5</v>
      </c>
      <c r="R44" s="16">
        <v>1</v>
      </c>
      <c r="S44" s="16">
        <v>27</v>
      </c>
      <c r="T44" s="16">
        <v>1</v>
      </c>
      <c r="U44" s="52">
        <v>3.7</v>
      </c>
      <c r="V44" s="15">
        <v>14</v>
      </c>
      <c r="W44" s="16">
        <v>1</v>
      </c>
      <c r="X44" s="53">
        <v>7.1</v>
      </c>
      <c r="Y44" s="16">
        <v>14</v>
      </c>
      <c r="Z44" s="16">
        <v>1</v>
      </c>
      <c r="AA44" s="54">
        <v>7.1</v>
      </c>
    </row>
    <row r="45" spans="1:27" ht="16.5" customHeight="1" thickBot="1">
      <c r="A45" s="55"/>
      <c r="B45" s="56">
        <v>900</v>
      </c>
      <c r="C45" s="57"/>
      <c r="D45" s="132" t="s">
        <v>93</v>
      </c>
      <c r="E45" s="21"/>
      <c r="F45" s="59"/>
      <c r="G45" s="59"/>
      <c r="H45" s="59"/>
      <c r="I45" s="59"/>
      <c r="J45" s="59"/>
      <c r="K45" s="60"/>
      <c r="L45" s="61">
        <f>SUM(L10:L44)</f>
        <v>396</v>
      </c>
      <c r="M45" s="61">
        <f>SUM(M10:M44)</f>
        <v>260</v>
      </c>
      <c r="N45" s="61">
        <f>SUM(N10:N44)</f>
        <v>6035</v>
      </c>
      <c r="O45" s="61">
        <f>SUM(O10:O44)</f>
        <v>1160</v>
      </c>
      <c r="P45" s="62">
        <f>IF(L45="","",ROUND(O45/N45*100,1))</f>
        <v>19.2</v>
      </c>
      <c r="Q45" s="61">
        <f>SUM(Q10:Q44)</f>
        <v>175</v>
      </c>
      <c r="R45" s="61">
        <f>SUM(R10:R44)</f>
        <v>54</v>
      </c>
      <c r="S45" s="61">
        <f>SUM(S10:S44)</f>
        <v>1296</v>
      </c>
      <c r="T45" s="61">
        <f>SUM(T10:T44)</f>
        <v>70</v>
      </c>
      <c r="U45" s="62">
        <f>IF(Q45=""," ",ROUND(T45/S45*100,1))</f>
        <v>5.4</v>
      </c>
      <c r="V45" s="21"/>
      <c r="W45" s="59"/>
      <c r="X45" s="63"/>
      <c r="Y45" s="59"/>
      <c r="Z45" s="59"/>
      <c r="AA45" s="64"/>
    </row>
    <row r="46" spans="1:27" ht="15" customHeight="1">
      <c r="A46" s="65">
        <v>36</v>
      </c>
      <c r="B46" s="66"/>
      <c r="C46" s="67" t="s">
        <v>32</v>
      </c>
      <c r="D46" s="133" t="s">
        <v>94</v>
      </c>
      <c r="E46" s="68"/>
      <c r="F46" s="69"/>
      <c r="G46" s="69"/>
      <c r="H46" s="69"/>
      <c r="I46" s="69"/>
      <c r="J46" s="69"/>
      <c r="K46" s="70"/>
      <c r="L46" s="71">
        <v>1</v>
      </c>
      <c r="M46" s="16">
        <v>0</v>
      </c>
      <c r="N46" s="72">
        <v>16</v>
      </c>
      <c r="O46" s="16">
        <v>0</v>
      </c>
      <c r="P46" s="73">
        <f>IF(L46="","",ROUND(O46/N46*100,1))</f>
        <v>0</v>
      </c>
      <c r="Q46" s="71"/>
      <c r="R46" s="16"/>
      <c r="S46" s="72"/>
      <c r="T46" s="16"/>
      <c r="U46" s="73" t="str">
        <f>IF(Q46=""," ",ROUND(T46/S46*100,1))</f>
        <v> </v>
      </c>
      <c r="V46" s="68"/>
      <c r="W46" s="69"/>
      <c r="X46" s="74"/>
      <c r="Y46" s="69"/>
      <c r="Z46" s="69"/>
      <c r="AA46" s="75"/>
    </row>
    <row r="47" spans="1:27" ht="15" customHeight="1">
      <c r="A47" s="65">
        <v>36</v>
      </c>
      <c r="B47" s="66"/>
      <c r="C47" s="67" t="s">
        <v>32</v>
      </c>
      <c r="D47" s="133" t="s">
        <v>95</v>
      </c>
      <c r="E47" s="68"/>
      <c r="F47" s="69"/>
      <c r="G47" s="69"/>
      <c r="H47" s="69"/>
      <c r="I47" s="69"/>
      <c r="J47" s="69"/>
      <c r="K47" s="70"/>
      <c r="L47" s="71">
        <v>1</v>
      </c>
      <c r="M47" s="16">
        <v>1</v>
      </c>
      <c r="N47" s="72">
        <v>67</v>
      </c>
      <c r="O47" s="16">
        <v>26</v>
      </c>
      <c r="P47" s="52">
        <f>IF(L47=""," ",ROUND(O47/N47*100,1))</f>
        <v>38.8</v>
      </c>
      <c r="Q47" s="71"/>
      <c r="R47" s="16"/>
      <c r="S47" s="72"/>
      <c r="T47" s="16"/>
      <c r="U47" s="76"/>
      <c r="V47" s="68"/>
      <c r="W47" s="69"/>
      <c r="X47" s="74"/>
      <c r="Y47" s="69"/>
      <c r="Z47" s="69"/>
      <c r="AA47" s="75"/>
    </row>
    <row r="48" spans="1:27" ht="15" customHeight="1">
      <c r="A48" s="65">
        <v>36</v>
      </c>
      <c r="B48" s="66"/>
      <c r="C48" s="67" t="s">
        <v>32</v>
      </c>
      <c r="D48" s="133" t="s">
        <v>96</v>
      </c>
      <c r="E48" s="68"/>
      <c r="F48" s="69"/>
      <c r="G48" s="69"/>
      <c r="H48" s="69"/>
      <c r="I48" s="69"/>
      <c r="J48" s="69"/>
      <c r="K48" s="70"/>
      <c r="L48" s="71">
        <v>1</v>
      </c>
      <c r="M48" s="16">
        <v>1</v>
      </c>
      <c r="N48" s="72">
        <v>67</v>
      </c>
      <c r="O48" s="16">
        <v>16</v>
      </c>
      <c r="P48" s="52">
        <f>IF(L48=""," ",ROUND(O48/N48*100,1))</f>
        <v>23.9</v>
      </c>
      <c r="Q48" s="71"/>
      <c r="R48" s="16"/>
      <c r="S48" s="72"/>
      <c r="T48" s="16"/>
      <c r="U48" s="76"/>
      <c r="V48" s="68"/>
      <c r="W48" s="69"/>
      <c r="X48" s="74"/>
      <c r="Y48" s="69"/>
      <c r="Z48" s="69"/>
      <c r="AA48" s="75"/>
    </row>
    <row r="49" spans="1:27" ht="15" customHeight="1">
      <c r="A49" s="65">
        <v>36</v>
      </c>
      <c r="B49" s="66"/>
      <c r="C49" s="67" t="s">
        <v>32</v>
      </c>
      <c r="D49" s="133" t="s">
        <v>97</v>
      </c>
      <c r="E49" s="68"/>
      <c r="F49" s="69"/>
      <c r="G49" s="69"/>
      <c r="H49" s="69"/>
      <c r="I49" s="69"/>
      <c r="J49" s="69"/>
      <c r="K49" s="70"/>
      <c r="L49" s="71">
        <v>1</v>
      </c>
      <c r="M49" s="16">
        <v>1</v>
      </c>
      <c r="N49" s="72">
        <v>10</v>
      </c>
      <c r="O49" s="16">
        <v>4</v>
      </c>
      <c r="P49" s="52">
        <f>IF(L49=""," ",ROUND(O49/N49*100,1))</f>
        <v>40</v>
      </c>
      <c r="Q49" s="71"/>
      <c r="R49" s="16"/>
      <c r="S49" s="72"/>
      <c r="T49" s="16"/>
      <c r="U49" s="76"/>
      <c r="V49" s="68"/>
      <c r="W49" s="69"/>
      <c r="X49" s="74"/>
      <c r="Y49" s="69"/>
      <c r="Z49" s="69"/>
      <c r="AA49" s="75"/>
    </row>
    <row r="50" spans="1:27" ht="15" customHeight="1">
      <c r="A50" s="65">
        <v>36</v>
      </c>
      <c r="B50" s="66"/>
      <c r="C50" s="67" t="s">
        <v>32</v>
      </c>
      <c r="D50" s="133" t="s">
        <v>98</v>
      </c>
      <c r="E50" s="68"/>
      <c r="F50" s="69"/>
      <c r="G50" s="69"/>
      <c r="H50" s="69"/>
      <c r="I50" s="69"/>
      <c r="J50" s="69"/>
      <c r="K50" s="70"/>
      <c r="L50" s="71">
        <v>1</v>
      </c>
      <c r="M50" s="16">
        <v>1</v>
      </c>
      <c r="N50" s="72">
        <v>5</v>
      </c>
      <c r="O50" s="16">
        <v>2</v>
      </c>
      <c r="P50" s="52">
        <f>IF(L50=""," ",ROUND(O50/N50*100,1))</f>
        <v>40</v>
      </c>
      <c r="Q50" s="71"/>
      <c r="R50" s="16"/>
      <c r="S50" s="72"/>
      <c r="T50" s="16"/>
      <c r="U50" s="76"/>
      <c r="V50" s="68"/>
      <c r="W50" s="69"/>
      <c r="X50" s="74"/>
      <c r="Y50" s="69"/>
      <c r="Z50" s="69"/>
      <c r="AA50" s="75"/>
    </row>
    <row r="51" spans="1:27" ht="15" customHeight="1">
      <c r="A51" s="65">
        <v>36</v>
      </c>
      <c r="B51" s="66"/>
      <c r="C51" s="67" t="s">
        <v>32</v>
      </c>
      <c r="D51" s="133" t="s">
        <v>99</v>
      </c>
      <c r="E51" s="68"/>
      <c r="F51" s="69"/>
      <c r="G51" s="69"/>
      <c r="H51" s="69"/>
      <c r="I51" s="69"/>
      <c r="J51" s="69"/>
      <c r="K51" s="70"/>
      <c r="L51" s="71">
        <v>1</v>
      </c>
      <c r="M51" s="16">
        <v>1</v>
      </c>
      <c r="N51" s="72">
        <v>25</v>
      </c>
      <c r="O51" s="16">
        <v>3</v>
      </c>
      <c r="P51" s="52">
        <f>IF(L51=""," ",ROUND(O51/N51*100,1))</f>
        <v>12</v>
      </c>
      <c r="Q51" s="71"/>
      <c r="R51" s="16"/>
      <c r="S51" s="72"/>
      <c r="T51" s="16"/>
      <c r="U51" s="76"/>
      <c r="V51" s="68"/>
      <c r="W51" s="69"/>
      <c r="X51" s="74"/>
      <c r="Y51" s="69"/>
      <c r="Z51" s="69"/>
      <c r="AA51" s="75"/>
    </row>
    <row r="52" spans="1:27" ht="15" customHeight="1">
      <c r="A52" s="14">
        <v>36</v>
      </c>
      <c r="B52" s="50"/>
      <c r="C52" s="15" t="s">
        <v>32</v>
      </c>
      <c r="D52" s="130" t="s">
        <v>100</v>
      </c>
      <c r="E52" s="77"/>
      <c r="F52" s="78"/>
      <c r="G52" s="78"/>
      <c r="H52" s="78"/>
      <c r="I52" s="78"/>
      <c r="J52" s="78"/>
      <c r="K52" s="79"/>
      <c r="L52" s="71">
        <v>1</v>
      </c>
      <c r="M52" s="16">
        <v>1</v>
      </c>
      <c r="N52" s="72">
        <v>14</v>
      </c>
      <c r="O52" s="16">
        <v>3</v>
      </c>
      <c r="P52" s="52">
        <f>IF(L52="","",ROUND(O52/N52*100,1))</f>
        <v>21.4</v>
      </c>
      <c r="Q52" s="71"/>
      <c r="R52" s="16"/>
      <c r="S52" s="72"/>
      <c r="T52" s="16"/>
      <c r="U52" s="52" t="str">
        <f>IF(Q52=""," ",ROUND(T52/S52*100,1))</f>
        <v> </v>
      </c>
      <c r="V52" s="77"/>
      <c r="W52" s="78"/>
      <c r="X52" s="80"/>
      <c r="Y52" s="78"/>
      <c r="Z52" s="78"/>
      <c r="AA52" s="81"/>
    </row>
    <row r="53" spans="1:27" ht="15" customHeight="1" thickBot="1">
      <c r="A53" s="82">
        <v>36</v>
      </c>
      <c r="B53" s="83"/>
      <c r="C53" s="84" t="s">
        <v>32</v>
      </c>
      <c r="D53" s="134" t="s">
        <v>101</v>
      </c>
      <c r="E53" s="85"/>
      <c r="F53" s="86"/>
      <c r="G53" s="86"/>
      <c r="H53" s="86"/>
      <c r="I53" s="86"/>
      <c r="J53" s="86"/>
      <c r="K53" s="87"/>
      <c r="L53" s="71">
        <v>1</v>
      </c>
      <c r="M53" s="16">
        <v>1</v>
      </c>
      <c r="N53" s="72">
        <v>45</v>
      </c>
      <c r="O53" s="16">
        <v>18</v>
      </c>
      <c r="P53" s="88">
        <f>IF(L53="","",ROUND(O53/N53*100,1))</f>
        <v>40</v>
      </c>
      <c r="Q53" s="71"/>
      <c r="R53" s="16"/>
      <c r="S53" s="72"/>
      <c r="T53" s="16"/>
      <c r="U53" s="88" t="str">
        <f>IF(Q53=""," ",ROUND(T53/S53*100,1))</f>
        <v> </v>
      </c>
      <c r="V53" s="85"/>
      <c r="W53" s="86"/>
      <c r="X53" s="89"/>
      <c r="Y53" s="86"/>
      <c r="Z53" s="86"/>
      <c r="AA53" s="90"/>
    </row>
    <row r="54" spans="1:27" ht="16.5" customHeight="1" thickBot="1">
      <c r="A54" s="55"/>
      <c r="B54" s="56">
        <v>999</v>
      </c>
      <c r="C54" s="57"/>
      <c r="D54" s="58" t="s">
        <v>102</v>
      </c>
      <c r="E54" s="21"/>
      <c r="F54" s="59"/>
      <c r="G54" s="59"/>
      <c r="H54" s="59"/>
      <c r="I54" s="59"/>
      <c r="J54" s="59"/>
      <c r="K54" s="60"/>
      <c r="L54" s="61">
        <f>SUM(L46:L53)</f>
        <v>8</v>
      </c>
      <c r="M54" s="61">
        <f>SUM(M46:M53)</f>
        <v>7</v>
      </c>
      <c r="N54" s="61">
        <f>SUM(N46:N53)</f>
        <v>249</v>
      </c>
      <c r="O54" s="61">
        <f>SUM(O46:O53)</f>
        <v>72</v>
      </c>
      <c r="P54" s="62">
        <f>IF(L54=0,"",ROUND(O54/N54*100,1))</f>
        <v>28.9</v>
      </c>
      <c r="Q54" s="61">
        <f>SUM(Q46:Q53)</f>
        <v>0</v>
      </c>
      <c r="R54" s="61">
        <f>SUM(R46:R53)</f>
        <v>0</v>
      </c>
      <c r="S54" s="61">
        <f>SUM(S46:S53)</f>
        <v>0</v>
      </c>
      <c r="T54" s="61">
        <f>SUM(T46:T53)</f>
        <v>0</v>
      </c>
      <c r="U54" s="62" t="str">
        <f>IF(Q54=0," ",ROUND(T54/S54*100,1))</f>
        <v> </v>
      </c>
      <c r="V54" s="21"/>
      <c r="W54" s="59"/>
      <c r="X54" s="63"/>
      <c r="Y54" s="59"/>
      <c r="Z54" s="59"/>
      <c r="AA54" s="64"/>
    </row>
    <row r="55" spans="1:27" ht="16.5" customHeight="1" thickBot="1">
      <c r="A55" s="55"/>
      <c r="B55" s="91">
        <v>1000</v>
      </c>
      <c r="C55" s="183" t="s">
        <v>103</v>
      </c>
      <c r="D55" s="184"/>
      <c r="E55" s="21"/>
      <c r="F55" s="59"/>
      <c r="G55" s="92">
        <f>SUM(G10:G44)</f>
        <v>239</v>
      </c>
      <c r="H55" s="92">
        <f>SUM(H10:H44)</f>
        <v>187</v>
      </c>
      <c r="I55" s="92">
        <f>SUM(I10:I44)</f>
        <v>4035</v>
      </c>
      <c r="J55" s="92">
        <f>SUM(J10:J44)</f>
        <v>898</v>
      </c>
      <c r="K55" s="62">
        <f>IF(G55=""," ",ROUND(J55/I55*100,1))</f>
        <v>22.3</v>
      </c>
      <c r="L55" s="93">
        <f>L45+L54</f>
        <v>404</v>
      </c>
      <c r="M55" s="92">
        <f>M45+M54</f>
        <v>267</v>
      </c>
      <c r="N55" s="92">
        <f>N45+N54</f>
        <v>6284</v>
      </c>
      <c r="O55" s="92">
        <f>O45+O54</f>
        <v>1232</v>
      </c>
      <c r="P55" s="62">
        <f>IF(L55="","",ROUND(O55/N55*100,1))</f>
        <v>19.6</v>
      </c>
      <c r="Q55" s="93">
        <f>Q45+Q54</f>
        <v>175</v>
      </c>
      <c r="R55" s="92">
        <f>R45+R54</f>
        <v>54</v>
      </c>
      <c r="S55" s="92">
        <f>S45+S54</f>
        <v>1296</v>
      </c>
      <c r="T55" s="92">
        <f>T45+T54</f>
        <v>70</v>
      </c>
      <c r="U55" s="62">
        <f>IF(Q55=""," ",ROUND(T55/S55*100,1))</f>
        <v>5.4</v>
      </c>
      <c r="V55" s="94">
        <f>SUM(V10:V44)</f>
        <v>1487</v>
      </c>
      <c r="W55" s="92">
        <f>SUM(W10:W44)</f>
        <v>268</v>
      </c>
      <c r="X55" s="95">
        <f>IF(V55=0," ",ROUND(W55/V55*100,1))</f>
        <v>18</v>
      </c>
      <c r="Y55" s="92">
        <f>SUM(Y10:Y44)</f>
        <v>1269</v>
      </c>
      <c r="Z55" s="92">
        <f>SUM(Z10:Z44)</f>
        <v>189</v>
      </c>
      <c r="AA55" s="96">
        <f>IF(Y55=0," ",ROUND(Z55/Y55*100,1))</f>
        <v>14.9</v>
      </c>
    </row>
    <row r="57" ht="12">
      <c r="F57" s="1" t="s">
        <v>183</v>
      </c>
    </row>
    <row r="58" spans="1:14" ht="13.5">
      <c r="A58" s="22" t="s">
        <v>34</v>
      </c>
      <c r="B58" s="23"/>
      <c r="C58" s="24"/>
      <c r="D58" s="25"/>
      <c r="E58" s="26"/>
      <c r="F58" s="26"/>
      <c r="G58" s="26"/>
      <c r="H58" s="26"/>
      <c r="I58" s="26"/>
      <c r="J58" s="26"/>
      <c r="N58" s="20"/>
    </row>
    <row r="59" spans="1:8" ht="13.5">
      <c r="A59" s="27" t="s">
        <v>35</v>
      </c>
      <c r="E59" s="28"/>
      <c r="F59" s="28" t="s">
        <v>36</v>
      </c>
      <c r="H59" s="28"/>
    </row>
  </sheetData>
  <mergeCells count="30">
    <mergeCell ref="Y5:AA5"/>
    <mergeCell ref="B3:N3"/>
    <mergeCell ref="C4:E4"/>
    <mergeCell ref="G4:I4"/>
    <mergeCell ref="A7:A9"/>
    <mergeCell ref="B7:B9"/>
    <mergeCell ref="C7:C9"/>
    <mergeCell ref="D7:D9"/>
    <mergeCell ref="E7:K7"/>
    <mergeCell ref="L7:P7"/>
    <mergeCell ref="H5:K5"/>
    <mergeCell ref="Q7:U7"/>
    <mergeCell ref="N5:P5"/>
    <mergeCell ref="S5:U5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X8:X9"/>
    <mergeCell ref="Y8:AA8"/>
    <mergeCell ref="C55:D55"/>
    <mergeCell ref="Q8:Q9"/>
    <mergeCell ref="S8:S9"/>
    <mergeCell ref="U8:U9"/>
    <mergeCell ref="V8:V9"/>
  </mergeCells>
  <conditionalFormatting sqref="M46:M53 T46:T53 R46:R53 O46:O53 W10:W44 R10:R44 T10:T44 Z10:Z44 M10:M44 O10:O44 J10:J44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4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9" r:id="rId1" display="http://www.stat.go.jp/index/seido/9-5.htm"/>
  </hyperlinks>
  <printOptions/>
  <pageMargins left="0.75" right="0.75" top="1" bottom="1" header="0.512" footer="0.512"/>
  <pageSetup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企画調整課情報システム室</cp:lastModifiedBy>
  <cp:lastPrinted>2005-12-19T07:23:28Z</cp:lastPrinted>
  <dcterms:created xsi:type="dcterms:W3CDTF">2005-08-10T06:10:06Z</dcterms:created>
  <dcterms:modified xsi:type="dcterms:W3CDTF">2006-01-12T02:30:56Z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