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65521" yWindow="65521" windowWidth="15330" windowHeight="4155" tabRatio="867" activeTab="0"/>
  </bookViews>
  <sheets>
    <sheet name="4-1" sheetId="1" r:id="rId1"/>
    <sheet name="4-2" sheetId="2" r:id="rId2"/>
  </sheets>
  <definedNames>
    <definedName name="_xlnm.Print_Area" localSheetId="0">'4-1'!$A$1:$X$45</definedName>
    <definedName name="_xlnm.Print_Area" localSheetId="1">'4-2'!$A$1:$AA$54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<sst xmlns="http://schemas.openxmlformats.org/spreadsheetml/2006/main" count="426" uniqueCount="280">
  <si>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</si>
  <si>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</si>
  <si>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</si>
  <si>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</si>
  <si>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</si>
  <si>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</si>
  <si>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</si>
  <si>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</si>
  <si>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</si>
  <si>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</si>
  <si>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</si>
  <si>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</si>
  <si>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</si>
  <si>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</si>
  <si>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</si>
  <si>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</si>
  <si>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</si>
  <si>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</si>
  <si>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</si>
  <si>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</si>
  <si>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</si>
  <si>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</si>
  <si>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</si>
  <si>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</si>
  <si>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</si>
  <si>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</si>
  <si>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</si>
  <si>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</si>
  <si>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</si>
  <si>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</si>
  <si>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</si>
  <si>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</si>
  <si>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</si>
  <si>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</si>
  <si>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</si>
  <si>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</si>
  <si>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</si>
  <si>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</si>
  <si>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</si>
  <si>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</si>
  <si>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</si>
  <si>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</si>
  <si>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</si>
  <si>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</si>
  <si>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</si>
  <si>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</si>
  <si>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</si>
  <si>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</si>
  <si>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</si>
  <si>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</si>
  <si>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</si>
  <si>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</si>
  <si>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</si>
  <si>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</si>
  <si>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</si>
  <si>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統計に用いる標準地域コード（ﾘﾝく先）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</si>
  <si>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</si>
  <si>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</si>
  <si>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</si>
  <si>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</si>
  <si>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</si>
  <si>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http://www.stat.go.jp/info/seido/9-5.htm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</si>
  <si>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</si>
  <si>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</si>
  <si>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</si>
  <si>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</si>
  <si>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</si>
  <si>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</si>
  <si>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</si>
  <si>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</si>
  <si>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</si>
  <si>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</si>
  <si>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</si>
  <si>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</si>
  <si>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</si>
  <si>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１　首長声明</t>
  </si>
  <si>
    <t>２　議会の議決</t>
  </si>
  <si>
    <t>３　庁内連絡会議の決定</t>
  </si>
  <si>
    <t>　２　１ではない</t>
  </si>
  <si>
    <t>福知山市</t>
  </si>
  <si>
    <t>舞鶴市</t>
  </si>
  <si>
    <t>綾部市</t>
  </si>
  <si>
    <t>京都府</t>
  </si>
  <si>
    <t>H22</t>
  </si>
  <si>
    <t>H17</t>
  </si>
  <si>
    <t>H22</t>
  </si>
  <si>
    <t>宇治市</t>
  </si>
  <si>
    <t>H17</t>
  </si>
  <si>
    <t>宮津市</t>
  </si>
  <si>
    <t>H23</t>
  </si>
  <si>
    <t>亀岡市</t>
  </si>
  <si>
    <t>城陽市</t>
  </si>
  <si>
    <t>向日市</t>
  </si>
  <si>
    <t>H22</t>
  </si>
  <si>
    <t>長岡京市</t>
  </si>
  <si>
    <t>H17</t>
  </si>
  <si>
    <t>八幡市</t>
  </si>
  <si>
    <t>京田辺市</t>
  </si>
  <si>
    <t>H18</t>
  </si>
  <si>
    <t>京丹後市</t>
  </si>
  <si>
    <t>大山崎町</t>
  </si>
  <si>
    <t>久御山町</t>
  </si>
  <si>
    <t>H24</t>
  </si>
  <si>
    <t>井手町</t>
  </si>
  <si>
    <t>宇治田原町</t>
  </si>
  <si>
    <t>H17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</si>
  <si>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</si>
  <si>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</si>
  <si>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</si>
  <si>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</si>
  <si>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</si>
  <si>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</si>
  <si>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</si>
  <si>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美山町</t>
  </si>
  <si>
    <t>園部町</t>
  </si>
  <si>
    <t>八木町</t>
  </si>
  <si>
    <t>丹波町</t>
  </si>
  <si>
    <t>H24</t>
  </si>
  <si>
    <t>日吉町</t>
  </si>
  <si>
    <t>H20</t>
  </si>
  <si>
    <t>瑞穂町</t>
  </si>
  <si>
    <t>和知町</t>
  </si>
  <si>
    <t>H17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</si>
  <si>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</si>
  <si>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</si>
  <si>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</si>
  <si>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</si>
  <si>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</si>
  <si>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</si>
  <si>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</si>
  <si>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福知山市男女共同参画計画「新はばたきプラン」</t>
  </si>
  <si>
    <t>女性活動支援ルーム</t>
  </si>
  <si>
    <t>舞鶴市女性行動計画「まいプラン(改定版)」</t>
  </si>
  <si>
    <t>舞鶴市女性センター</t>
  </si>
  <si>
    <t>綾部市男女共同参画計画「第２次あいプラン」</t>
  </si>
  <si>
    <t>綾部市女性センター</t>
  </si>
  <si>
    <t>市民環境部人権推進室男女共同参画課</t>
  </si>
  <si>
    <t>宇治市女性施策推進プラン～UJIあさぎりプラン～</t>
  </si>
  <si>
    <t>宇治市男女共同参画支援センター</t>
  </si>
  <si>
    <t>宮津市男女共同参画基本計画－新ウィンドプラン21－</t>
  </si>
  <si>
    <t>亀岡市男女共同参画条例</t>
  </si>
  <si>
    <t>新ゆう・あいプラン～亀岡市男女共同参画計画～</t>
  </si>
  <si>
    <t>H14.3</t>
  </si>
  <si>
    <t>H14.4～23.3</t>
  </si>
  <si>
    <t>ガレリアかめおか(かめおかＮＰＯ情報センター)</t>
  </si>
  <si>
    <t>城陽市女性行動計画「さんさんプラン」</t>
  </si>
  <si>
    <t>H12.3</t>
  </si>
  <si>
    <t>H12.4～22.3</t>
  </si>
  <si>
    <t>向日市男女共同参画プラン</t>
  </si>
  <si>
    <t>長岡京市男女共同参画計画-第３次計画-</t>
  </si>
  <si>
    <t>八幡市男女共同参画プラン</t>
  </si>
  <si>
    <t>京田辺市男女共同参画計画-新かがやきプラン-</t>
  </si>
  <si>
    <t>大山崎町立中央公民館</t>
  </si>
  <si>
    <t>教育委員会社会教育課</t>
  </si>
  <si>
    <t>久御山町男女共同参画プラン</t>
  </si>
  <si>
    <t>井手町婦人研修センター，自然休養村管理センター</t>
  </si>
  <si>
    <t>加茂町男女共同参画基本条例</t>
  </si>
  <si>
    <t>福祉課</t>
  </si>
  <si>
    <t>園部町女性行動計画「仲良く生きようプラン・そのべ」</t>
  </si>
  <si>
    <t>女性の館</t>
  </si>
  <si>
    <t>丹波町男女共同参画計画</t>
  </si>
  <si>
    <t>ひよしせせらぎプラン・日吉町男女共同参画計画</t>
  </si>
  <si>
    <t>瑞穂町男女共同参画計画「みずほ輝きプラン」</t>
  </si>
  <si>
    <t>和知町男女共同参画プラン</t>
  </si>
  <si>
    <t>和知町ふれあいセンター</t>
  </si>
  <si>
    <t>野田川町男女共同参画計画</t>
  </si>
  <si>
    <t>　　男女共同参画関係施策についての</t>
  </si>
  <si>
    <t>４　その他</t>
  </si>
  <si>
    <t>１　実施した</t>
  </si>
  <si>
    <t>０　実施していない</t>
  </si>
  <si>
    <t>１　策定に向け検討中</t>
  </si>
  <si>
    <t>０　策定予定がない,検討していない</t>
  </si>
  <si>
    <t>伊根町勤労婦人と子供のセンター,伊根町福祉センター</t>
  </si>
  <si>
    <t>母と子どものセンター,生涯学習センター知遊館</t>
  </si>
  <si>
    <r>
      <t xml:space="preserve">男女共同参画・女性のための総合的な施設名称
</t>
    </r>
    <r>
      <rPr>
        <sz val="10"/>
        <color indexed="10"/>
        <rFont val="ＭＳ Ｐゴシック"/>
        <family val="3"/>
      </rPr>
      <t>(平成17年4月1日現在で開設済の施設)</t>
    </r>
  </si>
  <si>
    <r>
      <t xml:space="preserve">男女共同参画に関する計画
</t>
    </r>
    <r>
      <rPr>
        <sz val="10"/>
        <color indexed="10"/>
        <rFont val="ＭＳ Ｐゴシック"/>
        <family val="3"/>
      </rPr>
      <t>（平成17年4月1日現在で有効なもの）</t>
    </r>
  </si>
  <si>
    <t>宇治市男女生き生きまちづくり条例</t>
  </si>
  <si>
    <t>政策企画室政策協働課</t>
  </si>
  <si>
    <t>長岡京市立総合交流センター女性交流支援センター</t>
  </si>
  <si>
    <t>大山崎町男女共同参画計画－みとめ愛プラン－</t>
  </si>
  <si>
    <t>久御山町男女共同参画都市宣言</t>
  </si>
  <si>
    <t>第２次キラリさわやかプラン－木津町男女共同参画計画－</t>
  </si>
  <si>
    <t>H26</t>
  </si>
  <si>
    <t>総務企画課</t>
  </si>
  <si>
    <t>精華町男女共同参画計画</t>
  </si>
  <si>
    <t>H17</t>
  </si>
  <si>
    <t>八木町男女共同参画プラン</t>
  </si>
  <si>
    <t>企画財政課</t>
  </si>
  <si>
    <t>夜久野町文化・保健福祉複合施設</t>
  </si>
  <si>
    <t>民生部女性センター</t>
  </si>
  <si>
    <t>統計に用いる標準地域コード（リンク先）</t>
  </si>
  <si>
    <t>http://www.stat.go.jp/index/seido/9-5.htm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</si>
  <si>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</si>
  <si>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</si>
  <si>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</si>
  <si>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 xml:space="preserve">     　４　平成18年3月末までの制定を目途に検討中</t>
  </si>
  <si>
    <t>　     ５　平成18年度以降の制定を目途に検討中</t>
  </si>
  <si>
    <t>教育委員会・保健福祉課</t>
  </si>
  <si>
    <t>町民課・教育委員会</t>
  </si>
  <si>
    <t>教育委員会・行政課</t>
  </si>
  <si>
    <t>町民環境課・教育委員会・未来課</t>
  </si>
  <si>
    <t>教育委員会・福祉課</t>
  </si>
  <si>
    <t>H18</t>
  </si>
  <si>
    <t>市民人権部人権推進室</t>
  </si>
  <si>
    <t>教育委員会社会教育部社会教育課</t>
  </si>
  <si>
    <t>生活環境部人権推進課</t>
  </si>
  <si>
    <t>総務部企画調整課</t>
  </si>
  <si>
    <t>生涯学習部人権啓発課</t>
  </si>
  <si>
    <t>市長公室市民相談・女性課</t>
  </si>
  <si>
    <t>教育委員会女性交流支援センター</t>
  </si>
  <si>
    <t>政策推進部人権同和啓発課</t>
  </si>
  <si>
    <t>市長公室政策推進課</t>
  </si>
  <si>
    <t>生活環境部市民課</t>
  </si>
  <si>
    <t>教育委員会生涯学習室</t>
  </si>
  <si>
    <t>行革・計画推進室</t>
  </si>
  <si>
    <t>町民部企画情報課</t>
  </si>
  <si>
    <t>住民福祉部人権推進課</t>
  </si>
  <si>
    <t>民生部人権啓発課</t>
  </si>
  <si>
    <t>総務課</t>
  </si>
  <si>
    <t>企画情報課</t>
  </si>
  <si>
    <t>まちづくり推進課</t>
  </si>
  <si>
    <t>生涯学習課</t>
  </si>
  <si>
    <t>住民課</t>
  </si>
  <si>
    <t>保健福祉課</t>
  </si>
  <si>
    <t>企画調整課</t>
  </si>
  <si>
    <t>町民福祉課</t>
  </si>
  <si>
    <t>H13.3</t>
  </si>
  <si>
    <t>H13.3～23.3</t>
  </si>
  <si>
    <t>H9.6</t>
  </si>
  <si>
    <t>H9.6～19.3</t>
  </si>
  <si>
    <t>H13.3</t>
  </si>
  <si>
    <t>H13.4～23.3</t>
  </si>
  <si>
    <t>H7.3</t>
  </si>
  <si>
    <t>H7.4～17.3</t>
  </si>
  <si>
    <t>H14.3</t>
  </si>
  <si>
    <t>H14.4～24.3</t>
  </si>
  <si>
    <t>H13.3</t>
  </si>
  <si>
    <t>H13.4～23.3</t>
  </si>
  <si>
    <t>H13.3</t>
  </si>
  <si>
    <t>H13.4～18.3</t>
  </si>
  <si>
    <t>H13.4</t>
  </si>
  <si>
    <t>H13.4～23.3</t>
  </si>
  <si>
    <t>H14.3</t>
  </si>
  <si>
    <t>H14.3～22.3</t>
  </si>
  <si>
    <t>H17.3</t>
  </si>
  <si>
    <t>H15.3</t>
  </si>
  <si>
    <t>H15.4～25.3</t>
  </si>
  <si>
    <t>H16.10</t>
  </si>
  <si>
    <t>いきいきさわやかプラン</t>
  </si>
  <si>
    <t>H13.3</t>
  </si>
  <si>
    <t>H13～22</t>
  </si>
  <si>
    <t>H17.3</t>
  </si>
  <si>
    <t>H17.3～26.3</t>
  </si>
  <si>
    <t>H17.4</t>
  </si>
  <si>
    <t>H8.3</t>
  </si>
  <si>
    <t>H8.4～18.3</t>
  </si>
  <si>
    <t>H17.3</t>
  </si>
  <si>
    <t>H15.3</t>
  </si>
  <si>
    <t>H15.4～25.3</t>
  </si>
  <si>
    <t>H16.3</t>
  </si>
  <si>
    <t>H16.4～21.3</t>
  </si>
  <si>
    <t>H16.3</t>
  </si>
  <si>
    <t>H16.4～26.3</t>
  </si>
  <si>
    <t>H15.3</t>
  </si>
  <si>
    <t>H15.4～22.3</t>
  </si>
  <si>
    <t>H15.3</t>
  </si>
  <si>
    <t>H15.4～25.3</t>
  </si>
  <si>
    <t>H17.4～22.3</t>
  </si>
  <si>
    <t>H17.4～27.3</t>
  </si>
  <si>
    <t>H17.4～28.3</t>
  </si>
  <si>
    <t>京都市</t>
  </si>
  <si>
    <t>男女共同参画推進課</t>
  </si>
  <si>
    <t>京都市男女共同参画推進条例</t>
  </si>
  <si>
    <t>きょうと男女共同参画推進プラン（第３次京都市女性行動計画）</t>
  </si>
  <si>
    <t>H14.3</t>
  </si>
  <si>
    <t>H14.4～23.3</t>
  </si>
  <si>
    <t>京都市女性総合センター「ウィングス京都」</t>
  </si>
  <si>
    <t>京都市</t>
  </si>
  <si>
    <t>H22</t>
  </si>
  <si>
    <t>京都市：H17.3.31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</si>
</sst>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3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1" xfId="0" applyFont="1" applyBorder="1" applyAlignment="1">
      <alignment/>
    </xf>
    <xf numFmtId="58" fontId="10" fillId="0" borderId="32" xfId="0" applyNumberFormat="1" applyFont="1" applyBorder="1" applyAlignment="1">
      <alignment vertical="center"/>
    </xf>
    <xf numFmtId="58" fontId="10" fillId="0" borderId="33" xfId="0" applyNumberFormat="1" applyFont="1" applyBorder="1" applyAlignment="1">
      <alignment vertical="center"/>
    </xf>
    <xf numFmtId="58" fontId="10" fillId="0" borderId="34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9" fontId="2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9" fontId="2" fillId="2" borderId="3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57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2" fillId="2" borderId="3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2" fillId="2" borderId="3" xfId="0" applyNumberFormat="1" applyFont="1" applyFill="1" applyBorder="1" applyAlignment="1">
      <alignment wrapText="1"/>
    </xf>
    <xf numFmtId="179" fontId="2" fillId="4" borderId="7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79" fontId="2" fillId="4" borderId="1" xfId="0" applyNumberFormat="1" applyFont="1" applyFill="1" applyBorder="1" applyAlignment="1">
      <alignment/>
    </xf>
    <xf numFmtId="179" fontId="2" fillId="4" borderId="7" xfId="0" applyNumberFormat="1" applyFont="1" applyFill="1" applyBorder="1" applyAlignment="1">
      <alignment horizontal="center"/>
    </xf>
    <xf numFmtId="179" fontId="2" fillId="4" borderId="41" xfId="0" applyNumberFormat="1" applyFont="1" applyFill="1" applyBorder="1" applyAlignment="1">
      <alignment/>
    </xf>
    <xf numFmtId="179" fontId="2" fillId="4" borderId="45" xfId="0" applyNumberFormat="1" applyFont="1" applyFill="1" applyBorder="1" applyAlignment="1">
      <alignment/>
    </xf>
    <xf numFmtId="179" fontId="2" fillId="4" borderId="46" xfId="0" applyNumberFormat="1" applyFont="1" applyFill="1" applyBorder="1" applyAlignment="1">
      <alignment/>
    </xf>
    <xf numFmtId="179" fontId="2" fillId="4" borderId="47" xfId="0" applyNumberFormat="1" applyFont="1" applyFill="1" applyBorder="1" applyAlignment="1">
      <alignment/>
    </xf>
    <xf numFmtId="179" fontId="2" fillId="4" borderId="10" xfId="0" applyNumberFormat="1" applyFont="1" applyFill="1" applyBorder="1" applyAlignment="1">
      <alignment/>
    </xf>
    <xf numFmtId="0" fontId="2" fillId="4" borderId="44" xfId="0" applyFont="1" applyFill="1" applyBorder="1" applyAlignment="1">
      <alignment/>
    </xf>
    <xf numFmtId="179" fontId="2" fillId="4" borderId="7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180" fontId="2" fillId="4" borderId="7" xfId="0" applyNumberFormat="1" applyFont="1" applyFill="1" applyBorder="1" applyAlignment="1">
      <alignment/>
    </xf>
    <xf numFmtId="0" fontId="2" fillId="4" borderId="8" xfId="0" applyFont="1" applyFill="1" applyBorder="1" applyAlignment="1">
      <alignment/>
    </xf>
    <xf numFmtId="180" fontId="2" fillId="4" borderId="2" xfId="0" applyNumberFormat="1" applyFont="1" applyFill="1" applyBorder="1" applyAlignment="1">
      <alignment/>
    </xf>
    <xf numFmtId="180" fontId="2" fillId="4" borderId="40" xfId="0" applyNumberFormat="1" applyFont="1" applyFill="1" applyBorder="1" applyAlignment="1">
      <alignment/>
    </xf>
    <xf numFmtId="180" fontId="2" fillId="4" borderId="48" xfId="0" applyNumberFormat="1" applyFont="1" applyFill="1" applyBorder="1" applyAlignment="1">
      <alignment/>
    </xf>
    <xf numFmtId="180" fontId="2" fillId="4" borderId="49" xfId="0" applyNumberFormat="1" applyFont="1" applyFill="1" applyBorder="1" applyAlignment="1">
      <alignment/>
    </xf>
    <xf numFmtId="180" fontId="2" fillId="4" borderId="50" xfId="0" applyNumberFormat="1" applyFont="1" applyFill="1" applyBorder="1" applyAlignment="1">
      <alignment/>
    </xf>
    <xf numFmtId="180" fontId="2" fillId="4" borderId="11" xfId="0" applyNumberFormat="1" applyFont="1" applyFill="1" applyBorder="1" applyAlignment="1">
      <alignment/>
    </xf>
    <xf numFmtId="180" fontId="2" fillId="4" borderId="41" xfId="0" applyNumberFormat="1" applyFont="1" applyFill="1" applyBorder="1" applyAlignment="1">
      <alignment/>
    </xf>
    <xf numFmtId="180" fontId="2" fillId="4" borderId="45" xfId="0" applyNumberFormat="1" applyFont="1" applyFill="1" applyBorder="1" applyAlignment="1">
      <alignment/>
    </xf>
    <xf numFmtId="180" fontId="2" fillId="4" borderId="46" xfId="0" applyNumberFormat="1" applyFont="1" applyFill="1" applyBorder="1" applyAlignment="1">
      <alignment/>
    </xf>
    <xf numFmtId="180" fontId="2" fillId="4" borderId="47" xfId="0" applyNumberFormat="1" applyFont="1" applyFill="1" applyBorder="1" applyAlignment="1">
      <alignment/>
    </xf>
    <xf numFmtId="180" fontId="2" fillId="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2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36" xfId="0" applyBorder="1" applyAlignment="1">
      <alignment wrapText="1"/>
    </xf>
    <xf numFmtId="0" fontId="2" fillId="2" borderId="2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64" xfId="0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66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0" borderId="5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58" fontId="10" fillId="0" borderId="32" xfId="0" applyNumberFormat="1" applyFont="1" applyBorder="1" applyAlignment="1">
      <alignment horizontal="center" vertical="center"/>
    </xf>
    <xf numFmtId="58" fontId="10" fillId="0" borderId="33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6.125" style="2" customWidth="1"/>
    <col min="4" max="4" width="8.375" style="2" customWidth="1"/>
    <col min="5" max="5" width="20.625" style="2" customWidth="1"/>
    <col min="6" max="6" width="2.375" style="2" customWidth="1"/>
    <col min="7" max="7" width="2.625" style="2" customWidth="1"/>
    <col min="8" max="9" width="4.375" style="2" customWidth="1"/>
    <col min="10" max="10" width="21.50390625" style="2" customWidth="1"/>
    <col min="11" max="11" width="8.125" style="2" customWidth="1"/>
    <col min="12" max="12" width="8.25390625" style="2" customWidth="1"/>
    <col min="13" max="13" width="8.00390625" style="2" bestFit="1" customWidth="1"/>
    <col min="14" max="14" width="4.375" style="2" customWidth="1"/>
    <col min="15" max="15" width="29.75390625" style="2" customWidth="1"/>
    <col min="16" max="16" width="5.625" style="2" customWidth="1"/>
    <col min="17" max="17" width="9.75390625" style="2" customWidth="1"/>
    <col min="18" max="18" width="4.375" style="2" customWidth="1"/>
    <col min="19" max="19" width="27.625" style="2" customWidth="1"/>
    <col min="20" max="20" width="8.125" style="2" customWidth="1"/>
    <col min="21" max="21" width="8.75390625" style="2" customWidth="1"/>
    <col min="22" max="22" width="23.625" style="2" bestFit="1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3" t="s">
        <v>60</v>
      </c>
      <c r="U2" s="65"/>
    </row>
    <row r="3" ht="12.75" thickBot="1"/>
    <row r="4" spans="1:24" s="1" customFormat="1" ht="12">
      <c r="A4" s="207" t="s">
        <v>6</v>
      </c>
      <c r="B4" s="211" t="s">
        <v>57</v>
      </c>
      <c r="C4" s="208" t="s">
        <v>0</v>
      </c>
      <c r="D4" s="209" t="s">
        <v>58</v>
      </c>
      <c r="E4" s="218" t="s">
        <v>11</v>
      </c>
      <c r="F4" s="81"/>
      <c r="G4" s="190" t="s">
        <v>39</v>
      </c>
      <c r="H4" s="197" t="s">
        <v>7</v>
      </c>
      <c r="I4" s="214" t="s">
        <v>10</v>
      </c>
      <c r="J4" s="185" t="s">
        <v>72</v>
      </c>
      <c r="K4" s="216"/>
      <c r="L4" s="216"/>
      <c r="M4" s="216"/>
      <c r="N4" s="217"/>
      <c r="O4" s="185" t="s">
        <v>175</v>
      </c>
      <c r="P4" s="216"/>
      <c r="Q4" s="216"/>
      <c r="R4" s="217"/>
      <c r="S4" s="204" t="s">
        <v>174</v>
      </c>
      <c r="T4" s="188" t="s">
        <v>69</v>
      </c>
      <c r="U4" s="185" t="s">
        <v>22</v>
      </c>
      <c r="V4" s="186"/>
      <c r="W4" s="186"/>
      <c r="X4" s="82"/>
    </row>
    <row r="5" spans="1:24" s="1" customFormat="1" ht="12">
      <c r="A5" s="195"/>
      <c r="B5" s="212"/>
      <c r="C5" s="200"/>
      <c r="D5" s="210"/>
      <c r="E5" s="219"/>
      <c r="F5" s="83"/>
      <c r="G5" s="191"/>
      <c r="H5" s="194"/>
      <c r="I5" s="215"/>
      <c r="J5" s="198" t="s">
        <v>30</v>
      </c>
      <c r="K5" s="199"/>
      <c r="L5" s="199"/>
      <c r="M5" s="200"/>
      <c r="N5" s="85" t="s">
        <v>31</v>
      </c>
      <c r="O5" s="198" t="s">
        <v>32</v>
      </c>
      <c r="P5" s="199"/>
      <c r="Q5" s="200"/>
      <c r="R5" s="85" t="s">
        <v>31</v>
      </c>
      <c r="S5" s="205"/>
      <c r="T5" s="189"/>
      <c r="U5" s="194" t="s">
        <v>26</v>
      </c>
      <c r="V5" s="196" t="s">
        <v>27</v>
      </c>
      <c r="W5" s="187" t="s">
        <v>28</v>
      </c>
      <c r="X5" s="193" t="s">
        <v>29</v>
      </c>
    </row>
    <row r="6" spans="1:24" s="1" customFormat="1" ht="53.25" customHeight="1">
      <c r="A6" s="195"/>
      <c r="B6" s="213"/>
      <c r="C6" s="200"/>
      <c r="D6" s="210"/>
      <c r="E6" s="220"/>
      <c r="F6" s="88" t="s">
        <v>38</v>
      </c>
      <c r="G6" s="192"/>
      <c r="H6" s="194"/>
      <c r="I6" s="215"/>
      <c r="J6" s="84" t="s">
        <v>19</v>
      </c>
      <c r="K6" s="89" t="s">
        <v>16</v>
      </c>
      <c r="L6" s="89" t="s">
        <v>17</v>
      </c>
      <c r="M6" s="89" t="s">
        <v>18</v>
      </c>
      <c r="N6" s="90" t="s">
        <v>40</v>
      </c>
      <c r="O6" s="87" t="s">
        <v>42</v>
      </c>
      <c r="P6" s="89" t="s">
        <v>25</v>
      </c>
      <c r="Q6" s="89" t="s">
        <v>21</v>
      </c>
      <c r="R6" s="90" t="s">
        <v>41</v>
      </c>
      <c r="S6" s="206"/>
      <c r="T6" s="201"/>
      <c r="U6" s="195"/>
      <c r="V6" s="196"/>
      <c r="W6" s="187"/>
      <c r="X6" s="193"/>
    </row>
    <row r="7" spans="1:24" s="148" customFormat="1" ht="30" customHeight="1">
      <c r="A7" s="92">
        <v>26</v>
      </c>
      <c r="B7" s="93">
        <v>100</v>
      </c>
      <c r="C7" s="112" t="s">
        <v>82</v>
      </c>
      <c r="D7" s="113" t="s">
        <v>270</v>
      </c>
      <c r="E7" s="183" t="s">
        <v>271</v>
      </c>
      <c r="F7" s="114">
        <v>1</v>
      </c>
      <c r="G7" s="113">
        <v>1</v>
      </c>
      <c r="H7" s="112">
        <v>1</v>
      </c>
      <c r="I7" s="113">
        <v>1</v>
      </c>
      <c r="J7" s="115" t="s">
        <v>272</v>
      </c>
      <c r="K7" s="145">
        <v>37972</v>
      </c>
      <c r="L7" s="145">
        <v>37981</v>
      </c>
      <c r="M7" s="145">
        <v>37981</v>
      </c>
      <c r="N7" s="113"/>
      <c r="O7" s="112" t="s">
        <v>273</v>
      </c>
      <c r="P7" s="180" t="s">
        <v>274</v>
      </c>
      <c r="Q7" s="114" t="s">
        <v>275</v>
      </c>
      <c r="R7" s="146"/>
      <c r="S7" s="143" t="s">
        <v>276</v>
      </c>
      <c r="T7" s="144">
        <v>1</v>
      </c>
      <c r="U7" s="147"/>
      <c r="V7" s="117"/>
      <c r="W7" s="117"/>
      <c r="X7" s="146"/>
    </row>
    <row r="8" spans="1:24" ht="30" customHeight="1">
      <c r="A8" s="92">
        <v>26</v>
      </c>
      <c r="B8" s="93">
        <v>201</v>
      </c>
      <c r="C8" s="94" t="s">
        <v>82</v>
      </c>
      <c r="D8" s="95" t="s">
        <v>79</v>
      </c>
      <c r="E8" s="182" t="s">
        <v>203</v>
      </c>
      <c r="F8" s="96">
        <v>1</v>
      </c>
      <c r="G8" s="95">
        <v>2</v>
      </c>
      <c r="H8" s="94">
        <v>1</v>
      </c>
      <c r="I8" s="95">
        <v>1</v>
      </c>
      <c r="J8" s="109"/>
      <c r="K8" s="97"/>
      <c r="L8" s="97"/>
      <c r="M8" s="97"/>
      <c r="N8" s="98">
        <v>6</v>
      </c>
      <c r="O8" s="123" t="s">
        <v>130</v>
      </c>
      <c r="P8" s="181" t="s">
        <v>226</v>
      </c>
      <c r="Q8" s="100" t="s">
        <v>227</v>
      </c>
      <c r="R8" s="85"/>
      <c r="S8" s="101" t="s">
        <v>131</v>
      </c>
      <c r="T8" s="102">
        <v>0</v>
      </c>
      <c r="U8" s="103"/>
      <c r="V8" s="104"/>
      <c r="W8" s="86"/>
      <c r="X8" s="105"/>
    </row>
    <row r="9" spans="1:24" ht="30" customHeight="1">
      <c r="A9" s="92">
        <v>26</v>
      </c>
      <c r="B9" s="93">
        <v>202</v>
      </c>
      <c r="C9" s="94" t="s">
        <v>82</v>
      </c>
      <c r="D9" s="95" t="s">
        <v>80</v>
      </c>
      <c r="E9" s="109" t="s">
        <v>204</v>
      </c>
      <c r="F9" s="96">
        <v>2</v>
      </c>
      <c r="G9" s="95">
        <v>2</v>
      </c>
      <c r="H9" s="94">
        <v>1</v>
      </c>
      <c r="I9" s="95">
        <v>0</v>
      </c>
      <c r="J9" s="109"/>
      <c r="K9" s="97"/>
      <c r="L9" s="97"/>
      <c r="M9" s="97"/>
      <c r="N9" s="95">
        <v>0</v>
      </c>
      <c r="O9" s="123" t="s">
        <v>132</v>
      </c>
      <c r="P9" s="180" t="s">
        <v>228</v>
      </c>
      <c r="Q9" s="106" t="s">
        <v>229</v>
      </c>
      <c r="R9" s="85"/>
      <c r="S9" s="101" t="s">
        <v>133</v>
      </c>
      <c r="T9" s="102">
        <v>0</v>
      </c>
      <c r="U9" s="103"/>
      <c r="V9" s="104"/>
      <c r="W9" s="86"/>
      <c r="X9" s="105"/>
    </row>
    <row r="10" spans="1:24" ht="30" customHeight="1">
      <c r="A10" s="92">
        <v>26</v>
      </c>
      <c r="B10" s="93">
        <v>203</v>
      </c>
      <c r="C10" s="100" t="s">
        <v>82</v>
      </c>
      <c r="D10" s="96" t="s">
        <v>81</v>
      </c>
      <c r="E10" s="182" t="s">
        <v>205</v>
      </c>
      <c r="F10" s="96">
        <v>1</v>
      </c>
      <c r="G10" s="95">
        <v>2</v>
      </c>
      <c r="H10" s="94">
        <v>1</v>
      </c>
      <c r="I10" s="95">
        <v>1</v>
      </c>
      <c r="J10" s="109"/>
      <c r="K10" s="97"/>
      <c r="L10" s="97"/>
      <c r="M10" s="97"/>
      <c r="N10" s="95">
        <v>5</v>
      </c>
      <c r="O10" s="94" t="s">
        <v>134</v>
      </c>
      <c r="P10" s="181" t="s">
        <v>230</v>
      </c>
      <c r="Q10" s="99" t="s">
        <v>231</v>
      </c>
      <c r="R10" s="85"/>
      <c r="S10" s="101" t="s">
        <v>135</v>
      </c>
      <c r="T10" s="107">
        <v>0</v>
      </c>
      <c r="U10" s="103"/>
      <c r="V10" s="104"/>
      <c r="W10" s="86"/>
      <c r="X10" s="105"/>
    </row>
    <row r="11" spans="1:24" ht="30" customHeight="1">
      <c r="A11" s="92">
        <v>26</v>
      </c>
      <c r="B11" s="93">
        <v>204</v>
      </c>
      <c r="C11" s="100" t="s">
        <v>82</v>
      </c>
      <c r="D11" s="96" t="s">
        <v>86</v>
      </c>
      <c r="E11" s="109" t="s">
        <v>136</v>
      </c>
      <c r="F11" s="96">
        <v>1</v>
      </c>
      <c r="G11" s="95">
        <v>1</v>
      </c>
      <c r="H11" s="94">
        <v>1</v>
      </c>
      <c r="I11" s="95">
        <v>1</v>
      </c>
      <c r="J11" s="109" t="s">
        <v>176</v>
      </c>
      <c r="K11" s="97">
        <v>38267</v>
      </c>
      <c r="L11" s="97">
        <v>38268</v>
      </c>
      <c r="M11" s="97">
        <v>38328</v>
      </c>
      <c r="N11" s="85"/>
      <c r="O11" s="94" t="s">
        <v>137</v>
      </c>
      <c r="P11" s="181" t="s">
        <v>232</v>
      </c>
      <c r="Q11" s="99" t="s">
        <v>233</v>
      </c>
      <c r="R11" s="85"/>
      <c r="S11" s="101" t="s">
        <v>138</v>
      </c>
      <c r="T11" s="108">
        <v>1</v>
      </c>
      <c r="U11" s="103"/>
      <c r="V11" s="104"/>
      <c r="W11" s="86"/>
      <c r="X11" s="105"/>
    </row>
    <row r="12" spans="1:24" ht="30" customHeight="1">
      <c r="A12" s="92">
        <v>26</v>
      </c>
      <c r="B12" s="93">
        <v>205</v>
      </c>
      <c r="C12" s="100" t="s">
        <v>82</v>
      </c>
      <c r="D12" s="96" t="s">
        <v>88</v>
      </c>
      <c r="E12" s="109" t="s">
        <v>206</v>
      </c>
      <c r="F12" s="96">
        <v>1</v>
      </c>
      <c r="G12" s="95">
        <v>2</v>
      </c>
      <c r="H12" s="94">
        <v>1</v>
      </c>
      <c r="I12" s="95">
        <v>0</v>
      </c>
      <c r="J12" s="109"/>
      <c r="K12" s="97"/>
      <c r="L12" s="97"/>
      <c r="M12" s="97"/>
      <c r="N12" s="95">
        <v>0</v>
      </c>
      <c r="O12" s="94" t="s">
        <v>139</v>
      </c>
      <c r="P12" s="181" t="s">
        <v>234</v>
      </c>
      <c r="Q12" s="99" t="s">
        <v>235</v>
      </c>
      <c r="R12" s="85"/>
      <c r="S12" s="110"/>
      <c r="T12" s="108">
        <v>0</v>
      </c>
      <c r="U12" s="103"/>
      <c r="V12" s="104"/>
      <c r="W12" s="86"/>
      <c r="X12" s="105"/>
    </row>
    <row r="13" spans="1:24" ht="30" customHeight="1">
      <c r="A13" s="92">
        <v>26</v>
      </c>
      <c r="B13" s="93">
        <v>206</v>
      </c>
      <c r="C13" s="100" t="s">
        <v>82</v>
      </c>
      <c r="D13" s="96" t="s">
        <v>90</v>
      </c>
      <c r="E13" s="182" t="s">
        <v>207</v>
      </c>
      <c r="F13" s="96">
        <v>1</v>
      </c>
      <c r="G13" s="95">
        <v>2</v>
      </c>
      <c r="H13" s="94">
        <v>1</v>
      </c>
      <c r="I13" s="95">
        <v>1</v>
      </c>
      <c r="J13" s="109" t="s">
        <v>140</v>
      </c>
      <c r="K13" s="111">
        <v>37614</v>
      </c>
      <c r="L13" s="111">
        <v>37615</v>
      </c>
      <c r="M13" s="111">
        <v>37712</v>
      </c>
      <c r="N13" s="85"/>
      <c r="O13" s="94" t="s">
        <v>141</v>
      </c>
      <c r="P13" s="181" t="s">
        <v>142</v>
      </c>
      <c r="Q13" s="99" t="s">
        <v>143</v>
      </c>
      <c r="R13" s="85"/>
      <c r="S13" s="101" t="s">
        <v>144</v>
      </c>
      <c r="T13" s="108">
        <v>1</v>
      </c>
      <c r="U13" s="103"/>
      <c r="V13" s="104"/>
      <c r="W13" s="86"/>
      <c r="X13" s="105"/>
    </row>
    <row r="14" spans="1:24" ht="30" customHeight="1">
      <c r="A14" s="92">
        <v>26</v>
      </c>
      <c r="B14" s="93">
        <v>207</v>
      </c>
      <c r="C14" s="100" t="s">
        <v>82</v>
      </c>
      <c r="D14" s="96" t="s">
        <v>91</v>
      </c>
      <c r="E14" s="182" t="s">
        <v>208</v>
      </c>
      <c r="F14" s="96">
        <v>1</v>
      </c>
      <c r="G14" s="95">
        <v>2</v>
      </c>
      <c r="H14" s="94">
        <v>1</v>
      </c>
      <c r="I14" s="95">
        <v>1</v>
      </c>
      <c r="J14" s="109"/>
      <c r="K14" s="97"/>
      <c r="L14" s="97"/>
      <c r="M14" s="97"/>
      <c r="N14" s="95">
        <v>1</v>
      </c>
      <c r="O14" s="94" t="s">
        <v>145</v>
      </c>
      <c r="P14" s="181" t="s">
        <v>146</v>
      </c>
      <c r="Q14" s="99" t="s">
        <v>147</v>
      </c>
      <c r="R14" s="85"/>
      <c r="S14" s="110"/>
      <c r="T14" s="108">
        <v>0</v>
      </c>
      <c r="U14" s="103"/>
      <c r="V14" s="104"/>
      <c r="W14" s="86"/>
      <c r="X14" s="105"/>
    </row>
    <row r="15" spans="1:24" ht="15" customHeight="1">
      <c r="A15" s="92">
        <v>26</v>
      </c>
      <c r="B15" s="93">
        <v>208</v>
      </c>
      <c r="C15" s="100" t="s">
        <v>82</v>
      </c>
      <c r="D15" s="96" t="s">
        <v>92</v>
      </c>
      <c r="E15" s="109" t="s">
        <v>177</v>
      </c>
      <c r="F15" s="96">
        <v>1</v>
      </c>
      <c r="G15" s="95">
        <v>2</v>
      </c>
      <c r="H15" s="94">
        <v>1</v>
      </c>
      <c r="I15" s="95">
        <v>1</v>
      </c>
      <c r="J15" s="109"/>
      <c r="K15" s="97"/>
      <c r="L15" s="97"/>
      <c r="M15" s="97"/>
      <c r="N15" s="95">
        <v>4</v>
      </c>
      <c r="O15" s="94" t="s">
        <v>148</v>
      </c>
      <c r="P15" s="181" t="s">
        <v>236</v>
      </c>
      <c r="Q15" s="99" t="s">
        <v>237</v>
      </c>
      <c r="R15" s="85"/>
      <c r="S15" s="110"/>
      <c r="T15" s="108">
        <v>0</v>
      </c>
      <c r="U15" s="103"/>
      <c r="V15" s="104"/>
      <c r="W15" s="86"/>
      <c r="X15" s="105"/>
    </row>
    <row r="16" spans="1:24" ht="30" customHeight="1">
      <c r="A16" s="92">
        <v>26</v>
      </c>
      <c r="B16" s="93">
        <v>209</v>
      </c>
      <c r="C16" s="100" t="s">
        <v>82</v>
      </c>
      <c r="D16" s="96" t="s">
        <v>94</v>
      </c>
      <c r="E16" s="109" t="s">
        <v>209</v>
      </c>
      <c r="F16" s="96">
        <v>2</v>
      </c>
      <c r="G16" s="95">
        <v>1</v>
      </c>
      <c r="H16" s="94">
        <v>1</v>
      </c>
      <c r="I16" s="95">
        <v>1</v>
      </c>
      <c r="J16" s="109"/>
      <c r="K16" s="97"/>
      <c r="L16" s="97"/>
      <c r="M16" s="97"/>
      <c r="N16" s="95">
        <v>0</v>
      </c>
      <c r="O16" s="94" t="s">
        <v>149</v>
      </c>
      <c r="P16" s="181" t="s">
        <v>238</v>
      </c>
      <c r="Q16" s="99" t="s">
        <v>239</v>
      </c>
      <c r="R16" s="85"/>
      <c r="S16" s="101" t="s">
        <v>178</v>
      </c>
      <c r="T16" s="108">
        <v>0</v>
      </c>
      <c r="U16" s="103"/>
      <c r="V16" s="104"/>
      <c r="W16" s="86"/>
      <c r="X16" s="105"/>
    </row>
    <row r="17" spans="1:24" ht="15" customHeight="1">
      <c r="A17" s="92">
        <v>26</v>
      </c>
      <c r="B17" s="93">
        <v>210</v>
      </c>
      <c r="C17" s="100" t="s">
        <v>82</v>
      </c>
      <c r="D17" s="96" t="s">
        <v>96</v>
      </c>
      <c r="E17" s="182" t="s">
        <v>210</v>
      </c>
      <c r="F17" s="96">
        <v>1</v>
      </c>
      <c r="G17" s="95">
        <v>2</v>
      </c>
      <c r="H17" s="94">
        <v>1</v>
      </c>
      <c r="I17" s="95">
        <v>0</v>
      </c>
      <c r="J17" s="109"/>
      <c r="K17" s="97"/>
      <c r="L17" s="97"/>
      <c r="M17" s="97"/>
      <c r="N17" s="95">
        <v>6</v>
      </c>
      <c r="O17" s="94" t="s">
        <v>150</v>
      </c>
      <c r="P17" s="181" t="s">
        <v>240</v>
      </c>
      <c r="Q17" s="99" t="s">
        <v>241</v>
      </c>
      <c r="R17" s="85"/>
      <c r="S17" s="110"/>
      <c r="T17" s="108">
        <v>0</v>
      </c>
      <c r="U17" s="103"/>
      <c r="V17" s="104"/>
      <c r="W17" s="86"/>
      <c r="X17" s="105"/>
    </row>
    <row r="18" spans="1:24" ht="30" customHeight="1">
      <c r="A18" s="92">
        <v>26</v>
      </c>
      <c r="B18" s="93">
        <v>211</v>
      </c>
      <c r="C18" s="100" t="s">
        <v>82</v>
      </c>
      <c r="D18" s="96" t="s">
        <v>97</v>
      </c>
      <c r="E18" s="182" t="s">
        <v>211</v>
      </c>
      <c r="F18" s="96">
        <v>1</v>
      </c>
      <c r="G18" s="95">
        <v>2</v>
      </c>
      <c r="H18" s="94">
        <v>1</v>
      </c>
      <c r="I18" s="95">
        <v>1</v>
      </c>
      <c r="J18" s="109"/>
      <c r="K18" s="97"/>
      <c r="L18" s="97"/>
      <c r="M18" s="97"/>
      <c r="N18" s="95">
        <v>6</v>
      </c>
      <c r="O18" s="94" t="s">
        <v>151</v>
      </c>
      <c r="P18" s="181" t="s">
        <v>242</v>
      </c>
      <c r="Q18" s="99" t="s">
        <v>243</v>
      </c>
      <c r="R18" s="85"/>
      <c r="S18" s="110"/>
      <c r="T18" s="108">
        <v>0</v>
      </c>
      <c r="U18" s="103"/>
      <c r="V18" s="104"/>
      <c r="W18" s="86"/>
      <c r="X18" s="105"/>
    </row>
    <row r="19" spans="1:24" ht="15" customHeight="1">
      <c r="A19" s="112">
        <v>26</v>
      </c>
      <c r="B19" s="113">
        <v>212</v>
      </c>
      <c r="C19" s="106" t="s">
        <v>82</v>
      </c>
      <c r="D19" s="114" t="s">
        <v>99</v>
      </c>
      <c r="E19" s="184" t="s">
        <v>212</v>
      </c>
      <c r="F19" s="114">
        <v>1</v>
      </c>
      <c r="G19" s="113">
        <v>2</v>
      </c>
      <c r="H19" s="112">
        <v>1</v>
      </c>
      <c r="I19" s="113">
        <v>1</v>
      </c>
      <c r="J19" s="109"/>
      <c r="K19" s="97"/>
      <c r="L19" s="97"/>
      <c r="M19" s="97"/>
      <c r="N19" s="113">
        <v>0</v>
      </c>
      <c r="O19" s="116"/>
      <c r="P19" s="180"/>
      <c r="Q19" s="117"/>
      <c r="R19" s="113">
        <v>1</v>
      </c>
      <c r="S19" s="110"/>
      <c r="T19" s="107">
        <v>0</v>
      </c>
      <c r="U19" s="103"/>
      <c r="V19" s="104"/>
      <c r="W19" s="86"/>
      <c r="X19" s="105"/>
    </row>
    <row r="20" spans="1:24" ht="30" customHeight="1">
      <c r="A20" s="92">
        <v>26</v>
      </c>
      <c r="B20" s="93">
        <v>303</v>
      </c>
      <c r="C20" s="100" t="s">
        <v>82</v>
      </c>
      <c r="D20" s="96" t="s">
        <v>100</v>
      </c>
      <c r="E20" s="182" t="s">
        <v>213</v>
      </c>
      <c r="F20" s="96">
        <v>2</v>
      </c>
      <c r="G20" s="95">
        <v>2</v>
      </c>
      <c r="H20" s="94">
        <v>1</v>
      </c>
      <c r="I20" s="95">
        <v>1</v>
      </c>
      <c r="J20" s="109"/>
      <c r="K20" s="97"/>
      <c r="L20" s="97"/>
      <c r="M20" s="97"/>
      <c r="N20" s="95">
        <v>0</v>
      </c>
      <c r="O20" s="115" t="s">
        <v>179</v>
      </c>
      <c r="P20" s="180" t="s">
        <v>244</v>
      </c>
      <c r="Q20" s="136" t="s">
        <v>267</v>
      </c>
      <c r="R20" s="85"/>
      <c r="S20" s="101" t="s">
        <v>152</v>
      </c>
      <c r="T20" s="108">
        <v>0</v>
      </c>
      <c r="U20" s="103"/>
      <c r="V20" s="104"/>
      <c r="W20" s="86"/>
      <c r="X20" s="105"/>
    </row>
    <row r="21" spans="1:24" ht="30" customHeight="1">
      <c r="A21" s="92">
        <v>26</v>
      </c>
      <c r="B21" s="93">
        <v>322</v>
      </c>
      <c r="C21" s="100" t="s">
        <v>82</v>
      </c>
      <c r="D21" s="96" t="s">
        <v>101</v>
      </c>
      <c r="E21" s="182" t="s">
        <v>153</v>
      </c>
      <c r="F21" s="96">
        <v>2</v>
      </c>
      <c r="G21" s="95">
        <v>2</v>
      </c>
      <c r="H21" s="94">
        <v>1</v>
      </c>
      <c r="I21" s="95">
        <v>1</v>
      </c>
      <c r="J21" s="109"/>
      <c r="K21" s="97"/>
      <c r="L21" s="97"/>
      <c r="M21" s="97"/>
      <c r="N21" s="95">
        <v>0</v>
      </c>
      <c r="O21" s="94" t="s">
        <v>154</v>
      </c>
      <c r="P21" s="181" t="s">
        <v>245</v>
      </c>
      <c r="Q21" s="99" t="s">
        <v>246</v>
      </c>
      <c r="R21" s="85"/>
      <c r="S21" s="110"/>
      <c r="T21" s="108">
        <v>0</v>
      </c>
      <c r="U21" s="137" t="s">
        <v>247</v>
      </c>
      <c r="V21" s="127" t="s">
        <v>180</v>
      </c>
      <c r="W21" s="128">
        <v>1</v>
      </c>
      <c r="X21" s="129">
        <v>0</v>
      </c>
    </row>
    <row r="22" spans="1:24" ht="30" customHeight="1">
      <c r="A22" s="92">
        <v>26</v>
      </c>
      <c r="B22" s="93">
        <v>343</v>
      </c>
      <c r="C22" s="100" t="s">
        <v>82</v>
      </c>
      <c r="D22" s="96" t="s">
        <v>103</v>
      </c>
      <c r="E22" s="182" t="s">
        <v>153</v>
      </c>
      <c r="F22" s="96">
        <v>2</v>
      </c>
      <c r="G22" s="95">
        <v>2</v>
      </c>
      <c r="H22" s="94">
        <v>0</v>
      </c>
      <c r="I22" s="95">
        <v>0</v>
      </c>
      <c r="J22" s="109"/>
      <c r="K22" s="97"/>
      <c r="L22" s="97"/>
      <c r="M22" s="97"/>
      <c r="N22" s="95">
        <v>0</v>
      </c>
      <c r="O22" s="84"/>
      <c r="P22" s="181"/>
      <c r="Q22" s="104"/>
      <c r="R22" s="95">
        <v>0</v>
      </c>
      <c r="S22" s="101" t="s">
        <v>155</v>
      </c>
      <c r="T22" s="108">
        <v>0</v>
      </c>
      <c r="U22" s="103"/>
      <c r="V22" s="104"/>
      <c r="W22" s="86"/>
      <c r="X22" s="105"/>
    </row>
    <row r="23" spans="1:24" ht="30" customHeight="1">
      <c r="A23" s="92">
        <v>26</v>
      </c>
      <c r="B23" s="93">
        <v>344</v>
      </c>
      <c r="C23" s="100" t="s">
        <v>82</v>
      </c>
      <c r="D23" s="96" t="s">
        <v>104</v>
      </c>
      <c r="E23" s="182" t="s">
        <v>214</v>
      </c>
      <c r="F23" s="96">
        <v>1</v>
      </c>
      <c r="G23" s="95">
        <v>2</v>
      </c>
      <c r="H23" s="94">
        <v>0</v>
      </c>
      <c r="I23" s="95">
        <v>0</v>
      </c>
      <c r="J23" s="109"/>
      <c r="K23" s="97"/>
      <c r="L23" s="97"/>
      <c r="M23" s="97"/>
      <c r="N23" s="95">
        <v>0</v>
      </c>
      <c r="O23" s="94" t="s">
        <v>248</v>
      </c>
      <c r="P23" s="181" t="s">
        <v>249</v>
      </c>
      <c r="Q23" s="99" t="s">
        <v>250</v>
      </c>
      <c r="R23" s="85"/>
      <c r="S23" s="110"/>
      <c r="T23" s="108">
        <v>0</v>
      </c>
      <c r="U23" s="103"/>
      <c r="V23" s="104"/>
      <c r="W23" s="86"/>
      <c r="X23" s="105"/>
    </row>
    <row r="24" spans="1:24" ht="15" customHeight="1">
      <c r="A24" s="92">
        <v>26</v>
      </c>
      <c r="B24" s="93">
        <v>361</v>
      </c>
      <c r="C24" s="100" t="s">
        <v>82</v>
      </c>
      <c r="D24" s="96" t="s">
        <v>106</v>
      </c>
      <c r="E24" s="182" t="s">
        <v>215</v>
      </c>
      <c r="F24" s="96">
        <v>1</v>
      </c>
      <c r="G24" s="95">
        <v>2</v>
      </c>
      <c r="H24" s="94">
        <v>0</v>
      </c>
      <c r="I24" s="95">
        <v>0</v>
      </c>
      <c r="J24" s="109"/>
      <c r="K24" s="97"/>
      <c r="L24" s="97"/>
      <c r="M24" s="97"/>
      <c r="N24" s="95">
        <v>0</v>
      </c>
      <c r="O24" s="84"/>
      <c r="P24" s="181"/>
      <c r="Q24" s="104"/>
      <c r="R24" s="95">
        <v>0</v>
      </c>
      <c r="S24" s="110"/>
      <c r="T24" s="108">
        <v>0</v>
      </c>
      <c r="U24" s="103"/>
      <c r="V24" s="104"/>
      <c r="W24" s="86"/>
      <c r="X24" s="105"/>
    </row>
    <row r="25" spans="1:24" ht="30" customHeight="1">
      <c r="A25" s="92">
        <v>26</v>
      </c>
      <c r="B25" s="93">
        <v>362</v>
      </c>
      <c r="C25" s="100" t="s">
        <v>82</v>
      </c>
      <c r="D25" s="96" t="s">
        <v>107</v>
      </c>
      <c r="E25" s="184" t="s">
        <v>189</v>
      </c>
      <c r="F25" s="96">
        <v>1</v>
      </c>
      <c r="G25" s="95">
        <v>2</v>
      </c>
      <c r="H25" s="94">
        <v>1</v>
      </c>
      <c r="I25" s="95">
        <v>1</v>
      </c>
      <c r="J25" s="109"/>
      <c r="K25" s="97"/>
      <c r="L25" s="97"/>
      <c r="M25" s="97"/>
      <c r="N25" s="95">
        <v>4</v>
      </c>
      <c r="O25" s="94" t="s">
        <v>181</v>
      </c>
      <c r="P25" s="181" t="s">
        <v>251</v>
      </c>
      <c r="Q25" s="99" t="s">
        <v>252</v>
      </c>
      <c r="R25" s="85"/>
      <c r="S25" s="110"/>
      <c r="T25" s="108">
        <v>0</v>
      </c>
      <c r="U25" s="103"/>
      <c r="V25" s="104"/>
      <c r="W25" s="86"/>
      <c r="X25" s="105"/>
    </row>
    <row r="26" spans="1:24" ht="30" customHeight="1">
      <c r="A26" s="92">
        <v>26</v>
      </c>
      <c r="B26" s="93">
        <v>363</v>
      </c>
      <c r="C26" s="100" t="s">
        <v>82</v>
      </c>
      <c r="D26" s="96" t="s">
        <v>108</v>
      </c>
      <c r="E26" s="182" t="s">
        <v>216</v>
      </c>
      <c r="F26" s="96">
        <v>1</v>
      </c>
      <c r="G26" s="95">
        <v>2</v>
      </c>
      <c r="H26" s="112">
        <v>1</v>
      </c>
      <c r="I26" s="113">
        <v>1</v>
      </c>
      <c r="J26" s="109" t="s">
        <v>156</v>
      </c>
      <c r="K26" s="111">
        <v>37704</v>
      </c>
      <c r="L26" s="111">
        <v>37720</v>
      </c>
      <c r="M26" s="111">
        <v>37720</v>
      </c>
      <c r="N26" s="85"/>
      <c r="O26" s="84"/>
      <c r="P26" s="181"/>
      <c r="Q26" s="104"/>
      <c r="R26" s="95">
        <v>1</v>
      </c>
      <c r="S26" s="110"/>
      <c r="T26" s="108">
        <v>0</v>
      </c>
      <c r="U26" s="103"/>
      <c r="V26" s="104"/>
      <c r="W26" s="86"/>
      <c r="X26" s="105"/>
    </row>
    <row r="27" spans="1:24" ht="15" customHeight="1">
      <c r="A27" s="92">
        <v>26</v>
      </c>
      <c r="B27" s="93">
        <v>364</v>
      </c>
      <c r="C27" s="100" t="s">
        <v>82</v>
      </c>
      <c r="D27" s="96" t="s">
        <v>109</v>
      </c>
      <c r="E27" s="109" t="s">
        <v>183</v>
      </c>
      <c r="F27" s="96">
        <v>1</v>
      </c>
      <c r="G27" s="95">
        <v>2</v>
      </c>
      <c r="H27" s="94">
        <v>0</v>
      </c>
      <c r="I27" s="95">
        <v>0</v>
      </c>
      <c r="J27" s="109"/>
      <c r="K27" s="97"/>
      <c r="L27" s="97"/>
      <c r="M27" s="97"/>
      <c r="N27" s="95">
        <v>0</v>
      </c>
      <c r="O27" s="84"/>
      <c r="P27" s="181"/>
      <c r="Q27" s="104"/>
      <c r="R27" s="95">
        <v>0</v>
      </c>
      <c r="S27" s="110"/>
      <c r="T27" s="108">
        <v>0</v>
      </c>
      <c r="U27" s="103"/>
      <c r="V27" s="104"/>
      <c r="W27" s="86"/>
      <c r="X27" s="105"/>
    </row>
    <row r="28" spans="1:24" ht="15" customHeight="1">
      <c r="A28" s="92">
        <v>26</v>
      </c>
      <c r="B28" s="93">
        <v>365</v>
      </c>
      <c r="C28" s="100" t="s">
        <v>82</v>
      </c>
      <c r="D28" s="96" t="s">
        <v>110</v>
      </c>
      <c r="E28" s="115" t="s">
        <v>157</v>
      </c>
      <c r="F28" s="96">
        <v>1</v>
      </c>
      <c r="G28" s="95">
        <v>2</v>
      </c>
      <c r="H28" s="94">
        <v>0</v>
      </c>
      <c r="I28" s="95">
        <v>0</v>
      </c>
      <c r="J28" s="109"/>
      <c r="K28" s="97"/>
      <c r="L28" s="97"/>
      <c r="M28" s="97"/>
      <c r="N28" s="95">
        <v>0</v>
      </c>
      <c r="O28" s="84"/>
      <c r="P28" s="181"/>
      <c r="Q28" s="104"/>
      <c r="R28" s="95">
        <v>0</v>
      </c>
      <c r="S28" s="110"/>
      <c r="T28" s="108">
        <v>0</v>
      </c>
      <c r="U28" s="103"/>
      <c r="V28" s="104"/>
      <c r="W28" s="86"/>
      <c r="X28" s="105"/>
    </row>
    <row r="29" spans="1:24" ht="15" customHeight="1">
      <c r="A29" s="92">
        <v>26</v>
      </c>
      <c r="B29" s="93">
        <v>366</v>
      </c>
      <c r="C29" s="100" t="s">
        <v>82</v>
      </c>
      <c r="D29" s="96" t="s">
        <v>111</v>
      </c>
      <c r="E29" s="109" t="s">
        <v>217</v>
      </c>
      <c r="F29" s="96">
        <v>1</v>
      </c>
      <c r="G29" s="95">
        <v>2</v>
      </c>
      <c r="H29" s="94">
        <v>1</v>
      </c>
      <c r="I29" s="95">
        <v>1</v>
      </c>
      <c r="J29" s="109"/>
      <c r="K29" s="97"/>
      <c r="L29" s="97"/>
      <c r="M29" s="97"/>
      <c r="N29" s="95">
        <v>0</v>
      </c>
      <c r="O29" s="109" t="s">
        <v>184</v>
      </c>
      <c r="P29" s="181" t="s">
        <v>253</v>
      </c>
      <c r="Q29" s="127" t="s">
        <v>268</v>
      </c>
      <c r="R29" s="85"/>
      <c r="S29" s="110"/>
      <c r="T29" s="108">
        <v>0</v>
      </c>
      <c r="U29" s="103"/>
      <c r="V29" s="104"/>
      <c r="W29" s="86"/>
      <c r="X29" s="105"/>
    </row>
    <row r="30" spans="1:24" ht="15" customHeight="1">
      <c r="A30" s="92">
        <v>26</v>
      </c>
      <c r="B30" s="93">
        <v>367</v>
      </c>
      <c r="C30" s="100" t="s">
        <v>82</v>
      </c>
      <c r="D30" s="96" t="s">
        <v>112</v>
      </c>
      <c r="E30" s="184" t="s">
        <v>197</v>
      </c>
      <c r="F30" s="96">
        <v>1</v>
      </c>
      <c r="G30" s="95">
        <v>2</v>
      </c>
      <c r="H30" s="94">
        <v>0</v>
      </c>
      <c r="I30" s="95">
        <v>0</v>
      </c>
      <c r="J30" s="109"/>
      <c r="K30" s="97"/>
      <c r="L30" s="97"/>
      <c r="M30" s="97"/>
      <c r="N30" s="95">
        <v>0</v>
      </c>
      <c r="O30" s="84"/>
      <c r="P30" s="181"/>
      <c r="Q30" s="104"/>
      <c r="R30" s="95">
        <v>0</v>
      </c>
      <c r="S30" s="110"/>
      <c r="T30" s="108">
        <v>0</v>
      </c>
      <c r="U30" s="103"/>
      <c r="V30" s="104"/>
      <c r="W30" s="86"/>
      <c r="X30" s="105"/>
    </row>
    <row r="31" spans="1:24" ht="15" customHeight="1">
      <c r="A31" s="92">
        <v>26</v>
      </c>
      <c r="B31" s="93">
        <v>382</v>
      </c>
      <c r="C31" s="100" t="s">
        <v>82</v>
      </c>
      <c r="D31" s="96" t="s">
        <v>113</v>
      </c>
      <c r="E31" s="109" t="s">
        <v>218</v>
      </c>
      <c r="F31" s="96">
        <v>1</v>
      </c>
      <c r="G31" s="95">
        <v>2</v>
      </c>
      <c r="H31" s="94">
        <v>1</v>
      </c>
      <c r="I31" s="95">
        <v>1</v>
      </c>
      <c r="J31" s="109"/>
      <c r="K31" s="97"/>
      <c r="L31" s="97"/>
      <c r="M31" s="97"/>
      <c r="N31" s="95">
        <v>0</v>
      </c>
      <c r="O31" s="84"/>
      <c r="P31" s="181"/>
      <c r="Q31" s="104"/>
      <c r="R31" s="95">
        <v>0</v>
      </c>
      <c r="S31" s="110"/>
      <c r="T31" s="108">
        <v>0</v>
      </c>
      <c r="U31" s="103"/>
      <c r="V31" s="104"/>
      <c r="W31" s="86"/>
      <c r="X31" s="105"/>
    </row>
    <row r="32" spans="1:24" ht="30" customHeight="1">
      <c r="A32" s="92">
        <v>26</v>
      </c>
      <c r="B32" s="93">
        <v>401</v>
      </c>
      <c r="C32" s="100" t="s">
        <v>82</v>
      </c>
      <c r="D32" s="96" t="s">
        <v>114</v>
      </c>
      <c r="E32" s="115" t="s">
        <v>219</v>
      </c>
      <c r="F32" s="96">
        <v>1</v>
      </c>
      <c r="G32" s="113">
        <v>2</v>
      </c>
      <c r="H32" s="94">
        <v>0</v>
      </c>
      <c r="I32" s="95">
        <v>1</v>
      </c>
      <c r="J32" s="109"/>
      <c r="K32" s="97"/>
      <c r="L32" s="97"/>
      <c r="M32" s="97"/>
      <c r="N32" s="95">
        <v>0</v>
      </c>
      <c r="O32" s="94" t="s">
        <v>158</v>
      </c>
      <c r="P32" s="181" t="s">
        <v>254</v>
      </c>
      <c r="Q32" s="99" t="s">
        <v>255</v>
      </c>
      <c r="R32" s="85"/>
      <c r="S32" s="101" t="s">
        <v>159</v>
      </c>
      <c r="T32" s="108">
        <v>0</v>
      </c>
      <c r="U32" s="103"/>
      <c r="V32" s="104"/>
      <c r="W32" s="86"/>
      <c r="X32" s="105"/>
    </row>
    <row r="33" spans="1:24" ht="15" customHeight="1">
      <c r="A33" s="92">
        <v>26</v>
      </c>
      <c r="B33" s="93">
        <v>402</v>
      </c>
      <c r="C33" s="100" t="s">
        <v>82</v>
      </c>
      <c r="D33" s="96" t="s">
        <v>115</v>
      </c>
      <c r="E33" s="109" t="s">
        <v>220</v>
      </c>
      <c r="F33" s="96">
        <v>1</v>
      </c>
      <c r="G33" s="95">
        <v>2</v>
      </c>
      <c r="H33" s="94">
        <v>1</v>
      </c>
      <c r="I33" s="95">
        <v>1</v>
      </c>
      <c r="J33" s="109"/>
      <c r="K33" s="97"/>
      <c r="L33" s="97"/>
      <c r="M33" s="97"/>
      <c r="N33" s="113">
        <v>0</v>
      </c>
      <c r="O33" s="115" t="s">
        <v>186</v>
      </c>
      <c r="P33" s="181" t="s">
        <v>256</v>
      </c>
      <c r="Q33" s="127" t="s">
        <v>269</v>
      </c>
      <c r="R33" s="85"/>
      <c r="S33" s="110"/>
      <c r="T33" s="108">
        <v>0</v>
      </c>
      <c r="U33" s="103"/>
      <c r="V33" s="104"/>
      <c r="W33" s="86"/>
      <c r="X33" s="105"/>
    </row>
    <row r="34" spans="1:24" ht="15" customHeight="1">
      <c r="A34" s="92">
        <v>26</v>
      </c>
      <c r="B34" s="93">
        <v>403</v>
      </c>
      <c r="C34" s="100" t="s">
        <v>82</v>
      </c>
      <c r="D34" s="96" t="s">
        <v>116</v>
      </c>
      <c r="E34" s="109" t="s">
        <v>221</v>
      </c>
      <c r="F34" s="96">
        <v>1</v>
      </c>
      <c r="G34" s="95">
        <v>2</v>
      </c>
      <c r="H34" s="94">
        <v>1</v>
      </c>
      <c r="I34" s="95">
        <v>0</v>
      </c>
      <c r="J34" s="109"/>
      <c r="K34" s="97"/>
      <c r="L34" s="97"/>
      <c r="M34" s="97"/>
      <c r="N34" s="113">
        <v>0</v>
      </c>
      <c r="O34" s="112" t="s">
        <v>160</v>
      </c>
      <c r="P34" s="181" t="s">
        <v>257</v>
      </c>
      <c r="Q34" s="99" t="s">
        <v>258</v>
      </c>
      <c r="R34" s="85"/>
      <c r="S34" s="110"/>
      <c r="T34" s="108">
        <v>0</v>
      </c>
      <c r="U34" s="103"/>
      <c r="V34" s="104"/>
      <c r="W34" s="86"/>
      <c r="X34" s="105"/>
    </row>
    <row r="35" spans="1:24" ht="30" customHeight="1">
      <c r="A35" s="92">
        <v>26</v>
      </c>
      <c r="B35" s="93">
        <v>404</v>
      </c>
      <c r="C35" s="100" t="s">
        <v>82</v>
      </c>
      <c r="D35" s="96" t="s">
        <v>118</v>
      </c>
      <c r="E35" s="109" t="s">
        <v>222</v>
      </c>
      <c r="F35" s="96">
        <v>1</v>
      </c>
      <c r="G35" s="95">
        <v>2</v>
      </c>
      <c r="H35" s="94">
        <v>1</v>
      </c>
      <c r="I35" s="95">
        <v>1</v>
      </c>
      <c r="J35" s="109"/>
      <c r="K35" s="97"/>
      <c r="L35" s="97"/>
      <c r="M35" s="97"/>
      <c r="N35" s="113">
        <v>6</v>
      </c>
      <c r="O35" s="115" t="s">
        <v>161</v>
      </c>
      <c r="P35" s="181" t="s">
        <v>259</v>
      </c>
      <c r="Q35" s="99" t="s">
        <v>260</v>
      </c>
      <c r="R35" s="85"/>
      <c r="S35" s="110"/>
      <c r="T35" s="108">
        <v>0</v>
      </c>
      <c r="U35" s="103"/>
      <c r="V35" s="104"/>
      <c r="W35" s="86"/>
      <c r="X35" s="105"/>
    </row>
    <row r="36" spans="1:24" ht="30" customHeight="1">
      <c r="A36" s="92">
        <v>26</v>
      </c>
      <c r="B36" s="93">
        <v>405</v>
      </c>
      <c r="C36" s="100" t="s">
        <v>82</v>
      </c>
      <c r="D36" s="96" t="s">
        <v>120</v>
      </c>
      <c r="E36" s="109" t="s">
        <v>223</v>
      </c>
      <c r="F36" s="96">
        <v>1</v>
      </c>
      <c r="G36" s="95">
        <v>2</v>
      </c>
      <c r="H36" s="94">
        <v>1</v>
      </c>
      <c r="I36" s="95">
        <v>1</v>
      </c>
      <c r="J36" s="109"/>
      <c r="K36" s="97"/>
      <c r="L36" s="97"/>
      <c r="M36" s="97"/>
      <c r="N36" s="113">
        <v>0</v>
      </c>
      <c r="O36" s="115" t="s">
        <v>162</v>
      </c>
      <c r="P36" s="181" t="s">
        <v>261</v>
      </c>
      <c r="Q36" s="99" t="s">
        <v>262</v>
      </c>
      <c r="R36" s="85"/>
      <c r="S36" s="110"/>
      <c r="T36" s="108">
        <v>0</v>
      </c>
      <c r="U36" s="103"/>
      <c r="V36" s="104"/>
      <c r="W36" s="86"/>
      <c r="X36" s="105"/>
    </row>
    <row r="37" spans="1:24" ht="15" customHeight="1">
      <c r="A37" s="92">
        <v>26</v>
      </c>
      <c r="B37" s="93">
        <v>406</v>
      </c>
      <c r="C37" s="100" t="s">
        <v>82</v>
      </c>
      <c r="D37" s="96" t="s">
        <v>121</v>
      </c>
      <c r="E37" s="109" t="s">
        <v>224</v>
      </c>
      <c r="F37" s="96">
        <v>1</v>
      </c>
      <c r="G37" s="95">
        <v>2</v>
      </c>
      <c r="H37" s="94">
        <v>1</v>
      </c>
      <c r="I37" s="95">
        <v>1</v>
      </c>
      <c r="J37" s="109"/>
      <c r="K37" s="97"/>
      <c r="L37" s="97"/>
      <c r="M37" s="97"/>
      <c r="N37" s="95">
        <v>0</v>
      </c>
      <c r="O37" s="94" t="s">
        <v>163</v>
      </c>
      <c r="P37" s="181" t="s">
        <v>263</v>
      </c>
      <c r="Q37" s="99" t="s">
        <v>264</v>
      </c>
      <c r="R37" s="85"/>
      <c r="S37" s="101" t="s">
        <v>164</v>
      </c>
      <c r="T37" s="108">
        <v>0</v>
      </c>
      <c r="U37" s="103"/>
      <c r="V37" s="104"/>
      <c r="W37" s="86"/>
      <c r="X37" s="105"/>
    </row>
    <row r="38" spans="1:24" ht="15" customHeight="1">
      <c r="A38" s="92">
        <v>26</v>
      </c>
      <c r="B38" s="93">
        <v>421</v>
      </c>
      <c r="C38" s="100" t="s">
        <v>82</v>
      </c>
      <c r="D38" s="96" t="s">
        <v>123</v>
      </c>
      <c r="E38" s="109" t="s">
        <v>187</v>
      </c>
      <c r="F38" s="96">
        <v>1</v>
      </c>
      <c r="G38" s="95">
        <v>2</v>
      </c>
      <c r="H38" s="94">
        <v>0</v>
      </c>
      <c r="I38" s="95">
        <v>0</v>
      </c>
      <c r="J38" s="109"/>
      <c r="K38" s="97"/>
      <c r="L38" s="97"/>
      <c r="M38" s="97"/>
      <c r="N38" s="95">
        <v>0</v>
      </c>
      <c r="O38" s="84"/>
      <c r="P38" s="181"/>
      <c r="Q38" s="104"/>
      <c r="R38" s="95">
        <v>0</v>
      </c>
      <c r="S38" s="110"/>
      <c r="T38" s="108">
        <v>0</v>
      </c>
      <c r="U38" s="103"/>
      <c r="V38" s="104"/>
      <c r="W38" s="86"/>
      <c r="X38" s="105"/>
    </row>
    <row r="39" spans="1:24" ht="15" customHeight="1">
      <c r="A39" s="92">
        <v>26</v>
      </c>
      <c r="B39" s="93">
        <v>422</v>
      </c>
      <c r="C39" s="100" t="s">
        <v>82</v>
      </c>
      <c r="D39" s="96" t="s">
        <v>124</v>
      </c>
      <c r="E39" s="109" t="s">
        <v>225</v>
      </c>
      <c r="F39" s="96">
        <v>1</v>
      </c>
      <c r="G39" s="95">
        <v>2</v>
      </c>
      <c r="H39" s="94">
        <v>0</v>
      </c>
      <c r="I39" s="95">
        <v>0</v>
      </c>
      <c r="J39" s="109"/>
      <c r="K39" s="97"/>
      <c r="L39" s="97"/>
      <c r="M39" s="97"/>
      <c r="N39" s="95">
        <v>0</v>
      </c>
      <c r="O39" s="84"/>
      <c r="P39" s="181"/>
      <c r="Q39" s="104"/>
      <c r="R39" s="95">
        <v>0</v>
      </c>
      <c r="S39" s="101" t="s">
        <v>188</v>
      </c>
      <c r="T39" s="108">
        <v>0</v>
      </c>
      <c r="U39" s="103"/>
      <c r="V39" s="104"/>
      <c r="W39" s="86"/>
      <c r="X39" s="105"/>
    </row>
    <row r="40" spans="1:24" ht="15" customHeight="1">
      <c r="A40" s="92">
        <v>26</v>
      </c>
      <c r="B40" s="93">
        <v>441</v>
      </c>
      <c r="C40" s="100" t="s">
        <v>82</v>
      </c>
      <c r="D40" s="96" t="s">
        <v>125</v>
      </c>
      <c r="E40" s="182" t="s">
        <v>198</v>
      </c>
      <c r="F40" s="96">
        <v>1</v>
      </c>
      <c r="G40" s="95">
        <v>2</v>
      </c>
      <c r="H40" s="94">
        <v>0</v>
      </c>
      <c r="I40" s="95">
        <v>0</v>
      </c>
      <c r="J40" s="109"/>
      <c r="K40" s="97"/>
      <c r="L40" s="97"/>
      <c r="M40" s="97"/>
      <c r="N40" s="95">
        <v>0</v>
      </c>
      <c r="O40" s="84"/>
      <c r="P40" s="181"/>
      <c r="Q40" s="104"/>
      <c r="R40" s="95">
        <v>0</v>
      </c>
      <c r="S40" s="110"/>
      <c r="T40" s="108">
        <v>0</v>
      </c>
      <c r="U40" s="103"/>
      <c r="V40" s="104"/>
      <c r="W40" s="86"/>
      <c r="X40" s="105"/>
    </row>
    <row r="41" spans="1:24" ht="15" customHeight="1">
      <c r="A41" s="92">
        <v>26</v>
      </c>
      <c r="B41" s="93">
        <v>461</v>
      </c>
      <c r="C41" s="100" t="s">
        <v>82</v>
      </c>
      <c r="D41" s="96" t="s">
        <v>126</v>
      </c>
      <c r="E41" s="182" t="s">
        <v>199</v>
      </c>
      <c r="F41" s="96">
        <v>1</v>
      </c>
      <c r="G41" s="95">
        <v>2</v>
      </c>
      <c r="H41" s="94">
        <v>0</v>
      </c>
      <c r="I41" s="95">
        <v>0</v>
      </c>
      <c r="J41" s="109"/>
      <c r="K41" s="97"/>
      <c r="L41" s="97"/>
      <c r="M41" s="97"/>
      <c r="N41" s="95">
        <v>0</v>
      </c>
      <c r="O41" s="84"/>
      <c r="P41" s="181"/>
      <c r="Q41" s="104"/>
      <c r="R41" s="95">
        <v>0</v>
      </c>
      <c r="S41" s="110"/>
      <c r="T41" s="108">
        <v>0</v>
      </c>
      <c r="U41" s="103"/>
      <c r="V41" s="104"/>
      <c r="W41" s="86"/>
      <c r="X41" s="105"/>
    </row>
    <row r="42" spans="1:24" ht="30" customHeight="1">
      <c r="A42" s="92">
        <v>26</v>
      </c>
      <c r="B42" s="93">
        <v>462</v>
      </c>
      <c r="C42" s="100" t="s">
        <v>82</v>
      </c>
      <c r="D42" s="96" t="s">
        <v>127</v>
      </c>
      <c r="E42" s="109" t="s">
        <v>218</v>
      </c>
      <c r="F42" s="96">
        <v>1</v>
      </c>
      <c r="G42" s="95">
        <v>2</v>
      </c>
      <c r="H42" s="94">
        <v>0</v>
      </c>
      <c r="I42" s="95">
        <v>0</v>
      </c>
      <c r="J42" s="109"/>
      <c r="K42" s="97"/>
      <c r="L42" s="97"/>
      <c r="M42" s="97"/>
      <c r="N42" s="95">
        <v>0</v>
      </c>
      <c r="O42" s="84"/>
      <c r="P42" s="181"/>
      <c r="Q42" s="104"/>
      <c r="R42" s="95">
        <v>0</v>
      </c>
      <c r="S42" s="125" t="s">
        <v>173</v>
      </c>
      <c r="T42" s="108">
        <v>0</v>
      </c>
      <c r="U42" s="103"/>
      <c r="V42" s="104"/>
      <c r="W42" s="86"/>
      <c r="X42" s="105"/>
    </row>
    <row r="43" spans="1:24" ht="30" customHeight="1">
      <c r="A43" s="92">
        <v>26</v>
      </c>
      <c r="B43" s="93">
        <v>463</v>
      </c>
      <c r="C43" s="100" t="s">
        <v>82</v>
      </c>
      <c r="D43" s="96" t="s">
        <v>128</v>
      </c>
      <c r="E43" s="109" t="s">
        <v>200</v>
      </c>
      <c r="F43" s="96">
        <v>1</v>
      </c>
      <c r="G43" s="95">
        <v>2</v>
      </c>
      <c r="H43" s="94">
        <v>0</v>
      </c>
      <c r="I43" s="95">
        <v>0</v>
      </c>
      <c r="J43" s="109"/>
      <c r="K43" s="97"/>
      <c r="L43" s="97"/>
      <c r="M43" s="97"/>
      <c r="N43" s="95">
        <v>0</v>
      </c>
      <c r="O43" s="84"/>
      <c r="P43" s="181"/>
      <c r="Q43" s="104"/>
      <c r="R43" s="95">
        <v>0</v>
      </c>
      <c r="S43" s="101" t="s">
        <v>172</v>
      </c>
      <c r="T43" s="108">
        <v>0</v>
      </c>
      <c r="U43" s="103"/>
      <c r="V43" s="104"/>
      <c r="W43" s="86"/>
      <c r="X43" s="105"/>
    </row>
    <row r="44" spans="1:24" ht="15" customHeight="1" thickBot="1">
      <c r="A44" s="92">
        <v>26</v>
      </c>
      <c r="B44" s="93">
        <v>464</v>
      </c>
      <c r="C44" s="100" t="s">
        <v>82</v>
      </c>
      <c r="D44" s="96" t="s">
        <v>129</v>
      </c>
      <c r="E44" s="109" t="s">
        <v>201</v>
      </c>
      <c r="F44" s="96">
        <v>1</v>
      </c>
      <c r="G44" s="95">
        <v>2</v>
      </c>
      <c r="H44" s="94">
        <v>0</v>
      </c>
      <c r="I44" s="95">
        <v>1</v>
      </c>
      <c r="J44" s="109"/>
      <c r="K44" s="97"/>
      <c r="L44" s="97"/>
      <c r="M44" s="97"/>
      <c r="N44" s="95">
        <v>0</v>
      </c>
      <c r="O44" s="94" t="s">
        <v>165</v>
      </c>
      <c r="P44" s="181" t="s">
        <v>265</v>
      </c>
      <c r="Q44" s="99" t="s">
        <v>266</v>
      </c>
      <c r="R44" s="85"/>
      <c r="S44" s="110"/>
      <c r="T44" s="108">
        <v>0</v>
      </c>
      <c r="U44" s="103"/>
      <c r="V44" s="104"/>
      <c r="W44" s="86"/>
      <c r="X44" s="105"/>
    </row>
    <row r="45" spans="1:24" ht="15.75" customHeight="1" thickBot="1">
      <c r="A45" s="118"/>
      <c r="B45" s="119">
        <v>1000</v>
      </c>
      <c r="C45" s="202" t="s">
        <v>24</v>
      </c>
      <c r="D45" s="203"/>
      <c r="E45" s="120"/>
      <c r="F45" s="121"/>
      <c r="G45" s="122"/>
      <c r="H45" s="124">
        <f>SUM(H7:H44)</f>
        <v>24</v>
      </c>
      <c r="I45" s="130">
        <f>SUM(I7:I44)</f>
        <v>22</v>
      </c>
      <c r="J45" s="131"/>
      <c r="K45" s="132"/>
      <c r="L45" s="132"/>
      <c r="M45" s="132"/>
      <c r="N45" s="122"/>
      <c r="O45" s="124"/>
      <c r="P45" s="132"/>
      <c r="Q45" s="132"/>
      <c r="R45" s="122"/>
      <c r="S45" s="126"/>
      <c r="T45" s="133">
        <f>SUM(T7:T44)</f>
        <v>3</v>
      </c>
      <c r="U45" s="120"/>
      <c r="V45" s="134"/>
      <c r="W45" s="135"/>
      <c r="X45" s="130">
        <f>SUM(X7:X44)</f>
        <v>0</v>
      </c>
    </row>
    <row r="46" spans="1:24" ht="1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spans="1:10" ht="13.5">
      <c r="A47" s="44" t="s">
        <v>68</v>
      </c>
      <c r="B47" s="45"/>
      <c r="C47" s="46"/>
      <c r="D47" s="47"/>
      <c r="E47" s="48"/>
      <c r="F47" s="48"/>
      <c r="G47" s="48"/>
      <c r="H47" s="48"/>
      <c r="I47" s="48"/>
      <c r="J47" s="48"/>
    </row>
    <row r="48" spans="1:8" ht="13.5">
      <c r="A48" s="42" t="s">
        <v>190</v>
      </c>
      <c r="E48" s="50"/>
      <c r="F48" s="50" t="s">
        <v>191</v>
      </c>
      <c r="H48" s="50"/>
    </row>
    <row r="50" spans="1:3" ht="12">
      <c r="A50" s="49" t="s">
        <v>46</v>
      </c>
      <c r="C50" s="6"/>
    </row>
    <row r="51" spans="1:22" ht="12">
      <c r="A51" s="49" t="s">
        <v>47</v>
      </c>
      <c r="D51" s="49" t="s">
        <v>39</v>
      </c>
      <c r="J51" s="49" t="s">
        <v>48</v>
      </c>
      <c r="K51" s="49" t="s">
        <v>49</v>
      </c>
      <c r="L51" s="49" t="s">
        <v>62</v>
      </c>
      <c r="P51" s="49" t="s">
        <v>20</v>
      </c>
      <c r="S51" s="53" t="s">
        <v>166</v>
      </c>
      <c r="V51" s="49" t="s">
        <v>22</v>
      </c>
    </row>
    <row r="52" spans="1:22" ht="12">
      <c r="A52" s="2" t="s">
        <v>50</v>
      </c>
      <c r="D52" s="42" t="s">
        <v>51</v>
      </c>
      <c r="J52" s="2" t="s">
        <v>52</v>
      </c>
      <c r="K52" s="2" t="s">
        <v>52</v>
      </c>
      <c r="L52" s="49" t="s">
        <v>63</v>
      </c>
      <c r="P52" s="49" t="s">
        <v>41</v>
      </c>
      <c r="S52" s="53" t="s">
        <v>70</v>
      </c>
      <c r="V52" s="49" t="s">
        <v>28</v>
      </c>
    </row>
    <row r="53" spans="1:22" ht="12">
      <c r="A53" s="2" t="s">
        <v>53</v>
      </c>
      <c r="D53" s="42" t="s">
        <v>78</v>
      </c>
      <c r="J53" s="2" t="s">
        <v>54</v>
      </c>
      <c r="K53" s="2" t="s">
        <v>54</v>
      </c>
      <c r="L53" s="2" t="s">
        <v>192</v>
      </c>
      <c r="P53" s="2" t="s">
        <v>170</v>
      </c>
      <c r="T53" s="2" t="s">
        <v>66</v>
      </c>
      <c r="V53" s="2" t="s">
        <v>75</v>
      </c>
    </row>
    <row r="54" spans="12:22" ht="12">
      <c r="L54" s="2" t="s">
        <v>193</v>
      </c>
      <c r="P54" s="2" t="s">
        <v>171</v>
      </c>
      <c r="T54" s="2" t="s">
        <v>67</v>
      </c>
      <c r="V54" s="2" t="s">
        <v>76</v>
      </c>
    </row>
    <row r="55" spans="12:22" ht="12">
      <c r="L55" s="2" t="s">
        <v>194</v>
      </c>
      <c r="V55" s="2" t="s">
        <v>77</v>
      </c>
    </row>
    <row r="56" spans="12:22" ht="12">
      <c r="L56" s="2" t="s">
        <v>195</v>
      </c>
      <c r="V56" s="2" t="s">
        <v>167</v>
      </c>
    </row>
    <row r="57" ht="12">
      <c r="L57" s="2" t="s">
        <v>196</v>
      </c>
    </row>
    <row r="58" spans="12:22" ht="12">
      <c r="L58" s="2" t="s">
        <v>64</v>
      </c>
      <c r="V58" s="49" t="s">
        <v>29</v>
      </c>
    </row>
    <row r="59" spans="12:22" ht="12">
      <c r="L59" s="2" t="s">
        <v>65</v>
      </c>
      <c r="V59" s="2" t="s">
        <v>168</v>
      </c>
    </row>
    <row r="60" ht="12">
      <c r="V60" s="2" t="s">
        <v>169</v>
      </c>
    </row>
  </sheetData>
  <mergeCells count="20">
    <mergeCell ref="C45:D45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48" r:id="rId1" display="http://www.stat.go.jp/index/seido/9-5.htm"/>
  </hyperlinks>
  <printOptions horizontalCentered="1"/>
  <pageMargins left="0.4330708661417323" right="0.1968503937007874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8.75390625" style="2" customWidth="1"/>
    <col min="4" max="4" width="9.1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28" width="5.25390625" style="2" customWidth="1"/>
    <col min="29" max="29" width="4.25390625" style="2" customWidth="1"/>
    <col min="30" max="30" width="5.50390625" style="2" customWidth="1"/>
    <col min="31" max="31" width="4.375" style="2" customWidth="1"/>
    <col min="32" max="32" width="3.875" style="2" customWidth="1"/>
    <col min="33" max="16384" width="9.00390625" style="2" customWidth="1"/>
  </cols>
  <sheetData>
    <row r="1" ht="12">
      <c r="A1" s="2" t="s">
        <v>45</v>
      </c>
    </row>
    <row r="2" spans="1:2" ht="22.5" customHeight="1" thickBot="1">
      <c r="A2" s="43" t="s">
        <v>56</v>
      </c>
      <c r="B2" s="3"/>
    </row>
    <row r="3" spans="1:27" ht="25.5" customHeight="1" thickBot="1">
      <c r="A3" s="43"/>
      <c r="B3" s="252" t="s">
        <v>74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  <c r="V3" s="2"/>
      <c r="AA3" s="2"/>
    </row>
    <row r="4" spans="1:27" ht="19.5" customHeight="1" thickBot="1">
      <c r="A4" s="43"/>
      <c r="B4" s="61">
        <v>1</v>
      </c>
      <c r="C4" s="250">
        <v>38443</v>
      </c>
      <c r="D4" s="251"/>
      <c r="E4" s="251"/>
      <c r="F4" s="61">
        <v>2</v>
      </c>
      <c r="G4" s="250">
        <v>38473</v>
      </c>
      <c r="H4" s="251"/>
      <c r="I4" s="251"/>
      <c r="J4" s="61">
        <v>3</v>
      </c>
      <c r="K4" s="62" t="s">
        <v>73</v>
      </c>
      <c r="L4" s="63"/>
      <c r="M4" s="63"/>
      <c r="N4" s="64"/>
      <c r="AA4" s="2"/>
    </row>
    <row r="5" spans="1:27" s="178" customFormat="1" ht="27.75" customHeight="1" thickBot="1">
      <c r="A5" s="175"/>
      <c r="B5" s="176"/>
      <c r="C5" s="176"/>
      <c r="D5" s="176"/>
      <c r="E5" s="176"/>
      <c r="F5" s="176"/>
      <c r="G5" s="176"/>
      <c r="H5" s="176"/>
      <c r="I5" s="179" t="s">
        <v>279</v>
      </c>
      <c r="J5" s="177"/>
      <c r="K5" s="177"/>
      <c r="L5" s="176"/>
      <c r="M5" s="176"/>
      <c r="N5" s="179" t="s">
        <v>279</v>
      </c>
      <c r="O5" s="176"/>
      <c r="P5" s="176"/>
      <c r="Q5" s="176"/>
      <c r="R5" s="176"/>
      <c r="S5" s="179" t="s">
        <v>279</v>
      </c>
      <c r="T5" s="177"/>
      <c r="U5" s="177"/>
      <c r="V5" s="176"/>
      <c r="W5" s="176"/>
      <c r="X5" s="177"/>
      <c r="Y5" s="177"/>
      <c r="Z5" s="177"/>
      <c r="AA5" s="175"/>
    </row>
    <row r="6" spans="1:27" ht="13.5" customHeight="1" thickBot="1">
      <c r="A6"/>
      <c r="B6" s="54"/>
      <c r="C6" s="54"/>
      <c r="D6" s="54"/>
      <c r="E6" s="57" t="s">
        <v>71</v>
      </c>
      <c r="F6" s="58"/>
      <c r="G6" s="59">
        <v>1</v>
      </c>
      <c r="H6" s="56"/>
      <c r="I6" s="56"/>
      <c r="J6" s="56"/>
      <c r="K6" s="56"/>
      <c r="L6" s="57" t="s">
        <v>71</v>
      </c>
      <c r="M6" s="58"/>
      <c r="N6" s="59">
        <v>1</v>
      </c>
      <c r="O6" s="54"/>
      <c r="P6" s="54"/>
      <c r="Q6" s="57" t="s">
        <v>71</v>
      </c>
      <c r="R6" s="58"/>
      <c r="S6" s="59">
        <v>1</v>
      </c>
      <c r="T6" s="60"/>
      <c r="U6" s="55"/>
      <c r="V6" s="57" t="s">
        <v>71</v>
      </c>
      <c r="W6" s="58"/>
      <c r="X6" s="58"/>
      <c r="Y6" s="59">
        <v>1</v>
      </c>
      <c r="Z6" s="55"/>
      <c r="AA6"/>
    </row>
    <row r="7" spans="1:27" ht="26.25" customHeight="1">
      <c r="A7" s="241" t="s">
        <v>6</v>
      </c>
      <c r="B7" s="247" t="s">
        <v>57</v>
      </c>
      <c r="C7" s="243" t="s">
        <v>0</v>
      </c>
      <c r="D7" s="245" t="s">
        <v>58</v>
      </c>
      <c r="E7" s="221" t="s">
        <v>59</v>
      </c>
      <c r="F7" s="222"/>
      <c r="G7" s="222"/>
      <c r="H7" s="222"/>
      <c r="I7" s="222"/>
      <c r="J7" s="222"/>
      <c r="K7" s="223"/>
      <c r="L7" s="257" t="s">
        <v>14</v>
      </c>
      <c r="M7" s="222"/>
      <c r="N7" s="222"/>
      <c r="O7" s="222"/>
      <c r="P7" s="258"/>
      <c r="Q7" s="221" t="s">
        <v>4</v>
      </c>
      <c r="R7" s="222"/>
      <c r="S7" s="222"/>
      <c r="T7" s="222"/>
      <c r="U7" s="223"/>
      <c r="V7" s="224" t="s">
        <v>12</v>
      </c>
      <c r="W7" s="225"/>
      <c r="X7" s="225"/>
      <c r="Y7" s="226"/>
      <c r="Z7" s="226"/>
      <c r="AA7" s="227"/>
    </row>
    <row r="8" spans="1:27" ht="15.75" customHeight="1">
      <c r="A8" s="242"/>
      <c r="B8" s="248"/>
      <c r="C8" s="244"/>
      <c r="D8" s="246"/>
      <c r="E8" s="237" t="s">
        <v>8</v>
      </c>
      <c r="F8" s="259" t="s">
        <v>13</v>
      </c>
      <c r="G8" s="238" t="s">
        <v>3</v>
      </c>
      <c r="H8" s="16"/>
      <c r="I8" s="238" t="s">
        <v>2</v>
      </c>
      <c r="J8" s="16"/>
      <c r="K8" s="231" t="s">
        <v>9</v>
      </c>
      <c r="L8" s="240" t="s">
        <v>1</v>
      </c>
      <c r="M8" s="16"/>
      <c r="N8" s="238" t="s">
        <v>2</v>
      </c>
      <c r="O8" s="16"/>
      <c r="P8" s="238" t="s">
        <v>9</v>
      </c>
      <c r="Q8" s="236" t="s">
        <v>5</v>
      </c>
      <c r="R8" s="16"/>
      <c r="S8" s="238" t="s">
        <v>2</v>
      </c>
      <c r="T8" s="16"/>
      <c r="U8" s="231" t="s">
        <v>9</v>
      </c>
      <c r="V8" s="234" t="s">
        <v>33</v>
      </c>
      <c r="W8" s="16"/>
      <c r="X8" s="232" t="s">
        <v>9</v>
      </c>
      <c r="Y8" s="228" t="s">
        <v>35</v>
      </c>
      <c r="Z8" s="229"/>
      <c r="AA8" s="230"/>
    </row>
    <row r="9" spans="1:27" ht="51.75" customHeight="1">
      <c r="A9" s="242"/>
      <c r="B9" s="249"/>
      <c r="C9" s="244"/>
      <c r="D9" s="246"/>
      <c r="E9" s="237"/>
      <c r="F9" s="260"/>
      <c r="G9" s="238"/>
      <c r="H9" s="40" t="s">
        <v>43</v>
      </c>
      <c r="I9" s="238"/>
      <c r="J9" s="41" t="s">
        <v>15</v>
      </c>
      <c r="K9" s="231"/>
      <c r="L9" s="240"/>
      <c r="M9" s="40" t="s">
        <v>43</v>
      </c>
      <c r="N9" s="238"/>
      <c r="O9" s="41" t="s">
        <v>15</v>
      </c>
      <c r="P9" s="238"/>
      <c r="Q9" s="237"/>
      <c r="R9" s="40" t="s">
        <v>43</v>
      </c>
      <c r="S9" s="239"/>
      <c r="T9" s="41" t="s">
        <v>15</v>
      </c>
      <c r="U9" s="231"/>
      <c r="V9" s="235"/>
      <c r="W9" s="15" t="s">
        <v>34</v>
      </c>
      <c r="X9" s="233"/>
      <c r="Y9" s="4" t="s">
        <v>33</v>
      </c>
      <c r="Z9" s="4" t="s">
        <v>34</v>
      </c>
      <c r="AA9" s="51" t="s">
        <v>9</v>
      </c>
    </row>
    <row r="10" spans="1:27" ht="13.5" customHeight="1">
      <c r="A10" s="10">
        <v>26</v>
      </c>
      <c r="B10" s="7">
        <v>100</v>
      </c>
      <c r="C10" s="8" t="s">
        <v>82</v>
      </c>
      <c r="D10" s="138" t="s">
        <v>277</v>
      </c>
      <c r="E10" s="149">
        <v>0.35</v>
      </c>
      <c r="F10" s="142" t="s">
        <v>278</v>
      </c>
      <c r="G10" s="140">
        <v>160</v>
      </c>
      <c r="H10" s="40">
        <v>148</v>
      </c>
      <c r="I10" s="140">
        <v>3083</v>
      </c>
      <c r="J10" s="41">
        <v>855</v>
      </c>
      <c r="K10" s="150">
        <f>ROUND(J10/I10*100,1)</f>
        <v>27.7</v>
      </c>
      <c r="L10" s="141">
        <v>58</v>
      </c>
      <c r="M10" s="40">
        <v>53</v>
      </c>
      <c r="N10" s="140">
        <v>1027</v>
      </c>
      <c r="O10" s="41">
        <v>243</v>
      </c>
      <c r="P10" s="150">
        <f>ROUND(O10/N10*100,1)</f>
        <v>23.7</v>
      </c>
      <c r="Q10" s="139">
        <v>6</v>
      </c>
      <c r="R10" s="40">
        <v>4</v>
      </c>
      <c r="S10" s="4">
        <v>66</v>
      </c>
      <c r="T10" s="41">
        <v>7</v>
      </c>
      <c r="U10" s="150">
        <f>ROUND(T10/S10*100,1)</f>
        <v>10.6</v>
      </c>
      <c r="V10" s="151">
        <v>1201</v>
      </c>
      <c r="W10" s="15">
        <v>76</v>
      </c>
      <c r="X10" s="152">
        <f>ROUND(W10/V10*100,1)</f>
        <v>6.3</v>
      </c>
      <c r="Y10" s="16">
        <v>676</v>
      </c>
      <c r="Z10" s="4">
        <v>25</v>
      </c>
      <c r="AA10" s="150">
        <f>ROUND(Z10/Y10*100,1)</f>
        <v>3.7</v>
      </c>
    </row>
    <row r="11" spans="1:30" ht="13.5" customHeight="1">
      <c r="A11" s="10">
        <v>26</v>
      </c>
      <c r="B11" s="7">
        <v>201</v>
      </c>
      <c r="C11" s="8" t="s">
        <v>82</v>
      </c>
      <c r="D11" s="13" t="s">
        <v>79</v>
      </c>
      <c r="E11" s="67">
        <v>0.3</v>
      </c>
      <c r="F11" s="5" t="s">
        <v>83</v>
      </c>
      <c r="G11" s="5">
        <v>34</v>
      </c>
      <c r="H11" s="5">
        <v>28</v>
      </c>
      <c r="I11" s="5">
        <v>489</v>
      </c>
      <c r="J11" s="5">
        <v>83</v>
      </c>
      <c r="K11" s="150">
        <f aca="true" t="shared" si="0" ref="K11:K21">ROUND(J11/I11*100,1)</f>
        <v>17</v>
      </c>
      <c r="L11" s="75">
        <v>27</v>
      </c>
      <c r="M11" s="78">
        <v>22</v>
      </c>
      <c r="N11" s="78">
        <v>389</v>
      </c>
      <c r="O11" s="78">
        <v>72</v>
      </c>
      <c r="P11" s="150">
        <f aca="true" t="shared" si="1" ref="P11:P22">ROUND(O11/N11*100,1)</f>
        <v>18.5</v>
      </c>
      <c r="Q11" s="8">
        <v>6</v>
      </c>
      <c r="R11" s="5">
        <v>5</v>
      </c>
      <c r="S11" s="5">
        <v>50</v>
      </c>
      <c r="T11" s="5">
        <v>8</v>
      </c>
      <c r="U11" s="162">
        <f aca="true" t="shared" si="2" ref="U11:U47">ROUND(T11/S11*100,1)</f>
        <v>16</v>
      </c>
      <c r="V11" s="8">
        <v>112</v>
      </c>
      <c r="W11" s="5">
        <v>9</v>
      </c>
      <c r="X11" s="164">
        <f aca="true" t="shared" si="3" ref="X11:X47">ROUND(W11/V11*100,1)</f>
        <v>8</v>
      </c>
      <c r="Y11" s="5">
        <v>68</v>
      </c>
      <c r="Z11" s="5">
        <v>1</v>
      </c>
      <c r="AA11" s="162">
        <f aca="true" t="shared" si="4" ref="AA11:AA39">ROUND(Z11/Y11*100,1)</f>
        <v>1.5</v>
      </c>
      <c r="AB11" s="76"/>
      <c r="AC11" s="76"/>
      <c r="AD11" s="77"/>
    </row>
    <row r="12" spans="1:30" ht="13.5" customHeight="1">
      <c r="A12" s="10">
        <v>26</v>
      </c>
      <c r="B12" s="7">
        <v>202</v>
      </c>
      <c r="C12" s="8" t="s">
        <v>82</v>
      </c>
      <c r="D12" s="13" t="s">
        <v>80</v>
      </c>
      <c r="E12" s="67">
        <v>0.3</v>
      </c>
      <c r="F12" s="5" t="s">
        <v>84</v>
      </c>
      <c r="G12" s="5">
        <v>43</v>
      </c>
      <c r="H12" s="5">
        <v>30</v>
      </c>
      <c r="I12" s="5">
        <v>682</v>
      </c>
      <c r="J12" s="5">
        <v>154</v>
      </c>
      <c r="K12" s="150">
        <f t="shared" si="0"/>
        <v>22.6</v>
      </c>
      <c r="L12" s="9">
        <v>28</v>
      </c>
      <c r="M12" s="5">
        <v>19</v>
      </c>
      <c r="N12" s="5">
        <v>376</v>
      </c>
      <c r="O12" s="5">
        <v>79</v>
      </c>
      <c r="P12" s="150">
        <f t="shared" si="1"/>
        <v>21</v>
      </c>
      <c r="Q12" s="8">
        <v>6</v>
      </c>
      <c r="R12" s="5">
        <v>3</v>
      </c>
      <c r="S12" s="5">
        <v>53</v>
      </c>
      <c r="T12" s="5">
        <v>7</v>
      </c>
      <c r="U12" s="162">
        <f t="shared" si="2"/>
        <v>13.2</v>
      </c>
      <c r="V12" s="8">
        <v>143</v>
      </c>
      <c r="W12" s="5">
        <v>7</v>
      </c>
      <c r="X12" s="164">
        <f t="shared" si="3"/>
        <v>4.9</v>
      </c>
      <c r="Y12" s="5">
        <v>99</v>
      </c>
      <c r="Z12" s="5">
        <v>4</v>
      </c>
      <c r="AA12" s="162">
        <f t="shared" si="4"/>
        <v>4</v>
      </c>
      <c r="AB12" s="76"/>
      <c r="AC12" s="76"/>
      <c r="AD12" s="77"/>
    </row>
    <row r="13" spans="1:30" ht="13.5" customHeight="1">
      <c r="A13" s="10">
        <v>26</v>
      </c>
      <c r="B13" s="7">
        <v>203</v>
      </c>
      <c r="C13" s="8" t="s">
        <v>82</v>
      </c>
      <c r="D13" s="13" t="s">
        <v>81</v>
      </c>
      <c r="E13" s="67">
        <v>0.4</v>
      </c>
      <c r="F13" s="5" t="s">
        <v>85</v>
      </c>
      <c r="G13" s="5">
        <v>46</v>
      </c>
      <c r="H13" s="68">
        <v>39</v>
      </c>
      <c r="I13" s="69">
        <v>1052</v>
      </c>
      <c r="J13" s="5">
        <v>312</v>
      </c>
      <c r="K13" s="150">
        <f t="shared" si="0"/>
        <v>29.7</v>
      </c>
      <c r="L13" s="9">
        <v>12</v>
      </c>
      <c r="M13" s="5">
        <v>10</v>
      </c>
      <c r="N13" s="5">
        <v>232</v>
      </c>
      <c r="O13" s="5">
        <v>66</v>
      </c>
      <c r="P13" s="150">
        <f t="shared" si="1"/>
        <v>28.4</v>
      </c>
      <c r="Q13" s="8">
        <v>6</v>
      </c>
      <c r="R13" s="5">
        <v>6</v>
      </c>
      <c r="S13" s="5">
        <v>56</v>
      </c>
      <c r="T13" s="5">
        <v>10</v>
      </c>
      <c r="U13" s="162">
        <f t="shared" si="2"/>
        <v>17.9</v>
      </c>
      <c r="V13" s="8">
        <v>51</v>
      </c>
      <c r="W13" s="5">
        <v>2</v>
      </c>
      <c r="X13" s="164">
        <f t="shared" si="3"/>
        <v>3.9</v>
      </c>
      <c r="Y13" s="5">
        <v>43</v>
      </c>
      <c r="Z13" s="5">
        <v>2</v>
      </c>
      <c r="AA13" s="162">
        <f t="shared" si="4"/>
        <v>4.7</v>
      </c>
      <c r="AB13" s="76"/>
      <c r="AC13" s="76"/>
      <c r="AD13" s="77"/>
    </row>
    <row r="14" spans="1:29" ht="13.5" customHeight="1">
      <c r="A14" s="10">
        <v>26</v>
      </c>
      <c r="B14" s="7">
        <v>204</v>
      </c>
      <c r="C14" s="8" t="s">
        <v>82</v>
      </c>
      <c r="D14" s="13" t="s">
        <v>86</v>
      </c>
      <c r="E14" s="67">
        <v>0.3</v>
      </c>
      <c r="F14" s="5" t="s">
        <v>84</v>
      </c>
      <c r="G14" s="5">
        <v>13</v>
      </c>
      <c r="H14" s="5">
        <v>10</v>
      </c>
      <c r="I14" s="5">
        <v>288</v>
      </c>
      <c r="J14" s="5">
        <v>65</v>
      </c>
      <c r="K14" s="150">
        <f t="shared" si="0"/>
        <v>22.6</v>
      </c>
      <c r="L14" s="9">
        <v>13</v>
      </c>
      <c r="M14" s="5">
        <v>3</v>
      </c>
      <c r="N14" s="5">
        <v>288</v>
      </c>
      <c r="O14" s="5">
        <v>65</v>
      </c>
      <c r="P14" s="150">
        <f t="shared" si="1"/>
        <v>22.6</v>
      </c>
      <c r="Q14" s="8">
        <v>6</v>
      </c>
      <c r="R14" s="5">
        <v>3</v>
      </c>
      <c r="S14" s="5">
        <v>38</v>
      </c>
      <c r="T14" s="5">
        <v>4</v>
      </c>
      <c r="U14" s="162">
        <f t="shared" si="2"/>
        <v>10.5</v>
      </c>
      <c r="V14" s="8">
        <v>217</v>
      </c>
      <c r="W14" s="5">
        <v>27</v>
      </c>
      <c r="X14" s="164">
        <f t="shared" si="3"/>
        <v>12.4</v>
      </c>
      <c r="Y14" s="5">
        <v>137</v>
      </c>
      <c r="Z14" s="5">
        <v>9</v>
      </c>
      <c r="AA14" s="162">
        <f t="shared" si="4"/>
        <v>6.6</v>
      </c>
      <c r="AB14" s="52"/>
      <c r="AC14" s="52"/>
    </row>
    <row r="15" spans="1:27" ht="13.5" customHeight="1">
      <c r="A15" s="10">
        <v>26</v>
      </c>
      <c r="B15" s="7">
        <v>205</v>
      </c>
      <c r="C15" s="8" t="s">
        <v>82</v>
      </c>
      <c r="D15" s="13" t="s">
        <v>88</v>
      </c>
      <c r="E15" s="67">
        <v>0.35</v>
      </c>
      <c r="F15" s="5" t="s">
        <v>89</v>
      </c>
      <c r="G15" s="5">
        <v>47</v>
      </c>
      <c r="H15" s="5">
        <v>37</v>
      </c>
      <c r="I15" s="5">
        <v>582</v>
      </c>
      <c r="J15" s="5">
        <v>121</v>
      </c>
      <c r="K15" s="150">
        <f t="shared" si="0"/>
        <v>20.8</v>
      </c>
      <c r="L15" s="9">
        <v>16</v>
      </c>
      <c r="M15" s="5">
        <v>14</v>
      </c>
      <c r="N15" s="5">
        <v>231</v>
      </c>
      <c r="O15" s="5">
        <v>46</v>
      </c>
      <c r="P15" s="150">
        <f t="shared" si="1"/>
        <v>19.9</v>
      </c>
      <c r="Q15" s="8">
        <v>6</v>
      </c>
      <c r="R15" s="5">
        <v>5</v>
      </c>
      <c r="S15" s="5">
        <v>40</v>
      </c>
      <c r="T15" s="5">
        <v>8</v>
      </c>
      <c r="U15" s="162">
        <f t="shared" si="2"/>
        <v>20</v>
      </c>
      <c r="V15" s="8">
        <v>38</v>
      </c>
      <c r="W15" s="5">
        <v>2</v>
      </c>
      <c r="X15" s="164">
        <f t="shared" si="3"/>
        <v>5.3</v>
      </c>
      <c r="Y15" s="5">
        <v>33</v>
      </c>
      <c r="Z15" s="5">
        <v>2</v>
      </c>
      <c r="AA15" s="162">
        <f t="shared" si="4"/>
        <v>6.1</v>
      </c>
    </row>
    <row r="16" spans="1:27" ht="13.5" customHeight="1">
      <c r="A16" s="10">
        <v>26</v>
      </c>
      <c r="B16" s="7">
        <v>206</v>
      </c>
      <c r="C16" s="8" t="s">
        <v>82</v>
      </c>
      <c r="D16" s="13" t="s">
        <v>90</v>
      </c>
      <c r="E16" s="67">
        <v>0.3</v>
      </c>
      <c r="F16" s="78" t="s">
        <v>202</v>
      </c>
      <c r="G16" s="5">
        <v>33</v>
      </c>
      <c r="H16" s="5">
        <v>29</v>
      </c>
      <c r="I16" s="5">
        <v>455</v>
      </c>
      <c r="J16" s="5">
        <v>125</v>
      </c>
      <c r="K16" s="150">
        <f t="shared" si="0"/>
        <v>27.5</v>
      </c>
      <c r="L16" s="9">
        <v>26</v>
      </c>
      <c r="M16" s="5">
        <v>22</v>
      </c>
      <c r="N16" s="5">
        <v>369</v>
      </c>
      <c r="O16" s="5">
        <v>93</v>
      </c>
      <c r="P16" s="150">
        <f t="shared" si="1"/>
        <v>25.2</v>
      </c>
      <c r="Q16" s="8">
        <v>6</v>
      </c>
      <c r="R16" s="5">
        <v>4</v>
      </c>
      <c r="S16" s="5">
        <v>48</v>
      </c>
      <c r="T16" s="5">
        <v>5</v>
      </c>
      <c r="U16" s="162">
        <f t="shared" si="2"/>
        <v>10.4</v>
      </c>
      <c r="V16" s="8">
        <v>89</v>
      </c>
      <c r="W16" s="5">
        <v>8</v>
      </c>
      <c r="X16" s="164">
        <f t="shared" si="3"/>
        <v>9</v>
      </c>
      <c r="Y16" s="5">
        <v>64</v>
      </c>
      <c r="Z16" s="5">
        <v>2</v>
      </c>
      <c r="AA16" s="162">
        <f t="shared" si="4"/>
        <v>3.1</v>
      </c>
    </row>
    <row r="17" spans="1:27" ht="13.5" customHeight="1">
      <c r="A17" s="10">
        <v>26</v>
      </c>
      <c r="B17" s="7">
        <v>207</v>
      </c>
      <c r="C17" s="8" t="s">
        <v>82</v>
      </c>
      <c r="D17" s="13" t="s">
        <v>91</v>
      </c>
      <c r="E17" s="67">
        <v>0.3</v>
      </c>
      <c r="F17" s="5" t="s">
        <v>83</v>
      </c>
      <c r="G17" s="5">
        <v>24</v>
      </c>
      <c r="H17" s="5">
        <v>14</v>
      </c>
      <c r="I17" s="5">
        <v>303</v>
      </c>
      <c r="J17" s="5">
        <v>82</v>
      </c>
      <c r="K17" s="150">
        <f t="shared" si="0"/>
        <v>27.1</v>
      </c>
      <c r="L17" s="9">
        <v>19</v>
      </c>
      <c r="M17" s="5">
        <v>15</v>
      </c>
      <c r="N17" s="5">
        <v>275</v>
      </c>
      <c r="O17" s="5">
        <v>86</v>
      </c>
      <c r="P17" s="150">
        <f t="shared" si="1"/>
        <v>31.3</v>
      </c>
      <c r="Q17" s="8">
        <v>6</v>
      </c>
      <c r="R17" s="5">
        <v>2</v>
      </c>
      <c r="S17" s="5">
        <v>39</v>
      </c>
      <c r="T17" s="5">
        <v>4</v>
      </c>
      <c r="U17" s="162">
        <f t="shared" si="2"/>
        <v>10.3</v>
      </c>
      <c r="V17" s="8">
        <v>91</v>
      </c>
      <c r="W17" s="5">
        <v>14</v>
      </c>
      <c r="X17" s="164">
        <f t="shared" si="3"/>
        <v>15.4</v>
      </c>
      <c r="Y17" s="5">
        <v>74</v>
      </c>
      <c r="Z17" s="5">
        <v>11</v>
      </c>
      <c r="AA17" s="162">
        <f t="shared" si="4"/>
        <v>14.9</v>
      </c>
    </row>
    <row r="18" spans="1:27" ht="13.5" customHeight="1">
      <c r="A18" s="10">
        <v>26</v>
      </c>
      <c r="B18" s="7">
        <v>208</v>
      </c>
      <c r="C18" s="8" t="s">
        <v>82</v>
      </c>
      <c r="D18" s="13" t="s">
        <v>92</v>
      </c>
      <c r="E18" s="67">
        <v>0.4</v>
      </c>
      <c r="F18" s="5" t="s">
        <v>93</v>
      </c>
      <c r="G18" s="5">
        <v>38</v>
      </c>
      <c r="H18" s="5">
        <v>30</v>
      </c>
      <c r="I18" s="5">
        <v>477</v>
      </c>
      <c r="J18" s="5">
        <v>184</v>
      </c>
      <c r="K18" s="150">
        <f t="shared" si="0"/>
        <v>38.6</v>
      </c>
      <c r="L18" s="9">
        <v>14</v>
      </c>
      <c r="M18" s="5">
        <v>12</v>
      </c>
      <c r="N18" s="5">
        <v>189</v>
      </c>
      <c r="O18" s="5">
        <v>85</v>
      </c>
      <c r="P18" s="150">
        <f t="shared" si="1"/>
        <v>45</v>
      </c>
      <c r="Q18" s="8">
        <v>6</v>
      </c>
      <c r="R18" s="5">
        <v>4</v>
      </c>
      <c r="S18" s="5">
        <v>34</v>
      </c>
      <c r="T18" s="5">
        <v>5</v>
      </c>
      <c r="U18" s="162">
        <f t="shared" si="2"/>
        <v>14.7</v>
      </c>
      <c r="V18" s="8">
        <v>51</v>
      </c>
      <c r="W18" s="5">
        <v>5</v>
      </c>
      <c r="X18" s="164">
        <f t="shared" si="3"/>
        <v>9.8</v>
      </c>
      <c r="Y18" s="5">
        <v>51</v>
      </c>
      <c r="Z18" s="5">
        <v>5</v>
      </c>
      <c r="AA18" s="162">
        <f t="shared" si="4"/>
        <v>9.8</v>
      </c>
    </row>
    <row r="19" spans="1:27" ht="13.5" customHeight="1">
      <c r="A19" s="10">
        <v>26</v>
      </c>
      <c r="B19" s="7">
        <v>209</v>
      </c>
      <c r="C19" s="8" t="s">
        <v>82</v>
      </c>
      <c r="D19" s="13" t="s">
        <v>94</v>
      </c>
      <c r="E19" s="67">
        <v>0.35</v>
      </c>
      <c r="F19" s="5" t="s">
        <v>95</v>
      </c>
      <c r="G19" s="5">
        <v>67</v>
      </c>
      <c r="H19" s="5">
        <v>44</v>
      </c>
      <c r="I19" s="5">
        <v>995</v>
      </c>
      <c r="J19" s="5">
        <v>351</v>
      </c>
      <c r="K19" s="150">
        <f t="shared" si="0"/>
        <v>35.3</v>
      </c>
      <c r="L19" s="9">
        <v>18</v>
      </c>
      <c r="M19" s="5">
        <v>14</v>
      </c>
      <c r="N19" s="5">
        <v>192</v>
      </c>
      <c r="O19" s="5">
        <v>48</v>
      </c>
      <c r="P19" s="150">
        <f t="shared" si="1"/>
        <v>25</v>
      </c>
      <c r="Q19" s="8">
        <v>6</v>
      </c>
      <c r="R19" s="5">
        <v>2</v>
      </c>
      <c r="S19" s="5">
        <v>39</v>
      </c>
      <c r="T19" s="5">
        <v>3</v>
      </c>
      <c r="U19" s="162">
        <f t="shared" si="2"/>
        <v>7.7</v>
      </c>
      <c r="V19" s="8">
        <v>102</v>
      </c>
      <c r="W19" s="5">
        <v>8</v>
      </c>
      <c r="X19" s="164">
        <f t="shared" si="3"/>
        <v>7.8</v>
      </c>
      <c r="Y19" s="5">
        <v>94</v>
      </c>
      <c r="Z19" s="5">
        <v>8</v>
      </c>
      <c r="AA19" s="162">
        <f t="shared" si="4"/>
        <v>8.5</v>
      </c>
    </row>
    <row r="20" spans="1:27" ht="13.5" customHeight="1">
      <c r="A20" s="10">
        <v>26</v>
      </c>
      <c r="B20" s="7">
        <v>210</v>
      </c>
      <c r="C20" s="8" t="s">
        <v>82</v>
      </c>
      <c r="D20" s="13" t="s">
        <v>96</v>
      </c>
      <c r="E20" s="67">
        <v>0.3</v>
      </c>
      <c r="F20" s="5" t="s">
        <v>87</v>
      </c>
      <c r="G20" s="68">
        <v>43</v>
      </c>
      <c r="H20" s="68">
        <v>40</v>
      </c>
      <c r="I20" s="68">
        <v>494</v>
      </c>
      <c r="J20" s="68">
        <v>154</v>
      </c>
      <c r="K20" s="150">
        <f t="shared" si="0"/>
        <v>31.2</v>
      </c>
      <c r="L20" s="9">
        <v>15</v>
      </c>
      <c r="M20" s="5">
        <v>13</v>
      </c>
      <c r="N20" s="5">
        <v>207</v>
      </c>
      <c r="O20" s="5">
        <v>42</v>
      </c>
      <c r="P20" s="150">
        <f t="shared" si="1"/>
        <v>20.3</v>
      </c>
      <c r="Q20" s="8">
        <v>6</v>
      </c>
      <c r="R20" s="5">
        <v>3</v>
      </c>
      <c r="S20" s="5">
        <v>42</v>
      </c>
      <c r="T20" s="5">
        <v>4</v>
      </c>
      <c r="U20" s="162">
        <f t="shared" si="2"/>
        <v>9.5</v>
      </c>
      <c r="V20" s="8">
        <v>106</v>
      </c>
      <c r="W20" s="5">
        <v>22</v>
      </c>
      <c r="X20" s="164">
        <f t="shared" si="3"/>
        <v>20.8</v>
      </c>
      <c r="Y20" s="5">
        <v>72</v>
      </c>
      <c r="Z20" s="5">
        <v>10</v>
      </c>
      <c r="AA20" s="162">
        <f t="shared" si="4"/>
        <v>13.9</v>
      </c>
    </row>
    <row r="21" spans="1:27" ht="13.5" customHeight="1">
      <c r="A21" s="10">
        <v>26</v>
      </c>
      <c r="B21" s="7">
        <v>211</v>
      </c>
      <c r="C21" s="8" t="s">
        <v>82</v>
      </c>
      <c r="D21" s="13" t="s">
        <v>97</v>
      </c>
      <c r="E21" s="67">
        <v>0.3</v>
      </c>
      <c r="F21" s="5" t="s">
        <v>98</v>
      </c>
      <c r="G21" s="5">
        <v>25</v>
      </c>
      <c r="H21" s="5">
        <v>16</v>
      </c>
      <c r="I21" s="5">
        <v>324</v>
      </c>
      <c r="J21" s="5">
        <v>57</v>
      </c>
      <c r="K21" s="150">
        <f t="shared" si="0"/>
        <v>17.6</v>
      </c>
      <c r="L21" s="9">
        <v>17</v>
      </c>
      <c r="M21" s="5">
        <v>14</v>
      </c>
      <c r="N21" s="5">
        <v>260</v>
      </c>
      <c r="O21" s="5">
        <v>64</v>
      </c>
      <c r="P21" s="150">
        <f t="shared" si="1"/>
        <v>24.6</v>
      </c>
      <c r="Q21" s="8">
        <v>6</v>
      </c>
      <c r="R21" s="5">
        <v>3</v>
      </c>
      <c r="S21" s="5">
        <v>44</v>
      </c>
      <c r="T21" s="5">
        <v>5</v>
      </c>
      <c r="U21" s="162">
        <f t="shared" si="2"/>
        <v>11.4</v>
      </c>
      <c r="V21" s="8">
        <v>101</v>
      </c>
      <c r="W21" s="5">
        <v>19</v>
      </c>
      <c r="X21" s="164">
        <f t="shared" si="3"/>
        <v>18.8</v>
      </c>
      <c r="Y21" s="5">
        <v>63</v>
      </c>
      <c r="Z21" s="5">
        <v>6</v>
      </c>
      <c r="AA21" s="162">
        <f t="shared" si="4"/>
        <v>9.5</v>
      </c>
    </row>
    <row r="22" spans="1:27" ht="13.5" customHeight="1">
      <c r="A22" s="10">
        <v>26</v>
      </c>
      <c r="B22" s="7">
        <v>212</v>
      </c>
      <c r="C22" s="8" t="s">
        <v>82</v>
      </c>
      <c r="D22" s="13" t="s">
        <v>99</v>
      </c>
      <c r="E22" s="70"/>
      <c r="F22" s="66"/>
      <c r="G22" s="66"/>
      <c r="H22" s="66"/>
      <c r="I22" s="66"/>
      <c r="J22" s="66"/>
      <c r="K22" s="153"/>
      <c r="L22" s="80">
        <v>19</v>
      </c>
      <c r="M22" s="79">
        <v>17</v>
      </c>
      <c r="N22" s="79">
        <v>319</v>
      </c>
      <c r="O22" s="79">
        <v>127</v>
      </c>
      <c r="P22" s="160">
        <f t="shared" si="1"/>
        <v>39.8</v>
      </c>
      <c r="Q22" s="8">
        <v>6</v>
      </c>
      <c r="R22" s="5">
        <v>2</v>
      </c>
      <c r="S22" s="5">
        <v>50</v>
      </c>
      <c r="T22" s="5">
        <v>2</v>
      </c>
      <c r="U22" s="162">
        <f t="shared" si="2"/>
        <v>4</v>
      </c>
      <c r="V22" s="8">
        <v>121</v>
      </c>
      <c r="W22" s="5">
        <v>11</v>
      </c>
      <c r="X22" s="164">
        <f t="shared" si="3"/>
        <v>9.1</v>
      </c>
      <c r="Y22" s="5">
        <v>95</v>
      </c>
      <c r="Z22" s="5">
        <v>4</v>
      </c>
      <c r="AA22" s="162">
        <f t="shared" si="4"/>
        <v>4.2</v>
      </c>
    </row>
    <row r="23" spans="1:27" ht="13.5" customHeight="1">
      <c r="A23" s="10">
        <v>26</v>
      </c>
      <c r="B23" s="7">
        <v>303</v>
      </c>
      <c r="C23" s="8" t="s">
        <v>82</v>
      </c>
      <c r="D23" s="13" t="s">
        <v>100</v>
      </c>
      <c r="E23" s="70"/>
      <c r="F23" s="66"/>
      <c r="G23" s="66"/>
      <c r="H23" s="66"/>
      <c r="I23" s="66"/>
      <c r="J23" s="66"/>
      <c r="K23" s="153"/>
      <c r="L23" s="9">
        <v>9</v>
      </c>
      <c r="M23" s="5">
        <v>5</v>
      </c>
      <c r="N23" s="5">
        <v>130</v>
      </c>
      <c r="O23" s="5">
        <v>14</v>
      </c>
      <c r="P23" s="150">
        <f aca="true" t="shared" si="5" ref="P23:P47">ROUND(O23/N23*100,1)</f>
        <v>10.8</v>
      </c>
      <c r="Q23" s="8">
        <v>6</v>
      </c>
      <c r="R23" s="5">
        <v>2</v>
      </c>
      <c r="S23" s="5">
        <v>29</v>
      </c>
      <c r="T23" s="5">
        <v>3</v>
      </c>
      <c r="U23" s="162">
        <f t="shared" si="2"/>
        <v>10.3</v>
      </c>
      <c r="V23" s="8">
        <v>22</v>
      </c>
      <c r="W23" s="5">
        <v>0</v>
      </c>
      <c r="X23" s="164">
        <f t="shared" si="3"/>
        <v>0</v>
      </c>
      <c r="Y23" s="5">
        <v>22</v>
      </c>
      <c r="Z23" s="5">
        <v>1</v>
      </c>
      <c r="AA23" s="162">
        <f t="shared" si="4"/>
        <v>4.5</v>
      </c>
    </row>
    <row r="24" spans="1:27" ht="13.5" customHeight="1">
      <c r="A24" s="10">
        <v>26</v>
      </c>
      <c r="B24" s="7">
        <v>322</v>
      </c>
      <c r="C24" s="8" t="s">
        <v>82</v>
      </c>
      <c r="D24" s="13" t="s">
        <v>101</v>
      </c>
      <c r="E24" s="67">
        <v>0.3</v>
      </c>
      <c r="F24" s="5" t="s">
        <v>102</v>
      </c>
      <c r="G24" s="68">
        <v>18</v>
      </c>
      <c r="H24" s="68">
        <v>13</v>
      </c>
      <c r="I24" s="68">
        <v>192</v>
      </c>
      <c r="J24" s="68">
        <v>29</v>
      </c>
      <c r="K24" s="150">
        <f>ROUND(J24/I24*100,1)</f>
        <v>15.1</v>
      </c>
      <c r="L24" s="9">
        <v>9</v>
      </c>
      <c r="M24" s="5">
        <v>7</v>
      </c>
      <c r="N24" s="5">
        <v>127</v>
      </c>
      <c r="O24" s="5">
        <v>18</v>
      </c>
      <c r="P24" s="150">
        <f t="shared" si="5"/>
        <v>14.2</v>
      </c>
      <c r="Q24" s="8">
        <v>6</v>
      </c>
      <c r="R24" s="5">
        <v>4</v>
      </c>
      <c r="S24" s="5">
        <v>39</v>
      </c>
      <c r="T24" s="5">
        <v>6</v>
      </c>
      <c r="U24" s="162">
        <f t="shared" si="2"/>
        <v>15.4</v>
      </c>
      <c r="V24" s="8">
        <v>29</v>
      </c>
      <c r="W24" s="5">
        <v>0</v>
      </c>
      <c r="X24" s="164">
        <f t="shared" si="3"/>
        <v>0</v>
      </c>
      <c r="Y24" s="5">
        <v>24</v>
      </c>
      <c r="Z24" s="5">
        <v>0</v>
      </c>
      <c r="AA24" s="162">
        <f t="shared" si="4"/>
        <v>0</v>
      </c>
    </row>
    <row r="25" spans="1:27" ht="13.5" customHeight="1">
      <c r="A25" s="10">
        <v>26</v>
      </c>
      <c r="B25" s="7">
        <v>343</v>
      </c>
      <c r="C25" s="8" t="s">
        <v>82</v>
      </c>
      <c r="D25" s="13" t="s">
        <v>103</v>
      </c>
      <c r="E25" s="70"/>
      <c r="F25" s="66"/>
      <c r="G25" s="66"/>
      <c r="H25" s="66"/>
      <c r="I25" s="66"/>
      <c r="J25" s="66"/>
      <c r="K25" s="153"/>
      <c r="L25" s="9">
        <v>6</v>
      </c>
      <c r="M25" s="5">
        <v>3</v>
      </c>
      <c r="N25" s="5">
        <v>98</v>
      </c>
      <c r="O25" s="5">
        <v>6</v>
      </c>
      <c r="P25" s="150">
        <f t="shared" si="5"/>
        <v>6.1</v>
      </c>
      <c r="Q25" s="8">
        <v>6</v>
      </c>
      <c r="R25" s="5">
        <v>1</v>
      </c>
      <c r="S25" s="5">
        <v>35</v>
      </c>
      <c r="T25" s="5">
        <v>1</v>
      </c>
      <c r="U25" s="162">
        <f t="shared" si="2"/>
        <v>2.9</v>
      </c>
      <c r="V25" s="8">
        <v>21</v>
      </c>
      <c r="W25" s="5">
        <v>0</v>
      </c>
      <c r="X25" s="164">
        <f t="shared" si="3"/>
        <v>0</v>
      </c>
      <c r="Y25" s="68">
        <v>18</v>
      </c>
      <c r="Z25" s="68">
        <v>0</v>
      </c>
      <c r="AA25" s="162">
        <f t="shared" si="4"/>
        <v>0</v>
      </c>
    </row>
    <row r="26" spans="1:27" ht="13.5" customHeight="1">
      <c r="A26" s="10">
        <v>26</v>
      </c>
      <c r="B26" s="7">
        <v>344</v>
      </c>
      <c r="C26" s="8" t="s">
        <v>82</v>
      </c>
      <c r="D26" s="13" t="s">
        <v>104</v>
      </c>
      <c r="E26" s="67">
        <v>0.2</v>
      </c>
      <c r="F26" s="5" t="s">
        <v>105</v>
      </c>
      <c r="G26" s="5">
        <v>21</v>
      </c>
      <c r="H26" s="5">
        <v>11</v>
      </c>
      <c r="I26" s="5">
        <v>204</v>
      </c>
      <c r="J26" s="5">
        <v>24</v>
      </c>
      <c r="K26" s="150">
        <f>ROUND(J26/I26*100,1)</f>
        <v>11.8</v>
      </c>
      <c r="L26" s="9">
        <v>15</v>
      </c>
      <c r="M26" s="5">
        <v>10</v>
      </c>
      <c r="N26" s="5">
        <v>164</v>
      </c>
      <c r="O26" s="5">
        <v>23</v>
      </c>
      <c r="P26" s="150">
        <f t="shared" si="5"/>
        <v>14</v>
      </c>
      <c r="Q26" s="8">
        <v>6</v>
      </c>
      <c r="R26" s="5">
        <v>1</v>
      </c>
      <c r="S26" s="5">
        <v>41</v>
      </c>
      <c r="T26" s="5">
        <v>1</v>
      </c>
      <c r="U26" s="162">
        <f t="shared" si="2"/>
        <v>2.4</v>
      </c>
      <c r="V26" s="8">
        <v>16</v>
      </c>
      <c r="W26" s="5">
        <v>1</v>
      </c>
      <c r="X26" s="164">
        <f t="shared" si="3"/>
        <v>6.3</v>
      </c>
      <c r="Y26" s="5">
        <v>16</v>
      </c>
      <c r="Z26" s="5">
        <v>1</v>
      </c>
      <c r="AA26" s="162">
        <f t="shared" si="4"/>
        <v>6.3</v>
      </c>
    </row>
    <row r="27" spans="1:27" ht="13.5" customHeight="1">
      <c r="A27" s="10">
        <v>26</v>
      </c>
      <c r="B27" s="7">
        <v>361</v>
      </c>
      <c r="C27" s="8" t="s">
        <v>82</v>
      </c>
      <c r="D27" s="13" t="s">
        <v>106</v>
      </c>
      <c r="E27" s="70"/>
      <c r="F27" s="66"/>
      <c r="G27" s="66"/>
      <c r="H27" s="66"/>
      <c r="I27" s="66"/>
      <c r="J27" s="66"/>
      <c r="K27" s="153"/>
      <c r="L27" s="9">
        <v>3</v>
      </c>
      <c r="M27" s="5">
        <v>2</v>
      </c>
      <c r="N27" s="5">
        <v>35</v>
      </c>
      <c r="O27" s="5">
        <v>2</v>
      </c>
      <c r="P27" s="150">
        <f t="shared" si="5"/>
        <v>5.7</v>
      </c>
      <c r="Q27" s="8">
        <v>6</v>
      </c>
      <c r="R27" s="5">
        <v>2</v>
      </c>
      <c r="S27" s="5">
        <v>38</v>
      </c>
      <c r="T27" s="5">
        <v>5</v>
      </c>
      <c r="U27" s="162">
        <f t="shared" si="2"/>
        <v>13.2</v>
      </c>
      <c r="V27" s="8">
        <v>14</v>
      </c>
      <c r="W27" s="5">
        <v>1</v>
      </c>
      <c r="X27" s="164">
        <f t="shared" si="3"/>
        <v>7.1</v>
      </c>
      <c r="Y27" s="5">
        <v>11</v>
      </c>
      <c r="Z27" s="5">
        <v>0</v>
      </c>
      <c r="AA27" s="162">
        <f t="shared" si="4"/>
        <v>0</v>
      </c>
    </row>
    <row r="28" spans="1:27" ht="13.5" customHeight="1">
      <c r="A28" s="10">
        <v>26</v>
      </c>
      <c r="B28" s="7">
        <v>362</v>
      </c>
      <c r="C28" s="8" t="s">
        <v>82</v>
      </c>
      <c r="D28" s="13" t="s">
        <v>107</v>
      </c>
      <c r="E28" s="67">
        <v>0.35</v>
      </c>
      <c r="F28" s="5" t="s">
        <v>182</v>
      </c>
      <c r="G28" s="5">
        <v>31</v>
      </c>
      <c r="H28" s="5">
        <v>24</v>
      </c>
      <c r="I28" s="5">
        <v>362</v>
      </c>
      <c r="J28" s="5">
        <v>103</v>
      </c>
      <c r="K28" s="150">
        <f>ROUND(J28/I28*100,1)</f>
        <v>28.5</v>
      </c>
      <c r="L28" s="75">
        <v>12</v>
      </c>
      <c r="M28" s="78">
        <v>9</v>
      </c>
      <c r="N28" s="78">
        <v>162</v>
      </c>
      <c r="O28" s="78">
        <v>27</v>
      </c>
      <c r="P28" s="150">
        <f t="shared" si="5"/>
        <v>16.7</v>
      </c>
      <c r="Q28" s="8">
        <v>6</v>
      </c>
      <c r="R28" s="5">
        <v>4</v>
      </c>
      <c r="S28" s="5">
        <v>40</v>
      </c>
      <c r="T28" s="5">
        <v>6</v>
      </c>
      <c r="U28" s="162">
        <f t="shared" si="2"/>
        <v>15</v>
      </c>
      <c r="V28" s="8">
        <v>49</v>
      </c>
      <c r="W28" s="5">
        <v>10</v>
      </c>
      <c r="X28" s="164">
        <f t="shared" si="3"/>
        <v>20.4</v>
      </c>
      <c r="Y28" s="5">
        <v>39</v>
      </c>
      <c r="Z28" s="5">
        <v>7</v>
      </c>
      <c r="AA28" s="162">
        <f t="shared" si="4"/>
        <v>17.9</v>
      </c>
    </row>
    <row r="29" spans="1:27" ht="13.5" customHeight="1">
      <c r="A29" s="10">
        <v>26</v>
      </c>
      <c r="B29" s="7">
        <v>363</v>
      </c>
      <c r="C29" s="8" t="s">
        <v>82</v>
      </c>
      <c r="D29" s="13" t="s">
        <v>108</v>
      </c>
      <c r="E29" s="70"/>
      <c r="F29" s="66"/>
      <c r="G29" s="66"/>
      <c r="H29" s="66"/>
      <c r="I29" s="66"/>
      <c r="J29" s="66"/>
      <c r="K29" s="153"/>
      <c r="L29" s="9">
        <v>13</v>
      </c>
      <c r="M29" s="5">
        <v>9</v>
      </c>
      <c r="N29" s="5">
        <v>376</v>
      </c>
      <c r="O29" s="5">
        <v>37</v>
      </c>
      <c r="P29" s="150">
        <f t="shared" si="5"/>
        <v>9.8</v>
      </c>
      <c r="Q29" s="8">
        <v>6</v>
      </c>
      <c r="R29" s="5">
        <v>3</v>
      </c>
      <c r="S29" s="5">
        <v>42</v>
      </c>
      <c r="T29" s="5">
        <v>8</v>
      </c>
      <c r="U29" s="162">
        <f t="shared" si="2"/>
        <v>19</v>
      </c>
      <c r="V29" s="8">
        <v>19</v>
      </c>
      <c r="W29" s="5">
        <v>0</v>
      </c>
      <c r="X29" s="164">
        <f t="shared" si="3"/>
        <v>0</v>
      </c>
      <c r="Y29" s="5">
        <v>19</v>
      </c>
      <c r="Z29" s="5">
        <v>0</v>
      </c>
      <c r="AA29" s="162">
        <f t="shared" si="4"/>
        <v>0</v>
      </c>
    </row>
    <row r="30" spans="1:27" ht="13.5" customHeight="1">
      <c r="A30" s="10">
        <v>26</v>
      </c>
      <c r="B30" s="7">
        <v>364</v>
      </c>
      <c r="C30" s="8" t="s">
        <v>82</v>
      </c>
      <c r="D30" s="13" t="s">
        <v>109</v>
      </c>
      <c r="E30" s="70"/>
      <c r="F30" s="66"/>
      <c r="G30" s="66"/>
      <c r="H30" s="66"/>
      <c r="I30" s="66"/>
      <c r="J30" s="66"/>
      <c r="K30" s="153"/>
      <c r="L30" s="9">
        <v>11</v>
      </c>
      <c r="M30" s="5">
        <v>7</v>
      </c>
      <c r="N30" s="5">
        <v>111</v>
      </c>
      <c r="O30" s="5">
        <v>12</v>
      </c>
      <c r="P30" s="150">
        <f t="shared" si="5"/>
        <v>10.8</v>
      </c>
      <c r="Q30" s="8">
        <v>6</v>
      </c>
      <c r="R30" s="5">
        <v>0</v>
      </c>
      <c r="S30" s="5">
        <v>29</v>
      </c>
      <c r="T30" s="5">
        <v>0</v>
      </c>
      <c r="U30" s="162">
        <f t="shared" si="2"/>
        <v>0</v>
      </c>
      <c r="V30" s="8">
        <v>11</v>
      </c>
      <c r="W30" s="5">
        <v>1</v>
      </c>
      <c r="X30" s="164">
        <f t="shared" si="3"/>
        <v>9.1</v>
      </c>
      <c r="Y30" s="5">
        <v>9</v>
      </c>
      <c r="Z30" s="5">
        <v>0</v>
      </c>
      <c r="AA30" s="162">
        <f t="shared" si="4"/>
        <v>0</v>
      </c>
    </row>
    <row r="31" spans="1:27" ht="13.5" customHeight="1">
      <c r="A31" s="10">
        <v>26</v>
      </c>
      <c r="B31" s="7">
        <v>365</v>
      </c>
      <c r="C31" s="8" t="s">
        <v>82</v>
      </c>
      <c r="D31" s="13" t="s">
        <v>110</v>
      </c>
      <c r="E31" s="70"/>
      <c r="F31" s="66"/>
      <c r="G31" s="66"/>
      <c r="H31" s="66"/>
      <c r="I31" s="66"/>
      <c r="J31" s="66"/>
      <c r="K31" s="153"/>
      <c r="L31" s="9">
        <v>1</v>
      </c>
      <c r="M31" s="5">
        <v>1</v>
      </c>
      <c r="N31" s="5">
        <v>9</v>
      </c>
      <c r="O31" s="5">
        <v>1</v>
      </c>
      <c r="P31" s="150">
        <f t="shared" si="5"/>
        <v>11.1</v>
      </c>
      <c r="Q31" s="8">
        <v>6</v>
      </c>
      <c r="R31" s="5">
        <v>1</v>
      </c>
      <c r="S31" s="5">
        <v>38</v>
      </c>
      <c r="T31" s="5">
        <v>2</v>
      </c>
      <c r="U31" s="162">
        <f t="shared" si="2"/>
        <v>5.3</v>
      </c>
      <c r="V31" s="8">
        <v>23</v>
      </c>
      <c r="W31" s="5">
        <v>3</v>
      </c>
      <c r="X31" s="164">
        <f t="shared" si="3"/>
        <v>13</v>
      </c>
      <c r="Y31" s="5">
        <v>16</v>
      </c>
      <c r="Z31" s="5">
        <v>1</v>
      </c>
      <c r="AA31" s="162">
        <f t="shared" si="4"/>
        <v>6.3</v>
      </c>
    </row>
    <row r="32" spans="1:27" ht="13.5" customHeight="1">
      <c r="A32" s="10">
        <v>26</v>
      </c>
      <c r="B32" s="7">
        <v>366</v>
      </c>
      <c r="C32" s="8" t="s">
        <v>82</v>
      </c>
      <c r="D32" s="13" t="s">
        <v>111</v>
      </c>
      <c r="E32" s="70"/>
      <c r="F32" s="66"/>
      <c r="G32" s="66"/>
      <c r="H32" s="66"/>
      <c r="I32" s="66"/>
      <c r="J32" s="66"/>
      <c r="K32" s="153"/>
      <c r="L32" s="9">
        <v>12</v>
      </c>
      <c r="M32" s="5">
        <v>9</v>
      </c>
      <c r="N32" s="5">
        <v>147</v>
      </c>
      <c r="O32" s="5">
        <v>25</v>
      </c>
      <c r="P32" s="150">
        <f t="shared" si="5"/>
        <v>17</v>
      </c>
      <c r="Q32" s="8">
        <v>6</v>
      </c>
      <c r="R32" s="5">
        <v>4</v>
      </c>
      <c r="S32" s="5">
        <v>42</v>
      </c>
      <c r="T32" s="5">
        <v>7</v>
      </c>
      <c r="U32" s="162">
        <f t="shared" si="2"/>
        <v>16.7</v>
      </c>
      <c r="V32" s="8">
        <v>43</v>
      </c>
      <c r="W32" s="5">
        <v>7</v>
      </c>
      <c r="X32" s="164">
        <f t="shared" si="3"/>
        <v>16.3</v>
      </c>
      <c r="Y32" s="5">
        <v>28</v>
      </c>
      <c r="Z32" s="5">
        <v>1</v>
      </c>
      <c r="AA32" s="162">
        <f t="shared" si="4"/>
        <v>3.6</v>
      </c>
    </row>
    <row r="33" spans="1:27" ht="13.5" customHeight="1">
      <c r="A33" s="10">
        <v>26</v>
      </c>
      <c r="B33" s="7">
        <v>367</v>
      </c>
      <c r="C33" s="8" t="s">
        <v>82</v>
      </c>
      <c r="D33" s="13" t="s">
        <v>112</v>
      </c>
      <c r="E33" s="70"/>
      <c r="F33" s="66"/>
      <c r="G33" s="66"/>
      <c r="H33" s="66"/>
      <c r="I33" s="66"/>
      <c r="J33" s="66"/>
      <c r="K33" s="153"/>
      <c r="L33" s="9">
        <v>7</v>
      </c>
      <c r="M33" s="5">
        <v>6</v>
      </c>
      <c r="N33" s="5">
        <v>89</v>
      </c>
      <c r="O33" s="5">
        <v>20</v>
      </c>
      <c r="P33" s="150">
        <f t="shared" si="5"/>
        <v>22.5</v>
      </c>
      <c r="Q33" s="8">
        <v>6</v>
      </c>
      <c r="R33" s="5">
        <v>2</v>
      </c>
      <c r="S33" s="5">
        <v>35</v>
      </c>
      <c r="T33" s="5">
        <v>3</v>
      </c>
      <c r="U33" s="162">
        <f t="shared" si="2"/>
        <v>8.6</v>
      </c>
      <c r="V33" s="8">
        <v>8</v>
      </c>
      <c r="W33" s="5">
        <v>2</v>
      </c>
      <c r="X33" s="164">
        <f t="shared" si="3"/>
        <v>25</v>
      </c>
      <c r="Y33" s="5">
        <v>8</v>
      </c>
      <c r="Z33" s="5">
        <v>2</v>
      </c>
      <c r="AA33" s="162">
        <f t="shared" si="4"/>
        <v>25</v>
      </c>
    </row>
    <row r="34" spans="1:27" ht="13.5" customHeight="1">
      <c r="A34" s="10">
        <v>26</v>
      </c>
      <c r="B34" s="7">
        <v>382</v>
      </c>
      <c r="C34" s="8" t="s">
        <v>82</v>
      </c>
      <c r="D34" s="13" t="s">
        <v>113</v>
      </c>
      <c r="E34" s="70"/>
      <c r="F34" s="66"/>
      <c r="G34" s="66"/>
      <c r="H34" s="66"/>
      <c r="I34" s="66"/>
      <c r="J34" s="66"/>
      <c r="K34" s="153"/>
      <c r="L34" s="9">
        <v>7</v>
      </c>
      <c r="M34" s="5">
        <v>5</v>
      </c>
      <c r="N34" s="5">
        <v>81</v>
      </c>
      <c r="O34" s="5">
        <v>15</v>
      </c>
      <c r="P34" s="150">
        <f t="shared" si="5"/>
        <v>18.5</v>
      </c>
      <c r="Q34" s="8">
        <v>6</v>
      </c>
      <c r="R34" s="5">
        <v>1</v>
      </c>
      <c r="S34" s="5">
        <v>37</v>
      </c>
      <c r="T34" s="5">
        <v>1</v>
      </c>
      <c r="U34" s="162">
        <f t="shared" si="2"/>
        <v>2.7</v>
      </c>
      <c r="V34" s="8">
        <v>13</v>
      </c>
      <c r="W34" s="5">
        <v>3</v>
      </c>
      <c r="X34" s="164">
        <f t="shared" si="3"/>
        <v>23.1</v>
      </c>
      <c r="Y34" s="5">
        <v>10</v>
      </c>
      <c r="Z34" s="5">
        <v>0</v>
      </c>
      <c r="AA34" s="162">
        <f t="shared" si="4"/>
        <v>0</v>
      </c>
    </row>
    <row r="35" spans="1:27" ht="13.5" customHeight="1">
      <c r="A35" s="10">
        <v>26</v>
      </c>
      <c r="B35" s="7">
        <v>401</v>
      </c>
      <c r="C35" s="8" t="s">
        <v>82</v>
      </c>
      <c r="D35" s="13" t="s">
        <v>114</v>
      </c>
      <c r="E35" s="67">
        <v>0.25</v>
      </c>
      <c r="F35" s="5" t="s">
        <v>185</v>
      </c>
      <c r="G35" s="75">
        <v>42</v>
      </c>
      <c r="H35" s="78">
        <v>14</v>
      </c>
      <c r="I35" s="78">
        <v>199</v>
      </c>
      <c r="J35" s="78">
        <v>30</v>
      </c>
      <c r="K35" s="150">
        <f>ROUND(J35/I35*100,1)</f>
        <v>15.1</v>
      </c>
      <c r="L35" s="75">
        <v>11</v>
      </c>
      <c r="M35" s="78">
        <v>9</v>
      </c>
      <c r="N35" s="78">
        <v>150</v>
      </c>
      <c r="O35" s="78">
        <v>23</v>
      </c>
      <c r="P35" s="150">
        <f t="shared" si="5"/>
        <v>15.3</v>
      </c>
      <c r="Q35" s="8">
        <v>6</v>
      </c>
      <c r="R35" s="5">
        <v>2</v>
      </c>
      <c r="S35" s="5">
        <v>39</v>
      </c>
      <c r="T35" s="5">
        <v>4</v>
      </c>
      <c r="U35" s="162">
        <f t="shared" si="2"/>
        <v>10.3</v>
      </c>
      <c r="V35" s="8">
        <v>11</v>
      </c>
      <c r="W35" s="5">
        <v>0</v>
      </c>
      <c r="X35" s="164">
        <f t="shared" si="3"/>
        <v>0</v>
      </c>
      <c r="Y35" s="5">
        <v>10</v>
      </c>
      <c r="Z35" s="5">
        <v>0</v>
      </c>
      <c r="AA35" s="162">
        <f t="shared" si="4"/>
        <v>0</v>
      </c>
    </row>
    <row r="36" spans="1:27" ht="13.5" customHeight="1">
      <c r="A36" s="10">
        <v>26</v>
      </c>
      <c r="B36" s="7">
        <v>402</v>
      </c>
      <c r="C36" s="8" t="s">
        <v>82</v>
      </c>
      <c r="D36" s="13" t="s">
        <v>115</v>
      </c>
      <c r="E36" s="70"/>
      <c r="F36" s="66"/>
      <c r="G36" s="66"/>
      <c r="H36" s="66"/>
      <c r="I36" s="66"/>
      <c r="J36" s="66"/>
      <c r="K36" s="153"/>
      <c r="L36" s="9">
        <v>7</v>
      </c>
      <c r="M36" s="5">
        <v>7</v>
      </c>
      <c r="N36" s="5">
        <v>127</v>
      </c>
      <c r="O36" s="5">
        <v>19</v>
      </c>
      <c r="P36" s="150">
        <f t="shared" si="5"/>
        <v>15</v>
      </c>
      <c r="Q36" s="8">
        <v>6</v>
      </c>
      <c r="R36" s="5">
        <v>3</v>
      </c>
      <c r="S36" s="5">
        <v>39</v>
      </c>
      <c r="T36" s="5">
        <v>4</v>
      </c>
      <c r="U36" s="162">
        <f t="shared" si="2"/>
        <v>10.3</v>
      </c>
      <c r="V36" s="8">
        <v>16</v>
      </c>
      <c r="W36" s="5">
        <v>4</v>
      </c>
      <c r="X36" s="164">
        <f t="shared" si="3"/>
        <v>25</v>
      </c>
      <c r="Y36" s="5">
        <v>15</v>
      </c>
      <c r="Z36" s="5">
        <v>3</v>
      </c>
      <c r="AA36" s="162">
        <f t="shared" si="4"/>
        <v>20</v>
      </c>
    </row>
    <row r="37" spans="1:27" ht="13.5" customHeight="1">
      <c r="A37" s="10">
        <v>26</v>
      </c>
      <c r="B37" s="7">
        <v>403</v>
      </c>
      <c r="C37" s="8" t="s">
        <v>82</v>
      </c>
      <c r="D37" s="13" t="s">
        <v>116</v>
      </c>
      <c r="E37" s="67">
        <v>0.33</v>
      </c>
      <c r="F37" s="5" t="s">
        <v>117</v>
      </c>
      <c r="G37" s="5">
        <v>24</v>
      </c>
      <c r="H37" s="5">
        <v>17</v>
      </c>
      <c r="I37" s="5">
        <v>333</v>
      </c>
      <c r="J37" s="5">
        <v>53</v>
      </c>
      <c r="K37" s="150">
        <f>ROUND(J37/I37*100,1)</f>
        <v>15.9</v>
      </c>
      <c r="L37" s="9">
        <v>7</v>
      </c>
      <c r="M37" s="5">
        <v>6</v>
      </c>
      <c r="N37" s="5">
        <v>81</v>
      </c>
      <c r="O37" s="5">
        <v>15</v>
      </c>
      <c r="P37" s="150">
        <f t="shared" si="5"/>
        <v>18.5</v>
      </c>
      <c r="Q37" s="8">
        <v>6</v>
      </c>
      <c r="R37" s="5">
        <v>1</v>
      </c>
      <c r="S37" s="5">
        <v>38</v>
      </c>
      <c r="T37" s="5">
        <v>2</v>
      </c>
      <c r="U37" s="162">
        <f t="shared" si="2"/>
        <v>5.3</v>
      </c>
      <c r="V37" s="8">
        <v>15</v>
      </c>
      <c r="W37" s="5">
        <v>1</v>
      </c>
      <c r="X37" s="164">
        <f t="shared" si="3"/>
        <v>6.7</v>
      </c>
      <c r="Y37" s="5">
        <v>14</v>
      </c>
      <c r="Z37" s="5">
        <v>0</v>
      </c>
      <c r="AA37" s="162">
        <f t="shared" si="4"/>
        <v>0</v>
      </c>
    </row>
    <row r="38" spans="1:27" ht="13.5" customHeight="1">
      <c r="A38" s="10">
        <v>26</v>
      </c>
      <c r="B38" s="7">
        <v>404</v>
      </c>
      <c r="C38" s="8" t="s">
        <v>82</v>
      </c>
      <c r="D38" s="13" t="s">
        <v>118</v>
      </c>
      <c r="E38" s="71">
        <v>0.33</v>
      </c>
      <c r="F38" s="72" t="s">
        <v>119</v>
      </c>
      <c r="G38" s="68">
        <v>30</v>
      </c>
      <c r="H38" s="68">
        <v>17</v>
      </c>
      <c r="I38" s="68">
        <v>257</v>
      </c>
      <c r="J38" s="68">
        <v>58</v>
      </c>
      <c r="K38" s="150">
        <f>ROUND(J38/I38*100,1)</f>
        <v>22.6</v>
      </c>
      <c r="L38" s="9">
        <v>9</v>
      </c>
      <c r="M38" s="5">
        <v>6</v>
      </c>
      <c r="N38" s="5">
        <v>117</v>
      </c>
      <c r="O38" s="5">
        <v>18</v>
      </c>
      <c r="P38" s="150">
        <f t="shared" si="5"/>
        <v>15.4</v>
      </c>
      <c r="Q38" s="8">
        <v>6</v>
      </c>
      <c r="R38" s="5">
        <v>3</v>
      </c>
      <c r="S38" s="5">
        <v>39</v>
      </c>
      <c r="T38" s="5">
        <v>4</v>
      </c>
      <c r="U38" s="162">
        <f t="shared" si="2"/>
        <v>10.3</v>
      </c>
      <c r="V38" s="8">
        <v>11</v>
      </c>
      <c r="W38" s="5">
        <v>1</v>
      </c>
      <c r="X38" s="164">
        <f t="shared" si="3"/>
        <v>9.1</v>
      </c>
      <c r="Y38" s="5">
        <v>9</v>
      </c>
      <c r="Z38" s="5">
        <v>0</v>
      </c>
      <c r="AA38" s="162">
        <f t="shared" si="4"/>
        <v>0</v>
      </c>
    </row>
    <row r="39" spans="1:27" ht="13.5" customHeight="1">
      <c r="A39" s="10">
        <v>26</v>
      </c>
      <c r="B39" s="7">
        <v>405</v>
      </c>
      <c r="C39" s="8" t="s">
        <v>82</v>
      </c>
      <c r="D39" s="13" t="s">
        <v>120</v>
      </c>
      <c r="E39" s="70"/>
      <c r="F39" s="66"/>
      <c r="G39" s="66"/>
      <c r="H39" s="66"/>
      <c r="I39" s="66"/>
      <c r="J39" s="66"/>
      <c r="K39" s="153"/>
      <c r="L39" s="9">
        <v>8</v>
      </c>
      <c r="M39" s="5">
        <v>7</v>
      </c>
      <c r="N39" s="5">
        <v>103</v>
      </c>
      <c r="O39" s="5">
        <v>18</v>
      </c>
      <c r="P39" s="150">
        <f t="shared" si="5"/>
        <v>17.5</v>
      </c>
      <c r="Q39" s="8">
        <v>6</v>
      </c>
      <c r="R39" s="5">
        <v>3</v>
      </c>
      <c r="S39" s="5">
        <v>37</v>
      </c>
      <c r="T39" s="5">
        <v>4</v>
      </c>
      <c r="U39" s="162">
        <f t="shared" si="2"/>
        <v>10.8</v>
      </c>
      <c r="V39" s="8">
        <v>14</v>
      </c>
      <c r="W39" s="5">
        <v>2</v>
      </c>
      <c r="X39" s="164">
        <f t="shared" si="3"/>
        <v>14.3</v>
      </c>
      <c r="Y39" s="5">
        <v>13</v>
      </c>
      <c r="Z39" s="5">
        <v>1</v>
      </c>
      <c r="AA39" s="162">
        <f t="shared" si="4"/>
        <v>7.7</v>
      </c>
    </row>
    <row r="40" spans="1:27" ht="13.5" customHeight="1">
      <c r="A40" s="10">
        <v>26</v>
      </c>
      <c r="B40" s="7">
        <v>406</v>
      </c>
      <c r="C40" s="8" t="s">
        <v>82</v>
      </c>
      <c r="D40" s="13" t="s">
        <v>121</v>
      </c>
      <c r="E40" s="67">
        <v>0.3</v>
      </c>
      <c r="F40" s="5" t="s">
        <v>122</v>
      </c>
      <c r="G40" s="5">
        <v>41</v>
      </c>
      <c r="H40" s="5">
        <v>35</v>
      </c>
      <c r="I40" s="5">
        <v>456</v>
      </c>
      <c r="J40" s="5">
        <v>105</v>
      </c>
      <c r="K40" s="150">
        <f>ROUND(J40/I40*100,1)</f>
        <v>23</v>
      </c>
      <c r="L40" s="9">
        <v>6</v>
      </c>
      <c r="M40" s="5">
        <v>4</v>
      </c>
      <c r="N40" s="5">
        <v>103</v>
      </c>
      <c r="O40" s="5">
        <v>6</v>
      </c>
      <c r="P40" s="150">
        <f t="shared" si="5"/>
        <v>5.8</v>
      </c>
      <c r="Q40" s="8">
        <v>6</v>
      </c>
      <c r="R40" s="5">
        <v>5</v>
      </c>
      <c r="S40" s="5">
        <v>37</v>
      </c>
      <c r="T40" s="5">
        <v>9</v>
      </c>
      <c r="U40" s="162">
        <f t="shared" si="2"/>
        <v>24.3</v>
      </c>
      <c r="V40" s="8">
        <v>15</v>
      </c>
      <c r="W40" s="5">
        <v>2</v>
      </c>
      <c r="X40" s="164">
        <f t="shared" si="3"/>
        <v>13.3</v>
      </c>
      <c r="Y40" s="5">
        <v>12</v>
      </c>
      <c r="Z40" s="5">
        <v>1</v>
      </c>
      <c r="AA40" s="162">
        <f>ROUND(Z40/Y40*100,1)</f>
        <v>8.3</v>
      </c>
    </row>
    <row r="41" spans="1:27" ht="13.5" customHeight="1">
      <c r="A41" s="10">
        <v>26</v>
      </c>
      <c r="B41" s="7">
        <v>421</v>
      </c>
      <c r="C41" s="8" t="s">
        <v>82</v>
      </c>
      <c r="D41" s="13" t="s">
        <v>123</v>
      </c>
      <c r="E41" s="70"/>
      <c r="F41" s="66"/>
      <c r="G41" s="66"/>
      <c r="H41" s="66"/>
      <c r="I41" s="66"/>
      <c r="J41" s="66"/>
      <c r="K41" s="153"/>
      <c r="L41" s="9">
        <v>6</v>
      </c>
      <c r="M41" s="5">
        <v>5</v>
      </c>
      <c r="N41" s="5">
        <v>71</v>
      </c>
      <c r="O41" s="5">
        <v>23</v>
      </c>
      <c r="P41" s="150">
        <f t="shared" si="5"/>
        <v>32.4</v>
      </c>
      <c r="Q41" s="8">
        <v>6</v>
      </c>
      <c r="R41" s="5">
        <v>2</v>
      </c>
      <c r="S41" s="5">
        <v>33</v>
      </c>
      <c r="T41" s="5">
        <v>2</v>
      </c>
      <c r="U41" s="162">
        <f t="shared" si="2"/>
        <v>6.1</v>
      </c>
      <c r="V41" s="8">
        <v>12</v>
      </c>
      <c r="W41" s="5">
        <v>0</v>
      </c>
      <c r="X41" s="164">
        <f t="shared" si="3"/>
        <v>0</v>
      </c>
      <c r="Y41" s="5">
        <v>12</v>
      </c>
      <c r="Z41" s="5">
        <v>0</v>
      </c>
      <c r="AA41" s="162">
        <f>ROUND(Z41/Y41*100,1)</f>
        <v>0</v>
      </c>
    </row>
    <row r="42" spans="1:27" ht="13.5" customHeight="1">
      <c r="A42" s="10">
        <v>26</v>
      </c>
      <c r="B42" s="7">
        <v>422</v>
      </c>
      <c r="C42" s="8" t="s">
        <v>82</v>
      </c>
      <c r="D42" s="13" t="s">
        <v>124</v>
      </c>
      <c r="E42" s="70"/>
      <c r="F42" s="66"/>
      <c r="G42" s="66"/>
      <c r="H42" s="66"/>
      <c r="I42" s="66"/>
      <c r="J42" s="66"/>
      <c r="K42" s="153"/>
      <c r="L42" s="75">
        <v>8</v>
      </c>
      <c r="M42" s="78">
        <v>5</v>
      </c>
      <c r="N42" s="78">
        <v>74</v>
      </c>
      <c r="O42" s="78">
        <v>14</v>
      </c>
      <c r="P42" s="150">
        <f t="shared" si="5"/>
        <v>18.9</v>
      </c>
      <c r="Q42" s="8">
        <v>6</v>
      </c>
      <c r="R42" s="5">
        <v>2</v>
      </c>
      <c r="S42" s="5">
        <v>38</v>
      </c>
      <c r="T42" s="5">
        <v>2</v>
      </c>
      <c r="U42" s="162">
        <f t="shared" si="2"/>
        <v>5.3</v>
      </c>
      <c r="V42" s="8">
        <v>9</v>
      </c>
      <c r="W42" s="5">
        <v>0</v>
      </c>
      <c r="X42" s="164">
        <f t="shared" si="3"/>
        <v>0</v>
      </c>
      <c r="Y42" s="68">
        <v>0</v>
      </c>
      <c r="Z42" s="68">
        <v>0</v>
      </c>
      <c r="AA42" s="162">
        <v>0</v>
      </c>
    </row>
    <row r="43" spans="1:27" ht="13.5" customHeight="1">
      <c r="A43" s="10">
        <v>26</v>
      </c>
      <c r="B43" s="7">
        <v>441</v>
      </c>
      <c r="C43" s="8" t="s">
        <v>82</v>
      </c>
      <c r="D43" s="13" t="s">
        <v>125</v>
      </c>
      <c r="E43" s="70"/>
      <c r="F43" s="66"/>
      <c r="G43" s="66"/>
      <c r="H43" s="66"/>
      <c r="I43" s="66"/>
      <c r="J43" s="66"/>
      <c r="K43" s="153"/>
      <c r="L43" s="73">
        <v>11</v>
      </c>
      <c r="M43" s="5">
        <v>7</v>
      </c>
      <c r="N43" s="5">
        <v>162</v>
      </c>
      <c r="O43" s="5">
        <v>17</v>
      </c>
      <c r="P43" s="150">
        <f t="shared" si="5"/>
        <v>10.5</v>
      </c>
      <c r="Q43" s="8">
        <v>6</v>
      </c>
      <c r="R43" s="5">
        <v>0</v>
      </c>
      <c r="S43" s="5">
        <v>29</v>
      </c>
      <c r="T43" s="5">
        <v>0</v>
      </c>
      <c r="U43" s="162">
        <f t="shared" si="2"/>
        <v>0</v>
      </c>
      <c r="V43" s="8">
        <v>10</v>
      </c>
      <c r="W43" s="68">
        <v>0</v>
      </c>
      <c r="X43" s="164">
        <f t="shared" si="3"/>
        <v>0</v>
      </c>
      <c r="Y43" s="68">
        <v>9</v>
      </c>
      <c r="Z43" s="68">
        <v>0</v>
      </c>
      <c r="AA43" s="162">
        <f>ROUND(Z43/Y43*100,1)</f>
        <v>0</v>
      </c>
    </row>
    <row r="44" spans="1:27" ht="13.5" customHeight="1">
      <c r="A44" s="10">
        <v>26</v>
      </c>
      <c r="B44" s="7">
        <v>461</v>
      </c>
      <c r="C44" s="8" t="s">
        <v>82</v>
      </c>
      <c r="D44" s="13" t="s">
        <v>126</v>
      </c>
      <c r="E44" s="70"/>
      <c r="F44" s="66"/>
      <c r="G44" s="66"/>
      <c r="H44" s="66"/>
      <c r="I44" s="66"/>
      <c r="J44" s="66"/>
      <c r="K44" s="153"/>
      <c r="L44" s="9">
        <v>27</v>
      </c>
      <c r="M44" s="5">
        <v>18</v>
      </c>
      <c r="N44" s="5">
        <v>308</v>
      </c>
      <c r="O44" s="5">
        <v>49</v>
      </c>
      <c r="P44" s="150">
        <f t="shared" si="5"/>
        <v>15.9</v>
      </c>
      <c r="Q44" s="8">
        <v>6</v>
      </c>
      <c r="R44" s="5">
        <v>1</v>
      </c>
      <c r="S44" s="5">
        <v>37</v>
      </c>
      <c r="T44" s="5">
        <v>1</v>
      </c>
      <c r="U44" s="162">
        <f t="shared" si="2"/>
        <v>2.7</v>
      </c>
      <c r="V44" s="8">
        <v>22</v>
      </c>
      <c r="W44" s="5">
        <v>5</v>
      </c>
      <c r="X44" s="164">
        <f t="shared" si="3"/>
        <v>22.7</v>
      </c>
      <c r="Y44" s="5">
        <v>18</v>
      </c>
      <c r="Z44" s="5">
        <v>1</v>
      </c>
      <c r="AA44" s="162">
        <f>ROUND(Z44/Y44*100,1)</f>
        <v>5.6</v>
      </c>
    </row>
    <row r="45" spans="1:27" ht="13.5" customHeight="1">
      <c r="A45" s="10">
        <v>26</v>
      </c>
      <c r="B45" s="7">
        <v>462</v>
      </c>
      <c r="C45" s="8" t="s">
        <v>82</v>
      </c>
      <c r="D45" s="13" t="s">
        <v>127</v>
      </c>
      <c r="E45" s="70"/>
      <c r="F45" s="66"/>
      <c r="G45" s="66"/>
      <c r="H45" s="66"/>
      <c r="I45" s="66"/>
      <c r="J45" s="66"/>
      <c r="K45" s="153"/>
      <c r="L45" s="9">
        <v>15</v>
      </c>
      <c r="M45" s="5">
        <v>12</v>
      </c>
      <c r="N45" s="5">
        <v>255</v>
      </c>
      <c r="O45" s="5">
        <v>54</v>
      </c>
      <c r="P45" s="150">
        <f t="shared" si="5"/>
        <v>21.2</v>
      </c>
      <c r="Q45" s="8">
        <v>6</v>
      </c>
      <c r="R45" s="5">
        <v>1</v>
      </c>
      <c r="S45" s="5">
        <v>31</v>
      </c>
      <c r="T45" s="5">
        <v>1</v>
      </c>
      <c r="U45" s="162">
        <f t="shared" si="2"/>
        <v>3.2</v>
      </c>
      <c r="V45" s="8">
        <v>11</v>
      </c>
      <c r="W45" s="5">
        <v>2</v>
      </c>
      <c r="X45" s="164">
        <f t="shared" si="3"/>
        <v>18.2</v>
      </c>
      <c r="Y45" s="5">
        <v>7</v>
      </c>
      <c r="Z45" s="5">
        <v>1</v>
      </c>
      <c r="AA45" s="162">
        <f>ROUND(Z45/Y45*100,1)</f>
        <v>14.3</v>
      </c>
    </row>
    <row r="46" spans="1:27" ht="13.5" customHeight="1">
      <c r="A46" s="10">
        <v>26</v>
      </c>
      <c r="B46" s="7">
        <v>463</v>
      </c>
      <c r="C46" s="8" t="s">
        <v>82</v>
      </c>
      <c r="D46" s="13" t="s">
        <v>128</v>
      </c>
      <c r="E46" s="70"/>
      <c r="F46" s="66"/>
      <c r="G46" s="66"/>
      <c r="H46" s="66"/>
      <c r="I46" s="66"/>
      <c r="J46" s="66"/>
      <c r="K46" s="153"/>
      <c r="L46" s="74">
        <v>6</v>
      </c>
      <c r="M46" s="68">
        <v>3</v>
      </c>
      <c r="N46" s="68">
        <v>71</v>
      </c>
      <c r="O46" s="68">
        <v>10</v>
      </c>
      <c r="P46" s="150">
        <f t="shared" si="5"/>
        <v>14.1</v>
      </c>
      <c r="Q46" s="8">
        <v>6</v>
      </c>
      <c r="R46" s="5">
        <v>0</v>
      </c>
      <c r="S46" s="5">
        <v>29</v>
      </c>
      <c r="T46" s="5">
        <v>0</v>
      </c>
      <c r="U46" s="162">
        <f t="shared" si="2"/>
        <v>0</v>
      </c>
      <c r="V46" s="8">
        <v>20</v>
      </c>
      <c r="W46" s="5">
        <v>0</v>
      </c>
      <c r="X46" s="164">
        <f t="shared" si="3"/>
        <v>0</v>
      </c>
      <c r="Y46" s="5">
        <v>20</v>
      </c>
      <c r="Z46" s="5">
        <v>0</v>
      </c>
      <c r="AA46" s="162">
        <f>ROUND(Z46/Y46*100,1)</f>
        <v>0</v>
      </c>
    </row>
    <row r="47" spans="1:27" ht="13.5" customHeight="1" thickBot="1">
      <c r="A47" s="10">
        <v>26</v>
      </c>
      <c r="B47" s="7">
        <v>464</v>
      </c>
      <c r="C47" s="8" t="s">
        <v>82</v>
      </c>
      <c r="D47" s="13" t="s">
        <v>129</v>
      </c>
      <c r="E47" s="70"/>
      <c r="F47" s="66"/>
      <c r="G47" s="66"/>
      <c r="H47" s="66"/>
      <c r="I47" s="66"/>
      <c r="J47" s="66"/>
      <c r="K47" s="153"/>
      <c r="L47" s="9">
        <v>9</v>
      </c>
      <c r="M47" s="5">
        <v>7</v>
      </c>
      <c r="N47" s="5">
        <v>115</v>
      </c>
      <c r="O47" s="5">
        <v>25</v>
      </c>
      <c r="P47" s="150">
        <f t="shared" si="5"/>
        <v>21.7</v>
      </c>
      <c r="Q47" s="8">
        <v>6</v>
      </c>
      <c r="R47" s="5">
        <v>2</v>
      </c>
      <c r="S47" s="5">
        <v>39</v>
      </c>
      <c r="T47" s="5">
        <v>3</v>
      </c>
      <c r="U47" s="162">
        <f t="shared" si="2"/>
        <v>7.7</v>
      </c>
      <c r="V47" s="8">
        <v>17</v>
      </c>
      <c r="W47" s="5">
        <v>5</v>
      </c>
      <c r="X47" s="164">
        <f t="shared" si="3"/>
        <v>29.4</v>
      </c>
      <c r="Y47" s="5">
        <v>12</v>
      </c>
      <c r="Z47" s="5">
        <v>0</v>
      </c>
      <c r="AA47" s="162">
        <f>ROUND(Z47/Y47*100,1)</f>
        <v>0</v>
      </c>
    </row>
    <row r="48" spans="1:27" ht="13.5" customHeight="1" thickBot="1">
      <c r="A48" s="14"/>
      <c r="B48" s="18">
        <v>900</v>
      </c>
      <c r="C48" s="19"/>
      <c r="D48" s="20" t="s">
        <v>37</v>
      </c>
      <c r="E48" s="11"/>
      <c r="F48" s="12"/>
      <c r="G48" s="12"/>
      <c r="H48" s="12"/>
      <c r="I48" s="12"/>
      <c r="J48" s="12"/>
      <c r="K48" s="154"/>
      <c r="L48" s="21">
        <f>SUM(L10:L47)</f>
        <v>517</v>
      </c>
      <c r="M48" s="21">
        <f>SUM(M10:M47)</f>
        <v>397</v>
      </c>
      <c r="N48" s="21">
        <f>SUM(N10:N47)</f>
        <v>7620</v>
      </c>
      <c r="O48" s="21">
        <f>SUM(O10:O47)</f>
        <v>1607</v>
      </c>
      <c r="P48" s="154"/>
      <c r="Q48" s="11"/>
      <c r="R48" s="12"/>
      <c r="S48" s="12"/>
      <c r="T48" s="12"/>
      <c r="U48" s="154"/>
      <c r="V48" s="11"/>
      <c r="W48" s="12"/>
      <c r="X48" s="165"/>
      <c r="Y48" s="12"/>
      <c r="Z48" s="12"/>
      <c r="AA48" s="170"/>
    </row>
    <row r="49" spans="1:27" ht="13.5" customHeight="1">
      <c r="A49" s="22"/>
      <c r="B49" s="23"/>
      <c r="C49" s="24"/>
      <c r="D49" s="25"/>
      <c r="E49" s="34"/>
      <c r="F49" s="35"/>
      <c r="G49" s="35"/>
      <c r="H49" s="35"/>
      <c r="I49" s="35"/>
      <c r="J49" s="35"/>
      <c r="K49" s="155"/>
      <c r="L49" s="27"/>
      <c r="M49" s="26"/>
      <c r="N49" s="26"/>
      <c r="O49" s="26"/>
      <c r="P49" s="155"/>
      <c r="Q49" s="34"/>
      <c r="R49" s="35"/>
      <c r="S49" s="35"/>
      <c r="T49" s="35"/>
      <c r="U49" s="155"/>
      <c r="V49" s="34"/>
      <c r="W49" s="35"/>
      <c r="X49" s="166"/>
      <c r="Y49" s="35"/>
      <c r="Z49" s="35"/>
      <c r="AA49" s="171"/>
    </row>
    <row r="50" spans="1:27" ht="13.5" customHeight="1">
      <c r="A50" s="10"/>
      <c r="B50" s="7"/>
      <c r="C50" s="8"/>
      <c r="D50" s="13"/>
      <c r="E50" s="36"/>
      <c r="F50" s="37"/>
      <c r="G50" s="37"/>
      <c r="H50" s="37"/>
      <c r="I50" s="37"/>
      <c r="J50" s="37"/>
      <c r="K50" s="156"/>
      <c r="L50" s="9"/>
      <c r="M50" s="5"/>
      <c r="N50" s="5"/>
      <c r="O50" s="5"/>
      <c r="P50" s="156"/>
      <c r="Q50" s="36"/>
      <c r="R50" s="37"/>
      <c r="S50" s="37"/>
      <c r="T50" s="37"/>
      <c r="U50" s="156"/>
      <c r="V50" s="36"/>
      <c r="W50" s="37"/>
      <c r="X50" s="167"/>
      <c r="Y50" s="37"/>
      <c r="Z50" s="37"/>
      <c r="AA50" s="172"/>
    </row>
    <row r="51" spans="1:27" ht="13.5" customHeight="1" thickBot="1">
      <c r="A51" s="28"/>
      <c r="B51" s="29"/>
      <c r="C51" s="30"/>
      <c r="D51" s="31"/>
      <c r="E51" s="38"/>
      <c r="F51" s="39"/>
      <c r="G51" s="39"/>
      <c r="H51" s="39"/>
      <c r="I51" s="39"/>
      <c r="J51" s="39"/>
      <c r="K51" s="157"/>
      <c r="L51" s="33"/>
      <c r="M51" s="32"/>
      <c r="N51" s="32"/>
      <c r="O51" s="32"/>
      <c r="P51" s="157"/>
      <c r="Q51" s="38"/>
      <c r="R51" s="39"/>
      <c r="S51" s="39"/>
      <c r="T51" s="39"/>
      <c r="U51" s="157"/>
      <c r="V51" s="38"/>
      <c r="W51" s="39"/>
      <c r="X51" s="168"/>
      <c r="Y51" s="39"/>
      <c r="Z51" s="39"/>
      <c r="AA51" s="173"/>
    </row>
    <row r="52" spans="1:27" ht="13.5" customHeight="1" thickBot="1">
      <c r="A52" s="14"/>
      <c r="B52" s="18">
        <v>999</v>
      </c>
      <c r="C52" s="19"/>
      <c r="D52" s="20" t="s">
        <v>36</v>
      </c>
      <c r="E52" s="11"/>
      <c r="F52" s="12"/>
      <c r="G52" s="12"/>
      <c r="H52" s="12"/>
      <c r="I52" s="12"/>
      <c r="J52" s="12"/>
      <c r="K52" s="154"/>
      <c r="L52" s="21">
        <v>4</v>
      </c>
      <c r="M52" s="21">
        <v>3</v>
      </c>
      <c r="N52" s="21">
        <v>141</v>
      </c>
      <c r="O52" s="21">
        <v>29</v>
      </c>
      <c r="P52" s="154"/>
      <c r="Q52" s="11"/>
      <c r="R52" s="12"/>
      <c r="S52" s="12"/>
      <c r="T52" s="12"/>
      <c r="U52" s="154"/>
      <c r="V52" s="11"/>
      <c r="W52" s="12"/>
      <c r="X52" s="165"/>
      <c r="Y52" s="12"/>
      <c r="Z52" s="12"/>
      <c r="AA52" s="170"/>
    </row>
    <row r="53" spans="1:27" ht="13.5" customHeight="1" thickBot="1">
      <c r="A53" s="14"/>
      <c r="B53" s="17">
        <v>1000</v>
      </c>
      <c r="C53" s="255" t="s">
        <v>23</v>
      </c>
      <c r="D53" s="256"/>
      <c r="E53" s="11"/>
      <c r="F53" s="12"/>
      <c r="G53" s="159">
        <f>SUM(G10:G47)</f>
        <v>780</v>
      </c>
      <c r="H53" s="159">
        <f>SUM(H10:H47)</f>
        <v>596</v>
      </c>
      <c r="I53" s="159">
        <f>SUM(I10:I47)</f>
        <v>11227</v>
      </c>
      <c r="J53" s="159">
        <f>SUM(J10:J47)</f>
        <v>2945</v>
      </c>
      <c r="K53" s="158">
        <f>ROUND(J53/I53*100,1)</f>
        <v>26.2</v>
      </c>
      <c r="L53" s="161">
        <f>L48+L52</f>
        <v>521</v>
      </c>
      <c r="M53" s="159">
        <f>M48+M52</f>
        <v>400</v>
      </c>
      <c r="N53" s="159">
        <f>N48+N52</f>
        <v>7761</v>
      </c>
      <c r="O53" s="159">
        <f>O48+O52</f>
        <v>1636</v>
      </c>
      <c r="P53" s="169">
        <f>IF(N53=0," ",ROUND(O53/N53*100,1))</f>
        <v>21.1</v>
      </c>
      <c r="Q53" s="163">
        <f>SUM(Q11:Q47)</f>
        <v>222</v>
      </c>
      <c r="R53" s="159">
        <f>SUM(R11:R47)</f>
        <v>92</v>
      </c>
      <c r="S53" s="159">
        <f>SUM(S11:S47)</f>
        <v>1443</v>
      </c>
      <c r="T53" s="159">
        <f>SUM(T11:T47)</f>
        <v>144</v>
      </c>
      <c r="U53" s="169">
        <f>IF(S53=0," ",ROUND(T53/S53*100,1))</f>
        <v>10</v>
      </c>
      <c r="V53" s="163">
        <f>SUM(V10:V47)</f>
        <v>2874</v>
      </c>
      <c r="W53" s="159">
        <f>SUM(W10:W47)</f>
        <v>260</v>
      </c>
      <c r="X53" s="169">
        <f>IF(V53=0," ",ROUND(W53/V53*100,1))</f>
        <v>9</v>
      </c>
      <c r="Y53" s="159">
        <f>SUM(Y10:Y47)</f>
        <v>1940</v>
      </c>
      <c r="Z53" s="159">
        <f>SUM(Z10:Z47)</f>
        <v>109</v>
      </c>
      <c r="AA53" s="174">
        <f>IF(Y53=0," ",ROUND(Z53/Y53*100,1))</f>
        <v>5.6</v>
      </c>
    </row>
    <row r="55" spans="1:14" ht="13.5">
      <c r="A55" s="44" t="s">
        <v>68</v>
      </c>
      <c r="B55" s="45"/>
      <c r="C55" s="46"/>
      <c r="D55" s="47"/>
      <c r="E55" s="48"/>
      <c r="F55" s="48"/>
      <c r="G55" s="48"/>
      <c r="H55" s="48"/>
      <c r="I55" s="48"/>
      <c r="J55" s="48"/>
      <c r="N55" s="52"/>
    </row>
    <row r="56" spans="1:5" ht="13.5">
      <c r="A56" s="42" t="s">
        <v>55</v>
      </c>
      <c r="E56" s="50" t="s">
        <v>61</v>
      </c>
    </row>
  </sheetData>
  <mergeCells count="26">
    <mergeCell ref="C4:E4"/>
    <mergeCell ref="G4:I4"/>
    <mergeCell ref="B3:N3"/>
    <mergeCell ref="C53:D53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printOptions horizontalCentered="1"/>
  <pageMargins left="0.7874015748031497" right="0.2755905511811024" top="0.35433070866141736" bottom="0.5905511811023623" header="0.3543307086614173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2005-12-19T02:18:41Z</cp:lastPrinted>
  <dcterms:created xsi:type="dcterms:W3CDTF">2002-01-07T10:53:07Z</dcterms:created>
  <dcterms:modified xsi:type="dcterms:W3CDTF">2006-01-12T02:14:22Z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-204169178</vt:i4>
  </property>
  <property fmtid="{D5CDD505-2E9C-101B-9397-08002B2CF9AE}" pid="3" name="_EmailSubject">
    <vt:lpwstr>内閣府推進状況調査（市町村分）回答</vt:lpwstr>
  </property>
  <property fmtid="{D5CDD505-2E9C-101B-9397-08002B2CF9AE}" pid="4" name="_AuthorEmail">
    <vt:lpwstr>a-adachi16@mail.pref.kyoto.jp</vt:lpwstr>
  </property>
  <property fmtid="{D5CDD505-2E9C-101B-9397-08002B2CF9AE}" pid="5" name="_AuthorEmailDisplayName">
    <vt:lpwstr>足立　明子</vt:lpwstr>
  </property>
  <property fmtid="{D5CDD505-2E9C-101B-9397-08002B2CF9AE}" pid="6" name="_ReviewingToolsShownOnce">
    <vt:lpwstr/>
  </property>
</Properties>
</file>