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DA"/>
  <workbookPr/>
  <bookViews>
    <workbookView xWindow="65521" yWindow="65521" windowWidth="15330" windowHeight="4515" activeTab="0"/>
  </bookViews>
  <sheets>
    <sheet name="4-1" sheetId="1" r:id="rId1"/>
    <sheet name="4-2" sheetId="2" r:id="rId2"/>
  </sheets>
  <definedNames>
    <definedName name="_xlnm.Print_Area" localSheetId="0">'4-1'!$A$1:$X$56</definedName>
    <definedName name="_xlnm.Print_Area" localSheetId="1">'4-2'!$A$1:$AA$73</definedName>
    <definedName name="_xlnm.Print_Titles" localSheetId="0">'4-1'!$4:$6</definedName>
    <definedName name="_xlnm.Print_Titles" localSheetId="1">'4-2'!$5:$7</definedName>
  </definedNames>
  <calcPr fullCalcOnLoad="1"/>
</workbook>
</file>

<file path=xl/sharedStrings.xml><?xml version="1.0" encoding="utf-8"?>
<sst xmlns="http://schemas.openxmlformats.org/spreadsheetml/2006/main" count="435" uniqueCount="232">
  <si>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</si>
  <si>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</si>
  <si>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</si>
  <si>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</si>
  <si>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</si>
  <si>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</si>
  <si>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</si>
  <si>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</si>
  <si>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</si>
  <si>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</si>
  <si>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</si>
  <si>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</si>
  <si>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</si>
  <si>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</si>
  <si>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</si>
  <si>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</si>
  <si>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</si>
  <si>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</si>
  <si>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</si>
  <si>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</si>
  <si>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</si>
  <si>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</si>
  <si>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</si>
  <si>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</si>
  <si>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</si>
  <si>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</si>
  <si>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</si>
  <si>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</si>
  <si>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</si>
  <si>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</si>
  <si>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</si>
  <si>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</si>
  <si>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</si>
  <si>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</si>
  <si>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</si>
  <si>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</si>
  <si>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</si>
  <si>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</si>
  <si>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</si>
  <si>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</si>
  <si>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</si>
  <si>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</si>
  <si>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</si>
  <si>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</si>
  <si>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</si>
  <si>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</si>
  <si>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</si>
  <si>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</si>
  <si>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</si>
  <si>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</si>
  <si>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</si>
  <si>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</si>
  <si>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</si>
  <si>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</si>
  <si>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</si>
  <si>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</si>
  <si>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</si>
  <si>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</si>
  <si>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</si>
  <si>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</si>
  <si>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</si>
  <si>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</si>
  <si>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</si>
  <si>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</si>
  <si>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</si>
  <si>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</si>
  <si>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</si>
  <si>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</si>
  <si>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</si>
  <si>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</si>
  <si>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</si>
  <si>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</si>
  <si>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</si>
  <si>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</si>
  <si>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</si>
  <si>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</si>
  <si>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</si>
  <si>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</si>
  <si>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</si>
  <si>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</si>
  <si>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</si>
  <si>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</si>
  <si>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</si>
  <si>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</si>
  <si>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</si>
  <si>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　２　１ではない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</si>
  <si>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</si>
  <si>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</si>
  <si>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</si>
  <si>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</si>
  <si>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>男女共同参画に関する計画
（平成17年4月1日現在で有効なもの）</t>
  </si>
  <si>
    <t>男女共同参画・女性のための総合的な施設名称
(平成17年4月1日現在で開設済の施設)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</si>
  <si>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</si>
  <si>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</si>
  <si>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</si>
  <si>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三重県</t>
  </si>
  <si>
    <t>四日市市</t>
  </si>
  <si>
    <t>桑名市</t>
  </si>
  <si>
    <t>鈴鹿市</t>
  </si>
  <si>
    <t>亀山市</t>
  </si>
  <si>
    <t>いなべ市</t>
  </si>
  <si>
    <t>木曽岬町</t>
  </si>
  <si>
    <t>東員町</t>
  </si>
  <si>
    <t>菰野町</t>
  </si>
  <si>
    <t>朝日町</t>
  </si>
  <si>
    <t>川越町</t>
  </si>
  <si>
    <t>女性課</t>
  </si>
  <si>
    <t>女性と男性のための共同参画プランよっかいち</t>
  </si>
  <si>
    <t>四日市市女性センター</t>
  </si>
  <si>
    <t>四日市市男女共同参画都市宣言</t>
  </si>
  <si>
    <t>平成22年度</t>
  </si>
  <si>
    <t>政策課</t>
  </si>
  <si>
    <t>桑名市男女共同参画プランくわな</t>
  </si>
  <si>
    <t>H16.4～H21.3</t>
  </si>
  <si>
    <t>平成20年度</t>
  </si>
  <si>
    <t>男女共同参画課</t>
  </si>
  <si>
    <t>鈴鹿市男女共同参画プラン</t>
  </si>
  <si>
    <t>H9.3</t>
  </si>
  <si>
    <t>H9.4～H18.3</t>
  </si>
  <si>
    <t>平成18年度</t>
  </si>
  <si>
    <t>市民課</t>
  </si>
  <si>
    <t>平成17年度</t>
  </si>
  <si>
    <t>総務課</t>
  </si>
  <si>
    <t>生活環境課</t>
  </si>
  <si>
    <t>秘書広報課</t>
  </si>
  <si>
    <t>総務税務課</t>
  </si>
  <si>
    <t>企画情報課</t>
  </si>
  <si>
    <t>人権啓発課</t>
  </si>
  <si>
    <t>H16.3</t>
  </si>
  <si>
    <t>H14.4～H19.3</t>
  </si>
  <si>
    <t>四日市市他</t>
  </si>
  <si>
    <t>桑名市他</t>
  </si>
  <si>
    <t>いなべ市他</t>
  </si>
  <si>
    <t>津市</t>
  </si>
  <si>
    <t>男女共同参画室</t>
  </si>
  <si>
    <t>津市男女共同参画推進条例</t>
  </si>
  <si>
    <t>津市男女共同参画基本計画</t>
  </si>
  <si>
    <t>H15.4～H23.3</t>
  </si>
  <si>
    <t>津市男女共同参画都市宣言</t>
  </si>
  <si>
    <t>久居市</t>
  </si>
  <si>
    <t>人権課</t>
  </si>
  <si>
    <t>久居市男女共同参画推進条例</t>
  </si>
  <si>
    <t>久居市男女共同参画プラン</t>
  </si>
  <si>
    <t>H14.3～H18.3</t>
  </si>
  <si>
    <t>河芸町</t>
  </si>
  <si>
    <t>総務管理課</t>
  </si>
  <si>
    <t>芸濃町</t>
  </si>
  <si>
    <t>総務課</t>
  </si>
  <si>
    <t>美里村</t>
  </si>
  <si>
    <t>安濃町</t>
  </si>
  <si>
    <t>企画商工課</t>
  </si>
  <si>
    <t>香良洲町</t>
  </si>
  <si>
    <t>一志町</t>
  </si>
  <si>
    <t>環境課</t>
  </si>
  <si>
    <t>白山町</t>
  </si>
  <si>
    <t>まちづくり政策課</t>
  </si>
  <si>
    <t>男女共同参画社会形成推進プラン</t>
  </si>
  <si>
    <t>H15.3～H19.3</t>
  </si>
  <si>
    <t>美杉村</t>
  </si>
  <si>
    <t>人権センター</t>
  </si>
  <si>
    <t>平成19年度</t>
  </si>
  <si>
    <t>津市他</t>
  </si>
  <si>
    <t>一志町他</t>
  </si>
  <si>
    <t>松阪市</t>
  </si>
  <si>
    <t>松阪市の男女共同参画をすすめる条例</t>
  </si>
  <si>
    <t>松阪市男女共同参画プラン</t>
  </si>
  <si>
    <t>H14.2</t>
  </si>
  <si>
    <t>H14.2～H22</t>
  </si>
  <si>
    <t>松阪市男女共同参画都市宣言（旧松阪市）</t>
  </si>
  <si>
    <t>多気町</t>
  </si>
  <si>
    <t>環境生活課</t>
  </si>
  <si>
    <t>明和町</t>
  </si>
  <si>
    <t>企画課</t>
  </si>
  <si>
    <t>大台町</t>
  </si>
  <si>
    <t>勢和村</t>
  </si>
  <si>
    <t>宮川村</t>
  </si>
  <si>
    <t>企画調整課</t>
  </si>
  <si>
    <t>多気町他</t>
  </si>
  <si>
    <t>伊勢市</t>
  </si>
  <si>
    <t>市民参画交流課</t>
  </si>
  <si>
    <t>伊勢市男女共同参画推進条例</t>
  </si>
  <si>
    <t>伊勢市男女共同参画基本計画</t>
  </si>
  <si>
    <t>H15.4～H20.3</t>
  </si>
  <si>
    <t>伊勢市男女共同参画都市宣言</t>
  </si>
  <si>
    <t>鳥羽市</t>
  </si>
  <si>
    <t>市民課</t>
  </si>
  <si>
    <t>鳥羽市男女共同参画行動計画</t>
  </si>
  <si>
    <t>H12.4～H22.3</t>
  </si>
  <si>
    <t>志摩市</t>
  </si>
  <si>
    <t>市民参画課</t>
  </si>
  <si>
    <t>玉城町</t>
  </si>
  <si>
    <t>総務チーム</t>
  </si>
  <si>
    <t>二見町</t>
  </si>
  <si>
    <t>小俣町</t>
  </si>
  <si>
    <t>南勢町</t>
  </si>
  <si>
    <t>生活環境課</t>
  </si>
  <si>
    <t>南島町</t>
  </si>
  <si>
    <t>御薗村</t>
  </si>
  <si>
    <t>企画室</t>
  </si>
  <si>
    <t>度会町</t>
  </si>
  <si>
    <t>総務財政課</t>
  </si>
  <si>
    <t>大紀町</t>
  </si>
  <si>
    <t>企画振興課</t>
  </si>
  <si>
    <t>平成21年度</t>
  </si>
  <si>
    <t>伊勢市他</t>
  </si>
  <si>
    <t>志摩市他</t>
  </si>
  <si>
    <t>小俣町他</t>
  </si>
  <si>
    <t>名張市</t>
  </si>
  <si>
    <t>名張市男女共同参画都市宣言</t>
  </si>
  <si>
    <t>伊賀市</t>
  </si>
  <si>
    <t>伊賀市男女共同参画推進条例</t>
  </si>
  <si>
    <t>上野市男女共同参画都市宣言（旧上野市）</t>
  </si>
  <si>
    <t>名張市女性行動計画ベルフラワープラン</t>
  </si>
  <si>
    <t>H8.9</t>
  </si>
  <si>
    <t>H8.9～H18.3</t>
  </si>
  <si>
    <t>尾鷲市</t>
  </si>
  <si>
    <t>市長公室</t>
  </si>
  <si>
    <t>尾鷲市男女共同参画社会推進プラン</t>
  </si>
  <si>
    <t>H14.2</t>
  </si>
  <si>
    <t>H14.4～H19.3</t>
  </si>
  <si>
    <t>紀伊長島町</t>
  </si>
  <si>
    <t>海山町</t>
  </si>
  <si>
    <t>熊野市</t>
  </si>
  <si>
    <t>熊野市男女共同参画ステッププラン</t>
  </si>
  <si>
    <t>御浜町</t>
  </si>
  <si>
    <t>教育委員会</t>
  </si>
  <si>
    <t>御浜町男女共同参画推進基本計画</t>
  </si>
  <si>
    <t>H16.4～H21.3</t>
  </si>
  <si>
    <t>紀宝町</t>
  </si>
  <si>
    <t>紀和町</t>
  </si>
  <si>
    <t>鵜殿村</t>
  </si>
  <si>
    <t>鈴鹿市男女共同参画センター「ジェフリーすずか」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</si>
</sst>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7" xfId="0" applyFont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2" fillId="2" borderId="4" xfId="0" applyFont="1" applyFill="1" applyBorder="1" applyAlignment="1">
      <alignment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19" xfId="0" applyFont="1" applyFill="1" applyBorder="1" applyAlignment="1">
      <alignment horizontal="right"/>
    </xf>
    <xf numFmtId="0" fontId="2" fillId="0" borderId="20" xfId="0" applyFont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23" xfId="0" applyFont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2" fillId="2" borderId="30" xfId="0" applyFont="1" applyFill="1" applyBorder="1" applyAlignment="1">
      <alignment/>
    </xf>
    <xf numFmtId="0" fontId="2" fillId="2" borderId="31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179" fontId="2" fillId="3" borderId="10" xfId="0" applyNumberFormat="1" applyFont="1" applyFill="1" applyBorder="1" applyAlignment="1">
      <alignment/>
    </xf>
    <xf numFmtId="179" fontId="2" fillId="3" borderId="32" xfId="0" applyNumberFormat="1" applyFont="1" applyFill="1" applyBorder="1" applyAlignment="1">
      <alignment/>
    </xf>
    <xf numFmtId="179" fontId="2" fillId="3" borderId="33" xfId="0" applyNumberFormat="1" applyFont="1" applyFill="1" applyBorder="1" applyAlignment="1">
      <alignment/>
    </xf>
    <xf numFmtId="179" fontId="2" fillId="3" borderId="34" xfId="0" applyNumberFormat="1" applyFont="1" applyFill="1" applyBorder="1" applyAlignment="1">
      <alignment/>
    </xf>
    <xf numFmtId="179" fontId="2" fillId="3" borderId="35" xfId="0" applyNumberFormat="1" applyFont="1" applyFill="1" applyBorder="1" applyAlignment="1">
      <alignment/>
    </xf>
    <xf numFmtId="179" fontId="2" fillId="3" borderId="19" xfId="0" applyNumberFormat="1" applyFont="1" applyFill="1" applyBorder="1" applyAlignment="1">
      <alignment/>
    </xf>
    <xf numFmtId="0" fontId="2" fillId="3" borderId="36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180" fontId="2" fillId="3" borderId="19" xfId="0" applyNumberFormat="1" applyFont="1" applyFill="1" applyBorder="1" applyAlignment="1">
      <alignment/>
    </xf>
    <xf numFmtId="180" fontId="2" fillId="3" borderId="20" xfId="0" applyNumberFormat="1" applyFont="1" applyFill="1" applyBorder="1" applyAlignment="1">
      <alignment/>
    </xf>
    <xf numFmtId="180" fontId="2" fillId="3" borderId="10" xfId="0" applyNumberFormat="1" applyFont="1" applyFill="1" applyBorder="1" applyAlignment="1">
      <alignment/>
    </xf>
    <xf numFmtId="180" fontId="2" fillId="3" borderId="32" xfId="0" applyNumberFormat="1" applyFont="1" applyFill="1" applyBorder="1" applyAlignment="1">
      <alignment/>
    </xf>
    <xf numFmtId="180" fontId="2" fillId="3" borderId="33" xfId="0" applyNumberFormat="1" applyFont="1" applyFill="1" applyBorder="1" applyAlignment="1">
      <alignment/>
    </xf>
    <xf numFmtId="180" fontId="2" fillId="3" borderId="34" xfId="0" applyNumberFormat="1" applyFont="1" applyFill="1" applyBorder="1" applyAlignment="1">
      <alignment/>
    </xf>
    <xf numFmtId="180" fontId="2" fillId="3" borderId="35" xfId="0" applyNumberFormat="1" applyFont="1" applyFill="1" applyBorder="1" applyAlignment="1">
      <alignment/>
    </xf>
    <xf numFmtId="180" fontId="2" fillId="3" borderId="4" xfId="0" applyNumberFormat="1" applyFont="1" applyFill="1" applyBorder="1" applyAlignment="1">
      <alignment/>
    </xf>
    <xf numFmtId="180" fontId="2" fillId="3" borderId="37" xfId="0" applyNumberFormat="1" applyFont="1" applyFill="1" applyBorder="1" applyAlignment="1">
      <alignment/>
    </xf>
    <xf numFmtId="180" fontId="2" fillId="3" borderId="38" xfId="0" applyNumberFormat="1" applyFont="1" applyFill="1" applyBorder="1" applyAlignment="1">
      <alignment/>
    </xf>
    <xf numFmtId="180" fontId="2" fillId="3" borderId="39" xfId="0" applyNumberFormat="1" applyFont="1" applyFill="1" applyBorder="1" applyAlignment="1">
      <alignment/>
    </xf>
    <xf numFmtId="180" fontId="2" fillId="3" borderId="4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0" fillId="4" borderId="19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43" xfId="0" applyFont="1" applyBorder="1" applyAlignment="1">
      <alignment/>
    </xf>
    <xf numFmtId="58" fontId="11" fillId="0" borderId="44" xfId="0" applyNumberFormat="1" applyFont="1" applyBorder="1" applyAlignment="1">
      <alignment vertical="center"/>
    </xf>
    <xf numFmtId="58" fontId="11" fillId="0" borderId="45" xfId="0" applyNumberFormat="1" applyFont="1" applyBorder="1" applyAlignment="1">
      <alignment vertical="center"/>
    </xf>
    <xf numFmtId="58" fontId="11" fillId="0" borderId="46" xfId="0" applyNumberFormat="1" applyFont="1" applyBorder="1" applyAlignment="1">
      <alignment vertical="center"/>
    </xf>
    <xf numFmtId="0" fontId="14" fillId="0" borderId="0" xfId="0" applyFont="1" applyAlignment="1">
      <alignment/>
    </xf>
    <xf numFmtId="186" fontId="2" fillId="2" borderId="6" xfId="0" applyNumberFormat="1" applyFont="1" applyFill="1" applyBorder="1" applyAlignment="1">
      <alignment/>
    </xf>
    <xf numFmtId="179" fontId="2" fillId="3" borderId="47" xfId="0" applyNumberFormat="1" applyFont="1" applyFill="1" applyBorder="1" applyAlignment="1">
      <alignment/>
    </xf>
    <xf numFmtId="0" fontId="2" fillId="2" borderId="1" xfId="0" applyFont="1" applyFill="1" applyBorder="1" applyAlignment="1">
      <alignment vertical="center" wrapText="1"/>
    </xf>
    <xf numFmtId="0" fontId="2" fillId="2" borderId="48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9" xfId="0" applyFont="1" applyFill="1" applyBorder="1" applyAlignment="1">
      <alignment/>
    </xf>
    <xf numFmtId="179" fontId="2" fillId="3" borderId="18" xfId="0" applyNumberFormat="1" applyFont="1" applyFill="1" applyBorder="1" applyAlignment="1">
      <alignment/>
    </xf>
    <xf numFmtId="0" fontId="2" fillId="2" borderId="50" xfId="0" applyFont="1" applyFill="1" applyBorder="1" applyAlignment="1">
      <alignment/>
    </xf>
    <xf numFmtId="0" fontId="2" fillId="2" borderId="51" xfId="0" applyFont="1" applyFill="1" applyBorder="1" applyAlignment="1">
      <alignment/>
    </xf>
    <xf numFmtId="179" fontId="2" fillId="3" borderId="52" xfId="0" applyNumberFormat="1" applyFont="1" applyFill="1" applyBorder="1" applyAlignment="1">
      <alignment/>
    </xf>
    <xf numFmtId="0" fontId="2" fillId="2" borderId="53" xfId="0" applyFont="1" applyFill="1" applyBorder="1" applyAlignment="1">
      <alignment/>
    </xf>
    <xf numFmtId="0" fontId="2" fillId="2" borderId="54" xfId="0" applyFont="1" applyFill="1" applyBorder="1" applyAlignment="1">
      <alignment/>
    </xf>
    <xf numFmtId="180" fontId="2" fillId="3" borderId="55" xfId="0" applyNumberFormat="1" applyFont="1" applyFill="1" applyBorder="1" applyAlignment="1">
      <alignment/>
    </xf>
    <xf numFmtId="180" fontId="2" fillId="3" borderId="56" xfId="0" applyNumberFormat="1" applyFont="1" applyFill="1" applyBorder="1" applyAlignment="1">
      <alignment/>
    </xf>
    <xf numFmtId="179" fontId="2" fillId="3" borderId="13" xfId="0" applyNumberFormat="1" applyFont="1" applyFill="1" applyBorder="1" applyAlignment="1">
      <alignment/>
    </xf>
    <xf numFmtId="179" fontId="2" fillId="3" borderId="24" xfId="0" applyNumberFormat="1" applyFont="1" applyFill="1" applyBorder="1" applyAlignment="1">
      <alignment/>
    </xf>
    <xf numFmtId="0" fontId="2" fillId="2" borderId="57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185" fontId="2" fillId="2" borderId="1" xfId="0" applyNumberFormat="1" applyFont="1" applyFill="1" applyBorder="1" applyAlignment="1">
      <alignment vertical="center" wrapText="1"/>
    </xf>
    <xf numFmtId="0" fontId="2" fillId="2" borderId="10" xfId="0" applyNumberFormat="1" applyFont="1" applyFill="1" applyBorder="1" applyAlignment="1">
      <alignment vertical="center" wrapText="1"/>
    </xf>
    <xf numFmtId="0" fontId="2" fillId="2" borderId="58" xfId="0" applyFont="1" applyFill="1" applyBorder="1" applyAlignment="1">
      <alignment vertical="center" wrapText="1"/>
    </xf>
    <xf numFmtId="0" fontId="2" fillId="2" borderId="59" xfId="0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57" fontId="2" fillId="2" borderId="1" xfId="0" applyNumberFormat="1" applyFont="1" applyFill="1" applyBorder="1" applyAlignment="1">
      <alignment vertical="center" wrapText="1"/>
    </xf>
    <xf numFmtId="0" fontId="2" fillId="2" borderId="60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6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0" fillId="3" borderId="14" xfId="0" applyFont="1" applyFill="1" applyBorder="1" applyAlignment="1">
      <alignment vertical="center" wrapText="1"/>
    </xf>
    <xf numFmtId="0" fontId="0" fillId="3" borderId="19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vertical="center" wrapText="1"/>
    </xf>
    <xf numFmtId="0" fontId="0" fillId="2" borderId="32" xfId="0" applyFont="1" applyFill="1" applyBorder="1" applyAlignment="1">
      <alignment vertical="center" wrapText="1"/>
    </xf>
    <xf numFmtId="0" fontId="0" fillId="3" borderId="63" xfId="0" applyFont="1" applyFill="1" applyBorder="1" applyAlignment="1">
      <alignment vertical="center" wrapText="1"/>
    </xf>
    <xf numFmtId="0" fontId="0" fillId="3" borderId="42" xfId="0" applyFont="1" applyFill="1" applyBorder="1" applyAlignment="1">
      <alignment vertical="center" wrapText="1"/>
    </xf>
    <xf numFmtId="0" fontId="0" fillId="3" borderId="36" xfId="0" applyFont="1" applyFill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2" borderId="12" xfId="0" applyFont="1" applyFill="1" applyBorder="1" applyAlignment="1">
      <alignment horizontal="left" vertical="center" wrapText="1"/>
    </xf>
    <xf numFmtId="185" fontId="2" fillId="2" borderId="1" xfId="0" applyNumberFormat="1" applyFont="1" applyFill="1" applyBorder="1" applyAlignment="1">
      <alignment horizontal="right" vertical="center" wrapText="1"/>
    </xf>
    <xf numFmtId="0" fontId="2" fillId="2" borderId="8" xfId="0" applyNumberFormat="1" applyFont="1" applyFill="1" applyBorder="1" applyAlignment="1">
      <alignment horizontal="right" vertical="center" wrapText="1"/>
    </xf>
    <xf numFmtId="58" fontId="2" fillId="2" borderId="1" xfId="0" applyNumberFormat="1" applyFont="1" applyFill="1" applyBorder="1" applyAlignment="1">
      <alignment horizontal="right" vertical="center" wrapText="1"/>
    </xf>
    <xf numFmtId="58" fontId="2" fillId="2" borderId="8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57" fontId="2" fillId="2" borderId="6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0" fillId="2" borderId="11" xfId="0" applyFont="1" applyFill="1" applyBorder="1" applyAlignment="1">
      <alignment horizontal="right" vertical="center" wrapText="1"/>
    </xf>
    <xf numFmtId="0" fontId="2" fillId="0" borderId="60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2" borderId="57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shrinkToFit="1"/>
    </xf>
    <xf numFmtId="0" fontId="2" fillId="2" borderId="10" xfId="0" applyFont="1" applyFill="1" applyBorder="1" applyAlignment="1">
      <alignment shrinkToFit="1"/>
    </xf>
    <xf numFmtId="0" fontId="2" fillId="2" borderId="4" xfId="0" applyFont="1" applyFill="1" applyBorder="1" applyAlignment="1">
      <alignment shrinkToFit="1"/>
    </xf>
    <xf numFmtId="0" fontId="2" fillId="2" borderId="4" xfId="0" applyFont="1" applyFill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0" fontId="2" fillId="2" borderId="65" xfId="0" applyFont="1" applyFill="1" applyBorder="1" applyAlignment="1">
      <alignment horizontal="center" wrapText="1"/>
    </xf>
    <xf numFmtId="0" fontId="2" fillId="2" borderId="64" xfId="0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66" xfId="0" applyFont="1" applyFill="1" applyBorder="1" applyAlignment="1">
      <alignment horizontal="center" wrapText="1"/>
    </xf>
    <xf numFmtId="0" fontId="2" fillId="2" borderId="57" xfId="0" applyFont="1" applyFill="1" applyBorder="1" applyAlignment="1">
      <alignment horizontal="center" wrapText="1"/>
    </xf>
    <xf numFmtId="0" fontId="2" fillId="2" borderId="60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67" xfId="0" applyFont="1" applyFill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9" fillId="2" borderId="69" xfId="0" applyFont="1" applyFill="1" applyBorder="1" applyAlignment="1">
      <alignment horizontal="center" wrapText="1"/>
    </xf>
    <xf numFmtId="0" fontId="9" fillId="0" borderId="70" xfId="0" applyFont="1" applyBorder="1" applyAlignment="1">
      <alignment horizontal="center" wrapText="1"/>
    </xf>
    <xf numFmtId="0" fontId="9" fillId="0" borderId="71" xfId="0" applyFont="1" applyBorder="1" applyAlignment="1">
      <alignment horizont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wrapText="1"/>
    </xf>
    <xf numFmtId="0" fontId="2" fillId="2" borderId="58" xfId="0" applyFont="1" applyFill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0" fontId="2" fillId="2" borderId="73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2" borderId="47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68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74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66" xfId="0" applyFont="1" applyFill="1" applyBorder="1" applyAlignment="1">
      <alignment wrapText="1"/>
    </xf>
    <xf numFmtId="0" fontId="2" fillId="2" borderId="75" xfId="0" applyFont="1" applyFill="1" applyBorder="1" applyAlignment="1">
      <alignment wrapText="1"/>
    </xf>
    <xf numFmtId="0" fontId="2" fillId="2" borderId="47" xfId="0" applyFont="1" applyFill="1" applyBorder="1" applyAlignment="1">
      <alignment wrapText="1"/>
    </xf>
    <xf numFmtId="0" fontId="2" fillId="2" borderId="67" xfId="0" applyFont="1" applyFill="1" applyBorder="1" applyAlignment="1">
      <alignment wrapText="1"/>
    </xf>
    <xf numFmtId="0" fontId="2" fillId="2" borderId="68" xfId="0" applyFont="1" applyFill="1" applyBorder="1" applyAlignment="1">
      <alignment wrapText="1"/>
    </xf>
    <xf numFmtId="0" fontId="0" fillId="0" borderId="68" xfId="0" applyBorder="1" applyAlignment="1">
      <alignment wrapText="1"/>
    </xf>
    <xf numFmtId="0" fontId="0" fillId="0" borderId="15" xfId="0" applyBorder="1" applyAlignment="1">
      <alignment wrapText="1"/>
    </xf>
    <xf numFmtId="0" fontId="2" fillId="2" borderId="4" xfId="0" applyFont="1" applyFill="1" applyBorder="1" applyAlignment="1">
      <alignment/>
    </xf>
    <xf numFmtId="0" fontId="0" fillId="0" borderId="60" xfId="0" applyBorder="1" applyAlignment="1">
      <alignment/>
    </xf>
    <xf numFmtId="0" fontId="0" fillId="0" borderId="76" xfId="0" applyBorder="1" applyAlignment="1">
      <alignment/>
    </xf>
    <xf numFmtId="0" fontId="2" fillId="2" borderId="10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0" fillId="0" borderId="22" xfId="0" applyBorder="1" applyAlignment="1">
      <alignment/>
    </xf>
    <xf numFmtId="0" fontId="2" fillId="2" borderId="77" xfId="0" applyFont="1" applyFill="1" applyBorder="1" applyAlignment="1">
      <alignment wrapText="1"/>
    </xf>
    <xf numFmtId="0" fontId="0" fillId="0" borderId="17" xfId="0" applyBorder="1" applyAlignment="1">
      <alignment/>
    </xf>
    <xf numFmtId="0" fontId="2" fillId="2" borderId="57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60" xfId="0" applyFont="1" applyFill="1" applyBorder="1" applyAlignment="1">
      <alignment wrapText="1"/>
    </xf>
    <xf numFmtId="0" fontId="2" fillId="0" borderId="3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58" fontId="11" fillId="0" borderId="44" xfId="0" applyNumberFormat="1" applyFont="1" applyBorder="1" applyAlignment="1">
      <alignment horizontal="center" vertical="center"/>
    </xf>
    <xf numFmtId="58" fontId="11" fillId="0" borderId="45" xfId="0" applyNumberFormat="1" applyFont="1" applyBorder="1" applyAlignment="1">
      <alignment horizontal="center" vertical="center"/>
    </xf>
    <xf numFmtId="0" fontId="13" fillId="0" borderId="78" xfId="0" applyFont="1" applyBorder="1" applyAlignment="1">
      <alignment vertical="center" wrapText="1"/>
    </xf>
    <xf numFmtId="0" fontId="13" fillId="0" borderId="45" xfId="0" applyFont="1" applyBorder="1" applyAlignment="1">
      <alignment vertical="center" wrapText="1"/>
    </xf>
    <xf numFmtId="0" fontId="13" fillId="0" borderId="46" xfId="0" applyFont="1" applyBorder="1" applyAlignment="1">
      <alignment vertical="center" wrapText="1"/>
    </xf>
    <xf numFmtId="0" fontId="2" fillId="2" borderId="41" xfId="0" applyFont="1" applyFill="1" applyBorder="1" applyAlignment="1">
      <alignment horizontal="center"/>
    </xf>
    <xf numFmtId="0" fontId="0" fillId="0" borderId="79" xfId="0" applyBorder="1" applyAlignment="1">
      <alignment horizontal="center"/>
    </xf>
    <xf numFmtId="0" fontId="2" fillId="2" borderId="73" xfId="0" applyFont="1" applyFill="1" applyBorder="1" applyAlignment="1">
      <alignment wrapText="1"/>
    </xf>
    <xf numFmtId="0" fontId="2" fillId="2" borderId="65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0"/>
  <sheetViews>
    <sheetView tabSelected="1" view="pageBreakPreview" zoomScaleSheetLayoutView="100" workbookViewId="0" topLeftCell="A1">
      <pane xSplit="4" topLeftCell="E1" activePane="topRight" state="frozen"/>
      <selection pane="topLeft" activeCell="A7" sqref="A7"/>
      <selection pane="topRight" activeCell="A1" sqref="A1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7.50390625" style="2" customWidth="1"/>
    <col min="4" max="4" width="7.875" style="2" customWidth="1"/>
    <col min="5" max="5" width="13.625" style="2" customWidth="1"/>
    <col min="6" max="6" width="3.625" style="2" customWidth="1"/>
    <col min="7" max="7" width="3.50390625" style="2" customWidth="1"/>
    <col min="8" max="9" width="4.375" style="2" customWidth="1"/>
    <col min="10" max="10" width="31.25390625" style="2" customWidth="1"/>
    <col min="11" max="13" width="9.625" style="2" customWidth="1"/>
    <col min="14" max="14" width="4.375" style="2" customWidth="1"/>
    <col min="15" max="15" width="25.875" style="2" customWidth="1"/>
    <col min="16" max="16" width="11.375" style="2" customWidth="1"/>
    <col min="17" max="17" width="20.375" style="2" customWidth="1"/>
    <col min="18" max="18" width="4.375" style="2" customWidth="1"/>
    <col min="19" max="19" width="17.625" style="2" customWidth="1"/>
    <col min="20" max="20" width="8.00390625" style="2" customWidth="1"/>
    <col min="21" max="21" width="8.50390625" style="2" customWidth="1"/>
    <col min="22" max="22" width="26.00390625" style="2" customWidth="1"/>
    <col min="23" max="24" width="4.375" style="2" customWidth="1"/>
    <col min="25" max="16384" width="9.00390625" style="2" customWidth="1"/>
  </cols>
  <sheetData>
    <row r="1" ht="12">
      <c r="A1" s="2" t="s">
        <v>44</v>
      </c>
    </row>
    <row r="2" spans="1:21" ht="22.5" customHeight="1">
      <c r="A2" s="56" t="s">
        <v>60</v>
      </c>
      <c r="U2" s="100"/>
    </row>
    <row r="3" ht="12.75" thickBot="1"/>
    <row r="4" spans="1:24" s="1" customFormat="1" ht="31.5" customHeight="1">
      <c r="A4" s="201" t="s">
        <v>6</v>
      </c>
      <c r="B4" s="179" t="s">
        <v>57</v>
      </c>
      <c r="C4" s="202" t="s">
        <v>0</v>
      </c>
      <c r="D4" s="180" t="s">
        <v>58</v>
      </c>
      <c r="E4" s="209" t="s">
        <v>11</v>
      </c>
      <c r="F4" s="50"/>
      <c r="G4" s="181" t="s">
        <v>39</v>
      </c>
      <c r="H4" s="188" t="s">
        <v>7</v>
      </c>
      <c r="I4" s="205" t="s">
        <v>10</v>
      </c>
      <c r="J4" s="192" t="s">
        <v>82</v>
      </c>
      <c r="K4" s="207"/>
      <c r="L4" s="207"/>
      <c r="M4" s="207"/>
      <c r="N4" s="208"/>
      <c r="O4" s="192" t="s">
        <v>90</v>
      </c>
      <c r="P4" s="207"/>
      <c r="Q4" s="207"/>
      <c r="R4" s="208"/>
      <c r="S4" s="199" t="s">
        <v>91</v>
      </c>
      <c r="T4" s="194" t="s">
        <v>78</v>
      </c>
      <c r="U4" s="192" t="s">
        <v>22</v>
      </c>
      <c r="V4" s="193"/>
      <c r="W4" s="193"/>
      <c r="X4" s="23"/>
    </row>
    <row r="5" spans="1:24" s="1" customFormat="1" ht="15" customHeight="1">
      <c r="A5" s="186"/>
      <c r="B5" s="203"/>
      <c r="C5" s="191"/>
      <c r="D5" s="178"/>
      <c r="E5" s="210"/>
      <c r="F5" s="51"/>
      <c r="G5" s="182"/>
      <c r="H5" s="185"/>
      <c r="I5" s="206"/>
      <c r="J5" s="189" t="s">
        <v>30</v>
      </c>
      <c r="K5" s="190"/>
      <c r="L5" s="190"/>
      <c r="M5" s="191"/>
      <c r="N5" s="28" t="s">
        <v>31</v>
      </c>
      <c r="O5" s="189" t="s">
        <v>32</v>
      </c>
      <c r="P5" s="190"/>
      <c r="Q5" s="191"/>
      <c r="R5" s="28" t="s">
        <v>31</v>
      </c>
      <c r="S5" s="200"/>
      <c r="T5" s="195"/>
      <c r="U5" s="185" t="s">
        <v>26</v>
      </c>
      <c r="V5" s="187" t="s">
        <v>27</v>
      </c>
      <c r="W5" s="187" t="s">
        <v>28</v>
      </c>
      <c r="X5" s="184" t="s">
        <v>29</v>
      </c>
    </row>
    <row r="6" spans="1:24" s="1" customFormat="1" ht="38.25" customHeight="1">
      <c r="A6" s="186"/>
      <c r="B6" s="204"/>
      <c r="C6" s="191"/>
      <c r="D6" s="178"/>
      <c r="E6" s="211"/>
      <c r="F6" s="52" t="s">
        <v>38</v>
      </c>
      <c r="G6" s="183"/>
      <c r="H6" s="185"/>
      <c r="I6" s="206"/>
      <c r="J6" s="25" t="s">
        <v>19</v>
      </c>
      <c r="K6" s="8" t="s">
        <v>16</v>
      </c>
      <c r="L6" s="8" t="s">
        <v>17</v>
      </c>
      <c r="M6" s="8" t="s">
        <v>18</v>
      </c>
      <c r="N6" s="27" t="s">
        <v>40</v>
      </c>
      <c r="O6" s="26" t="s">
        <v>42</v>
      </c>
      <c r="P6" s="8" t="s">
        <v>25</v>
      </c>
      <c r="Q6" s="8" t="s">
        <v>21</v>
      </c>
      <c r="R6" s="27" t="s">
        <v>41</v>
      </c>
      <c r="S6" s="200"/>
      <c r="T6" s="196"/>
      <c r="U6" s="186"/>
      <c r="V6" s="187"/>
      <c r="W6" s="187"/>
      <c r="X6" s="184"/>
    </row>
    <row r="7" spans="1:24" s="129" customFormat="1" ht="15" customHeight="1">
      <c r="A7" s="119">
        <v>24</v>
      </c>
      <c r="B7" s="120">
        <v>201</v>
      </c>
      <c r="C7" s="118" t="s">
        <v>95</v>
      </c>
      <c r="D7" s="121" t="s">
        <v>133</v>
      </c>
      <c r="E7" s="118" t="s">
        <v>134</v>
      </c>
      <c r="F7" s="122">
        <v>1</v>
      </c>
      <c r="G7" s="121">
        <v>1</v>
      </c>
      <c r="H7" s="118">
        <v>0</v>
      </c>
      <c r="I7" s="121">
        <v>1</v>
      </c>
      <c r="J7" s="118" t="s">
        <v>135</v>
      </c>
      <c r="K7" s="123">
        <v>37341</v>
      </c>
      <c r="L7" s="123">
        <v>37342</v>
      </c>
      <c r="M7" s="123">
        <v>37347</v>
      </c>
      <c r="N7" s="124"/>
      <c r="O7" s="117" t="s">
        <v>136</v>
      </c>
      <c r="P7" s="157">
        <v>37707</v>
      </c>
      <c r="Q7" s="158" t="s">
        <v>137</v>
      </c>
      <c r="R7" s="121"/>
      <c r="S7" s="125"/>
      <c r="T7" s="126">
        <v>0</v>
      </c>
      <c r="U7" s="165">
        <v>34970</v>
      </c>
      <c r="V7" s="103" t="s">
        <v>138</v>
      </c>
      <c r="W7" s="127">
        <v>2</v>
      </c>
      <c r="X7" s="128">
        <v>1</v>
      </c>
    </row>
    <row r="8" spans="1:24" s="129" customFormat="1" ht="30" customHeight="1">
      <c r="A8" s="119">
        <v>24</v>
      </c>
      <c r="B8" s="120">
        <v>202</v>
      </c>
      <c r="C8" s="118" t="s">
        <v>95</v>
      </c>
      <c r="D8" s="121" t="s">
        <v>96</v>
      </c>
      <c r="E8" s="118" t="s">
        <v>106</v>
      </c>
      <c r="F8" s="122">
        <v>1</v>
      </c>
      <c r="G8" s="121">
        <v>1</v>
      </c>
      <c r="H8" s="118">
        <v>1</v>
      </c>
      <c r="I8" s="121">
        <v>0</v>
      </c>
      <c r="J8" s="118"/>
      <c r="K8" s="123"/>
      <c r="L8" s="130"/>
      <c r="M8" s="130"/>
      <c r="N8" s="124">
        <v>4</v>
      </c>
      <c r="O8" s="117" t="s">
        <v>107</v>
      </c>
      <c r="P8" s="157">
        <v>37347</v>
      </c>
      <c r="Q8" s="158" t="s">
        <v>129</v>
      </c>
      <c r="R8" s="121"/>
      <c r="S8" s="125" t="s">
        <v>108</v>
      </c>
      <c r="T8" s="126">
        <v>0</v>
      </c>
      <c r="U8" s="165">
        <v>37974</v>
      </c>
      <c r="V8" s="103" t="s">
        <v>109</v>
      </c>
      <c r="W8" s="127">
        <v>2</v>
      </c>
      <c r="X8" s="128">
        <v>0</v>
      </c>
    </row>
    <row r="9" spans="1:24" s="129" customFormat="1" ht="30" customHeight="1">
      <c r="A9" s="119">
        <v>24</v>
      </c>
      <c r="B9" s="120">
        <v>203</v>
      </c>
      <c r="C9" s="118" t="s">
        <v>95</v>
      </c>
      <c r="D9" s="122" t="s">
        <v>178</v>
      </c>
      <c r="E9" s="118" t="s">
        <v>179</v>
      </c>
      <c r="F9" s="122">
        <v>1</v>
      </c>
      <c r="G9" s="121">
        <v>2</v>
      </c>
      <c r="H9" s="118">
        <v>1</v>
      </c>
      <c r="I9" s="121">
        <v>1</v>
      </c>
      <c r="J9" s="118" t="s">
        <v>180</v>
      </c>
      <c r="K9" s="123">
        <v>37516</v>
      </c>
      <c r="L9" s="123">
        <v>37525</v>
      </c>
      <c r="M9" s="123">
        <v>37530</v>
      </c>
      <c r="N9" s="124"/>
      <c r="O9" s="174" t="s">
        <v>181</v>
      </c>
      <c r="P9" s="157">
        <v>37671</v>
      </c>
      <c r="Q9" s="158" t="s">
        <v>182</v>
      </c>
      <c r="R9" s="121"/>
      <c r="S9" s="125"/>
      <c r="T9" s="131">
        <v>0</v>
      </c>
      <c r="U9" s="165">
        <v>37120</v>
      </c>
      <c r="V9" s="103" t="s">
        <v>183</v>
      </c>
      <c r="W9" s="127">
        <v>1</v>
      </c>
      <c r="X9" s="128">
        <v>1</v>
      </c>
    </row>
    <row r="10" spans="1:24" s="129" customFormat="1" ht="30" customHeight="1">
      <c r="A10" s="119">
        <v>24</v>
      </c>
      <c r="B10" s="120">
        <v>204</v>
      </c>
      <c r="C10" s="118" t="s">
        <v>95</v>
      </c>
      <c r="D10" s="122" t="s">
        <v>163</v>
      </c>
      <c r="E10" s="118" t="s">
        <v>134</v>
      </c>
      <c r="F10" s="122">
        <v>1</v>
      </c>
      <c r="G10" s="121">
        <v>1</v>
      </c>
      <c r="H10" s="118">
        <v>1</v>
      </c>
      <c r="I10" s="121">
        <v>1</v>
      </c>
      <c r="J10" s="174" t="s">
        <v>164</v>
      </c>
      <c r="K10" s="123">
        <v>38353</v>
      </c>
      <c r="L10" s="123">
        <v>38353</v>
      </c>
      <c r="M10" s="123">
        <v>38353</v>
      </c>
      <c r="N10" s="124"/>
      <c r="O10" s="118" t="s">
        <v>165</v>
      </c>
      <c r="P10" s="159" t="s">
        <v>166</v>
      </c>
      <c r="Q10" s="160" t="s">
        <v>167</v>
      </c>
      <c r="R10" s="121"/>
      <c r="S10" s="125"/>
      <c r="T10" s="169">
        <v>1</v>
      </c>
      <c r="U10" s="165">
        <v>37654</v>
      </c>
      <c r="V10" s="103" t="s">
        <v>168</v>
      </c>
      <c r="W10" s="127">
        <v>2</v>
      </c>
      <c r="X10" s="128">
        <v>1</v>
      </c>
    </row>
    <row r="11" spans="1:24" s="129" customFormat="1" ht="15" customHeight="1">
      <c r="A11" s="119">
        <v>24</v>
      </c>
      <c r="B11" s="120">
        <v>205</v>
      </c>
      <c r="C11" s="118" t="s">
        <v>95</v>
      </c>
      <c r="D11" s="122" t="s">
        <v>97</v>
      </c>
      <c r="E11" s="118" t="s">
        <v>111</v>
      </c>
      <c r="F11" s="122">
        <v>1</v>
      </c>
      <c r="G11" s="121">
        <v>2</v>
      </c>
      <c r="H11" s="118">
        <v>1</v>
      </c>
      <c r="I11" s="121">
        <v>1</v>
      </c>
      <c r="J11" s="118"/>
      <c r="K11" s="123"/>
      <c r="L11" s="130"/>
      <c r="M11" s="130"/>
      <c r="N11" s="124">
        <v>6</v>
      </c>
      <c r="O11" s="174" t="s">
        <v>112</v>
      </c>
      <c r="P11" s="157" t="s">
        <v>128</v>
      </c>
      <c r="Q11" s="161" t="s">
        <v>113</v>
      </c>
      <c r="R11" s="121"/>
      <c r="S11" s="125"/>
      <c r="T11" s="131">
        <v>0</v>
      </c>
      <c r="U11" s="165"/>
      <c r="V11" s="103"/>
      <c r="W11" s="127"/>
      <c r="X11" s="128">
        <v>0</v>
      </c>
    </row>
    <row r="12" spans="1:24" s="129" customFormat="1" ht="42" customHeight="1">
      <c r="A12" s="119">
        <v>24</v>
      </c>
      <c r="B12" s="120">
        <v>207</v>
      </c>
      <c r="C12" s="118" t="s">
        <v>95</v>
      </c>
      <c r="D12" s="122" t="s">
        <v>98</v>
      </c>
      <c r="E12" s="118" t="s">
        <v>115</v>
      </c>
      <c r="F12" s="122">
        <v>1</v>
      </c>
      <c r="G12" s="121">
        <v>1</v>
      </c>
      <c r="H12" s="118">
        <v>0</v>
      </c>
      <c r="I12" s="121">
        <v>1</v>
      </c>
      <c r="J12" s="118"/>
      <c r="K12" s="103"/>
      <c r="L12" s="103"/>
      <c r="M12" s="103"/>
      <c r="N12" s="121">
        <v>4</v>
      </c>
      <c r="O12" s="118" t="s">
        <v>116</v>
      </c>
      <c r="P12" s="157" t="s">
        <v>117</v>
      </c>
      <c r="Q12" s="161" t="s">
        <v>118</v>
      </c>
      <c r="R12" s="121"/>
      <c r="S12" s="125" t="s">
        <v>231</v>
      </c>
      <c r="T12" s="131">
        <v>1</v>
      </c>
      <c r="U12" s="166"/>
      <c r="V12" s="132"/>
      <c r="W12" s="132"/>
      <c r="X12" s="120">
        <v>0</v>
      </c>
    </row>
    <row r="13" spans="1:24" s="129" customFormat="1" ht="30" customHeight="1">
      <c r="A13" s="119">
        <v>24</v>
      </c>
      <c r="B13" s="120">
        <v>208</v>
      </c>
      <c r="C13" s="118" t="s">
        <v>95</v>
      </c>
      <c r="D13" s="122" t="s">
        <v>207</v>
      </c>
      <c r="E13" s="118" t="s">
        <v>134</v>
      </c>
      <c r="F13" s="122">
        <v>1</v>
      </c>
      <c r="G13" s="121">
        <v>1</v>
      </c>
      <c r="H13" s="118">
        <v>0</v>
      </c>
      <c r="I13" s="121">
        <v>1</v>
      </c>
      <c r="J13" s="118"/>
      <c r="K13" s="123"/>
      <c r="L13" s="130"/>
      <c r="M13" s="130"/>
      <c r="N13" s="124">
        <v>2</v>
      </c>
      <c r="O13" s="118" t="s">
        <v>212</v>
      </c>
      <c r="P13" s="159" t="s">
        <v>213</v>
      </c>
      <c r="Q13" s="161" t="s">
        <v>214</v>
      </c>
      <c r="R13" s="121"/>
      <c r="S13" s="125"/>
      <c r="T13" s="131">
        <v>0</v>
      </c>
      <c r="U13" s="165">
        <v>38160</v>
      </c>
      <c r="V13" s="103" t="s">
        <v>208</v>
      </c>
      <c r="W13" s="127">
        <v>2</v>
      </c>
      <c r="X13" s="128">
        <v>1</v>
      </c>
    </row>
    <row r="14" spans="1:24" s="129" customFormat="1" ht="30" customHeight="1">
      <c r="A14" s="119">
        <v>24</v>
      </c>
      <c r="B14" s="120">
        <v>209</v>
      </c>
      <c r="C14" s="118" t="s">
        <v>95</v>
      </c>
      <c r="D14" s="122" t="s">
        <v>215</v>
      </c>
      <c r="E14" s="118" t="s">
        <v>216</v>
      </c>
      <c r="F14" s="122">
        <v>1</v>
      </c>
      <c r="G14" s="121">
        <v>2</v>
      </c>
      <c r="H14" s="118">
        <v>1</v>
      </c>
      <c r="I14" s="121">
        <v>1</v>
      </c>
      <c r="J14" s="118"/>
      <c r="K14" s="123"/>
      <c r="L14" s="130"/>
      <c r="M14" s="130"/>
      <c r="N14" s="124">
        <v>5</v>
      </c>
      <c r="O14" s="118" t="s">
        <v>217</v>
      </c>
      <c r="P14" s="159" t="s">
        <v>218</v>
      </c>
      <c r="Q14" s="161" t="s">
        <v>219</v>
      </c>
      <c r="R14" s="121"/>
      <c r="S14" s="125"/>
      <c r="T14" s="131">
        <v>0</v>
      </c>
      <c r="U14" s="165"/>
      <c r="V14" s="103"/>
      <c r="W14" s="127"/>
      <c r="X14" s="128">
        <v>0</v>
      </c>
    </row>
    <row r="15" spans="1:24" s="129" customFormat="1" ht="15" customHeight="1">
      <c r="A15" s="119">
        <v>24</v>
      </c>
      <c r="B15" s="120">
        <v>210</v>
      </c>
      <c r="C15" s="118" t="s">
        <v>95</v>
      </c>
      <c r="D15" s="122" t="s">
        <v>99</v>
      </c>
      <c r="E15" s="118" t="s">
        <v>120</v>
      </c>
      <c r="F15" s="122">
        <v>1</v>
      </c>
      <c r="G15" s="121">
        <v>2</v>
      </c>
      <c r="H15" s="118">
        <v>1</v>
      </c>
      <c r="I15" s="121">
        <v>0</v>
      </c>
      <c r="J15" s="118"/>
      <c r="K15" s="103"/>
      <c r="L15" s="103"/>
      <c r="M15" s="103"/>
      <c r="N15" s="121">
        <v>6</v>
      </c>
      <c r="O15" s="118"/>
      <c r="P15" s="157"/>
      <c r="Q15" s="161"/>
      <c r="R15" s="121">
        <v>1</v>
      </c>
      <c r="S15" s="125"/>
      <c r="T15" s="169">
        <v>1</v>
      </c>
      <c r="U15" s="166"/>
      <c r="V15" s="132"/>
      <c r="W15" s="132"/>
      <c r="X15" s="120">
        <v>0</v>
      </c>
    </row>
    <row r="16" spans="1:24" s="129" customFormat="1" ht="15" customHeight="1">
      <c r="A16" s="119">
        <v>24</v>
      </c>
      <c r="B16" s="120">
        <v>211</v>
      </c>
      <c r="C16" s="118" t="s">
        <v>95</v>
      </c>
      <c r="D16" s="122" t="s">
        <v>184</v>
      </c>
      <c r="E16" s="118" t="s">
        <v>185</v>
      </c>
      <c r="F16" s="122">
        <v>1</v>
      </c>
      <c r="G16" s="121">
        <v>2</v>
      </c>
      <c r="H16" s="118">
        <v>1</v>
      </c>
      <c r="I16" s="121">
        <v>1</v>
      </c>
      <c r="J16" s="118"/>
      <c r="K16" s="123"/>
      <c r="L16" s="130"/>
      <c r="M16" s="130"/>
      <c r="N16" s="124">
        <v>0</v>
      </c>
      <c r="O16" s="118" t="s">
        <v>186</v>
      </c>
      <c r="P16" s="157">
        <v>36616</v>
      </c>
      <c r="Q16" s="161" t="s">
        <v>187</v>
      </c>
      <c r="R16" s="121"/>
      <c r="S16" s="125"/>
      <c r="T16" s="131">
        <v>0</v>
      </c>
      <c r="U16" s="165"/>
      <c r="V16" s="103"/>
      <c r="W16" s="127"/>
      <c r="X16" s="128">
        <v>0</v>
      </c>
    </row>
    <row r="17" spans="1:24" s="129" customFormat="1" ht="30" customHeight="1">
      <c r="A17" s="119">
        <v>24</v>
      </c>
      <c r="B17" s="120">
        <v>212</v>
      </c>
      <c r="C17" s="118" t="s">
        <v>95</v>
      </c>
      <c r="D17" s="121" t="s">
        <v>222</v>
      </c>
      <c r="E17" s="118" t="s">
        <v>216</v>
      </c>
      <c r="F17" s="122">
        <v>1</v>
      </c>
      <c r="G17" s="121">
        <v>2</v>
      </c>
      <c r="H17" s="118">
        <v>1</v>
      </c>
      <c r="I17" s="121">
        <v>0</v>
      </c>
      <c r="J17" s="118"/>
      <c r="K17" s="123"/>
      <c r="L17" s="130"/>
      <c r="M17" s="130"/>
      <c r="N17" s="124">
        <v>0</v>
      </c>
      <c r="O17" s="117" t="s">
        <v>223</v>
      </c>
      <c r="P17" s="157">
        <v>37244</v>
      </c>
      <c r="Q17" s="158" t="s">
        <v>219</v>
      </c>
      <c r="R17" s="121"/>
      <c r="S17" s="125"/>
      <c r="T17" s="126">
        <v>0</v>
      </c>
      <c r="U17" s="165"/>
      <c r="V17" s="103"/>
      <c r="W17" s="127"/>
      <c r="X17" s="128">
        <v>0</v>
      </c>
    </row>
    <row r="18" spans="1:24" s="129" customFormat="1" ht="15" customHeight="1">
      <c r="A18" s="119">
        <v>24</v>
      </c>
      <c r="B18" s="120">
        <v>213</v>
      </c>
      <c r="C18" s="118" t="s">
        <v>95</v>
      </c>
      <c r="D18" s="121" t="s">
        <v>139</v>
      </c>
      <c r="E18" s="118" t="s">
        <v>140</v>
      </c>
      <c r="F18" s="122">
        <v>1</v>
      </c>
      <c r="G18" s="121">
        <v>2</v>
      </c>
      <c r="H18" s="118">
        <v>1</v>
      </c>
      <c r="I18" s="121">
        <v>1</v>
      </c>
      <c r="J18" s="118" t="s">
        <v>141</v>
      </c>
      <c r="K18" s="123">
        <v>38070</v>
      </c>
      <c r="L18" s="123">
        <v>38078</v>
      </c>
      <c r="M18" s="123">
        <v>38078</v>
      </c>
      <c r="N18" s="124"/>
      <c r="O18" s="117" t="s">
        <v>142</v>
      </c>
      <c r="P18" s="157">
        <v>37346</v>
      </c>
      <c r="Q18" s="158" t="s">
        <v>143</v>
      </c>
      <c r="R18" s="121"/>
      <c r="S18" s="125"/>
      <c r="T18" s="126">
        <v>0</v>
      </c>
      <c r="U18" s="165"/>
      <c r="V18" s="103"/>
      <c r="W18" s="127"/>
      <c r="X18" s="128">
        <v>0</v>
      </c>
    </row>
    <row r="19" spans="1:24" s="129" customFormat="1" ht="15" customHeight="1">
      <c r="A19" s="119">
        <v>24</v>
      </c>
      <c r="B19" s="120">
        <v>214</v>
      </c>
      <c r="C19" s="118" t="s">
        <v>95</v>
      </c>
      <c r="D19" s="122" t="s">
        <v>100</v>
      </c>
      <c r="E19" s="118" t="s">
        <v>127</v>
      </c>
      <c r="F19" s="122">
        <v>1</v>
      </c>
      <c r="G19" s="121">
        <v>2</v>
      </c>
      <c r="H19" s="118">
        <v>0</v>
      </c>
      <c r="I19" s="121">
        <v>0</v>
      </c>
      <c r="J19" s="118"/>
      <c r="K19" s="103"/>
      <c r="L19" s="103"/>
      <c r="M19" s="103"/>
      <c r="N19" s="121">
        <v>0</v>
      </c>
      <c r="O19" s="118"/>
      <c r="P19" s="162"/>
      <c r="Q19" s="162"/>
      <c r="R19" s="121">
        <v>0</v>
      </c>
      <c r="S19" s="125"/>
      <c r="T19" s="131">
        <v>0</v>
      </c>
      <c r="U19" s="166"/>
      <c r="V19" s="132"/>
      <c r="W19" s="132"/>
      <c r="X19" s="120">
        <v>0</v>
      </c>
    </row>
    <row r="20" spans="1:24" s="129" customFormat="1" ht="15" customHeight="1">
      <c r="A20" s="119">
        <v>24</v>
      </c>
      <c r="B20" s="120">
        <v>215</v>
      </c>
      <c r="C20" s="118" t="s">
        <v>95</v>
      </c>
      <c r="D20" s="122" t="s">
        <v>188</v>
      </c>
      <c r="E20" s="118" t="s">
        <v>189</v>
      </c>
      <c r="F20" s="122">
        <v>1</v>
      </c>
      <c r="G20" s="121">
        <v>2</v>
      </c>
      <c r="H20" s="118">
        <v>1</v>
      </c>
      <c r="I20" s="121">
        <v>0</v>
      </c>
      <c r="J20" s="118"/>
      <c r="K20" s="103"/>
      <c r="L20" s="103"/>
      <c r="M20" s="103"/>
      <c r="N20" s="121">
        <v>0</v>
      </c>
      <c r="O20" s="118"/>
      <c r="P20" s="162"/>
      <c r="Q20" s="162"/>
      <c r="R20" s="121">
        <v>1</v>
      </c>
      <c r="S20" s="125"/>
      <c r="T20" s="131">
        <v>0</v>
      </c>
      <c r="U20" s="166"/>
      <c r="V20" s="132"/>
      <c r="W20" s="132"/>
      <c r="X20" s="120">
        <v>0</v>
      </c>
    </row>
    <row r="21" spans="1:24" s="129" customFormat="1" ht="30" customHeight="1">
      <c r="A21" s="119">
        <v>24</v>
      </c>
      <c r="B21" s="120">
        <v>216</v>
      </c>
      <c r="C21" s="118" t="s">
        <v>95</v>
      </c>
      <c r="D21" s="122" t="s">
        <v>209</v>
      </c>
      <c r="E21" s="118" t="s">
        <v>115</v>
      </c>
      <c r="F21" s="122">
        <v>1</v>
      </c>
      <c r="G21" s="121">
        <v>1</v>
      </c>
      <c r="H21" s="118">
        <v>1</v>
      </c>
      <c r="I21" s="121">
        <v>0</v>
      </c>
      <c r="J21" s="118" t="s">
        <v>210</v>
      </c>
      <c r="K21" s="123">
        <v>38292</v>
      </c>
      <c r="L21" s="123">
        <v>38292</v>
      </c>
      <c r="M21" s="123">
        <v>38292</v>
      </c>
      <c r="N21" s="124"/>
      <c r="O21" s="118"/>
      <c r="P21" s="159"/>
      <c r="Q21" s="161"/>
      <c r="R21" s="121">
        <v>1</v>
      </c>
      <c r="S21" s="125"/>
      <c r="T21" s="131">
        <v>0</v>
      </c>
      <c r="U21" s="165">
        <v>37160</v>
      </c>
      <c r="V21" s="103" t="s">
        <v>211</v>
      </c>
      <c r="W21" s="127">
        <v>2</v>
      </c>
      <c r="X21" s="128">
        <v>1</v>
      </c>
    </row>
    <row r="22" spans="1:24" s="129" customFormat="1" ht="15" customHeight="1">
      <c r="A22" s="119">
        <v>24</v>
      </c>
      <c r="B22" s="120">
        <v>303</v>
      </c>
      <c r="C22" s="118" t="s">
        <v>95</v>
      </c>
      <c r="D22" s="122" t="s">
        <v>101</v>
      </c>
      <c r="E22" s="118" t="s">
        <v>122</v>
      </c>
      <c r="F22" s="122">
        <v>1</v>
      </c>
      <c r="G22" s="121">
        <v>2</v>
      </c>
      <c r="H22" s="118">
        <v>0</v>
      </c>
      <c r="I22" s="121">
        <v>0</v>
      </c>
      <c r="J22" s="118"/>
      <c r="K22" s="103"/>
      <c r="L22" s="103"/>
      <c r="M22" s="103"/>
      <c r="N22" s="121">
        <v>0</v>
      </c>
      <c r="O22" s="118"/>
      <c r="P22" s="162"/>
      <c r="Q22" s="162"/>
      <c r="R22" s="121">
        <v>0</v>
      </c>
      <c r="S22" s="125"/>
      <c r="T22" s="131">
        <v>0</v>
      </c>
      <c r="U22" s="166"/>
      <c r="V22" s="132"/>
      <c r="W22" s="132"/>
      <c r="X22" s="120">
        <v>0</v>
      </c>
    </row>
    <row r="23" spans="1:24" s="129" customFormat="1" ht="15" customHeight="1">
      <c r="A23" s="119">
        <v>24</v>
      </c>
      <c r="B23" s="120">
        <v>324</v>
      </c>
      <c r="C23" s="118" t="s">
        <v>95</v>
      </c>
      <c r="D23" s="122" t="s">
        <v>102</v>
      </c>
      <c r="E23" s="118" t="s">
        <v>123</v>
      </c>
      <c r="F23" s="122">
        <v>1</v>
      </c>
      <c r="G23" s="121">
        <v>2</v>
      </c>
      <c r="H23" s="118">
        <v>0</v>
      </c>
      <c r="I23" s="121">
        <v>0</v>
      </c>
      <c r="J23" s="118"/>
      <c r="K23" s="103"/>
      <c r="L23" s="103"/>
      <c r="M23" s="103"/>
      <c r="N23" s="121">
        <v>0</v>
      </c>
      <c r="O23" s="118"/>
      <c r="P23" s="162"/>
      <c r="Q23" s="162"/>
      <c r="R23" s="121">
        <v>1</v>
      </c>
      <c r="S23" s="125"/>
      <c r="T23" s="131">
        <v>0</v>
      </c>
      <c r="U23" s="166"/>
      <c r="V23" s="132"/>
      <c r="W23" s="132"/>
      <c r="X23" s="120">
        <v>0</v>
      </c>
    </row>
    <row r="24" spans="1:24" s="129" customFormat="1" ht="15" customHeight="1">
      <c r="A24" s="119">
        <v>24</v>
      </c>
      <c r="B24" s="120">
        <v>341</v>
      </c>
      <c r="C24" s="118" t="s">
        <v>95</v>
      </c>
      <c r="D24" s="122" t="s">
        <v>103</v>
      </c>
      <c r="E24" s="118" t="s">
        <v>124</v>
      </c>
      <c r="F24" s="122">
        <v>1</v>
      </c>
      <c r="G24" s="121">
        <v>2</v>
      </c>
      <c r="H24" s="118">
        <v>0</v>
      </c>
      <c r="I24" s="121">
        <v>0</v>
      </c>
      <c r="J24" s="118"/>
      <c r="K24" s="103"/>
      <c r="L24" s="103"/>
      <c r="M24" s="103"/>
      <c r="N24" s="121">
        <v>0</v>
      </c>
      <c r="O24" s="118"/>
      <c r="P24" s="162"/>
      <c r="Q24" s="162"/>
      <c r="R24" s="121">
        <v>1</v>
      </c>
      <c r="S24" s="125"/>
      <c r="T24" s="131">
        <v>0</v>
      </c>
      <c r="U24" s="166"/>
      <c r="V24" s="132"/>
      <c r="W24" s="132"/>
      <c r="X24" s="120">
        <v>0</v>
      </c>
    </row>
    <row r="25" spans="1:24" s="129" customFormat="1" ht="15" customHeight="1">
      <c r="A25" s="119">
        <v>24</v>
      </c>
      <c r="B25" s="120">
        <v>343</v>
      </c>
      <c r="C25" s="118" t="s">
        <v>95</v>
      </c>
      <c r="D25" s="122" t="s">
        <v>104</v>
      </c>
      <c r="E25" s="118" t="s">
        <v>125</v>
      </c>
      <c r="F25" s="122">
        <v>1</v>
      </c>
      <c r="G25" s="121">
        <v>2</v>
      </c>
      <c r="H25" s="118">
        <v>0</v>
      </c>
      <c r="I25" s="121">
        <v>0</v>
      </c>
      <c r="J25" s="118"/>
      <c r="K25" s="103"/>
      <c r="L25" s="103"/>
      <c r="M25" s="103"/>
      <c r="N25" s="121">
        <v>5</v>
      </c>
      <c r="O25" s="118"/>
      <c r="P25" s="162"/>
      <c r="Q25" s="163"/>
      <c r="R25" s="121">
        <v>1</v>
      </c>
      <c r="S25" s="125"/>
      <c r="T25" s="131">
        <v>0</v>
      </c>
      <c r="U25" s="166"/>
      <c r="V25" s="132"/>
      <c r="W25" s="132"/>
      <c r="X25" s="120">
        <v>0</v>
      </c>
    </row>
    <row r="26" spans="1:24" s="129" customFormat="1" ht="15" customHeight="1">
      <c r="A26" s="119">
        <v>24</v>
      </c>
      <c r="B26" s="120">
        <v>344</v>
      </c>
      <c r="C26" s="118" t="s">
        <v>95</v>
      </c>
      <c r="D26" s="122" t="s">
        <v>105</v>
      </c>
      <c r="E26" s="118" t="s">
        <v>126</v>
      </c>
      <c r="F26" s="122">
        <v>1</v>
      </c>
      <c r="G26" s="121">
        <v>2</v>
      </c>
      <c r="H26" s="118">
        <v>0</v>
      </c>
      <c r="I26" s="121">
        <v>0</v>
      </c>
      <c r="J26" s="118"/>
      <c r="K26" s="103"/>
      <c r="L26" s="103"/>
      <c r="M26" s="103"/>
      <c r="N26" s="121">
        <v>5</v>
      </c>
      <c r="O26" s="118"/>
      <c r="P26" s="162"/>
      <c r="Q26" s="162"/>
      <c r="R26" s="121">
        <v>1</v>
      </c>
      <c r="S26" s="125"/>
      <c r="T26" s="131">
        <v>0</v>
      </c>
      <c r="U26" s="166"/>
      <c r="V26" s="132"/>
      <c r="W26" s="132"/>
      <c r="X26" s="120">
        <v>0</v>
      </c>
    </row>
    <row r="27" spans="1:24" s="129" customFormat="1" ht="15" customHeight="1">
      <c r="A27" s="119">
        <v>24</v>
      </c>
      <c r="B27" s="120">
        <v>381</v>
      </c>
      <c r="C27" s="118" t="s">
        <v>95</v>
      </c>
      <c r="D27" s="121" t="s">
        <v>144</v>
      </c>
      <c r="E27" s="118" t="s">
        <v>145</v>
      </c>
      <c r="F27" s="122">
        <v>1</v>
      </c>
      <c r="G27" s="121">
        <v>2</v>
      </c>
      <c r="H27" s="118">
        <v>0</v>
      </c>
      <c r="I27" s="121">
        <v>0</v>
      </c>
      <c r="J27" s="118"/>
      <c r="K27" s="103"/>
      <c r="L27" s="103"/>
      <c r="M27" s="103"/>
      <c r="N27" s="121">
        <v>0</v>
      </c>
      <c r="O27" s="117"/>
      <c r="P27" s="162"/>
      <c r="Q27" s="162"/>
      <c r="R27" s="121">
        <v>0</v>
      </c>
      <c r="S27" s="125"/>
      <c r="T27" s="126">
        <v>0</v>
      </c>
      <c r="U27" s="166"/>
      <c r="V27" s="132"/>
      <c r="W27" s="132"/>
      <c r="X27" s="120">
        <v>0</v>
      </c>
    </row>
    <row r="28" spans="1:24" s="129" customFormat="1" ht="15" customHeight="1">
      <c r="A28" s="119">
        <v>24</v>
      </c>
      <c r="B28" s="120">
        <v>382</v>
      </c>
      <c r="C28" s="118" t="s">
        <v>95</v>
      </c>
      <c r="D28" s="121" t="s">
        <v>146</v>
      </c>
      <c r="E28" s="118" t="s">
        <v>147</v>
      </c>
      <c r="F28" s="122">
        <v>1</v>
      </c>
      <c r="G28" s="121">
        <v>2</v>
      </c>
      <c r="H28" s="118">
        <v>0</v>
      </c>
      <c r="I28" s="121">
        <v>0</v>
      </c>
      <c r="J28" s="118"/>
      <c r="K28" s="103"/>
      <c r="L28" s="103"/>
      <c r="M28" s="103"/>
      <c r="N28" s="121">
        <v>0</v>
      </c>
      <c r="O28" s="117"/>
      <c r="P28" s="162"/>
      <c r="Q28" s="163"/>
      <c r="R28" s="121">
        <v>0</v>
      </c>
      <c r="S28" s="125"/>
      <c r="T28" s="126">
        <v>0</v>
      </c>
      <c r="U28" s="166"/>
      <c r="V28" s="132"/>
      <c r="W28" s="132"/>
      <c r="X28" s="120">
        <v>0</v>
      </c>
    </row>
    <row r="29" spans="1:24" s="129" customFormat="1" ht="15" customHeight="1">
      <c r="A29" s="119">
        <v>24</v>
      </c>
      <c r="B29" s="120">
        <v>383</v>
      </c>
      <c r="C29" s="118" t="s">
        <v>95</v>
      </c>
      <c r="D29" s="122" t="s">
        <v>148</v>
      </c>
      <c r="E29" s="118" t="s">
        <v>147</v>
      </c>
      <c r="F29" s="122">
        <v>1</v>
      </c>
      <c r="G29" s="121">
        <v>2</v>
      </c>
      <c r="H29" s="118">
        <v>0</v>
      </c>
      <c r="I29" s="121">
        <v>0</v>
      </c>
      <c r="J29" s="118"/>
      <c r="K29" s="103"/>
      <c r="L29" s="103"/>
      <c r="M29" s="103"/>
      <c r="N29" s="121">
        <v>6</v>
      </c>
      <c r="O29" s="118"/>
      <c r="P29" s="162"/>
      <c r="Q29" s="162"/>
      <c r="R29" s="121">
        <v>0</v>
      </c>
      <c r="S29" s="125"/>
      <c r="T29" s="131">
        <v>0</v>
      </c>
      <c r="U29" s="166"/>
      <c r="V29" s="132"/>
      <c r="W29" s="132"/>
      <c r="X29" s="120">
        <v>0</v>
      </c>
    </row>
    <row r="30" spans="1:24" s="129" customFormat="1" ht="15" customHeight="1">
      <c r="A30" s="119">
        <v>24</v>
      </c>
      <c r="B30" s="120">
        <v>384</v>
      </c>
      <c r="C30" s="118" t="s">
        <v>95</v>
      </c>
      <c r="D30" s="122" t="s">
        <v>149</v>
      </c>
      <c r="E30" s="118" t="s">
        <v>150</v>
      </c>
      <c r="F30" s="122">
        <v>1</v>
      </c>
      <c r="G30" s="121">
        <v>2</v>
      </c>
      <c r="H30" s="118">
        <v>0</v>
      </c>
      <c r="I30" s="121">
        <v>0</v>
      </c>
      <c r="J30" s="118"/>
      <c r="K30" s="103"/>
      <c r="L30" s="103"/>
      <c r="M30" s="103"/>
      <c r="N30" s="121">
        <v>0</v>
      </c>
      <c r="O30" s="118"/>
      <c r="P30" s="162"/>
      <c r="Q30" s="162"/>
      <c r="R30" s="121">
        <v>0</v>
      </c>
      <c r="S30" s="125"/>
      <c r="T30" s="131">
        <v>1</v>
      </c>
      <c r="U30" s="166"/>
      <c r="V30" s="132"/>
      <c r="W30" s="132"/>
      <c r="X30" s="120">
        <v>0</v>
      </c>
    </row>
    <row r="31" spans="1:24" s="129" customFormat="1" ht="15" customHeight="1">
      <c r="A31" s="119">
        <v>24</v>
      </c>
      <c r="B31" s="120">
        <v>402</v>
      </c>
      <c r="C31" s="118" t="s">
        <v>95</v>
      </c>
      <c r="D31" s="122" t="s">
        <v>151</v>
      </c>
      <c r="E31" s="118" t="s">
        <v>122</v>
      </c>
      <c r="F31" s="122">
        <v>1</v>
      </c>
      <c r="G31" s="121">
        <v>2</v>
      </c>
      <c r="H31" s="118">
        <v>0</v>
      </c>
      <c r="I31" s="121">
        <v>0</v>
      </c>
      <c r="J31" s="118"/>
      <c r="K31" s="103"/>
      <c r="L31" s="103"/>
      <c r="M31" s="103"/>
      <c r="N31" s="121">
        <v>0</v>
      </c>
      <c r="O31" s="118"/>
      <c r="P31" s="162"/>
      <c r="Q31" s="162"/>
      <c r="R31" s="121">
        <v>0</v>
      </c>
      <c r="S31" s="125"/>
      <c r="T31" s="131">
        <v>0</v>
      </c>
      <c r="U31" s="166"/>
      <c r="V31" s="132"/>
      <c r="W31" s="132"/>
      <c r="X31" s="120">
        <v>0</v>
      </c>
    </row>
    <row r="32" spans="1:24" s="129" customFormat="1" ht="15" customHeight="1">
      <c r="A32" s="119">
        <v>24</v>
      </c>
      <c r="B32" s="120">
        <v>403</v>
      </c>
      <c r="C32" s="118" t="s">
        <v>95</v>
      </c>
      <c r="D32" s="122" t="s">
        <v>152</v>
      </c>
      <c r="E32" s="118" t="s">
        <v>153</v>
      </c>
      <c r="F32" s="122">
        <v>1</v>
      </c>
      <c r="G32" s="121">
        <v>2</v>
      </c>
      <c r="H32" s="118">
        <v>0</v>
      </c>
      <c r="I32" s="121">
        <v>0</v>
      </c>
      <c r="J32" s="118"/>
      <c r="K32" s="103"/>
      <c r="L32" s="103"/>
      <c r="M32" s="103"/>
      <c r="N32" s="121">
        <v>6</v>
      </c>
      <c r="O32" s="118"/>
      <c r="P32" s="162"/>
      <c r="Q32" s="162"/>
      <c r="R32" s="121">
        <v>0</v>
      </c>
      <c r="S32" s="125"/>
      <c r="T32" s="131">
        <v>0</v>
      </c>
      <c r="U32" s="166"/>
      <c r="V32" s="132"/>
      <c r="W32" s="132"/>
      <c r="X32" s="120">
        <v>0</v>
      </c>
    </row>
    <row r="33" spans="1:24" s="129" customFormat="1" ht="15" customHeight="1">
      <c r="A33" s="119">
        <v>24</v>
      </c>
      <c r="B33" s="120">
        <v>404</v>
      </c>
      <c r="C33" s="118" t="s">
        <v>95</v>
      </c>
      <c r="D33" s="121" t="s">
        <v>154</v>
      </c>
      <c r="E33" s="118" t="s">
        <v>155</v>
      </c>
      <c r="F33" s="122">
        <v>1</v>
      </c>
      <c r="G33" s="121">
        <v>2</v>
      </c>
      <c r="H33" s="118">
        <v>0</v>
      </c>
      <c r="I33" s="121">
        <v>0</v>
      </c>
      <c r="J33" s="118"/>
      <c r="K33" s="103"/>
      <c r="L33" s="103"/>
      <c r="M33" s="103"/>
      <c r="N33" s="121">
        <v>6</v>
      </c>
      <c r="O33" s="173" t="s">
        <v>156</v>
      </c>
      <c r="P33" s="157">
        <v>37608</v>
      </c>
      <c r="Q33" s="158" t="s">
        <v>157</v>
      </c>
      <c r="R33" s="121"/>
      <c r="S33" s="125"/>
      <c r="T33" s="126">
        <v>1</v>
      </c>
      <c r="U33" s="166"/>
      <c r="V33" s="132"/>
      <c r="W33" s="132"/>
      <c r="X33" s="120">
        <v>0</v>
      </c>
    </row>
    <row r="34" spans="1:24" s="129" customFormat="1" ht="15" customHeight="1">
      <c r="A34" s="119">
        <v>24</v>
      </c>
      <c r="B34" s="120">
        <v>406</v>
      </c>
      <c r="C34" s="118" t="s">
        <v>95</v>
      </c>
      <c r="D34" s="121" t="s">
        <v>158</v>
      </c>
      <c r="E34" s="118" t="s">
        <v>159</v>
      </c>
      <c r="F34" s="122">
        <v>1</v>
      </c>
      <c r="G34" s="121">
        <v>2</v>
      </c>
      <c r="H34" s="118">
        <v>0</v>
      </c>
      <c r="I34" s="121">
        <v>0</v>
      </c>
      <c r="J34" s="118"/>
      <c r="K34" s="103"/>
      <c r="L34" s="103"/>
      <c r="M34" s="103"/>
      <c r="N34" s="121">
        <v>0</v>
      </c>
      <c r="O34" s="117"/>
      <c r="P34" s="162"/>
      <c r="Q34" s="163"/>
      <c r="R34" s="121">
        <v>0</v>
      </c>
      <c r="S34" s="125"/>
      <c r="T34" s="126">
        <v>0</v>
      </c>
      <c r="U34" s="166"/>
      <c r="V34" s="132"/>
      <c r="W34" s="132"/>
      <c r="X34" s="120">
        <v>0</v>
      </c>
    </row>
    <row r="35" spans="1:24" s="129" customFormat="1" ht="15" customHeight="1">
      <c r="A35" s="119">
        <v>24</v>
      </c>
      <c r="B35" s="120">
        <v>441</v>
      </c>
      <c r="C35" s="118" t="s">
        <v>95</v>
      </c>
      <c r="D35" s="122" t="s">
        <v>169</v>
      </c>
      <c r="E35" s="118" t="s">
        <v>170</v>
      </c>
      <c r="F35" s="122">
        <v>1</v>
      </c>
      <c r="G35" s="121">
        <v>2</v>
      </c>
      <c r="H35" s="118">
        <v>0</v>
      </c>
      <c r="I35" s="121">
        <v>1</v>
      </c>
      <c r="J35" s="118"/>
      <c r="K35" s="123"/>
      <c r="L35" s="130"/>
      <c r="M35" s="130"/>
      <c r="N35" s="124">
        <v>5</v>
      </c>
      <c r="O35" s="118"/>
      <c r="P35" s="159"/>
      <c r="Q35" s="161"/>
      <c r="R35" s="121">
        <v>1</v>
      </c>
      <c r="S35" s="125"/>
      <c r="T35" s="131">
        <v>0</v>
      </c>
      <c r="U35" s="165"/>
      <c r="V35" s="103"/>
      <c r="W35" s="127"/>
      <c r="X35" s="128">
        <v>0</v>
      </c>
    </row>
    <row r="36" spans="1:24" s="129" customFormat="1" ht="15" customHeight="1">
      <c r="A36" s="119">
        <v>24</v>
      </c>
      <c r="B36" s="120">
        <v>442</v>
      </c>
      <c r="C36" s="118" t="s">
        <v>95</v>
      </c>
      <c r="D36" s="122" t="s">
        <v>171</v>
      </c>
      <c r="E36" s="118" t="s">
        <v>172</v>
      </c>
      <c r="F36" s="122">
        <v>1</v>
      </c>
      <c r="G36" s="121">
        <v>2</v>
      </c>
      <c r="H36" s="118">
        <v>0</v>
      </c>
      <c r="I36" s="121">
        <v>1</v>
      </c>
      <c r="J36" s="118"/>
      <c r="K36" s="103"/>
      <c r="L36" s="103"/>
      <c r="M36" s="103"/>
      <c r="N36" s="121">
        <v>0</v>
      </c>
      <c r="O36" s="118"/>
      <c r="P36" s="162"/>
      <c r="Q36" s="162"/>
      <c r="R36" s="121">
        <v>0</v>
      </c>
      <c r="S36" s="125"/>
      <c r="T36" s="131">
        <v>0</v>
      </c>
      <c r="U36" s="166"/>
      <c r="V36" s="132"/>
      <c r="W36" s="132"/>
      <c r="X36" s="120">
        <v>0</v>
      </c>
    </row>
    <row r="37" spans="1:24" s="129" customFormat="1" ht="15" customHeight="1">
      <c r="A37" s="119">
        <v>24</v>
      </c>
      <c r="B37" s="120">
        <v>443</v>
      </c>
      <c r="C37" s="118" t="s">
        <v>95</v>
      </c>
      <c r="D37" s="122" t="s">
        <v>173</v>
      </c>
      <c r="E37" s="118" t="s">
        <v>122</v>
      </c>
      <c r="F37" s="122">
        <v>1</v>
      </c>
      <c r="G37" s="121">
        <v>2</v>
      </c>
      <c r="H37" s="118">
        <v>0</v>
      </c>
      <c r="I37" s="121">
        <v>0</v>
      </c>
      <c r="J37" s="118"/>
      <c r="K37" s="103"/>
      <c r="L37" s="103"/>
      <c r="M37" s="103"/>
      <c r="N37" s="121">
        <v>0</v>
      </c>
      <c r="O37" s="118"/>
      <c r="P37" s="162"/>
      <c r="Q37" s="162"/>
      <c r="R37" s="121">
        <v>0</v>
      </c>
      <c r="S37" s="125"/>
      <c r="T37" s="131">
        <v>0</v>
      </c>
      <c r="U37" s="166"/>
      <c r="V37" s="132"/>
      <c r="W37" s="132"/>
      <c r="X37" s="120">
        <v>0</v>
      </c>
    </row>
    <row r="38" spans="1:24" s="129" customFormat="1" ht="15" customHeight="1">
      <c r="A38" s="119">
        <v>24</v>
      </c>
      <c r="B38" s="120">
        <v>444</v>
      </c>
      <c r="C38" s="118" t="s">
        <v>95</v>
      </c>
      <c r="D38" s="122" t="s">
        <v>174</v>
      </c>
      <c r="E38" s="118" t="s">
        <v>150</v>
      </c>
      <c r="F38" s="122">
        <v>1</v>
      </c>
      <c r="G38" s="121">
        <v>2</v>
      </c>
      <c r="H38" s="118">
        <v>0</v>
      </c>
      <c r="I38" s="121">
        <v>0</v>
      </c>
      <c r="J38" s="118"/>
      <c r="K38" s="103"/>
      <c r="L38" s="103"/>
      <c r="M38" s="103"/>
      <c r="N38" s="121">
        <v>0</v>
      </c>
      <c r="O38" s="118"/>
      <c r="P38" s="162"/>
      <c r="Q38" s="162"/>
      <c r="R38" s="121">
        <v>0</v>
      </c>
      <c r="S38" s="125"/>
      <c r="T38" s="131">
        <v>0</v>
      </c>
      <c r="U38" s="166"/>
      <c r="V38" s="132"/>
      <c r="W38" s="132"/>
      <c r="X38" s="120">
        <v>0</v>
      </c>
    </row>
    <row r="39" spans="1:24" s="129" customFormat="1" ht="15" customHeight="1">
      <c r="A39" s="119">
        <v>24</v>
      </c>
      <c r="B39" s="120">
        <v>445</v>
      </c>
      <c r="C39" s="118" t="s">
        <v>95</v>
      </c>
      <c r="D39" s="122" t="s">
        <v>175</v>
      </c>
      <c r="E39" s="118" t="s">
        <v>176</v>
      </c>
      <c r="F39" s="122">
        <v>1</v>
      </c>
      <c r="G39" s="121">
        <v>2</v>
      </c>
      <c r="H39" s="118">
        <v>0</v>
      </c>
      <c r="I39" s="121">
        <v>0</v>
      </c>
      <c r="J39" s="118"/>
      <c r="K39" s="103"/>
      <c r="L39" s="103"/>
      <c r="M39" s="103"/>
      <c r="N39" s="121">
        <v>0</v>
      </c>
      <c r="O39" s="118"/>
      <c r="P39" s="162"/>
      <c r="Q39" s="162"/>
      <c r="R39" s="121">
        <v>0</v>
      </c>
      <c r="S39" s="125"/>
      <c r="T39" s="131">
        <v>0</v>
      </c>
      <c r="U39" s="166"/>
      <c r="V39" s="132"/>
      <c r="W39" s="132"/>
      <c r="X39" s="120">
        <v>0</v>
      </c>
    </row>
    <row r="40" spans="1:24" s="129" customFormat="1" ht="15" customHeight="1">
      <c r="A40" s="119">
        <v>24</v>
      </c>
      <c r="B40" s="120">
        <v>461</v>
      </c>
      <c r="C40" s="118" t="s">
        <v>95</v>
      </c>
      <c r="D40" s="122" t="s">
        <v>190</v>
      </c>
      <c r="E40" s="118" t="s">
        <v>191</v>
      </c>
      <c r="F40" s="122">
        <v>1</v>
      </c>
      <c r="G40" s="121">
        <v>2</v>
      </c>
      <c r="H40" s="118">
        <v>0</v>
      </c>
      <c r="I40" s="121">
        <v>0</v>
      </c>
      <c r="J40" s="118"/>
      <c r="K40" s="103"/>
      <c r="L40" s="103"/>
      <c r="M40" s="103"/>
      <c r="N40" s="121">
        <v>0</v>
      </c>
      <c r="O40" s="118"/>
      <c r="P40" s="162"/>
      <c r="Q40" s="162"/>
      <c r="R40" s="121">
        <v>0</v>
      </c>
      <c r="S40" s="125"/>
      <c r="T40" s="131">
        <v>0</v>
      </c>
      <c r="U40" s="166"/>
      <c r="V40" s="132"/>
      <c r="W40" s="132"/>
      <c r="X40" s="120">
        <v>0</v>
      </c>
    </row>
    <row r="41" spans="1:24" s="129" customFormat="1" ht="15" customHeight="1">
      <c r="A41" s="119">
        <v>24</v>
      </c>
      <c r="B41" s="120">
        <v>462</v>
      </c>
      <c r="C41" s="118" t="s">
        <v>95</v>
      </c>
      <c r="D41" s="122" t="s">
        <v>192</v>
      </c>
      <c r="E41" s="118" t="s">
        <v>172</v>
      </c>
      <c r="F41" s="122">
        <v>1</v>
      </c>
      <c r="G41" s="121">
        <v>2</v>
      </c>
      <c r="H41" s="118">
        <v>0</v>
      </c>
      <c r="I41" s="121">
        <v>0</v>
      </c>
      <c r="J41" s="118"/>
      <c r="K41" s="103"/>
      <c r="L41" s="103"/>
      <c r="M41" s="103"/>
      <c r="N41" s="121">
        <v>0</v>
      </c>
      <c r="O41" s="118"/>
      <c r="P41" s="162"/>
      <c r="Q41" s="162"/>
      <c r="R41" s="121">
        <v>0</v>
      </c>
      <c r="S41" s="125"/>
      <c r="T41" s="131">
        <v>0</v>
      </c>
      <c r="U41" s="166"/>
      <c r="V41" s="132"/>
      <c r="W41" s="132"/>
      <c r="X41" s="120">
        <v>0</v>
      </c>
    </row>
    <row r="42" spans="1:24" s="129" customFormat="1" ht="15" customHeight="1">
      <c r="A42" s="119">
        <v>24</v>
      </c>
      <c r="B42" s="120">
        <v>463</v>
      </c>
      <c r="C42" s="118" t="s">
        <v>95</v>
      </c>
      <c r="D42" s="122" t="s">
        <v>193</v>
      </c>
      <c r="E42" s="118" t="s">
        <v>172</v>
      </c>
      <c r="F42" s="122">
        <v>1</v>
      </c>
      <c r="G42" s="121">
        <v>2</v>
      </c>
      <c r="H42" s="118">
        <v>0</v>
      </c>
      <c r="I42" s="121">
        <v>0</v>
      </c>
      <c r="J42" s="118"/>
      <c r="K42" s="103"/>
      <c r="L42" s="103"/>
      <c r="M42" s="103"/>
      <c r="N42" s="121">
        <v>0</v>
      </c>
      <c r="O42" s="118"/>
      <c r="P42" s="162"/>
      <c r="Q42" s="162"/>
      <c r="R42" s="121">
        <v>0</v>
      </c>
      <c r="S42" s="125"/>
      <c r="T42" s="131">
        <v>1</v>
      </c>
      <c r="U42" s="166"/>
      <c r="V42" s="132"/>
      <c r="W42" s="132"/>
      <c r="X42" s="120">
        <v>0</v>
      </c>
    </row>
    <row r="43" spans="1:24" s="129" customFormat="1" ht="15" customHeight="1">
      <c r="A43" s="119">
        <v>24</v>
      </c>
      <c r="B43" s="120">
        <v>464</v>
      </c>
      <c r="C43" s="118" t="s">
        <v>95</v>
      </c>
      <c r="D43" s="122" t="s">
        <v>194</v>
      </c>
      <c r="E43" s="118" t="s">
        <v>195</v>
      </c>
      <c r="F43" s="122">
        <v>1</v>
      </c>
      <c r="G43" s="121">
        <v>2</v>
      </c>
      <c r="H43" s="118">
        <v>0</v>
      </c>
      <c r="I43" s="121">
        <v>0</v>
      </c>
      <c r="J43" s="118"/>
      <c r="K43" s="103"/>
      <c r="L43" s="103"/>
      <c r="M43" s="103"/>
      <c r="N43" s="121">
        <v>0</v>
      </c>
      <c r="O43" s="118"/>
      <c r="P43" s="162"/>
      <c r="Q43" s="162"/>
      <c r="R43" s="121">
        <v>0</v>
      </c>
      <c r="S43" s="125"/>
      <c r="T43" s="131">
        <v>0</v>
      </c>
      <c r="U43" s="166"/>
      <c r="V43" s="132"/>
      <c r="W43" s="132"/>
      <c r="X43" s="120">
        <v>0</v>
      </c>
    </row>
    <row r="44" spans="1:24" s="129" customFormat="1" ht="15" customHeight="1">
      <c r="A44" s="119">
        <v>24</v>
      </c>
      <c r="B44" s="120">
        <v>465</v>
      </c>
      <c r="C44" s="118" t="s">
        <v>95</v>
      </c>
      <c r="D44" s="121" t="s">
        <v>196</v>
      </c>
      <c r="E44" s="118" t="s">
        <v>147</v>
      </c>
      <c r="F44" s="122">
        <v>1</v>
      </c>
      <c r="G44" s="121">
        <v>2</v>
      </c>
      <c r="H44" s="118">
        <v>0</v>
      </c>
      <c r="I44" s="121">
        <v>0</v>
      </c>
      <c r="J44" s="118"/>
      <c r="K44" s="103"/>
      <c r="L44" s="103"/>
      <c r="M44" s="103"/>
      <c r="N44" s="121">
        <v>0</v>
      </c>
      <c r="O44" s="117"/>
      <c r="P44" s="162"/>
      <c r="Q44" s="163"/>
      <c r="R44" s="121">
        <v>0</v>
      </c>
      <c r="S44" s="125"/>
      <c r="T44" s="126">
        <v>0</v>
      </c>
      <c r="U44" s="166"/>
      <c r="V44" s="132"/>
      <c r="W44" s="132"/>
      <c r="X44" s="120">
        <v>0</v>
      </c>
    </row>
    <row r="45" spans="1:24" s="129" customFormat="1" ht="15" customHeight="1">
      <c r="A45" s="119">
        <v>24</v>
      </c>
      <c r="B45" s="120">
        <v>468</v>
      </c>
      <c r="C45" s="118" t="s">
        <v>95</v>
      </c>
      <c r="D45" s="121" t="s">
        <v>197</v>
      </c>
      <c r="E45" s="118" t="s">
        <v>198</v>
      </c>
      <c r="F45" s="122">
        <v>1</v>
      </c>
      <c r="G45" s="121">
        <v>2</v>
      </c>
      <c r="H45" s="118">
        <v>0</v>
      </c>
      <c r="I45" s="121">
        <v>0</v>
      </c>
      <c r="J45" s="118"/>
      <c r="K45" s="103"/>
      <c r="L45" s="103"/>
      <c r="M45" s="103"/>
      <c r="N45" s="121">
        <v>0</v>
      </c>
      <c r="O45" s="117"/>
      <c r="P45" s="162"/>
      <c r="Q45" s="163"/>
      <c r="R45" s="121">
        <v>0</v>
      </c>
      <c r="S45" s="125"/>
      <c r="T45" s="126">
        <v>0</v>
      </c>
      <c r="U45" s="166"/>
      <c r="V45" s="132"/>
      <c r="W45" s="132"/>
      <c r="X45" s="120">
        <v>0</v>
      </c>
    </row>
    <row r="46" spans="1:24" s="129" customFormat="1" ht="15" customHeight="1">
      <c r="A46" s="119">
        <v>24</v>
      </c>
      <c r="B46" s="120">
        <v>470</v>
      </c>
      <c r="C46" s="118" t="s">
        <v>95</v>
      </c>
      <c r="D46" s="121" t="s">
        <v>199</v>
      </c>
      <c r="E46" s="118" t="s">
        <v>200</v>
      </c>
      <c r="F46" s="122">
        <v>1</v>
      </c>
      <c r="G46" s="121">
        <v>2</v>
      </c>
      <c r="H46" s="118">
        <v>0</v>
      </c>
      <c r="I46" s="121">
        <v>0</v>
      </c>
      <c r="J46" s="118"/>
      <c r="K46" s="103"/>
      <c r="L46" s="103"/>
      <c r="M46" s="103"/>
      <c r="N46" s="121">
        <v>5</v>
      </c>
      <c r="O46" s="117"/>
      <c r="P46" s="162"/>
      <c r="Q46" s="163"/>
      <c r="R46" s="121">
        <v>0</v>
      </c>
      <c r="S46" s="125"/>
      <c r="T46" s="126">
        <v>0</v>
      </c>
      <c r="U46" s="166"/>
      <c r="V46" s="132"/>
      <c r="W46" s="132"/>
      <c r="X46" s="120">
        <v>0</v>
      </c>
    </row>
    <row r="47" spans="1:24" s="129" customFormat="1" ht="15" customHeight="1">
      <c r="A47" s="119">
        <v>24</v>
      </c>
      <c r="B47" s="120">
        <v>471</v>
      </c>
      <c r="C47" s="118" t="s">
        <v>95</v>
      </c>
      <c r="D47" s="121" t="s">
        <v>201</v>
      </c>
      <c r="E47" s="118" t="s">
        <v>202</v>
      </c>
      <c r="F47" s="122">
        <v>1</v>
      </c>
      <c r="G47" s="121">
        <v>2</v>
      </c>
      <c r="H47" s="118">
        <v>0</v>
      </c>
      <c r="I47" s="121">
        <v>0</v>
      </c>
      <c r="J47" s="118"/>
      <c r="K47" s="103"/>
      <c r="L47" s="103"/>
      <c r="M47" s="103"/>
      <c r="N47" s="121">
        <v>0</v>
      </c>
      <c r="O47" s="117"/>
      <c r="P47" s="162"/>
      <c r="Q47" s="163"/>
      <c r="R47" s="121">
        <v>0</v>
      </c>
      <c r="S47" s="125"/>
      <c r="T47" s="126">
        <v>0</v>
      </c>
      <c r="U47" s="166"/>
      <c r="V47" s="132"/>
      <c r="W47" s="132"/>
      <c r="X47" s="120">
        <v>0</v>
      </c>
    </row>
    <row r="48" spans="1:24" s="129" customFormat="1" ht="30" customHeight="1">
      <c r="A48" s="119">
        <v>24</v>
      </c>
      <c r="B48" s="120">
        <v>541</v>
      </c>
      <c r="C48" s="118" t="s">
        <v>95</v>
      </c>
      <c r="D48" s="122" t="s">
        <v>220</v>
      </c>
      <c r="E48" s="118" t="s">
        <v>122</v>
      </c>
      <c r="F48" s="122">
        <v>1</v>
      </c>
      <c r="G48" s="121">
        <v>2</v>
      </c>
      <c r="H48" s="118">
        <v>0</v>
      </c>
      <c r="I48" s="121">
        <v>0</v>
      </c>
      <c r="J48" s="118"/>
      <c r="K48" s="123"/>
      <c r="L48" s="130"/>
      <c r="M48" s="130"/>
      <c r="N48" s="124">
        <v>6</v>
      </c>
      <c r="O48" s="118"/>
      <c r="P48" s="159"/>
      <c r="Q48" s="161"/>
      <c r="R48" s="121">
        <v>0</v>
      </c>
      <c r="S48" s="125"/>
      <c r="T48" s="169">
        <v>1</v>
      </c>
      <c r="U48" s="165"/>
      <c r="V48" s="103"/>
      <c r="W48" s="127"/>
      <c r="X48" s="128">
        <v>0</v>
      </c>
    </row>
    <row r="49" spans="1:24" s="129" customFormat="1" ht="15" customHeight="1">
      <c r="A49" s="119">
        <v>24</v>
      </c>
      <c r="B49" s="120">
        <v>542</v>
      </c>
      <c r="C49" s="118" t="s">
        <v>95</v>
      </c>
      <c r="D49" s="121" t="s">
        <v>221</v>
      </c>
      <c r="E49" s="118" t="s">
        <v>172</v>
      </c>
      <c r="F49" s="122">
        <v>1</v>
      </c>
      <c r="G49" s="121">
        <v>2</v>
      </c>
      <c r="H49" s="118">
        <v>0</v>
      </c>
      <c r="I49" s="121">
        <v>1</v>
      </c>
      <c r="J49" s="118"/>
      <c r="K49" s="103"/>
      <c r="L49" s="103"/>
      <c r="M49" s="103"/>
      <c r="N49" s="121">
        <v>0</v>
      </c>
      <c r="O49" s="117"/>
      <c r="P49" s="162"/>
      <c r="Q49" s="163"/>
      <c r="R49" s="121">
        <v>0</v>
      </c>
      <c r="S49" s="125"/>
      <c r="T49" s="126">
        <v>1</v>
      </c>
      <c r="U49" s="166"/>
      <c r="V49" s="132"/>
      <c r="W49" s="132"/>
      <c r="X49" s="120">
        <v>0</v>
      </c>
    </row>
    <row r="50" spans="1:24" s="129" customFormat="1" ht="15" customHeight="1">
      <c r="A50" s="119">
        <v>24</v>
      </c>
      <c r="B50" s="120">
        <v>561</v>
      </c>
      <c r="C50" s="118" t="s">
        <v>95</v>
      </c>
      <c r="D50" s="121" t="s">
        <v>224</v>
      </c>
      <c r="E50" s="118" t="s">
        <v>225</v>
      </c>
      <c r="F50" s="122">
        <v>2</v>
      </c>
      <c r="G50" s="121">
        <v>2</v>
      </c>
      <c r="H50" s="118">
        <v>1</v>
      </c>
      <c r="I50" s="121">
        <v>0</v>
      </c>
      <c r="J50" s="118"/>
      <c r="K50" s="123"/>
      <c r="L50" s="130"/>
      <c r="M50" s="130"/>
      <c r="N50" s="124">
        <v>0</v>
      </c>
      <c r="O50" s="173" t="s">
        <v>226</v>
      </c>
      <c r="P50" s="157">
        <v>38047</v>
      </c>
      <c r="Q50" s="158" t="s">
        <v>227</v>
      </c>
      <c r="R50" s="121"/>
      <c r="S50" s="125"/>
      <c r="T50" s="126">
        <v>0</v>
      </c>
      <c r="U50" s="165"/>
      <c r="V50" s="103"/>
      <c r="W50" s="127"/>
      <c r="X50" s="128">
        <v>0</v>
      </c>
    </row>
    <row r="51" spans="1:24" s="129" customFormat="1" ht="15" customHeight="1">
      <c r="A51" s="119">
        <v>24</v>
      </c>
      <c r="B51" s="120">
        <v>562</v>
      </c>
      <c r="C51" s="118" t="s">
        <v>95</v>
      </c>
      <c r="D51" s="122" t="s">
        <v>228</v>
      </c>
      <c r="E51" s="118" t="s">
        <v>122</v>
      </c>
      <c r="F51" s="122">
        <v>1</v>
      </c>
      <c r="G51" s="121">
        <v>2</v>
      </c>
      <c r="H51" s="118">
        <v>0</v>
      </c>
      <c r="I51" s="121">
        <v>0</v>
      </c>
      <c r="J51" s="118"/>
      <c r="K51" s="103"/>
      <c r="L51" s="103"/>
      <c r="M51" s="103"/>
      <c r="N51" s="121">
        <v>0</v>
      </c>
      <c r="O51" s="118"/>
      <c r="P51" s="162"/>
      <c r="Q51" s="162"/>
      <c r="R51" s="121">
        <v>0</v>
      </c>
      <c r="S51" s="125"/>
      <c r="T51" s="131">
        <v>0</v>
      </c>
      <c r="U51" s="166"/>
      <c r="V51" s="132"/>
      <c r="W51" s="132"/>
      <c r="X51" s="120">
        <v>0</v>
      </c>
    </row>
    <row r="52" spans="1:24" s="129" customFormat="1" ht="15" customHeight="1">
      <c r="A52" s="119">
        <v>24</v>
      </c>
      <c r="B52" s="120">
        <v>563</v>
      </c>
      <c r="C52" s="118" t="s">
        <v>95</v>
      </c>
      <c r="D52" s="122" t="s">
        <v>229</v>
      </c>
      <c r="E52" s="118" t="s">
        <v>122</v>
      </c>
      <c r="F52" s="122">
        <v>1</v>
      </c>
      <c r="G52" s="121">
        <v>2</v>
      </c>
      <c r="H52" s="118">
        <v>0</v>
      </c>
      <c r="I52" s="121">
        <v>0</v>
      </c>
      <c r="J52" s="118"/>
      <c r="K52" s="103"/>
      <c r="L52" s="103"/>
      <c r="M52" s="103"/>
      <c r="N52" s="121">
        <v>0</v>
      </c>
      <c r="O52" s="118"/>
      <c r="P52" s="162"/>
      <c r="Q52" s="162"/>
      <c r="R52" s="121">
        <v>0</v>
      </c>
      <c r="S52" s="125"/>
      <c r="T52" s="131">
        <v>0</v>
      </c>
      <c r="U52" s="166"/>
      <c r="V52" s="132"/>
      <c r="W52" s="132"/>
      <c r="X52" s="120">
        <v>0</v>
      </c>
    </row>
    <row r="53" spans="1:24" s="129" customFormat="1" ht="15" customHeight="1">
      <c r="A53" s="119">
        <v>24</v>
      </c>
      <c r="B53" s="120">
        <v>564</v>
      </c>
      <c r="C53" s="118" t="s">
        <v>95</v>
      </c>
      <c r="D53" s="122" t="s">
        <v>230</v>
      </c>
      <c r="E53" s="118" t="s">
        <v>122</v>
      </c>
      <c r="F53" s="122">
        <v>1</v>
      </c>
      <c r="G53" s="121">
        <v>2</v>
      </c>
      <c r="H53" s="118">
        <v>0</v>
      </c>
      <c r="I53" s="121">
        <v>0</v>
      </c>
      <c r="J53" s="118"/>
      <c r="K53" s="103"/>
      <c r="L53" s="103"/>
      <c r="M53" s="103"/>
      <c r="N53" s="121">
        <v>6</v>
      </c>
      <c r="O53" s="118"/>
      <c r="P53" s="162"/>
      <c r="Q53" s="162"/>
      <c r="R53" s="121">
        <v>0</v>
      </c>
      <c r="S53" s="125"/>
      <c r="T53" s="131">
        <v>0</v>
      </c>
      <c r="U53" s="166"/>
      <c r="V53" s="132"/>
      <c r="W53" s="132"/>
      <c r="X53" s="120">
        <v>0</v>
      </c>
    </row>
    <row r="54" spans="1:24" s="129" customFormat="1" ht="15" customHeight="1" thickBot="1">
      <c r="A54" s="133"/>
      <c r="B54" s="134"/>
      <c r="C54" s="135"/>
      <c r="D54" s="136"/>
      <c r="E54" s="137"/>
      <c r="F54" s="136"/>
      <c r="G54" s="138"/>
      <c r="H54" s="137"/>
      <c r="I54" s="138"/>
      <c r="J54" s="137"/>
      <c r="K54" s="139"/>
      <c r="L54" s="139"/>
      <c r="M54" s="139"/>
      <c r="N54" s="138"/>
      <c r="O54" s="137"/>
      <c r="P54" s="164"/>
      <c r="Q54" s="164"/>
      <c r="R54" s="138"/>
      <c r="S54" s="140"/>
      <c r="T54" s="141"/>
      <c r="U54" s="167"/>
      <c r="V54" s="142"/>
      <c r="W54" s="142"/>
      <c r="X54" s="134"/>
    </row>
    <row r="55" spans="1:24" s="129" customFormat="1" ht="15" customHeight="1" thickBot="1">
      <c r="A55" s="143"/>
      <c r="B55" s="144">
        <v>1000</v>
      </c>
      <c r="C55" s="197" t="s">
        <v>24</v>
      </c>
      <c r="D55" s="198"/>
      <c r="E55" s="145"/>
      <c r="F55" s="146"/>
      <c r="G55" s="147"/>
      <c r="H55" s="148">
        <f>SUM(H7:H54)</f>
        <v>12</v>
      </c>
      <c r="I55" s="149">
        <f>SUM(I7:I54)</f>
        <v>12</v>
      </c>
      <c r="J55" s="148"/>
      <c r="K55" s="150"/>
      <c r="L55" s="150"/>
      <c r="M55" s="150"/>
      <c r="N55" s="151"/>
      <c r="O55" s="148"/>
      <c r="P55" s="156"/>
      <c r="Q55" s="150"/>
      <c r="R55" s="151"/>
      <c r="S55" s="152"/>
      <c r="T55" s="153">
        <f>SUM(T7:T54)</f>
        <v>8</v>
      </c>
      <c r="U55" s="168"/>
      <c r="V55" s="154"/>
      <c r="W55" s="155"/>
      <c r="X55" s="149">
        <f>SUM(X7:X54)</f>
        <v>5</v>
      </c>
    </row>
    <row r="57" spans="1:10" ht="13.5">
      <c r="A57" s="57" t="s">
        <v>77</v>
      </c>
      <c r="B57" s="58"/>
      <c r="C57" s="59"/>
      <c r="D57" s="60"/>
      <c r="E57" s="61"/>
      <c r="F57" s="61"/>
      <c r="G57" s="61"/>
      <c r="H57" s="61"/>
      <c r="I57" s="61"/>
      <c r="J57" s="61"/>
    </row>
    <row r="58" spans="1:8" ht="13.5">
      <c r="A58" s="55" t="s">
        <v>87</v>
      </c>
      <c r="E58" s="63"/>
      <c r="F58" s="63" t="s">
        <v>86</v>
      </c>
      <c r="H58" s="63"/>
    </row>
    <row r="60" spans="1:3" ht="12">
      <c r="A60" s="62" t="s">
        <v>46</v>
      </c>
      <c r="C60" s="7"/>
    </row>
    <row r="61" spans="1:22" ht="12">
      <c r="A61" s="62" t="s">
        <v>47</v>
      </c>
      <c r="D61" s="62" t="s">
        <v>39</v>
      </c>
      <c r="J61" s="62" t="s">
        <v>48</v>
      </c>
      <c r="K61" s="62" t="s">
        <v>49</v>
      </c>
      <c r="L61" s="62" t="s">
        <v>62</v>
      </c>
      <c r="P61" s="62" t="s">
        <v>20</v>
      </c>
      <c r="S61" s="87" t="s">
        <v>79</v>
      </c>
      <c r="V61" s="62" t="s">
        <v>66</v>
      </c>
    </row>
    <row r="62" spans="1:22" ht="12">
      <c r="A62" s="2" t="s">
        <v>50</v>
      </c>
      <c r="D62" s="55" t="s">
        <v>51</v>
      </c>
      <c r="J62" s="2" t="s">
        <v>52</v>
      </c>
      <c r="K62" s="2" t="s">
        <v>52</v>
      </c>
      <c r="L62" s="62" t="s">
        <v>63</v>
      </c>
      <c r="P62" s="62" t="s">
        <v>41</v>
      </c>
      <c r="S62" s="87" t="s">
        <v>80</v>
      </c>
      <c r="V62" s="62" t="s">
        <v>67</v>
      </c>
    </row>
    <row r="63" spans="1:22" ht="12">
      <c r="A63" s="2" t="s">
        <v>53</v>
      </c>
      <c r="D63" s="55" t="s">
        <v>85</v>
      </c>
      <c r="J63" s="2" t="s">
        <v>54</v>
      </c>
      <c r="K63" s="2" t="s">
        <v>54</v>
      </c>
      <c r="L63" s="2" t="s">
        <v>92</v>
      </c>
      <c r="P63" s="2" t="s">
        <v>55</v>
      </c>
      <c r="T63" s="2" t="s">
        <v>75</v>
      </c>
      <c r="V63" s="2" t="s">
        <v>68</v>
      </c>
    </row>
    <row r="64" spans="12:22" ht="12">
      <c r="L64" s="2" t="s">
        <v>93</v>
      </c>
      <c r="P64" s="2" t="s">
        <v>61</v>
      </c>
      <c r="T64" s="2" t="s">
        <v>76</v>
      </c>
      <c r="V64" s="2" t="s">
        <v>69</v>
      </c>
    </row>
    <row r="65" spans="12:22" ht="12">
      <c r="L65" s="2" t="s">
        <v>94</v>
      </c>
      <c r="V65" s="2" t="s">
        <v>70</v>
      </c>
    </row>
    <row r="66" spans="12:22" ht="12">
      <c r="L66" s="2" t="s">
        <v>88</v>
      </c>
      <c r="V66" s="2" t="s">
        <v>71</v>
      </c>
    </row>
    <row r="67" ht="12">
      <c r="L67" s="2" t="s">
        <v>89</v>
      </c>
    </row>
    <row r="68" spans="12:22" ht="12">
      <c r="L68" s="2" t="s">
        <v>64</v>
      </c>
      <c r="V68" s="62" t="s">
        <v>72</v>
      </c>
    </row>
    <row r="69" spans="12:22" ht="12">
      <c r="L69" s="2" t="s">
        <v>65</v>
      </c>
      <c r="V69" s="2" t="s">
        <v>73</v>
      </c>
    </row>
    <row r="70" ht="12">
      <c r="V70" s="2" t="s">
        <v>74</v>
      </c>
    </row>
  </sheetData>
  <mergeCells count="20">
    <mergeCell ref="C55:D55"/>
    <mergeCell ref="S4:S6"/>
    <mergeCell ref="A4:A6"/>
    <mergeCell ref="C4:C6"/>
    <mergeCell ref="D4:D6"/>
    <mergeCell ref="B4:B6"/>
    <mergeCell ref="I4:I6"/>
    <mergeCell ref="J4:N4"/>
    <mergeCell ref="O4:R4"/>
    <mergeCell ref="E4:E6"/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</mergeCells>
  <hyperlinks>
    <hyperlink ref="F58" r:id="rId1" display="http://www.stat.go.jp/index/seido/9-5.htm"/>
  </hyperlinks>
  <printOptions/>
  <pageMargins left="0.58" right="0.15748031496062992" top="0.5905511811023623" bottom="0.5905511811023623" header="0.5118110236220472" footer="0.5118110236220472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5"/>
  <sheetViews>
    <sheetView view="pageBreakPreview" zoomScaleSheetLayoutView="100" workbookViewId="0" topLeftCell="A1">
      <pane ySplit="9" topLeftCell="BM10" activePane="bottomLeft" state="frozen"/>
      <selection pane="topLeft" activeCell="L60" sqref="L60"/>
      <selection pane="bottomLeft" activeCell="A1" sqref="A1"/>
    </sheetView>
  </sheetViews>
  <sheetFormatPr defaultColWidth="9.00390625" defaultRowHeight="13.5"/>
  <cols>
    <col min="1" max="2" width="5.00390625" style="2" customWidth="1"/>
    <col min="3" max="3" width="7.50390625" style="2" customWidth="1"/>
    <col min="4" max="4" width="8.625" style="2" customWidth="1"/>
    <col min="5" max="5" width="5.50390625" style="2" customWidth="1"/>
    <col min="6" max="6" width="10.25390625" style="2" customWidth="1"/>
    <col min="7" max="7" width="4.75390625" style="2" customWidth="1"/>
    <col min="8" max="8" width="6.125" style="2" customWidth="1"/>
    <col min="9" max="9" width="5.875" style="2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5.875" style="2" customWidth="1"/>
    <col min="15" max="15" width="5.625" style="2" customWidth="1"/>
    <col min="16" max="16" width="6.625" style="2" customWidth="1"/>
    <col min="17" max="18" width="5.87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16384" width="9.00390625" style="2" customWidth="1"/>
  </cols>
  <sheetData>
    <row r="1" ht="12">
      <c r="A1" s="2" t="s">
        <v>45</v>
      </c>
    </row>
    <row r="2" spans="1:2" ht="22.5" customHeight="1" thickBot="1">
      <c r="A2" s="56" t="s">
        <v>56</v>
      </c>
      <c r="B2" s="3"/>
    </row>
    <row r="3" spans="1:27" ht="25.5" customHeight="1" thickBot="1">
      <c r="A3" s="56"/>
      <c r="B3" s="237" t="s">
        <v>84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9"/>
      <c r="V3" s="2"/>
      <c r="AA3" s="2"/>
    </row>
    <row r="4" spans="1:27" ht="19.5" customHeight="1" thickBot="1">
      <c r="A4" s="56"/>
      <c r="B4" s="96">
        <v>1</v>
      </c>
      <c r="C4" s="235">
        <v>38443</v>
      </c>
      <c r="D4" s="236"/>
      <c r="E4" s="236"/>
      <c r="F4" s="96">
        <v>2</v>
      </c>
      <c r="G4" s="235">
        <v>38473</v>
      </c>
      <c r="H4" s="236"/>
      <c r="I4" s="236"/>
      <c r="J4" s="96">
        <v>3</v>
      </c>
      <c r="K4" s="97" t="s">
        <v>83</v>
      </c>
      <c r="L4" s="98"/>
      <c r="M4" s="98"/>
      <c r="N4" s="99"/>
      <c r="AA4" s="2"/>
    </row>
    <row r="5" spans="1:27" ht="27.75" customHeight="1" thickBot="1">
      <c r="A5"/>
      <c r="B5" s="88"/>
      <c r="C5" s="88"/>
      <c r="D5" s="88"/>
      <c r="E5" s="88"/>
      <c r="F5" s="88"/>
      <c r="G5" s="88"/>
      <c r="H5" s="88"/>
      <c r="I5" s="89"/>
      <c r="J5" s="90"/>
      <c r="K5" s="90"/>
      <c r="L5" s="88"/>
      <c r="M5" s="88"/>
      <c r="N5" s="88"/>
      <c r="O5" s="88"/>
      <c r="P5" s="88"/>
      <c r="Q5" s="88"/>
      <c r="R5" s="88"/>
      <c r="S5" s="89"/>
      <c r="T5" s="90"/>
      <c r="U5" s="90"/>
      <c r="V5" s="88"/>
      <c r="W5" s="88"/>
      <c r="X5" s="90"/>
      <c r="Y5" s="90"/>
      <c r="Z5" s="90"/>
      <c r="AA5"/>
    </row>
    <row r="6" spans="1:27" ht="13.5" customHeight="1" thickBot="1">
      <c r="A6"/>
      <c r="B6" s="88"/>
      <c r="C6" s="88"/>
      <c r="D6" s="88"/>
      <c r="E6" s="92" t="s">
        <v>81</v>
      </c>
      <c r="F6" s="93"/>
      <c r="G6" s="94">
        <v>1</v>
      </c>
      <c r="H6" s="91"/>
      <c r="I6" s="91"/>
      <c r="J6" s="91"/>
      <c r="K6" s="91"/>
      <c r="L6" s="92" t="s">
        <v>81</v>
      </c>
      <c r="M6" s="93"/>
      <c r="N6" s="94">
        <v>1</v>
      </c>
      <c r="O6" s="88"/>
      <c r="P6" s="88"/>
      <c r="Q6" s="92" t="s">
        <v>81</v>
      </c>
      <c r="R6" s="93"/>
      <c r="S6" s="94">
        <v>1</v>
      </c>
      <c r="T6" s="95"/>
      <c r="U6" s="90"/>
      <c r="V6" s="92" t="s">
        <v>81</v>
      </c>
      <c r="W6" s="93"/>
      <c r="X6" s="93"/>
      <c r="Y6" s="94">
        <v>1</v>
      </c>
      <c r="Z6" s="90"/>
      <c r="AA6"/>
    </row>
    <row r="7" spans="1:27" ht="26.25" customHeight="1">
      <c r="A7" s="201" t="s">
        <v>6</v>
      </c>
      <c r="B7" s="232" t="s">
        <v>57</v>
      </c>
      <c r="C7" s="188" t="s">
        <v>0</v>
      </c>
      <c r="D7" s="205" t="s">
        <v>58</v>
      </c>
      <c r="E7" s="212" t="s">
        <v>59</v>
      </c>
      <c r="F7" s="213"/>
      <c r="G7" s="213"/>
      <c r="H7" s="213"/>
      <c r="I7" s="213"/>
      <c r="J7" s="213"/>
      <c r="K7" s="214"/>
      <c r="L7" s="242" t="s">
        <v>14</v>
      </c>
      <c r="M7" s="213"/>
      <c r="N7" s="213"/>
      <c r="O7" s="213"/>
      <c r="P7" s="243"/>
      <c r="Q7" s="212" t="s">
        <v>4</v>
      </c>
      <c r="R7" s="213"/>
      <c r="S7" s="213"/>
      <c r="T7" s="213"/>
      <c r="U7" s="214"/>
      <c r="V7" s="215" t="s">
        <v>12</v>
      </c>
      <c r="W7" s="216"/>
      <c r="X7" s="216"/>
      <c r="Y7" s="217"/>
      <c r="Z7" s="217"/>
      <c r="AA7" s="218"/>
    </row>
    <row r="8" spans="1:27" ht="15.75" customHeight="1">
      <c r="A8" s="186"/>
      <c r="B8" s="233"/>
      <c r="C8" s="185"/>
      <c r="D8" s="206"/>
      <c r="E8" s="228" t="s">
        <v>8</v>
      </c>
      <c r="F8" s="244" t="s">
        <v>13</v>
      </c>
      <c r="G8" s="229" t="s">
        <v>3</v>
      </c>
      <c r="H8" s="30"/>
      <c r="I8" s="229" t="s">
        <v>2</v>
      </c>
      <c r="J8" s="30"/>
      <c r="K8" s="222" t="s">
        <v>9</v>
      </c>
      <c r="L8" s="231" t="s">
        <v>1</v>
      </c>
      <c r="M8" s="30"/>
      <c r="N8" s="229" t="s">
        <v>2</v>
      </c>
      <c r="O8" s="30"/>
      <c r="P8" s="229" t="s">
        <v>9</v>
      </c>
      <c r="Q8" s="227" t="s">
        <v>5</v>
      </c>
      <c r="R8" s="30"/>
      <c r="S8" s="229" t="s">
        <v>2</v>
      </c>
      <c r="T8" s="30"/>
      <c r="U8" s="222" t="s">
        <v>9</v>
      </c>
      <c r="V8" s="225" t="s">
        <v>33</v>
      </c>
      <c r="W8" s="30"/>
      <c r="X8" s="223" t="s">
        <v>9</v>
      </c>
      <c r="Y8" s="219" t="s">
        <v>35</v>
      </c>
      <c r="Z8" s="220"/>
      <c r="AA8" s="221"/>
    </row>
    <row r="9" spans="1:27" ht="51.75" customHeight="1">
      <c r="A9" s="186"/>
      <c r="B9" s="234"/>
      <c r="C9" s="185"/>
      <c r="D9" s="206"/>
      <c r="E9" s="228"/>
      <c r="F9" s="245"/>
      <c r="G9" s="229"/>
      <c r="H9" s="53" t="s">
        <v>43</v>
      </c>
      <c r="I9" s="229"/>
      <c r="J9" s="54" t="s">
        <v>15</v>
      </c>
      <c r="K9" s="222"/>
      <c r="L9" s="231"/>
      <c r="M9" s="53" t="s">
        <v>43</v>
      </c>
      <c r="N9" s="229"/>
      <c r="O9" s="54" t="s">
        <v>15</v>
      </c>
      <c r="P9" s="229"/>
      <c r="Q9" s="228"/>
      <c r="R9" s="53" t="s">
        <v>43</v>
      </c>
      <c r="S9" s="230"/>
      <c r="T9" s="54" t="s">
        <v>15</v>
      </c>
      <c r="U9" s="222"/>
      <c r="V9" s="226"/>
      <c r="W9" s="29" t="s">
        <v>34</v>
      </c>
      <c r="X9" s="224"/>
      <c r="Y9" s="4" t="s">
        <v>33</v>
      </c>
      <c r="Z9" s="4" t="s">
        <v>34</v>
      </c>
      <c r="AA9" s="85" t="s">
        <v>9</v>
      </c>
    </row>
    <row r="10" spans="1:27" ht="15.75" customHeight="1">
      <c r="A10" s="15">
        <v>24</v>
      </c>
      <c r="B10" s="16">
        <v>201</v>
      </c>
      <c r="C10" s="11" t="s">
        <v>95</v>
      </c>
      <c r="D10" s="20" t="s">
        <v>133</v>
      </c>
      <c r="E10" s="101">
        <v>30</v>
      </c>
      <c r="F10" s="5" t="s">
        <v>110</v>
      </c>
      <c r="G10" s="5">
        <v>72</v>
      </c>
      <c r="H10" s="5">
        <v>52</v>
      </c>
      <c r="I10" s="5">
        <v>1409</v>
      </c>
      <c r="J10" s="5">
        <v>464</v>
      </c>
      <c r="K10" s="64">
        <f aca="true" t="shared" si="0" ref="K10:K41">IF(G10=""," ",ROUND(J10/I10*100,1))</f>
        <v>32.9</v>
      </c>
      <c r="L10" s="13">
        <v>21</v>
      </c>
      <c r="M10" s="5">
        <v>18</v>
      </c>
      <c r="N10" s="5">
        <v>296</v>
      </c>
      <c r="O10" s="5">
        <v>65</v>
      </c>
      <c r="P10" s="64">
        <f aca="true" t="shared" si="1" ref="P10:P41">IF(L10=""," ",ROUND(O10/N10*100,1))</f>
        <v>22</v>
      </c>
      <c r="Q10" s="13">
        <v>6</v>
      </c>
      <c r="R10" s="5">
        <v>5</v>
      </c>
      <c r="S10" s="5">
        <v>57</v>
      </c>
      <c r="T10" s="5">
        <v>7</v>
      </c>
      <c r="U10" s="64">
        <f aca="true" t="shared" si="2" ref="U10:U41">IF(Q10=""," ",ROUND(T10/S10*100,1))</f>
        <v>12.3</v>
      </c>
      <c r="V10" s="11">
        <v>152</v>
      </c>
      <c r="W10" s="5">
        <v>6</v>
      </c>
      <c r="X10" s="80">
        <f aca="true" t="shared" si="3" ref="X10:X17">IF(V10=""," ",ROUND(W10/V10*100,1))</f>
        <v>3.9</v>
      </c>
      <c r="Y10" s="5">
        <v>149</v>
      </c>
      <c r="Z10" s="5">
        <v>3</v>
      </c>
      <c r="AA10" s="75">
        <f aca="true" t="shared" si="4" ref="AA10:AA17">IF(Y10=""," ",ROUND(Z10/Y10*100,1))</f>
        <v>2</v>
      </c>
    </row>
    <row r="11" spans="1:27" ht="15.75" customHeight="1">
      <c r="A11" s="15">
        <v>24</v>
      </c>
      <c r="B11" s="16">
        <v>202</v>
      </c>
      <c r="C11" s="11" t="s">
        <v>95</v>
      </c>
      <c r="D11" s="20" t="s">
        <v>96</v>
      </c>
      <c r="E11" s="101">
        <v>50</v>
      </c>
      <c r="F11" s="5" t="s">
        <v>110</v>
      </c>
      <c r="G11" s="5">
        <v>89</v>
      </c>
      <c r="H11" s="5">
        <v>79</v>
      </c>
      <c r="I11" s="5">
        <v>1375</v>
      </c>
      <c r="J11" s="5">
        <v>353</v>
      </c>
      <c r="K11" s="64">
        <f t="shared" si="0"/>
        <v>25.7</v>
      </c>
      <c r="L11" s="13">
        <v>43</v>
      </c>
      <c r="M11" s="5">
        <v>37</v>
      </c>
      <c r="N11" s="5">
        <v>645</v>
      </c>
      <c r="O11" s="5">
        <v>128</v>
      </c>
      <c r="P11" s="64">
        <f t="shared" si="1"/>
        <v>19.8</v>
      </c>
      <c r="Q11" s="13">
        <v>6</v>
      </c>
      <c r="R11" s="5">
        <v>6</v>
      </c>
      <c r="S11" s="5">
        <v>55</v>
      </c>
      <c r="T11" s="5">
        <v>9</v>
      </c>
      <c r="U11" s="64">
        <f t="shared" si="2"/>
        <v>16.4</v>
      </c>
      <c r="V11" s="11">
        <v>417</v>
      </c>
      <c r="W11" s="5">
        <v>25</v>
      </c>
      <c r="X11" s="80">
        <f t="shared" si="3"/>
        <v>6</v>
      </c>
      <c r="Y11" s="5">
        <v>259</v>
      </c>
      <c r="Z11" s="5">
        <v>9</v>
      </c>
      <c r="AA11" s="75">
        <f t="shared" si="4"/>
        <v>3.5</v>
      </c>
    </row>
    <row r="12" spans="1:27" ht="15.75" customHeight="1">
      <c r="A12" s="15">
        <v>24</v>
      </c>
      <c r="B12" s="16">
        <v>203</v>
      </c>
      <c r="C12" s="11" t="s">
        <v>95</v>
      </c>
      <c r="D12" s="24" t="s">
        <v>178</v>
      </c>
      <c r="E12" s="101">
        <v>40</v>
      </c>
      <c r="F12" s="5" t="s">
        <v>160</v>
      </c>
      <c r="G12" s="5">
        <v>40</v>
      </c>
      <c r="H12" s="5">
        <v>36</v>
      </c>
      <c r="I12" s="5">
        <v>415</v>
      </c>
      <c r="J12" s="5">
        <v>107</v>
      </c>
      <c r="K12" s="64">
        <f t="shared" si="0"/>
        <v>25.8</v>
      </c>
      <c r="L12" s="13">
        <v>20</v>
      </c>
      <c r="M12" s="5">
        <v>20</v>
      </c>
      <c r="N12" s="5">
        <v>306</v>
      </c>
      <c r="O12" s="5">
        <v>78</v>
      </c>
      <c r="P12" s="64">
        <f t="shared" si="1"/>
        <v>25.5</v>
      </c>
      <c r="Q12" s="13">
        <v>6</v>
      </c>
      <c r="R12" s="5">
        <v>5</v>
      </c>
      <c r="S12" s="5">
        <v>50</v>
      </c>
      <c r="T12" s="5">
        <v>5</v>
      </c>
      <c r="U12" s="64">
        <f t="shared" si="2"/>
        <v>10</v>
      </c>
      <c r="V12" s="11">
        <v>111</v>
      </c>
      <c r="W12" s="5">
        <v>11</v>
      </c>
      <c r="X12" s="80">
        <f t="shared" si="3"/>
        <v>9.9</v>
      </c>
      <c r="Y12" s="5">
        <v>85</v>
      </c>
      <c r="Z12" s="5">
        <v>5</v>
      </c>
      <c r="AA12" s="75">
        <f t="shared" si="4"/>
        <v>5.9</v>
      </c>
    </row>
    <row r="13" spans="1:27" ht="15.75" customHeight="1">
      <c r="A13" s="15">
        <v>24</v>
      </c>
      <c r="B13" s="16">
        <v>204</v>
      </c>
      <c r="C13" s="11" t="s">
        <v>95</v>
      </c>
      <c r="D13" s="24" t="s">
        <v>163</v>
      </c>
      <c r="E13" s="101">
        <v>30</v>
      </c>
      <c r="F13" s="5" t="s">
        <v>110</v>
      </c>
      <c r="G13" s="5">
        <v>27</v>
      </c>
      <c r="H13" s="5">
        <v>25</v>
      </c>
      <c r="I13" s="5">
        <v>652</v>
      </c>
      <c r="J13" s="5">
        <v>127</v>
      </c>
      <c r="K13" s="64">
        <f t="shared" si="0"/>
        <v>19.5</v>
      </c>
      <c r="L13" s="13">
        <v>21</v>
      </c>
      <c r="M13" s="5">
        <v>20</v>
      </c>
      <c r="N13" s="5">
        <v>547</v>
      </c>
      <c r="O13" s="5">
        <v>122</v>
      </c>
      <c r="P13" s="64">
        <f t="shared" si="1"/>
        <v>22.3</v>
      </c>
      <c r="Q13" s="13">
        <v>6</v>
      </c>
      <c r="R13" s="5">
        <v>5</v>
      </c>
      <c r="S13" s="5">
        <v>105</v>
      </c>
      <c r="T13" s="5">
        <v>5</v>
      </c>
      <c r="U13" s="64">
        <f t="shared" si="2"/>
        <v>4.8</v>
      </c>
      <c r="V13" s="11">
        <v>306</v>
      </c>
      <c r="W13" s="5">
        <v>66</v>
      </c>
      <c r="X13" s="80">
        <f t="shared" si="3"/>
        <v>21.6</v>
      </c>
      <c r="Y13" s="5">
        <v>296</v>
      </c>
      <c r="Z13" s="5">
        <v>57</v>
      </c>
      <c r="AA13" s="75">
        <f t="shared" si="4"/>
        <v>19.3</v>
      </c>
    </row>
    <row r="14" spans="1:27" ht="15.75" customHeight="1">
      <c r="A14" s="15">
        <v>24</v>
      </c>
      <c r="B14" s="16">
        <v>205</v>
      </c>
      <c r="C14" s="11" t="s">
        <v>95</v>
      </c>
      <c r="D14" s="24" t="s">
        <v>97</v>
      </c>
      <c r="E14" s="101">
        <v>50</v>
      </c>
      <c r="F14" s="5" t="s">
        <v>114</v>
      </c>
      <c r="G14" s="5">
        <v>52</v>
      </c>
      <c r="H14" s="5">
        <v>43</v>
      </c>
      <c r="I14" s="5">
        <v>718</v>
      </c>
      <c r="J14" s="5">
        <v>158</v>
      </c>
      <c r="K14" s="64">
        <f t="shared" si="0"/>
        <v>22</v>
      </c>
      <c r="L14" s="13">
        <v>25</v>
      </c>
      <c r="M14" s="5">
        <v>23</v>
      </c>
      <c r="N14" s="5">
        <v>323</v>
      </c>
      <c r="O14" s="5">
        <v>81</v>
      </c>
      <c r="P14" s="64">
        <f t="shared" si="1"/>
        <v>25.1</v>
      </c>
      <c r="Q14" s="13">
        <v>6</v>
      </c>
      <c r="R14" s="5">
        <v>4</v>
      </c>
      <c r="S14" s="5">
        <v>83</v>
      </c>
      <c r="T14" s="5">
        <v>5</v>
      </c>
      <c r="U14" s="64">
        <f t="shared" si="2"/>
        <v>6</v>
      </c>
      <c r="V14" s="11">
        <v>196</v>
      </c>
      <c r="W14" s="5">
        <v>21</v>
      </c>
      <c r="X14" s="80">
        <f t="shared" si="3"/>
        <v>10.7</v>
      </c>
      <c r="Y14" s="5">
        <v>159</v>
      </c>
      <c r="Z14" s="5">
        <v>10</v>
      </c>
      <c r="AA14" s="75">
        <f t="shared" si="4"/>
        <v>6.3</v>
      </c>
    </row>
    <row r="15" spans="1:27" ht="15.75" customHeight="1">
      <c r="A15" s="15">
        <v>24</v>
      </c>
      <c r="B15" s="16">
        <v>207</v>
      </c>
      <c r="C15" s="11" t="s">
        <v>95</v>
      </c>
      <c r="D15" s="24" t="s">
        <v>98</v>
      </c>
      <c r="E15" s="101">
        <v>30</v>
      </c>
      <c r="F15" s="5" t="s">
        <v>119</v>
      </c>
      <c r="G15" s="5">
        <v>47</v>
      </c>
      <c r="H15" s="5">
        <v>35</v>
      </c>
      <c r="I15" s="5">
        <v>542</v>
      </c>
      <c r="J15" s="5">
        <v>92</v>
      </c>
      <c r="K15" s="64">
        <f t="shared" si="0"/>
        <v>17</v>
      </c>
      <c r="L15" s="13">
        <v>18</v>
      </c>
      <c r="M15" s="5">
        <v>13</v>
      </c>
      <c r="N15" s="5">
        <v>209</v>
      </c>
      <c r="O15" s="5">
        <v>30</v>
      </c>
      <c r="P15" s="64">
        <f t="shared" si="1"/>
        <v>14.4</v>
      </c>
      <c r="Q15" s="13">
        <v>6</v>
      </c>
      <c r="R15" s="5">
        <v>5</v>
      </c>
      <c r="S15" s="5">
        <v>62</v>
      </c>
      <c r="T15" s="5">
        <v>6</v>
      </c>
      <c r="U15" s="64">
        <f t="shared" si="2"/>
        <v>9.7</v>
      </c>
      <c r="V15" s="11">
        <v>215</v>
      </c>
      <c r="W15" s="5">
        <v>20</v>
      </c>
      <c r="X15" s="80">
        <f t="shared" si="3"/>
        <v>9.3</v>
      </c>
      <c r="Y15" s="5">
        <v>203</v>
      </c>
      <c r="Z15" s="5">
        <v>8</v>
      </c>
      <c r="AA15" s="75">
        <f t="shared" si="4"/>
        <v>3.9</v>
      </c>
    </row>
    <row r="16" spans="1:27" ht="15.75" customHeight="1">
      <c r="A16" s="15">
        <v>24</v>
      </c>
      <c r="B16" s="16">
        <v>208</v>
      </c>
      <c r="C16" s="11" t="s">
        <v>95</v>
      </c>
      <c r="D16" s="24" t="s">
        <v>207</v>
      </c>
      <c r="E16" s="101">
        <v>30</v>
      </c>
      <c r="F16" s="5" t="s">
        <v>203</v>
      </c>
      <c r="G16" s="5">
        <v>125</v>
      </c>
      <c r="H16" s="5">
        <v>59</v>
      </c>
      <c r="I16" s="5">
        <v>999</v>
      </c>
      <c r="J16" s="5">
        <v>231</v>
      </c>
      <c r="K16" s="64">
        <f t="shared" si="0"/>
        <v>23.1</v>
      </c>
      <c r="L16" s="13">
        <v>39</v>
      </c>
      <c r="M16" s="5">
        <v>19</v>
      </c>
      <c r="N16" s="5">
        <v>336</v>
      </c>
      <c r="O16" s="5">
        <v>71</v>
      </c>
      <c r="P16" s="64">
        <f t="shared" si="1"/>
        <v>21.1</v>
      </c>
      <c r="Q16" s="13">
        <v>6</v>
      </c>
      <c r="R16" s="5">
        <v>4</v>
      </c>
      <c r="S16" s="5">
        <v>42</v>
      </c>
      <c r="T16" s="5">
        <v>6</v>
      </c>
      <c r="U16" s="64">
        <f t="shared" si="2"/>
        <v>14.3</v>
      </c>
      <c r="V16" s="11">
        <v>127</v>
      </c>
      <c r="W16" s="5">
        <v>39</v>
      </c>
      <c r="X16" s="80">
        <f t="shared" si="3"/>
        <v>30.7</v>
      </c>
      <c r="Y16" s="5">
        <v>82</v>
      </c>
      <c r="Z16" s="5">
        <v>22</v>
      </c>
      <c r="AA16" s="75">
        <f t="shared" si="4"/>
        <v>26.8</v>
      </c>
    </row>
    <row r="17" spans="1:27" ht="15.75" customHeight="1">
      <c r="A17" s="15">
        <v>24</v>
      </c>
      <c r="B17" s="16">
        <v>209</v>
      </c>
      <c r="C17" s="11" t="s">
        <v>95</v>
      </c>
      <c r="D17" s="24" t="s">
        <v>215</v>
      </c>
      <c r="E17" s="101">
        <v>40</v>
      </c>
      <c r="F17" s="5" t="s">
        <v>114</v>
      </c>
      <c r="G17" s="5">
        <v>56</v>
      </c>
      <c r="H17" s="5">
        <v>47</v>
      </c>
      <c r="I17" s="5">
        <v>862</v>
      </c>
      <c r="J17" s="5">
        <v>250</v>
      </c>
      <c r="K17" s="64">
        <f t="shared" si="0"/>
        <v>29</v>
      </c>
      <c r="L17" s="13">
        <v>16</v>
      </c>
      <c r="M17" s="5">
        <v>14</v>
      </c>
      <c r="N17" s="5">
        <v>228</v>
      </c>
      <c r="O17" s="5">
        <v>58</v>
      </c>
      <c r="P17" s="64">
        <f t="shared" si="1"/>
        <v>25.4</v>
      </c>
      <c r="Q17" s="13">
        <v>6</v>
      </c>
      <c r="R17" s="5">
        <v>5</v>
      </c>
      <c r="S17" s="5">
        <v>34</v>
      </c>
      <c r="T17" s="5">
        <v>8</v>
      </c>
      <c r="U17" s="64">
        <f t="shared" si="2"/>
        <v>23.5</v>
      </c>
      <c r="V17" s="11">
        <v>28</v>
      </c>
      <c r="W17" s="5">
        <v>2</v>
      </c>
      <c r="X17" s="80">
        <f t="shared" si="3"/>
        <v>7.1</v>
      </c>
      <c r="Y17" s="5">
        <v>11</v>
      </c>
      <c r="Z17" s="5">
        <v>1</v>
      </c>
      <c r="AA17" s="75">
        <f t="shared" si="4"/>
        <v>9.1</v>
      </c>
    </row>
    <row r="18" spans="1:27" ht="15.75" customHeight="1">
      <c r="A18" s="15">
        <v>24</v>
      </c>
      <c r="B18" s="16">
        <v>210</v>
      </c>
      <c r="C18" s="11" t="s">
        <v>95</v>
      </c>
      <c r="D18" s="24" t="s">
        <v>99</v>
      </c>
      <c r="E18" s="101">
        <v>40</v>
      </c>
      <c r="F18" s="5" t="s">
        <v>121</v>
      </c>
      <c r="G18" s="5">
        <v>41</v>
      </c>
      <c r="H18" s="5">
        <v>32</v>
      </c>
      <c r="I18" s="5">
        <v>721</v>
      </c>
      <c r="J18" s="5">
        <v>203</v>
      </c>
      <c r="K18" s="64">
        <f t="shared" si="0"/>
        <v>28.2</v>
      </c>
      <c r="L18" s="13">
        <v>10</v>
      </c>
      <c r="M18" s="5">
        <v>10</v>
      </c>
      <c r="N18" s="5">
        <v>124</v>
      </c>
      <c r="O18" s="5">
        <v>18</v>
      </c>
      <c r="P18" s="64">
        <f t="shared" si="1"/>
        <v>14.5</v>
      </c>
      <c r="Q18" s="13">
        <v>6</v>
      </c>
      <c r="R18" s="5">
        <v>4</v>
      </c>
      <c r="S18" s="5">
        <v>41</v>
      </c>
      <c r="T18" s="5">
        <v>6</v>
      </c>
      <c r="U18" s="64">
        <f t="shared" si="2"/>
        <v>14.6</v>
      </c>
      <c r="V18" s="11">
        <v>54</v>
      </c>
      <c r="W18" s="5">
        <v>4</v>
      </c>
      <c r="X18" s="80">
        <f>IF(V18=0," ",ROUND(W18/V18*100,1))</f>
        <v>7.4</v>
      </c>
      <c r="Y18" s="5">
        <v>40</v>
      </c>
      <c r="Z18" s="5">
        <v>3</v>
      </c>
      <c r="AA18" s="75">
        <f>IF(Y18=0," ",ROUND(Z18/Y18*100,1))</f>
        <v>7.5</v>
      </c>
    </row>
    <row r="19" spans="1:27" ht="15.75" customHeight="1">
      <c r="A19" s="15">
        <v>24</v>
      </c>
      <c r="B19" s="16">
        <v>211</v>
      </c>
      <c r="C19" s="11" t="s">
        <v>95</v>
      </c>
      <c r="D19" s="24" t="s">
        <v>184</v>
      </c>
      <c r="E19" s="101">
        <v>40</v>
      </c>
      <c r="F19" s="5" t="s">
        <v>203</v>
      </c>
      <c r="G19" s="5">
        <v>35</v>
      </c>
      <c r="H19" s="5">
        <v>30</v>
      </c>
      <c r="I19" s="5">
        <v>487</v>
      </c>
      <c r="J19" s="5">
        <v>101</v>
      </c>
      <c r="K19" s="64">
        <f t="shared" si="0"/>
        <v>20.7</v>
      </c>
      <c r="L19" s="13">
        <v>12</v>
      </c>
      <c r="M19" s="5">
        <v>8</v>
      </c>
      <c r="N19" s="5">
        <v>151</v>
      </c>
      <c r="O19" s="5">
        <v>25</v>
      </c>
      <c r="P19" s="64">
        <f t="shared" si="1"/>
        <v>16.6</v>
      </c>
      <c r="Q19" s="13">
        <v>6</v>
      </c>
      <c r="R19" s="5">
        <v>4</v>
      </c>
      <c r="S19" s="5">
        <v>36</v>
      </c>
      <c r="T19" s="5">
        <v>6</v>
      </c>
      <c r="U19" s="64">
        <f t="shared" si="2"/>
        <v>16.7</v>
      </c>
      <c r="V19" s="11">
        <v>31</v>
      </c>
      <c r="W19" s="5">
        <v>0</v>
      </c>
      <c r="X19" s="80">
        <f>IF(V19=""," ",ROUND(W19/V19*100,1))</f>
        <v>0</v>
      </c>
      <c r="Y19" s="5">
        <v>24</v>
      </c>
      <c r="Z19" s="5">
        <v>0</v>
      </c>
      <c r="AA19" s="75">
        <f>IF(Y19=""," ",ROUND(Z19/Y19*100,1))</f>
        <v>0</v>
      </c>
    </row>
    <row r="20" spans="1:27" ht="15.75" customHeight="1">
      <c r="A20" s="15">
        <v>24</v>
      </c>
      <c r="B20" s="16">
        <v>212</v>
      </c>
      <c r="C20" s="11" t="s">
        <v>95</v>
      </c>
      <c r="D20" s="20" t="s">
        <v>222</v>
      </c>
      <c r="E20" s="101">
        <v>30</v>
      </c>
      <c r="F20" s="5" t="s">
        <v>119</v>
      </c>
      <c r="G20" s="5">
        <v>24</v>
      </c>
      <c r="H20" s="5">
        <v>20</v>
      </c>
      <c r="I20" s="5">
        <v>252</v>
      </c>
      <c r="J20" s="5">
        <v>59</v>
      </c>
      <c r="K20" s="64">
        <f t="shared" si="0"/>
        <v>23.4</v>
      </c>
      <c r="L20" s="13">
        <v>10</v>
      </c>
      <c r="M20" s="5">
        <v>9</v>
      </c>
      <c r="N20" s="5">
        <v>113</v>
      </c>
      <c r="O20" s="5">
        <v>19</v>
      </c>
      <c r="P20" s="64">
        <f t="shared" si="1"/>
        <v>16.8</v>
      </c>
      <c r="Q20" s="13">
        <v>6</v>
      </c>
      <c r="R20" s="5">
        <v>4</v>
      </c>
      <c r="S20" s="5">
        <v>41</v>
      </c>
      <c r="T20" s="5">
        <v>4</v>
      </c>
      <c r="U20" s="64">
        <f t="shared" si="2"/>
        <v>9.8</v>
      </c>
      <c r="V20" s="11">
        <v>31</v>
      </c>
      <c r="W20" s="5">
        <v>0</v>
      </c>
      <c r="X20" s="80">
        <f>IF(V20=""," ",ROUND(W20/V20*100,1))</f>
        <v>0</v>
      </c>
      <c r="Y20" s="5">
        <v>25</v>
      </c>
      <c r="Z20" s="5">
        <v>0</v>
      </c>
      <c r="AA20" s="75">
        <f>IF(Y20=""," ",ROUND(Z20/Y20*100,1))</f>
        <v>0</v>
      </c>
    </row>
    <row r="21" spans="1:27" ht="15.75" customHeight="1">
      <c r="A21" s="15">
        <v>24</v>
      </c>
      <c r="B21" s="16">
        <v>213</v>
      </c>
      <c r="C21" s="11" t="s">
        <v>95</v>
      </c>
      <c r="D21" s="20" t="s">
        <v>139</v>
      </c>
      <c r="E21" s="101">
        <v>50</v>
      </c>
      <c r="F21" s="5" t="s">
        <v>119</v>
      </c>
      <c r="G21" s="5">
        <v>32</v>
      </c>
      <c r="H21" s="5">
        <v>23</v>
      </c>
      <c r="I21" s="5">
        <v>455</v>
      </c>
      <c r="J21" s="5">
        <v>96</v>
      </c>
      <c r="K21" s="64">
        <f t="shared" si="0"/>
        <v>21.1</v>
      </c>
      <c r="L21" s="13">
        <v>32</v>
      </c>
      <c r="M21" s="5">
        <v>23</v>
      </c>
      <c r="N21" s="5">
        <v>445</v>
      </c>
      <c r="O21" s="5">
        <v>96</v>
      </c>
      <c r="P21" s="64">
        <f t="shared" si="1"/>
        <v>21.6</v>
      </c>
      <c r="Q21" s="13">
        <v>6</v>
      </c>
      <c r="R21" s="5">
        <v>3</v>
      </c>
      <c r="S21" s="5">
        <v>45</v>
      </c>
      <c r="T21" s="5">
        <v>5</v>
      </c>
      <c r="U21" s="64">
        <f t="shared" si="2"/>
        <v>11.1</v>
      </c>
      <c r="V21" s="11">
        <v>65</v>
      </c>
      <c r="W21" s="5">
        <v>16</v>
      </c>
      <c r="X21" s="80">
        <f>IF(V21=""," ",ROUND(W21/V21*100,1))</f>
        <v>24.6</v>
      </c>
      <c r="Y21" s="5">
        <v>51</v>
      </c>
      <c r="Z21" s="5">
        <v>4</v>
      </c>
      <c r="AA21" s="75">
        <f>IF(Y21=""," ",ROUND(Z21/Y21*100,1))</f>
        <v>7.8</v>
      </c>
    </row>
    <row r="22" spans="1:27" ht="15.75" customHeight="1">
      <c r="A22" s="15">
        <v>24</v>
      </c>
      <c r="B22" s="16">
        <v>214</v>
      </c>
      <c r="C22" s="11" t="s">
        <v>95</v>
      </c>
      <c r="D22" s="24" t="s">
        <v>100</v>
      </c>
      <c r="E22" s="11"/>
      <c r="F22" s="5"/>
      <c r="G22" s="5"/>
      <c r="H22" s="5"/>
      <c r="I22" s="5"/>
      <c r="J22" s="5"/>
      <c r="K22" s="64" t="str">
        <f t="shared" si="0"/>
        <v> </v>
      </c>
      <c r="L22" s="13">
        <v>12</v>
      </c>
      <c r="M22" s="5">
        <v>7</v>
      </c>
      <c r="N22" s="5">
        <v>139</v>
      </c>
      <c r="O22" s="5">
        <v>17</v>
      </c>
      <c r="P22" s="64">
        <f t="shared" si="1"/>
        <v>12.2</v>
      </c>
      <c r="Q22" s="13">
        <v>6</v>
      </c>
      <c r="R22" s="5">
        <v>2</v>
      </c>
      <c r="S22" s="5">
        <v>49</v>
      </c>
      <c r="T22" s="5">
        <v>2</v>
      </c>
      <c r="U22" s="64">
        <f t="shared" si="2"/>
        <v>4.1</v>
      </c>
      <c r="V22" s="11">
        <v>62</v>
      </c>
      <c r="W22" s="5">
        <v>3</v>
      </c>
      <c r="X22" s="80">
        <f>IF(V22=0," ",ROUND(W22/V22*100,1))</f>
        <v>4.8</v>
      </c>
      <c r="Y22" s="5">
        <v>62</v>
      </c>
      <c r="Z22" s="5">
        <v>3</v>
      </c>
      <c r="AA22" s="75">
        <f>IF(Y22=0," ",ROUND(Z22/Y22*100,1))</f>
        <v>4.8</v>
      </c>
    </row>
    <row r="23" spans="1:27" ht="15.75" customHeight="1">
      <c r="A23" s="15">
        <v>24</v>
      </c>
      <c r="B23" s="16">
        <v>215</v>
      </c>
      <c r="C23" s="11" t="s">
        <v>95</v>
      </c>
      <c r="D23" s="24" t="s">
        <v>188</v>
      </c>
      <c r="E23" s="101"/>
      <c r="F23" s="5"/>
      <c r="G23" s="5"/>
      <c r="H23" s="5"/>
      <c r="I23" s="5"/>
      <c r="J23" s="5"/>
      <c r="K23" s="64" t="str">
        <f t="shared" si="0"/>
        <v> </v>
      </c>
      <c r="L23" s="13">
        <v>29</v>
      </c>
      <c r="M23" s="5">
        <v>22</v>
      </c>
      <c r="N23" s="5">
        <v>521</v>
      </c>
      <c r="O23" s="5">
        <v>117</v>
      </c>
      <c r="P23" s="64">
        <f t="shared" si="1"/>
        <v>22.5</v>
      </c>
      <c r="Q23" s="13">
        <v>6</v>
      </c>
      <c r="R23" s="5">
        <v>3</v>
      </c>
      <c r="S23" s="5">
        <v>78</v>
      </c>
      <c r="T23" s="5">
        <v>8</v>
      </c>
      <c r="U23" s="64">
        <f t="shared" si="2"/>
        <v>10.3</v>
      </c>
      <c r="V23" s="11">
        <v>100</v>
      </c>
      <c r="W23" s="5">
        <v>5</v>
      </c>
      <c r="X23" s="80">
        <f>IF(V23=""," ",ROUND(W23/V23*100,1))</f>
        <v>5</v>
      </c>
      <c r="Y23" s="5">
        <v>95</v>
      </c>
      <c r="Z23" s="5">
        <v>3</v>
      </c>
      <c r="AA23" s="75">
        <f>IF(Y23=""," ",ROUND(Z23/Y23*100,1))</f>
        <v>3.2</v>
      </c>
    </row>
    <row r="24" spans="1:27" ht="15.75" customHeight="1">
      <c r="A24" s="15">
        <v>24</v>
      </c>
      <c r="B24" s="16">
        <v>216</v>
      </c>
      <c r="C24" s="11" t="s">
        <v>95</v>
      </c>
      <c r="D24" s="24" t="s">
        <v>209</v>
      </c>
      <c r="E24" s="101">
        <v>30</v>
      </c>
      <c r="F24" s="5" t="s">
        <v>110</v>
      </c>
      <c r="G24" s="5">
        <v>44</v>
      </c>
      <c r="H24" s="5">
        <v>38</v>
      </c>
      <c r="I24" s="5">
        <v>789</v>
      </c>
      <c r="J24" s="5">
        <v>197</v>
      </c>
      <c r="K24" s="64">
        <f t="shared" si="0"/>
        <v>25</v>
      </c>
      <c r="L24" s="13">
        <v>28</v>
      </c>
      <c r="M24" s="5">
        <v>24</v>
      </c>
      <c r="N24" s="5">
        <v>409</v>
      </c>
      <c r="O24" s="5">
        <v>100</v>
      </c>
      <c r="P24" s="64">
        <f t="shared" si="1"/>
        <v>24.4</v>
      </c>
      <c r="Q24" s="13">
        <v>6</v>
      </c>
      <c r="R24" s="5">
        <v>4</v>
      </c>
      <c r="S24" s="5">
        <v>101</v>
      </c>
      <c r="T24" s="5">
        <v>4</v>
      </c>
      <c r="U24" s="64">
        <f t="shared" si="2"/>
        <v>4</v>
      </c>
      <c r="V24" s="11">
        <v>256</v>
      </c>
      <c r="W24" s="5">
        <v>51</v>
      </c>
      <c r="X24" s="80">
        <f>IF(V24=""," ",ROUND(W24/V24*100,1))</f>
        <v>19.9</v>
      </c>
      <c r="Y24" s="5">
        <v>227</v>
      </c>
      <c r="Z24" s="5">
        <v>41</v>
      </c>
      <c r="AA24" s="75">
        <f>IF(Y24=""," ",ROUND(Z24/Y24*100,1))</f>
        <v>18.1</v>
      </c>
    </row>
    <row r="25" spans="1:27" ht="15.75" customHeight="1">
      <c r="A25" s="15">
        <v>24</v>
      </c>
      <c r="B25" s="16">
        <v>303</v>
      </c>
      <c r="C25" s="11" t="s">
        <v>95</v>
      </c>
      <c r="D25" s="24" t="s">
        <v>101</v>
      </c>
      <c r="E25" s="11"/>
      <c r="F25" s="5"/>
      <c r="G25" s="5"/>
      <c r="H25" s="5"/>
      <c r="I25" s="5"/>
      <c r="J25" s="5"/>
      <c r="K25" s="64" t="str">
        <f t="shared" si="0"/>
        <v> </v>
      </c>
      <c r="L25" s="13">
        <v>9</v>
      </c>
      <c r="M25" s="5">
        <v>9</v>
      </c>
      <c r="N25" s="5">
        <v>124</v>
      </c>
      <c r="O25" s="5">
        <v>31</v>
      </c>
      <c r="P25" s="64">
        <f t="shared" si="1"/>
        <v>25</v>
      </c>
      <c r="Q25" s="13">
        <v>6</v>
      </c>
      <c r="R25" s="5">
        <v>2</v>
      </c>
      <c r="S25" s="5">
        <v>36</v>
      </c>
      <c r="T25" s="5">
        <v>3</v>
      </c>
      <c r="U25" s="64">
        <f t="shared" si="2"/>
        <v>8.3</v>
      </c>
      <c r="V25" s="11">
        <v>15</v>
      </c>
      <c r="W25" s="5">
        <v>3</v>
      </c>
      <c r="X25" s="80">
        <f>IF(V25=0," ",ROUND(W25/V25*100,1))</f>
        <v>20</v>
      </c>
      <c r="Y25" s="5">
        <v>15</v>
      </c>
      <c r="Z25" s="5">
        <v>3</v>
      </c>
      <c r="AA25" s="75">
        <f>IF(Y25=0," ",ROUND(Z25/Y25*100,1))</f>
        <v>20</v>
      </c>
    </row>
    <row r="26" spans="1:27" ht="15.75" customHeight="1">
      <c r="A26" s="15">
        <v>24</v>
      </c>
      <c r="B26" s="16">
        <v>324</v>
      </c>
      <c r="C26" s="11" t="s">
        <v>95</v>
      </c>
      <c r="D26" s="24" t="s">
        <v>102</v>
      </c>
      <c r="E26" s="11"/>
      <c r="F26" s="5"/>
      <c r="G26" s="5"/>
      <c r="H26" s="5"/>
      <c r="I26" s="5"/>
      <c r="J26" s="5"/>
      <c r="K26" s="64" t="str">
        <f t="shared" si="0"/>
        <v> </v>
      </c>
      <c r="L26" s="13">
        <v>14</v>
      </c>
      <c r="M26" s="5">
        <v>8</v>
      </c>
      <c r="N26" s="5">
        <v>109</v>
      </c>
      <c r="O26" s="5">
        <v>25</v>
      </c>
      <c r="P26" s="64">
        <f t="shared" si="1"/>
        <v>22.9</v>
      </c>
      <c r="Q26" s="13">
        <v>6</v>
      </c>
      <c r="R26" s="5">
        <v>2</v>
      </c>
      <c r="S26" s="5">
        <v>33</v>
      </c>
      <c r="T26" s="5">
        <v>4</v>
      </c>
      <c r="U26" s="64">
        <f t="shared" si="2"/>
        <v>12.1</v>
      </c>
      <c r="V26" s="11">
        <v>24</v>
      </c>
      <c r="W26" s="5">
        <v>5</v>
      </c>
      <c r="X26" s="80">
        <f>IF(V26=0," ",ROUND(W26/V26*100,1))</f>
        <v>20.8</v>
      </c>
      <c r="Y26" s="5">
        <v>19</v>
      </c>
      <c r="Z26" s="5">
        <v>0</v>
      </c>
      <c r="AA26" s="75">
        <f>IF(Y26=0," ",ROUND(Z26/Y26*100,1))</f>
        <v>0</v>
      </c>
    </row>
    <row r="27" spans="1:27" ht="15.75" customHeight="1">
      <c r="A27" s="15">
        <v>24</v>
      </c>
      <c r="B27" s="16">
        <v>341</v>
      </c>
      <c r="C27" s="11" t="s">
        <v>95</v>
      </c>
      <c r="D27" s="24" t="s">
        <v>103</v>
      </c>
      <c r="E27" s="11"/>
      <c r="F27" s="5"/>
      <c r="G27" s="5"/>
      <c r="H27" s="5"/>
      <c r="I27" s="5"/>
      <c r="J27" s="5"/>
      <c r="K27" s="64" t="str">
        <f t="shared" si="0"/>
        <v> </v>
      </c>
      <c r="L27" s="13">
        <v>16</v>
      </c>
      <c r="M27" s="5">
        <v>8</v>
      </c>
      <c r="N27" s="5">
        <v>155</v>
      </c>
      <c r="O27" s="5">
        <v>18</v>
      </c>
      <c r="P27" s="64">
        <f t="shared" si="1"/>
        <v>11.6</v>
      </c>
      <c r="Q27" s="13">
        <v>6</v>
      </c>
      <c r="R27" s="5">
        <v>3</v>
      </c>
      <c r="S27" s="5">
        <v>52</v>
      </c>
      <c r="T27" s="5">
        <v>4</v>
      </c>
      <c r="U27" s="64">
        <f t="shared" si="2"/>
        <v>7.7</v>
      </c>
      <c r="V27" s="11">
        <v>29</v>
      </c>
      <c r="W27" s="5">
        <v>1</v>
      </c>
      <c r="X27" s="80">
        <f>IF(V27=0," ",ROUND(W27/V27*100,1))</f>
        <v>3.4</v>
      </c>
      <c r="Y27" s="5">
        <v>29</v>
      </c>
      <c r="Z27" s="5">
        <v>1</v>
      </c>
      <c r="AA27" s="75">
        <f>IF(Y27=0," ",ROUND(Z27/Y27*100,1))</f>
        <v>3.4</v>
      </c>
    </row>
    <row r="28" spans="1:27" ht="15.75" customHeight="1">
      <c r="A28" s="15">
        <v>24</v>
      </c>
      <c r="B28" s="16">
        <v>343</v>
      </c>
      <c r="C28" s="11" t="s">
        <v>95</v>
      </c>
      <c r="D28" s="24" t="s">
        <v>104</v>
      </c>
      <c r="E28" s="11"/>
      <c r="F28" s="5"/>
      <c r="G28" s="5"/>
      <c r="H28" s="5"/>
      <c r="I28" s="5"/>
      <c r="J28" s="5"/>
      <c r="K28" s="64" t="str">
        <f t="shared" si="0"/>
        <v> </v>
      </c>
      <c r="L28" s="13">
        <v>15</v>
      </c>
      <c r="M28" s="5">
        <v>9</v>
      </c>
      <c r="N28" s="5">
        <v>113</v>
      </c>
      <c r="O28" s="5">
        <v>20</v>
      </c>
      <c r="P28" s="64">
        <f t="shared" si="1"/>
        <v>17.7</v>
      </c>
      <c r="Q28" s="13">
        <v>6</v>
      </c>
      <c r="R28" s="5">
        <v>2</v>
      </c>
      <c r="S28" s="5">
        <v>32</v>
      </c>
      <c r="T28" s="5">
        <v>3</v>
      </c>
      <c r="U28" s="64">
        <f t="shared" si="2"/>
        <v>9.4</v>
      </c>
      <c r="V28" s="11">
        <v>12</v>
      </c>
      <c r="W28" s="5">
        <v>2</v>
      </c>
      <c r="X28" s="80">
        <f>IF(V28=0," ",ROUND(W28/V28*100,1))</f>
        <v>16.7</v>
      </c>
      <c r="Y28" s="5">
        <v>11</v>
      </c>
      <c r="Z28" s="5">
        <v>1</v>
      </c>
      <c r="AA28" s="75">
        <f>IF(Y28=0," ",ROUND(Z28/Y28*100,1))</f>
        <v>9.1</v>
      </c>
    </row>
    <row r="29" spans="1:27" ht="15.75" customHeight="1">
      <c r="A29" s="15">
        <v>24</v>
      </c>
      <c r="B29" s="16">
        <v>344</v>
      </c>
      <c r="C29" s="11" t="s">
        <v>95</v>
      </c>
      <c r="D29" s="24" t="s">
        <v>105</v>
      </c>
      <c r="E29" s="11"/>
      <c r="F29" s="5"/>
      <c r="G29" s="5"/>
      <c r="H29" s="5"/>
      <c r="I29" s="5"/>
      <c r="J29" s="5"/>
      <c r="K29" s="64" t="str">
        <f t="shared" si="0"/>
        <v> </v>
      </c>
      <c r="L29" s="13">
        <v>7</v>
      </c>
      <c r="M29" s="5">
        <v>7</v>
      </c>
      <c r="N29" s="5">
        <v>85</v>
      </c>
      <c r="O29" s="5">
        <v>10</v>
      </c>
      <c r="P29" s="64">
        <f t="shared" si="1"/>
        <v>11.8</v>
      </c>
      <c r="Q29" s="13">
        <v>6</v>
      </c>
      <c r="R29" s="5">
        <v>2</v>
      </c>
      <c r="S29" s="5">
        <v>30</v>
      </c>
      <c r="T29" s="5">
        <v>2</v>
      </c>
      <c r="U29" s="64">
        <f t="shared" si="2"/>
        <v>6.7</v>
      </c>
      <c r="V29" s="11">
        <v>22</v>
      </c>
      <c r="W29" s="5">
        <v>4</v>
      </c>
      <c r="X29" s="80">
        <f>IF(V29=0," ",ROUND(W29/V29*100,1))</f>
        <v>18.2</v>
      </c>
      <c r="Y29" s="5">
        <v>17</v>
      </c>
      <c r="Z29" s="5">
        <v>1</v>
      </c>
      <c r="AA29" s="75">
        <f>IF(Y29=0," ",ROUND(Z29/Y29*100,1))</f>
        <v>5.9</v>
      </c>
    </row>
    <row r="30" spans="1:27" ht="15.75" customHeight="1">
      <c r="A30" s="15">
        <v>24</v>
      </c>
      <c r="B30" s="16">
        <v>381</v>
      </c>
      <c r="C30" s="11" t="s">
        <v>95</v>
      </c>
      <c r="D30" s="20" t="s">
        <v>144</v>
      </c>
      <c r="E30" s="101"/>
      <c r="F30" s="5"/>
      <c r="G30" s="5"/>
      <c r="H30" s="5"/>
      <c r="I30" s="5"/>
      <c r="J30" s="5"/>
      <c r="K30" s="64" t="str">
        <f t="shared" si="0"/>
        <v> </v>
      </c>
      <c r="L30" s="13">
        <v>14</v>
      </c>
      <c r="M30" s="5">
        <v>9</v>
      </c>
      <c r="N30" s="5">
        <v>139</v>
      </c>
      <c r="O30" s="5">
        <v>30</v>
      </c>
      <c r="P30" s="64">
        <f t="shared" si="1"/>
        <v>21.6</v>
      </c>
      <c r="Q30" s="13">
        <v>6</v>
      </c>
      <c r="R30" s="5">
        <v>2</v>
      </c>
      <c r="S30" s="5">
        <v>37</v>
      </c>
      <c r="T30" s="5">
        <v>3</v>
      </c>
      <c r="U30" s="64">
        <f t="shared" si="2"/>
        <v>8.1</v>
      </c>
      <c r="V30" s="11">
        <v>35</v>
      </c>
      <c r="W30" s="5">
        <v>3</v>
      </c>
      <c r="X30" s="80">
        <f>IF(V30=""," ",ROUND(W30/V30*100,1))</f>
        <v>8.6</v>
      </c>
      <c r="Y30" s="5">
        <v>30</v>
      </c>
      <c r="Z30" s="5">
        <v>2</v>
      </c>
      <c r="AA30" s="75">
        <f>IF(Y30=""," ",ROUND(Z30/Y30*100,1))</f>
        <v>6.7</v>
      </c>
    </row>
    <row r="31" spans="1:27" ht="15.75" customHeight="1">
      <c r="A31" s="15">
        <v>24</v>
      </c>
      <c r="B31" s="16">
        <v>382</v>
      </c>
      <c r="C31" s="11" t="s">
        <v>95</v>
      </c>
      <c r="D31" s="20" t="s">
        <v>146</v>
      </c>
      <c r="E31" s="11"/>
      <c r="F31" s="5"/>
      <c r="G31" s="5"/>
      <c r="H31" s="5"/>
      <c r="I31" s="5"/>
      <c r="J31" s="5"/>
      <c r="K31" s="64" t="str">
        <f t="shared" si="0"/>
        <v> </v>
      </c>
      <c r="L31" s="13">
        <v>21</v>
      </c>
      <c r="M31" s="5">
        <v>7</v>
      </c>
      <c r="N31" s="5">
        <v>148</v>
      </c>
      <c r="O31" s="5">
        <v>12</v>
      </c>
      <c r="P31" s="64">
        <f t="shared" si="1"/>
        <v>8.1</v>
      </c>
      <c r="Q31" s="13">
        <v>6</v>
      </c>
      <c r="R31" s="5">
        <v>2</v>
      </c>
      <c r="S31" s="5">
        <v>35</v>
      </c>
      <c r="T31" s="5">
        <v>2</v>
      </c>
      <c r="U31" s="64">
        <f t="shared" si="2"/>
        <v>5.7</v>
      </c>
      <c r="V31" s="11">
        <v>19</v>
      </c>
      <c r="W31" s="172">
        <v>2</v>
      </c>
      <c r="X31" s="80">
        <f aca="true" t="shared" si="5" ref="X31:X37">IF(V31=0," ",ROUND(W31/V31*100,1))</f>
        <v>10.5</v>
      </c>
      <c r="Y31" s="5">
        <v>15</v>
      </c>
      <c r="Z31" s="5">
        <v>2</v>
      </c>
      <c r="AA31" s="75">
        <f aca="true" t="shared" si="6" ref="AA31:AA37">IF(Y31=0," ",ROUND(Z31/Y31*100,1))</f>
        <v>13.3</v>
      </c>
    </row>
    <row r="32" spans="1:27" ht="15.75" customHeight="1">
      <c r="A32" s="15">
        <v>24</v>
      </c>
      <c r="B32" s="16">
        <v>383</v>
      </c>
      <c r="C32" s="11" t="s">
        <v>95</v>
      </c>
      <c r="D32" s="24" t="s">
        <v>148</v>
      </c>
      <c r="E32" s="101">
        <v>50</v>
      </c>
      <c r="F32" s="5" t="s">
        <v>119</v>
      </c>
      <c r="G32" s="5">
        <v>5</v>
      </c>
      <c r="H32" s="5">
        <v>2</v>
      </c>
      <c r="I32" s="5">
        <v>60</v>
      </c>
      <c r="J32" s="5">
        <v>10</v>
      </c>
      <c r="K32" s="64">
        <f t="shared" si="0"/>
        <v>16.7</v>
      </c>
      <c r="L32" s="13">
        <v>7</v>
      </c>
      <c r="M32" s="5">
        <v>2</v>
      </c>
      <c r="N32" s="5">
        <v>81</v>
      </c>
      <c r="O32" s="5">
        <v>10</v>
      </c>
      <c r="P32" s="64">
        <f t="shared" si="1"/>
        <v>12.3</v>
      </c>
      <c r="Q32" s="13">
        <v>6</v>
      </c>
      <c r="R32" s="5">
        <v>3</v>
      </c>
      <c r="S32" s="5">
        <v>29</v>
      </c>
      <c r="T32" s="5">
        <v>3</v>
      </c>
      <c r="U32" s="64">
        <f t="shared" si="2"/>
        <v>10.3</v>
      </c>
      <c r="V32" s="11">
        <v>13</v>
      </c>
      <c r="W32" s="5">
        <v>3</v>
      </c>
      <c r="X32" s="80">
        <f t="shared" si="5"/>
        <v>23.1</v>
      </c>
      <c r="Y32" s="5">
        <v>13</v>
      </c>
      <c r="Z32" s="5">
        <v>3</v>
      </c>
      <c r="AA32" s="75">
        <f t="shared" si="6"/>
        <v>23.1</v>
      </c>
    </row>
    <row r="33" spans="1:27" ht="15.75" customHeight="1">
      <c r="A33" s="15">
        <v>24</v>
      </c>
      <c r="B33" s="16">
        <v>384</v>
      </c>
      <c r="C33" s="11" t="s">
        <v>95</v>
      </c>
      <c r="D33" s="24" t="s">
        <v>149</v>
      </c>
      <c r="E33" s="101">
        <v>20</v>
      </c>
      <c r="F33" s="5"/>
      <c r="G33" s="5">
        <v>14</v>
      </c>
      <c r="H33" s="5">
        <v>8</v>
      </c>
      <c r="I33" s="5">
        <v>127</v>
      </c>
      <c r="J33" s="5">
        <v>14</v>
      </c>
      <c r="K33" s="64">
        <f t="shared" si="0"/>
        <v>11</v>
      </c>
      <c r="L33" s="13">
        <v>8</v>
      </c>
      <c r="M33" s="5">
        <v>6</v>
      </c>
      <c r="N33" s="5">
        <v>91</v>
      </c>
      <c r="O33" s="5">
        <v>12</v>
      </c>
      <c r="P33" s="64">
        <f t="shared" si="1"/>
        <v>13.2</v>
      </c>
      <c r="Q33" s="13">
        <v>6</v>
      </c>
      <c r="R33" s="5">
        <v>2</v>
      </c>
      <c r="S33" s="5">
        <v>36</v>
      </c>
      <c r="T33" s="5">
        <v>2</v>
      </c>
      <c r="U33" s="64">
        <f t="shared" si="2"/>
        <v>5.6</v>
      </c>
      <c r="V33" s="11">
        <v>31</v>
      </c>
      <c r="W33" s="5">
        <v>14</v>
      </c>
      <c r="X33" s="80">
        <f t="shared" si="5"/>
        <v>45.2</v>
      </c>
      <c r="Y33" s="5">
        <v>27</v>
      </c>
      <c r="Z33" s="5">
        <v>10</v>
      </c>
      <c r="AA33" s="75">
        <f t="shared" si="6"/>
        <v>37</v>
      </c>
    </row>
    <row r="34" spans="1:27" ht="15.75" customHeight="1">
      <c r="A34" s="15">
        <v>24</v>
      </c>
      <c r="B34" s="16">
        <v>402</v>
      </c>
      <c r="C34" s="11" t="s">
        <v>95</v>
      </c>
      <c r="D34" s="24" t="s">
        <v>151</v>
      </c>
      <c r="E34" s="11"/>
      <c r="F34" s="5"/>
      <c r="G34" s="5"/>
      <c r="H34" s="5"/>
      <c r="I34" s="5"/>
      <c r="J34" s="5"/>
      <c r="K34" s="64" t="str">
        <f t="shared" si="0"/>
        <v> </v>
      </c>
      <c r="L34" s="13">
        <v>14</v>
      </c>
      <c r="M34" s="5">
        <v>9</v>
      </c>
      <c r="N34" s="5">
        <v>117</v>
      </c>
      <c r="O34" s="5">
        <v>16</v>
      </c>
      <c r="P34" s="64">
        <f t="shared" si="1"/>
        <v>13.7</v>
      </c>
      <c r="Q34" s="13">
        <v>6</v>
      </c>
      <c r="R34" s="5">
        <v>3</v>
      </c>
      <c r="S34" s="5">
        <v>28</v>
      </c>
      <c r="T34" s="5">
        <v>5</v>
      </c>
      <c r="U34" s="64">
        <f t="shared" si="2"/>
        <v>17.9</v>
      </c>
      <c r="V34" s="11">
        <v>15</v>
      </c>
      <c r="W34" s="5">
        <v>2</v>
      </c>
      <c r="X34" s="80">
        <f t="shared" si="5"/>
        <v>13.3</v>
      </c>
      <c r="Y34" s="5">
        <v>15</v>
      </c>
      <c r="Z34" s="5">
        <v>2</v>
      </c>
      <c r="AA34" s="75">
        <f t="shared" si="6"/>
        <v>13.3</v>
      </c>
    </row>
    <row r="35" spans="1:27" ht="15.75" customHeight="1">
      <c r="A35" s="15">
        <v>24</v>
      </c>
      <c r="B35" s="16">
        <v>403</v>
      </c>
      <c r="C35" s="11" t="s">
        <v>95</v>
      </c>
      <c r="D35" s="24" t="s">
        <v>152</v>
      </c>
      <c r="E35" s="11"/>
      <c r="F35" s="5"/>
      <c r="G35" s="5"/>
      <c r="H35" s="5"/>
      <c r="I35" s="5"/>
      <c r="J35" s="5"/>
      <c r="K35" s="64" t="str">
        <f t="shared" si="0"/>
        <v> </v>
      </c>
      <c r="L35" s="13">
        <v>13</v>
      </c>
      <c r="M35" s="5">
        <v>8</v>
      </c>
      <c r="N35" s="5">
        <v>137</v>
      </c>
      <c r="O35" s="5">
        <v>20</v>
      </c>
      <c r="P35" s="64">
        <f t="shared" si="1"/>
        <v>14.6</v>
      </c>
      <c r="Q35" s="13">
        <v>6</v>
      </c>
      <c r="R35" s="5">
        <v>3</v>
      </c>
      <c r="S35" s="5">
        <v>34</v>
      </c>
      <c r="T35" s="5">
        <v>3</v>
      </c>
      <c r="U35" s="64">
        <f t="shared" si="2"/>
        <v>8.8</v>
      </c>
      <c r="V35" s="11">
        <v>29</v>
      </c>
      <c r="W35" s="5">
        <v>11</v>
      </c>
      <c r="X35" s="80">
        <f t="shared" si="5"/>
        <v>37.9</v>
      </c>
      <c r="Y35" s="5">
        <v>21</v>
      </c>
      <c r="Z35" s="5">
        <v>3</v>
      </c>
      <c r="AA35" s="75">
        <f t="shared" si="6"/>
        <v>14.3</v>
      </c>
    </row>
    <row r="36" spans="1:27" ht="15.75" customHeight="1">
      <c r="A36" s="15">
        <v>24</v>
      </c>
      <c r="B36" s="16">
        <v>404</v>
      </c>
      <c r="C36" s="11" t="s">
        <v>95</v>
      </c>
      <c r="D36" s="20" t="s">
        <v>154</v>
      </c>
      <c r="E36" s="101">
        <v>30</v>
      </c>
      <c r="F36" s="5" t="s">
        <v>160</v>
      </c>
      <c r="G36" s="5">
        <v>18</v>
      </c>
      <c r="H36" s="5">
        <v>9</v>
      </c>
      <c r="I36" s="5">
        <v>156</v>
      </c>
      <c r="J36" s="5">
        <v>41</v>
      </c>
      <c r="K36" s="64">
        <f t="shared" si="0"/>
        <v>26.3</v>
      </c>
      <c r="L36" s="13">
        <v>10</v>
      </c>
      <c r="M36" s="5">
        <v>8</v>
      </c>
      <c r="N36" s="5">
        <v>124</v>
      </c>
      <c r="O36" s="5">
        <v>15</v>
      </c>
      <c r="P36" s="64">
        <f t="shared" si="1"/>
        <v>12.1</v>
      </c>
      <c r="Q36" s="13">
        <v>6</v>
      </c>
      <c r="R36" s="5">
        <v>2</v>
      </c>
      <c r="S36" s="5">
        <v>38</v>
      </c>
      <c r="T36" s="5">
        <v>4</v>
      </c>
      <c r="U36" s="64">
        <f t="shared" si="2"/>
        <v>10.5</v>
      </c>
      <c r="V36" s="11">
        <v>40</v>
      </c>
      <c r="W36" s="5">
        <v>12</v>
      </c>
      <c r="X36" s="80">
        <f t="shared" si="5"/>
        <v>30</v>
      </c>
      <c r="Y36" s="5">
        <v>32</v>
      </c>
      <c r="Z36" s="5">
        <v>4</v>
      </c>
      <c r="AA36" s="75">
        <f t="shared" si="6"/>
        <v>12.5</v>
      </c>
    </row>
    <row r="37" spans="1:27" ht="15.75" customHeight="1">
      <c r="A37" s="15">
        <v>24</v>
      </c>
      <c r="B37" s="16">
        <v>406</v>
      </c>
      <c r="C37" s="11" t="s">
        <v>95</v>
      </c>
      <c r="D37" s="20" t="s">
        <v>158</v>
      </c>
      <c r="E37" s="11"/>
      <c r="F37" s="5"/>
      <c r="G37" s="5"/>
      <c r="H37" s="5"/>
      <c r="I37" s="5"/>
      <c r="J37" s="5"/>
      <c r="K37" s="64" t="str">
        <f t="shared" si="0"/>
        <v> </v>
      </c>
      <c r="L37" s="13">
        <v>23</v>
      </c>
      <c r="M37" s="5">
        <v>14</v>
      </c>
      <c r="N37" s="5">
        <v>243</v>
      </c>
      <c r="O37" s="5">
        <v>42</v>
      </c>
      <c r="P37" s="64">
        <f t="shared" si="1"/>
        <v>17.3</v>
      </c>
      <c r="Q37" s="13">
        <v>6</v>
      </c>
      <c r="R37" s="5">
        <v>2</v>
      </c>
      <c r="S37" s="5">
        <v>36</v>
      </c>
      <c r="T37" s="5">
        <v>4</v>
      </c>
      <c r="U37" s="64">
        <f t="shared" si="2"/>
        <v>11.1</v>
      </c>
      <c r="V37" s="11">
        <v>34</v>
      </c>
      <c r="W37" s="5">
        <v>9</v>
      </c>
      <c r="X37" s="80">
        <f t="shared" si="5"/>
        <v>26.5</v>
      </c>
      <c r="Y37" s="5">
        <v>30</v>
      </c>
      <c r="Z37" s="5">
        <v>5</v>
      </c>
      <c r="AA37" s="75">
        <f t="shared" si="6"/>
        <v>16.7</v>
      </c>
    </row>
    <row r="38" spans="1:27" ht="15.75" customHeight="1">
      <c r="A38" s="15">
        <v>24</v>
      </c>
      <c r="B38" s="16">
        <v>441</v>
      </c>
      <c r="C38" s="11" t="s">
        <v>95</v>
      </c>
      <c r="D38" s="24" t="s">
        <v>169</v>
      </c>
      <c r="E38" s="101"/>
      <c r="F38" s="5"/>
      <c r="G38" s="5"/>
      <c r="H38" s="5"/>
      <c r="I38" s="5"/>
      <c r="J38" s="5"/>
      <c r="K38" s="64" t="str">
        <f t="shared" si="0"/>
        <v> </v>
      </c>
      <c r="L38" s="13">
        <v>21</v>
      </c>
      <c r="M38" s="5">
        <v>10</v>
      </c>
      <c r="N38" s="5">
        <v>240</v>
      </c>
      <c r="O38" s="5">
        <v>41</v>
      </c>
      <c r="P38" s="64">
        <f t="shared" si="1"/>
        <v>17.1</v>
      </c>
      <c r="Q38" s="13">
        <v>5</v>
      </c>
      <c r="R38" s="5">
        <v>1</v>
      </c>
      <c r="S38" s="5">
        <v>38</v>
      </c>
      <c r="T38" s="5">
        <v>1</v>
      </c>
      <c r="U38" s="64">
        <f t="shared" si="2"/>
        <v>2.6</v>
      </c>
      <c r="V38" s="11">
        <v>18</v>
      </c>
      <c r="W38" s="5">
        <v>6</v>
      </c>
      <c r="X38" s="80">
        <f>IF(V38=""," ",ROUND(W38/V38*100,1))</f>
        <v>33.3</v>
      </c>
      <c r="Y38" s="5">
        <v>13</v>
      </c>
      <c r="Z38" s="5">
        <v>1</v>
      </c>
      <c r="AA38" s="75">
        <f>IF(Y38=""," ",ROUND(Z38/Y38*100,1))</f>
        <v>7.7</v>
      </c>
    </row>
    <row r="39" spans="1:27" ht="15.75" customHeight="1">
      <c r="A39" s="15">
        <v>24</v>
      </c>
      <c r="B39" s="16">
        <v>442</v>
      </c>
      <c r="C39" s="11" t="s">
        <v>95</v>
      </c>
      <c r="D39" s="24" t="s">
        <v>171</v>
      </c>
      <c r="E39" s="101"/>
      <c r="F39" s="5"/>
      <c r="G39" s="5"/>
      <c r="H39" s="5"/>
      <c r="I39" s="5"/>
      <c r="J39" s="5"/>
      <c r="K39" s="64" t="str">
        <f t="shared" si="0"/>
        <v> </v>
      </c>
      <c r="L39" s="13">
        <v>22</v>
      </c>
      <c r="M39" s="5">
        <v>17</v>
      </c>
      <c r="N39" s="5">
        <v>280</v>
      </c>
      <c r="O39" s="5">
        <v>41</v>
      </c>
      <c r="P39" s="64">
        <f t="shared" si="1"/>
        <v>14.6</v>
      </c>
      <c r="Q39" s="13">
        <v>5</v>
      </c>
      <c r="R39" s="5">
        <v>1</v>
      </c>
      <c r="S39" s="5">
        <v>43</v>
      </c>
      <c r="T39" s="5">
        <v>1</v>
      </c>
      <c r="U39" s="64">
        <f t="shared" si="2"/>
        <v>2.3</v>
      </c>
      <c r="V39" s="11">
        <v>27</v>
      </c>
      <c r="W39" s="5">
        <v>8</v>
      </c>
      <c r="X39" s="80">
        <f>IF(V39=""," ",ROUND(W39/V39*100,1))</f>
        <v>29.6</v>
      </c>
      <c r="Y39" s="5">
        <v>19</v>
      </c>
      <c r="Z39" s="5">
        <v>0</v>
      </c>
      <c r="AA39" s="75">
        <f>IF(Y39=""," ",ROUND(Z39/Y39*100,1))</f>
        <v>0</v>
      </c>
    </row>
    <row r="40" spans="1:27" ht="15.75" customHeight="1">
      <c r="A40" s="15">
        <v>24</v>
      </c>
      <c r="B40" s="16">
        <v>443</v>
      </c>
      <c r="C40" s="11" t="s">
        <v>95</v>
      </c>
      <c r="D40" s="24" t="s">
        <v>173</v>
      </c>
      <c r="E40" s="11"/>
      <c r="F40" s="5"/>
      <c r="G40" s="5"/>
      <c r="H40" s="5"/>
      <c r="I40" s="5"/>
      <c r="J40" s="5"/>
      <c r="K40" s="64" t="str">
        <f t="shared" si="0"/>
        <v> </v>
      </c>
      <c r="L40" s="13">
        <v>9</v>
      </c>
      <c r="M40" s="5">
        <v>8</v>
      </c>
      <c r="N40" s="5">
        <v>114</v>
      </c>
      <c r="O40" s="5">
        <v>23</v>
      </c>
      <c r="P40" s="64">
        <f t="shared" si="1"/>
        <v>20.2</v>
      </c>
      <c r="Q40" s="13">
        <v>5</v>
      </c>
      <c r="R40" s="5">
        <v>3</v>
      </c>
      <c r="S40" s="5">
        <v>35</v>
      </c>
      <c r="T40" s="5">
        <v>5</v>
      </c>
      <c r="U40" s="64">
        <f t="shared" si="2"/>
        <v>14.3</v>
      </c>
      <c r="V40" s="11">
        <v>13</v>
      </c>
      <c r="W40" s="5">
        <v>0</v>
      </c>
      <c r="X40" s="80">
        <f aca="true" t="shared" si="7" ref="X40:X50">IF(V40=0," ",ROUND(W40/V40*100,1))</f>
        <v>0</v>
      </c>
      <c r="Y40" s="5">
        <v>13</v>
      </c>
      <c r="Z40" s="5">
        <v>0</v>
      </c>
      <c r="AA40" s="75">
        <f aca="true" t="shared" si="8" ref="AA40:AA50">IF(Y40=0," ",ROUND(Z40/Y40*100,1))</f>
        <v>0</v>
      </c>
    </row>
    <row r="41" spans="1:27" ht="15.75" customHeight="1">
      <c r="A41" s="15">
        <v>24</v>
      </c>
      <c r="B41" s="16">
        <v>444</v>
      </c>
      <c r="C41" s="11" t="s">
        <v>95</v>
      </c>
      <c r="D41" s="24" t="s">
        <v>174</v>
      </c>
      <c r="E41" s="11"/>
      <c r="F41" s="5"/>
      <c r="G41" s="5"/>
      <c r="H41" s="5"/>
      <c r="I41" s="5"/>
      <c r="J41" s="5"/>
      <c r="K41" s="64" t="str">
        <f t="shared" si="0"/>
        <v> </v>
      </c>
      <c r="L41" s="13">
        <v>7</v>
      </c>
      <c r="M41" s="5">
        <v>4</v>
      </c>
      <c r="N41" s="5">
        <v>40</v>
      </c>
      <c r="O41" s="5">
        <v>12</v>
      </c>
      <c r="P41" s="64">
        <f t="shared" si="1"/>
        <v>30</v>
      </c>
      <c r="Q41" s="13">
        <v>5</v>
      </c>
      <c r="R41" s="5">
        <v>2</v>
      </c>
      <c r="S41" s="5">
        <v>34</v>
      </c>
      <c r="T41" s="5">
        <v>4</v>
      </c>
      <c r="U41" s="64">
        <f t="shared" si="2"/>
        <v>11.8</v>
      </c>
      <c r="V41" s="11">
        <v>11</v>
      </c>
      <c r="W41" s="5">
        <v>1</v>
      </c>
      <c r="X41" s="80">
        <f t="shared" si="7"/>
        <v>9.1</v>
      </c>
      <c r="Y41" s="5">
        <v>11</v>
      </c>
      <c r="Z41" s="5">
        <v>1</v>
      </c>
      <c r="AA41" s="75">
        <f t="shared" si="8"/>
        <v>9.1</v>
      </c>
    </row>
    <row r="42" spans="1:27" ht="15.75" customHeight="1">
      <c r="A42" s="15">
        <v>24</v>
      </c>
      <c r="B42" s="16">
        <v>445</v>
      </c>
      <c r="C42" s="11" t="s">
        <v>95</v>
      </c>
      <c r="D42" s="24" t="s">
        <v>175</v>
      </c>
      <c r="E42" s="11"/>
      <c r="F42" s="5"/>
      <c r="G42" s="5"/>
      <c r="H42" s="5"/>
      <c r="I42" s="5"/>
      <c r="J42" s="5"/>
      <c r="K42" s="64" t="str">
        <f aca="true" t="shared" si="9" ref="K42:K59">IF(G42=""," ",ROUND(J42/I42*100,1))</f>
        <v> </v>
      </c>
      <c r="L42" s="13">
        <v>8</v>
      </c>
      <c r="M42" s="5">
        <v>4</v>
      </c>
      <c r="N42" s="5">
        <v>89</v>
      </c>
      <c r="O42" s="5">
        <v>15</v>
      </c>
      <c r="P42" s="64">
        <f aca="true" t="shared" si="10" ref="P42:P59">IF(L42=""," ",ROUND(O42/N42*100,1))</f>
        <v>16.9</v>
      </c>
      <c r="Q42" s="13">
        <v>5</v>
      </c>
      <c r="R42" s="5">
        <v>3</v>
      </c>
      <c r="S42" s="5">
        <v>34</v>
      </c>
      <c r="T42" s="5">
        <v>5</v>
      </c>
      <c r="U42" s="64">
        <f aca="true" t="shared" si="11" ref="U42:U59">IF(Q42=""," ",ROUND(T42/S42*100,1))</f>
        <v>14.7</v>
      </c>
      <c r="V42" s="11">
        <v>15</v>
      </c>
      <c r="W42" s="5">
        <v>2</v>
      </c>
      <c r="X42" s="80">
        <f t="shared" si="7"/>
        <v>13.3</v>
      </c>
      <c r="Y42" s="5">
        <v>11</v>
      </c>
      <c r="Z42" s="5">
        <v>0</v>
      </c>
      <c r="AA42" s="75">
        <f t="shared" si="8"/>
        <v>0</v>
      </c>
    </row>
    <row r="43" spans="1:27" ht="15.75" customHeight="1">
      <c r="A43" s="15">
        <v>24</v>
      </c>
      <c r="B43" s="16">
        <v>461</v>
      </c>
      <c r="C43" s="11" t="s">
        <v>95</v>
      </c>
      <c r="D43" s="24" t="s">
        <v>190</v>
      </c>
      <c r="E43" s="11"/>
      <c r="F43" s="5"/>
      <c r="G43" s="5"/>
      <c r="H43" s="5"/>
      <c r="I43" s="5"/>
      <c r="J43" s="5"/>
      <c r="K43" s="64" t="str">
        <f t="shared" si="9"/>
        <v> </v>
      </c>
      <c r="L43" s="13">
        <v>5</v>
      </c>
      <c r="M43" s="5">
        <v>3</v>
      </c>
      <c r="N43" s="5">
        <v>40</v>
      </c>
      <c r="O43" s="5">
        <v>3</v>
      </c>
      <c r="P43" s="64">
        <f t="shared" si="10"/>
        <v>7.5</v>
      </c>
      <c r="Q43" s="13">
        <v>5</v>
      </c>
      <c r="R43" s="5">
        <v>3</v>
      </c>
      <c r="S43" s="5">
        <v>36</v>
      </c>
      <c r="T43" s="5">
        <v>5</v>
      </c>
      <c r="U43" s="64">
        <f t="shared" si="11"/>
        <v>13.9</v>
      </c>
      <c r="V43" s="11">
        <v>32</v>
      </c>
      <c r="W43" s="5">
        <v>7</v>
      </c>
      <c r="X43" s="80">
        <f t="shared" si="7"/>
        <v>21.9</v>
      </c>
      <c r="Y43" s="5">
        <v>26</v>
      </c>
      <c r="Z43" s="5">
        <v>1</v>
      </c>
      <c r="AA43" s="75">
        <f t="shared" si="8"/>
        <v>3.8</v>
      </c>
    </row>
    <row r="44" spans="1:27" ht="15.75" customHeight="1">
      <c r="A44" s="15">
        <v>24</v>
      </c>
      <c r="B44" s="16">
        <v>462</v>
      </c>
      <c r="C44" s="11" t="s">
        <v>95</v>
      </c>
      <c r="D44" s="24" t="s">
        <v>192</v>
      </c>
      <c r="E44" s="11"/>
      <c r="F44" s="5"/>
      <c r="G44" s="5"/>
      <c r="H44" s="5"/>
      <c r="I44" s="5"/>
      <c r="J44" s="5"/>
      <c r="K44" s="64" t="str">
        <f t="shared" si="9"/>
        <v> </v>
      </c>
      <c r="L44" s="13">
        <v>12</v>
      </c>
      <c r="M44" s="5">
        <v>7</v>
      </c>
      <c r="N44" s="5">
        <v>114</v>
      </c>
      <c r="O44" s="5">
        <v>16</v>
      </c>
      <c r="P44" s="64">
        <f t="shared" si="10"/>
        <v>14</v>
      </c>
      <c r="Q44" s="13">
        <v>5</v>
      </c>
      <c r="R44" s="5">
        <v>1</v>
      </c>
      <c r="S44" s="5">
        <v>26</v>
      </c>
      <c r="T44" s="5">
        <v>1</v>
      </c>
      <c r="U44" s="64">
        <f t="shared" si="11"/>
        <v>3.8</v>
      </c>
      <c r="V44" s="11">
        <v>12</v>
      </c>
      <c r="W44" s="5">
        <v>1</v>
      </c>
      <c r="X44" s="80">
        <f t="shared" si="7"/>
        <v>8.3</v>
      </c>
      <c r="Y44" s="5">
        <v>12</v>
      </c>
      <c r="Z44" s="5">
        <v>1</v>
      </c>
      <c r="AA44" s="75">
        <f t="shared" si="8"/>
        <v>8.3</v>
      </c>
    </row>
    <row r="45" spans="1:27" ht="15.75" customHeight="1">
      <c r="A45" s="15">
        <v>24</v>
      </c>
      <c r="B45" s="16">
        <v>463</v>
      </c>
      <c r="C45" s="11" t="s">
        <v>95</v>
      </c>
      <c r="D45" s="24" t="s">
        <v>193</v>
      </c>
      <c r="E45" s="170">
        <v>30</v>
      </c>
      <c r="F45" s="171"/>
      <c r="G45" s="171">
        <v>21</v>
      </c>
      <c r="H45" s="171">
        <v>12</v>
      </c>
      <c r="I45" s="171">
        <v>228</v>
      </c>
      <c r="J45" s="171">
        <v>48</v>
      </c>
      <c r="K45" s="64">
        <f t="shared" si="9"/>
        <v>21.1</v>
      </c>
      <c r="L45" s="13">
        <v>14</v>
      </c>
      <c r="M45" s="5">
        <v>9</v>
      </c>
      <c r="N45" s="5">
        <v>167</v>
      </c>
      <c r="O45" s="5">
        <v>35</v>
      </c>
      <c r="P45" s="64">
        <f t="shared" si="10"/>
        <v>21</v>
      </c>
      <c r="Q45" s="13">
        <v>5</v>
      </c>
      <c r="R45" s="5">
        <v>2</v>
      </c>
      <c r="S45" s="5">
        <v>35</v>
      </c>
      <c r="T45" s="5">
        <v>3</v>
      </c>
      <c r="U45" s="64">
        <f t="shared" si="11"/>
        <v>8.6</v>
      </c>
      <c r="V45" s="11">
        <v>21</v>
      </c>
      <c r="W45" s="5">
        <v>6</v>
      </c>
      <c r="X45" s="80">
        <f t="shared" si="7"/>
        <v>28.6</v>
      </c>
      <c r="Y45" s="5">
        <v>17</v>
      </c>
      <c r="Z45" s="5">
        <v>4</v>
      </c>
      <c r="AA45" s="75">
        <f t="shared" si="8"/>
        <v>23.5</v>
      </c>
    </row>
    <row r="46" spans="1:27" ht="15.75" customHeight="1">
      <c r="A46" s="15">
        <v>24</v>
      </c>
      <c r="B46" s="16">
        <v>464</v>
      </c>
      <c r="C46" s="11" t="s">
        <v>95</v>
      </c>
      <c r="D46" s="24" t="s">
        <v>194</v>
      </c>
      <c r="E46" s="11"/>
      <c r="F46" s="5"/>
      <c r="G46" s="5"/>
      <c r="H46" s="5"/>
      <c r="I46" s="5"/>
      <c r="J46" s="5"/>
      <c r="K46" s="64" t="str">
        <f t="shared" si="9"/>
        <v> </v>
      </c>
      <c r="L46" s="13">
        <v>4</v>
      </c>
      <c r="M46" s="5">
        <v>3</v>
      </c>
      <c r="N46" s="5">
        <v>32</v>
      </c>
      <c r="O46" s="5">
        <v>3</v>
      </c>
      <c r="P46" s="64">
        <f t="shared" si="10"/>
        <v>9.4</v>
      </c>
      <c r="Q46" s="13">
        <v>5</v>
      </c>
      <c r="R46" s="5">
        <v>3</v>
      </c>
      <c r="S46" s="5">
        <v>38</v>
      </c>
      <c r="T46" s="5">
        <v>6</v>
      </c>
      <c r="U46" s="64">
        <f t="shared" si="11"/>
        <v>15.8</v>
      </c>
      <c r="V46" s="11">
        <v>34</v>
      </c>
      <c r="W46" s="5">
        <v>9</v>
      </c>
      <c r="X46" s="80">
        <f t="shared" si="7"/>
        <v>26.5</v>
      </c>
      <c r="Y46" s="5">
        <v>16</v>
      </c>
      <c r="Z46" s="5">
        <v>0</v>
      </c>
      <c r="AA46" s="75">
        <f t="shared" si="8"/>
        <v>0</v>
      </c>
    </row>
    <row r="47" spans="1:27" ht="15.75" customHeight="1">
      <c r="A47" s="15">
        <v>24</v>
      </c>
      <c r="B47" s="16">
        <v>465</v>
      </c>
      <c r="C47" s="11" t="s">
        <v>95</v>
      </c>
      <c r="D47" s="20" t="s">
        <v>196</v>
      </c>
      <c r="E47" s="11"/>
      <c r="F47" s="5"/>
      <c r="G47" s="5"/>
      <c r="H47" s="5"/>
      <c r="I47" s="5"/>
      <c r="J47" s="5"/>
      <c r="K47" s="64" t="str">
        <f t="shared" si="9"/>
        <v> </v>
      </c>
      <c r="L47" s="13">
        <v>3</v>
      </c>
      <c r="M47" s="5">
        <v>1</v>
      </c>
      <c r="N47" s="5">
        <v>62</v>
      </c>
      <c r="O47" s="5">
        <v>2</v>
      </c>
      <c r="P47" s="64">
        <f t="shared" si="10"/>
        <v>3.2</v>
      </c>
      <c r="Q47" s="13">
        <v>5</v>
      </c>
      <c r="R47" s="5">
        <v>1</v>
      </c>
      <c r="S47" s="5">
        <v>29</v>
      </c>
      <c r="T47" s="5">
        <v>2</v>
      </c>
      <c r="U47" s="64">
        <f t="shared" si="11"/>
        <v>6.9</v>
      </c>
      <c r="V47" s="11">
        <v>17</v>
      </c>
      <c r="W47" s="5">
        <v>4</v>
      </c>
      <c r="X47" s="80">
        <f t="shared" si="7"/>
        <v>23.5</v>
      </c>
      <c r="Y47" s="5">
        <v>13</v>
      </c>
      <c r="Z47" s="5">
        <v>0</v>
      </c>
      <c r="AA47" s="75">
        <f t="shared" si="8"/>
        <v>0</v>
      </c>
    </row>
    <row r="48" spans="1:27" ht="15.75" customHeight="1">
      <c r="A48" s="15">
        <v>24</v>
      </c>
      <c r="B48" s="16">
        <v>468</v>
      </c>
      <c r="C48" s="11" t="s">
        <v>95</v>
      </c>
      <c r="D48" s="20" t="s">
        <v>197</v>
      </c>
      <c r="E48" s="11"/>
      <c r="F48" s="5"/>
      <c r="G48" s="5"/>
      <c r="H48" s="5"/>
      <c r="I48" s="5"/>
      <c r="J48" s="5"/>
      <c r="K48" s="64" t="str">
        <f t="shared" si="9"/>
        <v> </v>
      </c>
      <c r="L48" s="13">
        <v>18</v>
      </c>
      <c r="M48" s="5">
        <v>7</v>
      </c>
      <c r="N48" s="5">
        <v>174</v>
      </c>
      <c r="O48" s="5">
        <v>12</v>
      </c>
      <c r="P48" s="64">
        <f t="shared" si="10"/>
        <v>6.9</v>
      </c>
      <c r="Q48" s="13">
        <v>5</v>
      </c>
      <c r="R48" s="5">
        <v>1</v>
      </c>
      <c r="S48" s="5">
        <v>26</v>
      </c>
      <c r="T48" s="5">
        <v>1</v>
      </c>
      <c r="U48" s="64">
        <f t="shared" si="11"/>
        <v>3.8</v>
      </c>
      <c r="V48" s="11">
        <v>15</v>
      </c>
      <c r="W48" s="5">
        <v>2</v>
      </c>
      <c r="X48" s="80">
        <f t="shared" si="7"/>
        <v>13.3</v>
      </c>
      <c r="Y48" s="5">
        <v>13</v>
      </c>
      <c r="Z48" s="5">
        <v>0</v>
      </c>
      <c r="AA48" s="75">
        <f t="shared" si="8"/>
        <v>0</v>
      </c>
    </row>
    <row r="49" spans="1:27" ht="15.75" customHeight="1">
      <c r="A49" s="15">
        <v>24</v>
      </c>
      <c r="B49" s="16">
        <v>470</v>
      </c>
      <c r="C49" s="11" t="s">
        <v>95</v>
      </c>
      <c r="D49" s="20" t="s">
        <v>199</v>
      </c>
      <c r="E49" s="11"/>
      <c r="F49" s="5"/>
      <c r="G49" s="5"/>
      <c r="H49" s="5"/>
      <c r="I49" s="5"/>
      <c r="J49" s="5"/>
      <c r="K49" s="64" t="str">
        <f t="shared" si="9"/>
        <v> </v>
      </c>
      <c r="L49" s="13">
        <v>10</v>
      </c>
      <c r="M49" s="5">
        <v>6</v>
      </c>
      <c r="N49" s="5">
        <v>99</v>
      </c>
      <c r="O49" s="5">
        <v>12</v>
      </c>
      <c r="P49" s="64">
        <f t="shared" si="10"/>
        <v>12.1</v>
      </c>
      <c r="Q49" s="13">
        <v>5</v>
      </c>
      <c r="R49" s="5">
        <v>2</v>
      </c>
      <c r="S49" s="5">
        <v>36</v>
      </c>
      <c r="T49" s="5">
        <v>3</v>
      </c>
      <c r="U49" s="64">
        <f t="shared" si="11"/>
        <v>8.3</v>
      </c>
      <c r="V49" s="11">
        <v>35</v>
      </c>
      <c r="W49" s="5">
        <v>9</v>
      </c>
      <c r="X49" s="80">
        <f t="shared" si="7"/>
        <v>25.7</v>
      </c>
      <c r="Y49" s="5">
        <v>32</v>
      </c>
      <c r="Z49" s="5">
        <v>6</v>
      </c>
      <c r="AA49" s="75">
        <f t="shared" si="8"/>
        <v>18.8</v>
      </c>
    </row>
    <row r="50" spans="1:27" ht="15.75" customHeight="1">
      <c r="A50" s="15">
        <v>24</v>
      </c>
      <c r="B50" s="16">
        <v>471</v>
      </c>
      <c r="C50" s="11" t="s">
        <v>95</v>
      </c>
      <c r="D50" s="20" t="s">
        <v>201</v>
      </c>
      <c r="E50" s="11"/>
      <c r="F50" s="5"/>
      <c r="G50" s="5"/>
      <c r="H50" s="5"/>
      <c r="I50" s="5"/>
      <c r="J50" s="5"/>
      <c r="K50" s="64" t="str">
        <f t="shared" si="9"/>
        <v> </v>
      </c>
      <c r="L50" s="13">
        <v>1</v>
      </c>
      <c r="M50" s="5">
        <v>0</v>
      </c>
      <c r="N50" s="5">
        <v>9</v>
      </c>
      <c r="O50" s="5">
        <v>0</v>
      </c>
      <c r="P50" s="64">
        <f t="shared" si="10"/>
        <v>0</v>
      </c>
      <c r="Q50" s="13">
        <v>5</v>
      </c>
      <c r="R50" s="5">
        <v>2</v>
      </c>
      <c r="S50" s="5">
        <v>60</v>
      </c>
      <c r="T50" s="5">
        <v>2</v>
      </c>
      <c r="U50" s="64">
        <f t="shared" si="11"/>
        <v>3.3</v>
      </c>
      <c r="V50" s="11">
        <v>35</v>
      </c>
      <c r="W50" s="5">
        <v>1</v>
      </c>
      <c r="X50" s="80">
        <f t="shared" si="7"/>
        <v>2.9</v>
      </c>
      <c r="Y50" s="5">
        <v>35</v>
      </c>
      <c r="Z50" s="5">
        <v>1</v>
      </c>
      <c r="AA50" s="75">
        <f t="shared" si="8"/>
        <v>2.9</v>
      </c>
    </row>
    <row r="51" spans="1:27" ht="15.75" customHeight="1">
      <c r="A51" s="15">
        <v>24</v>
      </c>
      <c r="B51" s="16">
        <v>541</v>
      </c>
      <c r="C51" s="11" t="s">
        <v>95</v>
      </c>
      <c r="D51" s="177" t="s">
        <v>220</v>
      </c>
      <c r="E51" s="101"/>
      <c r="F51" s="5"/>
      <c r="G51" s="5"/>
      <c r="H51" s="5"/>
      <c r="I51" s="5"/>
      <c r="J51" s="5"/>
      <c r="K51" s="64" t="str">
        <f t="shared" si="9"/>
        <v> </v>
      </c>
      <c r="L51" s="13">
        <v>13</v>
      </c>
      <c r="M51" s="5">
        <v>9</v>
      </c>
      <c r="N51" s="5">
        <v>231</v>
      </c>
      <c r="O51" s="5">
        <v>24</v>
      </c>
      <c r="P51" s="64">
        <f t="shared" si="10"/>
        <v>10.4</v>
      </c>
      <c r="Q51" s="13">
        <v>6</v>
      </c>
      <c r="R51" s="5">
        <v>3</v>
      </c>
      <c r="S51" s="5">
        <v>34</v>
      </c>
      <c r="T51" s="5">
        <v>3</v>
      </c>
      <c r="U51" s="64">
        <f t="shared" si="11"/>
        <v>8.8</v>
      </c>
      <c r="V51" s="11">
        <v>34</v>
      </c>
      <c r="W51" s="5">
        <v>1</v>
      </c>
      <c r="X51" s="80">
        <f>IF(V51=""," ",ROUND(W51/V51*100,1))</f>
        <v>2.9</v>
      </c>
      <c r="Y51" s="5">
        <v>34</v>
      </c>
      <c r="Z51" s="5">
        <v>1</v>
      </c>
      <c r="AA51" s="75">
        <f>IF(Y51=""," ",ROUND(Z51/Y51*100,1))</f>
        <v>2.9</v>
      </c>
    </row>
    <row r="52" spans="1:27" ht="15.75" customHeight="1">
      <c r="A52" s="15">
        <v>24</v>
      </c>
      <c r="B52" s="16">
        <v>542</v>
      </c>
      <c r="C52" s="11" t="s">
        <v>95</v>
      </c>
      <c r="D52" s="20" t="s">
        <v>221</v>
      </c>
      <c r="E52" s="101"/>
      <c r="F52" s="5"/>
      <c r="G52" s="5"/>
      <c r="H52" s="5"/>
      <c r="I52" s="5"/>
      <c r="J52" s="5"/>
      <c r="K52" s="64" t="str">
        <f t="shared" si="9"/>
        <v> </v>
      </c>
      <c r="L52" s="13">
        <v>11</v>
      </c>
      <c r="M52" s="5">
        <v>8</v>
      </c>
      <c r="N52" s="5">
        <v>202</v>
      </c>
      <c r="O52" s="5">
        <v>33</v>
      </c>
      <c r="P52" s="64">
        <f t="shared" si="10"/>
        <v>16.3</v>
      </c>
      <c r="Q52" s="13">
        <v>5</v>
      </c>
      <c r="R52" s="5">
        <v>1</v>
      </c>
      <c r="S52" s="5">
        <v>28</v>
      </c>
      <c r="T52" s="5">
        <v>1</v>
      </c>
      <c r="U52" s="64">
        <f t="shared" si="11"/>
        <v>3.6</v>
      </c>
      <c r="V52" s="11">
        <v>35</v>
      </c>
      <c r="W52" s="5">
        <v>2</v>
      </c>
      <c r="X52" s="80">
        <f>IF(V52=""," ",ROUND(W52/V52*100,1))</f>
        <v>5.7</v>
      </c>
      <c r="Y52" s="5">
        <v>33</v>
      </c>
      <c r="Z52" s="5">
        <v>0</v>
      </c>
      <c r="AA52" s="75">
        <f>IF(Y52=""," ",ROUND(Z52/Y52*100,1))</f>
        <v>0</v>
      </c>
    </row>
    <row r="53" spans="1:27" ht="15.75" customHeight="1">
      <c r="A53" s="15">
        <v>24</v>
      </c>
      <c r="B53" s="16">
        <v>561</v>
      </c>
      <c r="C53" s="11" t="s">
        <v>95</v>
      </c>
      <c r="D53" s="20" t="s">
        <v>224</v>
      </c>
      <c r="E53" s="101">
        <v>30</v>
      </c>
      <c r="F53" s="5" t="s">
        <v>114</v>
      </c>
      <c r="G53" s="5">
        <v>18</v>
      </c>
      <c r="H53" s="5">
        <v>10</v>
      </c>
      <c r="I53" s="5">
        <v>155</v>
      </c>
      <c r="J53" s="5">
        <v>29</v>
      </c>
      <c r="K53" s="64">
        <f t="shared" si="9"/>
        <v>18.7</v>
      </c>
      <c r="L53" s="13">
        <v>12</v>
      </c>
      <c r="M53" s="5">
        <v>8</v>
      </c>
      <c r="N53" s="5">
        <v>118</v>
      </c>
      <c r="O53" s="5">
        <v>25</v>
      </c>
      <c r="P53" s="64">
        <f t="shared" si="10"/>
        <v>21.2</v>
      </c>
      <c r="Q53" s="13">
        <v>6</v>
      </c>
      <c r="R53" s="5">
        <v>2</v>
      </c>
      <c r="S53" s="5">
        <v>37</v>
      </c>
      <c r="T53" s="5">
        <v>4</v>
      </c>
      <c r="U53" s="64">
        <f t="shared" si="11"/>
        <v>10.8</v>
      </c>
      <c r="V53" s="11">
        <v>14</v>
      </c>
      <c r="W53" s="5">
        <v>1</v>
      </c>
      <c r="X53" s="80">
        <f>IF(V53=""," ",ROUND(W53/V53*100,1))</f>
        <v>7.1</v>
      </c>
      <c r="Y53" s="5">
        <v>11</v>
      </c>
      <c r="Z53" s="5">
        <v>0</v>
      </c>
      <c r="AA53" s="75">
        <f>IF(Y53=""," ",ROUND(Z53/Y53*100,1))</f>
        <v>0</v>
      </c>
    </row>
    <row r="54" spans="1:27" ht="15.75" customHeight="1">
      <c r="A54" s="15">
        <v>24</v>
      </c>
      <c r="B54" s="16">
        <v>562</v>
      </c>
      <c r="C54" s="11" t="s">
        <v>95</v>
      </c>
      <c r="D54" s="24" t="s">
        <v>228</v>
      </c>
      <c r="E54" s="101"/>
      <c r="F54" s="5"/>
      <c r="G54" s="5"/>
      <c r="H54" s="5"/>
      <c r="I54" s="5"/>
      <c r="J54" s="5"/>
      <c r="K54" s="64" t="str">
        <f t="shared" si="9"/>
        <v> </v>
      </c>
      <c r="L54" s="13">
        <v>3</v>
      </c>
      <c r="M54" s="5">
        <v>2</v>
      </c>
      <c r="N54" s="5">
        <v>38</v>
      </c>
      <c r="O54" s="5">
        <v>2</v>
      </c>
      <c r="P54" s="64">
        <f t="shared" si="10"/>
        <v>5.3</v>
      </c>
      <c r="Q54" s="13">
        <v>6</v>
      </c>
      <c r="R54" s="5">
        <v>2</v>
      </c>
      <c r="S54" s="5">
        <v>37</v>
      </c>
      <c r="T54" s="5">
        <v>3</v>
      </c>
      <c r="U54" s="64">
        <f t="shared" si="11"/>
        <v>8.1</v>
      </c>
      <c r="V54" s="11">
        <v>17</v>
      </c>
      <c r="W54" s="5">
        <v>1</v>
      </c>
      <c r="X54" s="80">
        <f>IF(V54=""," ",ROUND(W54/V54*100,1))</f>
        <v>5.9</v>
      </c>
      <c r="Y54" s="5">
        <v>16</v>
      </c>
      <c r="Z54" s="5">
        <v>0</v>
      </c>
      <c r="AA54" s="75">
        <f>IF(Y54=""," ",ROUND(Z54/Y54*100,1))</f>
        <v>0</v>
      </c>
    </row>
    <row r="55" spans="1:27" ht="15.75" customHeight="1">
      <c r="A55" s="15">
        <v>24</v>
      </c>
      <c r="B55" s="16">
        <v>563</v>
      </c>
      <c r="C55" s="11" t="s">
        <v>95</v>
      </c>
      <c r="D55" s="24" t="s">
        <v>229</v>
      </c>
      <c r="E55" s="11"/>
      <c r="F55" s="5"/>
      <c r="G55" s="5"/>
      <c r="H55" s="5"/>
      <c r="I55" s="5"/>
      <c r="J55" s="5"/>
      <c r="K55" s="64" t="str">
        <f t="shared" si="9"/>
        <v> </v>
      </c>
      <c r="L55" s="13">
        <v>6</v>
      </c>
      <c r="M55" s="5">
        <v>4</v>
      </c>
      <c r="N55" s="5">
        <v>60</v>
      </c>
      <c r="O55" s="5">
        <v>9</v>
      </c>
      <c r="P55" s="64">
        <f t="shared" si="10"/>
        <v>15</v>
      </c>
      <c r="Q55" s="13">
        <v>6</v>
      </c>
      <c r="R55" s="5">
        <v>4</v>
      </c>
      <c r="S55" s="5">
        <v>29</v>
      </c>
      <c r="T55" s="5">
        <v>5</v>
      </c>
      <c r="U55" s="64">
        <f t="shared" si="11"/>
        <v>17.2</v>
      </c>
      <c r="V55" s="11">
        <v>6</v>
      </c>
      <c r="W55" s="5">
        <v>0</v>
      </c>
      <c r="X55" s="80">
        <f>IF(V55=0," ",ROUND(W55/V55*100,1))</f>
        <v>0</v>
      </c>
      <c r="Y55" s="5">
        <v>6</v>
      </c>
      <c r="Z55" s="5">
        <v>0</v>
      </c>
      <c r="AA55" s="75">
        <f>IF(Y55=0," ",ROUND(Z55/Y55*100,1))</f>
        <v>0</v>
      </c>
    </row>
    <row r="56" spans="1:27" ht="15.75" customHeight="1">
      <c r="A56" s="15">
        <v>24</v>
      </c>
      <c r="B56" s="16">
        <v>564</v>
      </c>
      <c r="C56" s="11" t="s">
        <v>95</v>
      </c>
      <c r="D56" s="24" t="s">
        <v>230</v>
      </c>
      <c r="E56" s="11"/>
      <c r="F56" s="5"/>
      <c r="G56" s="5"/>
      <c r="H56" s="5"/>
      <c r="I56" s="5"/>
      <c r="J56" s="5"/>
      <c r="K56" s="64" t="str">
        <f t="shared" si="9"/>
        <v> </v>
      </c>
      <c r="L56" s="13">
        <v>7</v>
      </c>
      <c r="M56" s="5">
        <v>6</v>
      </c>
      <c r="N56" s="5">
        <v>82</v>
      </c>
      <c r="O56" s="5">
        <v>16</v>
      </c>
      <c r="P56" s="64">
        <f t="shared" si="10"/>
        <v>19.5</v>
      </c>
      <c r="Q56" s="13">
        <v>6</v>
      </c>
      <c r="R56" s="5">
        <v>3</v>
      </c>
      <c r="S56" s="5">
        <v>29</v>
      </c>
      <c r="T56" s="5">
        <v>5</v>
      </c>
      <c r="U56" s="64">
        <f t="shared" si="11"/>
        <v>17.2</v>
      </c>
      <c r="V56" s="11">
        <v>11</v>
      </c>
      <c r="W56" s="5">
        <v>1</v>
      </c>
      <c r="X56" s="80">
        <f>IF(V56=0," ",ROUND(W56/V56*100,1))</f>
        <v>9.1</v>
      </c>
      <c r="Y56" s="5">
        <v>11</v>
      </c>
      <c r="Z56" s="5">
        <v>1</v>
      </c>
      <c r="AA56" s="75">
        <f>IF(Y56=0," ",ROUND(Z56/Y56*100,1))</f>
        <v>9.1</v>
      </c>
    </row>
    <row r="57" spans="1:27" ht="15.75" customHeight="1">
      <c r="A57" s="15"/>
      <c r="B57" s="9"/>
      <c r="C57" s="11"/>
      <c r="D57" s="20"/>
      <c r="E57" s="11"/>
      <c r="F57" s="5"/>
      <c r="G57" s="5"/>
      <c r="H57" s="5"/>
      <c r="I57" s="5"/>
      <c r="J57" s="5"/>
      <c r="K57" s="64" t="str">
        <f t="shared" si="9"/>
        <v> </v>
      </c>
      <c r="L57" s="13"/>
      <c r="M57" s="5"/>
      <c r="N57" s="5"/>
      <c r="O57" s="5"/>
      <c r="P57" s="64" t="str">
        <f t="shared" si="10"/>
        <v> </v>
      </c>
      <c r="Q57" s="13"/>
      <c r="R57" s="5"/>
      <c r="S57" s="5"/>
      <c r="T57" s="5"/>
      <c r="U57" s="64" t="str">
        <f t="shared" si="11"/>
        <v> </v>
      </c>
      <c r="V57" s="11"/>
      <c r="W57" s="5"/>
      <c r="X57" s="80" t="str">
        <f>IF(V57=0," ",ROUND(W57/V57*100,1))</f>
        <v> </v>
      </c>
      <c r="Y57" s="5"/>
      <c r="Z57" s="5"/>
      <c r="AA57" s="75" t="str">
        <f>IF(Y57=0," ",ROUND(Z57/Y57*100,1))</f>
        <v> </v>
      </c>
    </row>
    <row r="58" spans="1:27" ht="15.75" customHeight="1">
      <c r="A58" s="15"/>
      <c r="B58" s="9"/>
      <c r="C58" s="11"/>
      <c r="D58" s="20"/>
      <c r="E58" s="11"/>
      <c r="F58" s="5"/>
      <c r="G58" s="5"/>
      <c r="H58" s="5"/>
      <c r="I58" s="5"/>
      <c r="J58" s="5"/>
      <c r="K58" s="64" t="str">
        <f t="shared" si="9"/>
        <v> </v>
      </c>
      <c r="L58" s="13"/>
      <c r="M58" s="5"/>
      <c r="N58" s="5"/>
      <c r="O58" s="5"/>
      <c r="P58" s="64" t="str">
        <f t="shared" si="10"/>
        <v> </v>
      </c>
      <c r="Q58" s="13"/>
      <c r="R58" s="5"/>
      <c r="S58" s="5"/>
      <c r="T58" s="5"/>
      <c r="U58" s="64" t="str">
        <f t="shared" si="11"/>
        <v> </v>
      </c>
      <c r="V58" s="11"/>
      <c r="W58" s="5"/>
      <c r="X58" s="80" t="str">
        <f>IF(V58=0," ",ROUND(W58/V58*100,1))</f>
        <v> </v>
      </c>
      <c r="Y58" s="5"/>
      <c r="Z58" s="5"/>
      <c r="AA58" s="75" t="str">
        <f>IF(Y58=0," ",ROUND(Z58/Y58*100,1))</f>
        <v> </v>
      </c>
    </row>
    <row r="59" spans="1:27" ht="15.75" customHeight="1" thickBot="1">
      <c r="A59" s="17"/>
      <c r="B59" s="10"/>
      <c r="C59" s="12"/>
      <c r="D59" s="21"/>
      <c r="E59" s="12"/>
      <c r="F59" s="6"/>
      <c r="G59" s="6"/>
      <c r="H59" s="5"/>
      <c r="I59" s="6"/>
      <c r="J59" s="5"/>
      <c r="K59" s="64" t="str">
        <f t="shared" si="9"/>
        <v> </v>
      </c>
      <c r="L59" s="14"/>
      <c r="M59" s="5"/>
      <c r="N59" s="6"/>
      <c r="O59" s="5"/>
      <c r="P59" s="64" t="str">
        <f t="shared" si="10"/>
        <v> </v>
      </c>
      <c r="Q59" s="14"/>
      <c r="R59" s="5"/>
      <c r="S59" s="6"/>
      <c r="T59" s="5"/>
      <c r="U59" s="64" t="str">
        <f t="shared" si="11"/>
        <v> </v>
      </c>
      <c r="V59" s="12"/>
      <c r="W59" s="5"/>
      <c r="X59" s="80" t="str">
        <f>IF(V59=0," ",ROUND(W59/V59*100,1))</f>
        <v> </v>
      </c>
      <c r="Y59" s="5"/>
      <c r="Z59" s="5"/>
      <c r="AA59" s="75" t="str">
        <f>IF(Y59=0," ",ROUND(Z59/Y59*100,1))</f>
        <v> </v>
      </c>
    </row>
    <row r="60" spans="1:27" ht="15.75" customHeight="1" thickBot="1">
      <c r="A60" s="22"/>
      <c r="B60" s="32">
        <v>900</v>
      </c>
      <c r="C60" s="33"/>
      <c r="D60" s="34" t="s">
        <v>37</v>
      </c>
      <c r="E60" s="18"/>
      <c r="F60" s="19"/>
      <c r="G60" s="19"/>
      <c r="H60" s="19"/>
      <c r="I60" s="19"/>
      <c r="J60" s="19"/>
      <c r="K60" s="65"/>
      <c r="L60" s="35">
        <f>SUM(L10:L59)</f>
        <v>693</v>
      </c>
      <c r="M60" s="35">
        <f>SUM(M10:M59)</f>
        <v>487</v>
      </c>
      <c r="N60" s="35">
        <f>SUM(N10:N59)</f>
        <v>8649</v>
      </c>
      <c r="O60" s="35">
        <f>SUM(O10:O59)</f>
        <v>1610</v>
      </c>
      <c r="P60" s="69">
        <f>IF(L60=" "," ",ROUND(O60/N60*100,1))</f>
        <v>18.6</v>
      </c>
      <c r="Q60" s="35">
        <f>SUM(Q10:Q59)</f>
        <v>268</v>
      </c>
      <c r="R60" s="35">
        <f>SUM(R10:R59)</f>
        <v>133</v>
      </c>
      <c r="S60" s="35">
        <f>SUM(S10:S59)</f>
        <v>1999</v>
      </c>
      <c r="T60" s="35">
        <f>SUM(T10:T59)</f>
        <v>188</v>
      </c>
      <c r="U60" s="69">
        <f aca="true" t="shared" si="12" ref="U60:U66">IF(Q60=""," ",ROUND(T60/S60*100,1))</f>
        <v>9.4</v>
      </c>
      <c r="V60" s="18"/>
      <c r="W60" s="19"/>
      <c r="X60" s="81"/>
      <c r="Y60" s="19"/>
      <c r="Z60" s="19"/>
      <c r="AA60" s="76"/>
    </row>
    <row r="61" spans="1:27" ht="15.75" customHeight="1">
      <c r="A61" s="36">
        <v>24</v>
      </c>
      <c r="B61" s="37"/>
      <c r="C61" s="38" t="s">
        <v>95</v>
      </c>
      <c r="D61" s="175" t="s">
        <v>130</v>
      </c>
      <c r="E61" s="44"/>
      <c r="F61" s="45"/>
      <c r="G61" s="45"/>
      <c r="H61" s="45"/>
      <c r="I61" s="45"/>
      <c r="J61" s="45"/>
      <c r="K61" s="66"/>
      <c r="L61" s="14">
        <v>1</v>
      </c>
      <c r="M61" s="5">
        <v>1</v>
      </c>
      <c r="N61" s="6">
        <v>100</v>
      </c>
      <c r="O61" s="5">
        <v>26</v>
      </c>
      <c r="P61" s="102">
        <f aca="true" t="shared" si="13" ref="P61:P66">IF(L61=""," ",ROUND(O61/N61*100,1))</f>
        <v>26</v>
      </c>
      <c r="Q61" s="14"/>
      <c r="R61" s="5"/>
      <c r="S61" s="6"/>
      <c r="T61" s="5"/>
      <c r="U61" s="102" t="str">
        <f t="shared" si="12"/>
        <v> </v>
      </c>
      <c r="V61" s="44"/>
      <c r="W61" s="45"/>
      <c r="X61" s="82"/>
      <c r="Y61" s="45"/>
      <c r="Z61" s="45"/>
      <c r="AA61" s="77"/>
    </row>
    <row r="62" spans="1:27" ht="15.75" customHeight="1">
      <c r="A62" s="15">
        <v>24</v>
      </c>
      <c r="B62" s="9"/>
      <c r="C62" s="11" t="s">
        <v>95</v>
      </c>
      <c r="D62" s="20" t="s">
        <v>131</v>
      </c>
      <c r="E62" s="46"/>
      <c r="F62" s="47"/>
      <c r="G62" s="47"/>
      <c r="H62" s="47"/>
      <c r="I62" s="47"/>
      <c r="J62" s="47"/>
      <c r="K62" s="67"/>
      <c r="L62" s="14">
        <v>1</v>
      </c>
      <c r="M62" s="5">
        <v>1</v>
      </c>
      <c r="N62" s="6">
        <v>50</v>
      </c>
      <c r="O62" s="5">
        <v>8</v>
      </c>
      <c r="P62" s="64">
        <f t="shared" si="13"/>
        <v>16</v>
      </c>
      <c r="Q62" s="14"/>
      <c r="R62" s="5"/>
      <c r="S62" s="6"/>
      <c r="T62" s="5"/>
      <c r="U62" s="64" t="str">
        <f t="shared" si="12"/>
        <v> </v>
      </c>
      <c r="V62" s="46"/>
      <c r="W62" s="47"/>
      <c r="X62" s="83"/>
      <c r="Y62" s="47"/>
      <c r="Z62" s="47"/>
      <c r="AA62" s="78"/>
    </row>
    <row r="63" spans="1:27" ht="15.75" customHeight="1">
      <c r="A63" s="15">
        <v>24</v>
      </c>
      <c r="B63" s="9"/>
      <c r="C63" s="11" t="s">
        <v>95</v>
      </c>
      <c r="D63" s="176" t="s">
        <v>132</v>
      </c>
      <c r="E63" s="46"/>
      <c r="F63" s="47"/>
      <c r="G63" s="47"/>
      <c r="H63" s="47"/>
      <c r="I63" s="47"/>
      <c r="J63" s="47"/>
      <c r="K63" s="67"/>
      <c r="L63" s="13">
        <v>1</v>
      </c>
      <c r="M63" s="5">
        <v>1</v>
      </c>
      <c r="N63" s="5">
        <v>25</v>
      </c>
      <c r="O63" s="5">
        <v>9</v>
      </c>
      <c r="P63" s="64">
        <f t="shared" si="13"/>
        <v>36</v>
      </c>
      <c r="Q63" s="13"/>
      <c r="R63" s="5"/>
      <c r="S63" s="5"/>
      <c r="T63" s="5"/>
      <c r="U63" s="64" t="str">
        <f t="shared" si="12"/>
        <v> </v>
      </c>
      <c r="V63" s="46"/>
      <c r="W63" s="47"/>
      <c r="X63" s="83"/>
      <c r="Y63" s="47"/>
      <c r="Z63" s="47"/>
      <c r="AA63" s="78"/>
    </row>
    <row r="64" spans="1:27" ht="15.75" customHeight="1">
      <c r="A64" s="36">
        <v>24</v>
      </c>
      <c r="B64" s="37"/>
      <c r="C64" s="38" t="s">
        <v>95</v>
      </c>
      <c r="D64" s="39" t="s">
        <v>161</v>
      </c>
      <c r="E64" s="44"/>
      <c r="F64" s="45"/>
      <c r="G64" s="45"/>
      <c r="H64" s="45"/>
      <c r="I64" s="45"/>
      <c r="J64" s="45"/>
      <c r="K64" s="66"/>
      <c r="L64" s="104">
        <v>2</v>
      </c>
      <c r="M64" s="105">
        <v>1</v>
      </c>
      <c r="N64" s="106">
        <v>103</v>
      </c>
      <c r="O64" s="105">
        <v>21</v>
      </c>
      <c r="P64" s="107">
        <f t="shared" si="13"/>
        <v>20.4</v>
      </c>
      <c r="Q64" s="104"/>
      <c r="R64" s="105"/>
      <c r="S64" s="106"/>
      <c r="T64" s="105"/>
      <c r="U64" s="107" t="str">
        <f t="shared" si="12"/>
        <v> </v>
      </c>
      <c r="V64" s="44"/>
      <c r="W64" s="45"/>
      <c r="X64" s="82"/>
      <c r="Y64" s="45"/>
      <c r="Z64" s="45"/>
      <c r="AA64" s="77"/>
    </row>
    <row r="65" spans="1:27" ht="15.75" customHeight="1">
      <c r="A65" s="15">
        <v>24</v>
      </c>
      <c r="B65" s="9"/>
      <c r="C65" s="11" t="s">
        <v>95</v>
      </c>
      <c r="D65" s="20" t="s">
        <v>162</v>
      </c>
      <c r="E65" s="46"/>
      <c r="F65" s="47"/>
      <c r="G65" s="47"/>
      <c r="H65" s="47"/>
      <c r="I65" s="47"/>
      <c r="J65" s="47"/>
      <c r="K65" s="67"/>
      <c r="L65" s="14">
        <v>1</v>
      </c>
      <c r="M65" s="5">
        <v>1</v>
      </c>
      <c r="N65" s="6">
        <v>27</v>
      </c>
      <c r="O65" s="5">
        <v>12</v>
      </c>
      <c r="P65" s="115">
        <f t="shared" si="13"/>
        <v>44.4</v>
      </c>
      <c r="Q65" s="14"/>
      <c r="R65" s="5"/>
      <c r="S65" s="6"/>
      <c r="T65" s="5"/>
      <c r="U65" s="115" t="str">
        <f t="shared" si="12"/>
        <v> </v>
      </c>
      <c r="V65" s="46"/>
      <c r="W65" s="47"/>
      <c r="X65" s="83"/>
      <c r="Y65" s="47"/>
      <c r="Z65" s="47"/>
      <c r="AA65" s="78"/>
    </row>
    <row r="66" spans="1:27" ht="15.75" customHeight="1">
      <c r="A66" s="36">
        <v>24</v>
      </c>
      <c r="B66" s="37"/>
      <c r="C66" s="38" t="s">
        <v>95</v>
      </c>
      <c r="D66" s="39" t="s">
        <v>177</v>
      </c>
      <c r="E66" s="44"/>
      <c r="F66" s="45"/>
      <c r="G66" s="45"/>
      <c r="H66" s="45"/>
      <c r="I66" s="45"/>
      <c r="J66" s="45"/>
      <c r="K66" s="66"/>
      <c r="L66" s="14"/>
      <c r="M66" s="6"/>
      <c r="N66" s="6"/>
      <c r="O66" s="6"/>
      <c r="P66" s="64" t="str">
        <f t="shared" si="13"/>
        <v> </v>
      </c>
      <c r="Q66" s="14">
        <v>1</v>
      </c>
      <c r="R66" s="6">
        <v>0</v>
      </c>
      <c r="S66" s="6">
        <v>3</v>
      </c>
      <c r="T66" s="6">
        <v>0</v>
      </c>
      <c r="U66" s="64">
        <f t="shared" si="12"/>
        <v>0</v>
      </c>
      <c r="V66" s="46"/>
      <c r="W66" s="47"/>
      <c r="X66" s="83"/>
      <c r="Y66" s="47"/>
      <c r="Z66" s="47"/>
      <c r="AA66" s="78"/>
    </row>
    <row r="67" spans="1:27" ht="15.75" customHeight="1">
      <c r="A67" s="36">
        <v>24</v>
      </c>
      <c r="B67" s="37"/>
      <c r="C67" s="38" t="s">
        <v>95</v>
      </c>
      <c r="D67" s="39" t="s">
        <v>204</v>
      </c>
      <c r="E67" s="44"/>
      <c r="F67" s="45"/>
      <c r="G67" s="45"/>
      <c r="H67" s="45"/>
      <c r="I67" s="45"/>
      <c r="J67" s="45"/>
      <c r="K67" s="66"/>
      <c r="L67" s="14">
        <v>1</v>
      </c>
      <c r="M67" s="5">
        <v>1</v>
      </c>
      <c r="N67" s="6">
        <v>24</v>
      </c>
      <c r="O67" s="5">
        <v>2</v>
      </c>
      <c r="P67" s="107">
        <f>IF(L67=""," ",ROUND(O67/N67*100,1))</f>
        <v>8.3</v>
      </c>
      <c r="Q67" s="14"/>
      <c r="R67" s="5"/>
      <c r="S67" s="6"/>
      <c r="T67" s="5"/>
      <c r="U67" s="107" t="str">
        <f>IF(Q67=""," ",ROUND(T67/S67*100,1))</f>
        <v> </v>
      </c>
      <c r="V67" s="44"/>
      <c r="W67" s="45"/>
      <c r="X67" s="82"/>
      <c r="Y67" s="45"/>
      <c r="Z67" s="45"/>
      <c r="AA67" s="77"/>
    </row>
    <row r="68" spans="1:27" ht="15.75" customHeight="1">
      <c r="A68" s="15">
        <v>24</v>
      </c>
      <c r="B68" s="9"/>
      <c r="C68" s="11" t="s">
        <v>95</v>
      </c>
      <c r="D68" s="20" t="s">
        <v>205</v>
      </c>
      <c r="E68" s="46"/>
      <c r="F68" s="47"/>
      <c r="G68" s="47"/>
      <c r="H68" s="47"/>
      <c r="I68" s="47"/>
      <c r="J68" s="47"/>
      <c r="K68" s="67"/>
      <c r="L68" s="14">
        <v>1</v>
      </c>
      <c r="M68" s="5">
        <v>1</v>
      </c>
      <c r="N68" s="6">
        <v>48</v>
      </c>
      <c r="O68" s="5">
        <v>9</v>
      </c>
      <c r="P68" s="64">
        <f>IF(L68=""," ",ROUND(O68/N68*100,1))</f>
        <v>18.8</v>
      </c>
      <c r="Q68" s="14"/>
      <c r="R68" s="5"/>
      <c r="S68" s="6"/>
      <c r="T68" s="5"/>
      <c r="U68" s="64" t="str">
        <f>IF(Q68=""," ",ROUND(T68/S68*100,1))</f>
        <v> </v>
      </c>
      <c r="V68" s="46"/>
      <c r="W68" s="47"/>
      <c r="X68" s="83"/>
      <c r="Y68" s="47"/>
      <c r="Z68" s="47"/>
      <c r="AA68" s="78"/>
    </row>
    <row r="69" spans="1:27" ht="15.75" customHeight="1">
      <c r="A69" s="15">
        <v>24</v>
      </c>
      <c r="B69" s="9"/>
      <c r="C69" s="11" t="s">
        <v>95</v>
      </c>
      <c r="D69" s="20" t="s">
        <v>206</v>
      </c>
      <c r="E69" s="46"/>
      <c r="F69" s="47"/>
      <c r="G69" s="47"/>
      <c r="H69" s="47"/>
      <c r="I69" s="47"/>
      <c r="J69" s="47"/>
      <c r="K69" s="67"/>
      <c r="L69" s="14">
        <v>1</v>
      </c>
      <c r="M69" s="5">
        <v>1</v>
      </c>
      <c r="N69" s="6">
        <v>18</v>
      </c>
      <c r="O69" s="5">
        <v>9</v>
      </c>
      <c r="P69" s="116">
        <f>IF(L69=""," ",ROUND(O69/N69*100,1))</f>
        <v>50</v>
      </c>
      <c r="Q69" s="14"/>
      <c r="R69" s="5"/>
      <c r="S69" s="6"/>
      <c r="T69" s="5"/>
      <c r="U69" s="116" t="str">
        <f>IF(Q69=""," ",ROUND(T69/S69*100,1))</f>
        <v> </v>
      </c>
      <c r="V69" s="48"/>
      <c r="W69" s="49"/>
      <c r="X69" s="84"/>
      <c r="Y69" s="49"/>
      <c r="Z69" s="49"/>
      <c r="AA69" s="79"/>
    </row>
    <row r="70" spans="1:27" ht="15.75" customHeight="1" thickBot="1">
      <c r="A70" s="40"/>
      <c r="B70" s="41"/>
      <c r="C70" s="42"/>
      <c r="D70" s="43"/>
      <c r="E70" s="48"/>
      <c r="F70" s="49"/>
      <c r="G70" s="49"/>
      <c r="H70" s="49"/>
      <c r="I70" s="49"/>
      <c r="J70" s="49"/>
      <c r="K70" s="68"/>
      <c r="L70" s="108"/>
      <c r="M70" s="109"/>
      <c r="N70" s="109"/>
      <c r="O70" s="109"/>
      <c r="P70" s="110"/>
      <c r="Q70" s="109"/>
      <c r="R70" s="109"/>
      <c r="S70" s="109"/>
      <c r="T70" s="109"/>
      <c r="U70" s="110"/>
      <c r="V70" s="111"/>
      <c r="W70" s="112"/>
      <c r="X70" s="113"/>
      <c r="Y70" s="112"/>
      <c r="Z70" s="112"/>
      <c r="AA70" s="114"/>
    </row>
    <row r="71" spans="1:27" ht="15.75" customHeight="1" thickBot="1">
      <c r="A71" s="22"/>
      <c r="B71" s="32">
        <v>999</v>
      </c>
      <c r="C71" s="33"/>
      <c r="D71" s="34" t="s">
        <v>36</v>
      </c>
      <c r="E71" s="18"/>
      <c r="F71" s="19"/>
      <c r="G71" s="19"/>
      <c r="H71" s="19"/>
      <c r="I71" s="19"/>
      <c r="J71" s="19"/>
      <c r="K71" s="65"/>
      <c r="L71" s="35">
        <f>SUM(L61:L70)</f>
        <v>9</v>
      </c>
      <c r="M71" s="35">
        <f>SUM(M61:M70)</f>
        <v>8</v>
      </c>
      <c r="N71" s="35">
        <f>SUM(N61:N70)</f>
        <v>395</v>
      </c>
      <c r="O71" s="35">
        <f>SUM(O61:O70)</f>
        <v>96</v>
      </c>
      <c r="P71" s="69">
        <f>IF(L71=0,"",ROUND(O71/N71*100,1))</f>
        <v>24.3</v>
      </c>
      <c r="Q71" s="35">
        <f>SUM(Q61:Q70)</f>
        <v>1</v>
      </c>
      <c r="R71" s="35">
        <f>SUM(R61:R70)</f>
        <v>0</v>
      </c>
      <c r="S71" s="35">
        <f>SUM(S61:S70)</f>
        <v>3</v>
      </c>
      <c r="T71" s="35">
        <f>SUM(T61:T70)</f>
        <v>0</v>
      </c>
      <c r="U71" s="69">
        <f>IF(Q71=0," ",ROUND(T71/S71*100,1))</f>
        <v>0</v>
      </c>
      <c r="V71" s="18"/>
      <c r="W71" s="19"/>
      <c r="X71" s="81"/>
      <c r="Y71" s="19"/>
      <c r="Z71" s="19"/>
      <c r="AA71" s="76"/>
    </row>
    <row r="72" spans="1:27" ht="15.75" customHeight="1" thickBot="1">
      <c r="A72" s="22"/>
      <c r="B72" s="31">
        <v>1000</v>
      </c>
      <c r="C72" s="240" t="s">
        <v>23</v>
      </c>
      <c r="D72" s="241"/>
      <c r="E72" s="18"/>
      <c r="F72" s="19"/>
      <c r="G72" s="70">
        <f>SUM(G10:G59)</f>
        <v>760</v>
      </c>
      <c r="H72" s="70">
        <f>SUM(H10:H59)</f>
        <v>560</v>
      </c>
      <c r="I72" s="70">
        <f>SUM(I10:I59)</f>
        <v>10402</v>
      </c>
      <c r="J72" s="70">
        <f>SUM(J10:J59)</f>
        <v>2580</v>
      </c>
      <c r="K72" s="69">
        <f>IF(G72=" "," ",ROUND(J72/I72*100,1))</f>
        <v>24.8</v>
      </c>
      <c r="L72" s="71">
        <f>L60+L71</f>
        <v>702</v>
      </c>
      <c r="M72" s="70">
        <f>M60+M71</f>
        <v>495</v>
      </c>
      <c r="N72" s="70">
        <f>N60+N71</f>
        <v>9044</v>
      </c>
      <c r="O72" s="70">
        <f>O60+O71</f>
        <v>1706</v>
      </c>
      <c r="P72" s="69">
        <f>IF(L72=""," ",ROUND(O72/N72*100,1))</f>
        <v>18.9</v>
      </c>
      <c r="Q72" s="71">
        <f>Q60+Q71</f>
        <v>269</v>
      </c>
      <c r="R72" s="70">
        <f>R60+R71</f>
        <v>133</v>
      </c>
      <c r="S72" s="70">
        <f>S60+S71</f>
        <v>2002</v>
      </c>
      <c r="T72" s="70">
        <f>T60+T71</f>
        <v>188</v>
      </c>
      <c r="U72" s="69">
        <f>IF(Q72=""," ",ROUND(T72/S72*100,1))</f>
        <v>9.4</v>
      </c>
      <c r="V72" s="72">
        <f>SUM(V10:V59)</f>
        <v>2871</v>
      </c>
      <c r="W72" s="70">
        <f>SUM(W10:W59)</f>
        <v>402</v>
      </c>
      <c r="X72" s="74">
        <f>IF(V72=0," ",ROUND(W72/V72*100,1))</f>
        <v>14</v>
      </c>
      <c r="Y72" s="70">
        <f>SUM(Y10:Y59)</f>
        <v>2384</v>
      </c>
      <c r="Z72" s="70">
        <f>SUM(Z10:Z59)</f>
        <v>223</v>
      </c>
      <c r="AA72" s="73">
        <f>IF(Y72=0," ",ROUND(Z72/Y72*100,1))</f>
        <v>9.4</v>
      </c>
    </row>
    <row r="74" spans="1:14" ht="13.5">
      <c r="A74" s="57" t="s">
        <v>77</v>
      </c>
      <c r="B74" s="58"/>
      <c r="C74" s="59"/>
      <c r="D74" s="60"/>
      <c r="E74" s="61"/>
      <c r="F74" s="61"/>
      <c r="G74" s="61"/>
      <c r="H74" s="61"/>
      <c r="I74" s="61"/>
      <c r="J74" s="61"/>
      <c r="N74" s="86"/>
    </row>
    <row r="75" spans="1:8" ht="13.5">
      <c r="A75" s="55" t="s">
        <v>87</v>
      </c>
      <c r="E75" s="63"/>
      <c r="F75" s="63" t="s">
        <v>86</v>
      </c>
      <c r="H75" s="63"/>
    </row>
  </sheetData>
  <sheetProtection/>
  <mergeCells count="26">
    <mergeCell ref="C4:E4"/>
    <mergeCell ref="G4:I4"/>
    <mergeCell ref="B3:N3"/>
    <mergeCell ref="C72:D72"/>
    <mergeCell ref="E7:K7"/>
    <mergeCell ref="L7:P7"/>
    <mergeCell ref="P8:P9"/>
    <mergeCell ref="E8:E9"/>
    <mergeCell ref="G8:G9"/>
    <mergeCell ref="F8:F9"/>
    <mergeCell ref="A7:A9"/>
    <mergeCell ref="C7:C9"/>
    <mergeCell ref="D7:D9"/>
    <mergeCell ref="B7:B9"/>
    <mergeCell ref="N8:N9"/>
    <mergeCell ref="I8:I9"/>
    <mergeCell ref="K8:K9"/>
    <mergeCell ref="L8:L9"/>
    <mergeCell ref="Q7:U7"/>
    <mergeCell ref="V7:AA7"/>
    <mergeCell ref="Y8:AA8"/>
    <mergeCell ref="U8:U9"/>
    <mergeCell ref="X8:X9"/>
    <mergeCell ref="V8:V9"/>
    <mergeCell ref="Q8:Q9"/>
    <mergeCell ref="S8:S9"/>
  </mergeCells>
  <conditionalFormatting sqref="M61:M70 T61:T70 R61:R70 O61:O70 J10:J59 H10:H59 O10:O59 M10:M59 T10:T59 R10:R59 W10:W59 Z10:Z59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59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hyperlinks>
    <hyperlink ref="F75" r:id="rId1" display="http://www.stat.go.jp/index/seido/9-5.htm"/>
  </hyperlinks>
  <printOptions/>
  <pageMargins left="0.79" right="0.2755905511811024" top="0.5905511811023623" bottom="0.5905511811023623" header="0.5118110236220472" footer="0.5118110236220472"/>
  <pageSetup horizontalDpi="600" verticalDpi="600" orientation="landscape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2005-12-16T08:00:27Z</cp:lastPrinted>
  <dcterms:created xsi:type="dcterms:W3CDTF">2002-01-07T10:53:07Z</dcterms:created>
  <dcterms:modified xsi:type="dcterms:W3CDTF">2006-01-12T02:11:50Z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