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'4-1'!$A$1:$X$46</definedName>
    <definedName name="_xlnm.Print_Area" localSheetId="1">'4-2'!$A$1:$AA$53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<sst xmlns="http://schemas.openxmlformats.org/spreadsheetml/2006/main" count="671" uniqueCount="280">
  <si>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</si>
  <si>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</si>
  <si>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</si>
  <si>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</si>
  <si>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</si>
  <si>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</si>
  <si>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</si>
  <si>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</si>
  <si>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</si>
  <si>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</si>
  <si>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</si>
  <si>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</si>
  <si>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</si>
  <si>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</si>
  <si>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</si>
  <si>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</si>
  <si>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</si>
  <si>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</si>
  <si>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</si>
  <si>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</si>
  <si>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</si>
  <si>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</si>
  <si>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</si>
  <si>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</si>
  <si>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</si>
  <si>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</si>
  <si>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</si>
  <si>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</si>
  <si>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</si>
  <si>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</si>
  <si>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</si>
  <si>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</si>
  <si>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</si>
  <si>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</si>
  <si>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</si>
  <si>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</si>
  <si>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</si>
  <si>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</si>
  <si>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</si>
  <si>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</si>
  <si>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</si>
  <si>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</si>
  <si>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</si>
  <si>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</si>
  <si>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</si>
  <si>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</si>
  <si>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</si>
  <si>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</si>
  <si>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</si>
  <si>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</si>
  <si>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</si>
  <si>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</si>
  <si>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</si>
  <si>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</si>
  <si>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</si>
  <si>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</si>
  <si>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</si>
  <si>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</si>
  <si>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</si>
  <si>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</si>
  <si>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</si>
  <si>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</si>
  <si>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>市（区）町村コード</t>
  </si>
  <si>
    <t>　２　１ではない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</si>
  <si>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</si>
  <si>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</si>
  <si>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</si>
  <si>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</si>
  <si>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</si>
  <si>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</si>
  <si>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</si>
  <si>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</si>
  <si>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</si>
  <si>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</si>
  <si>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</si>
  <si>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</si>
  <si>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</si>
  <si>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</si>
  <si>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</si>
  <si>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</si>
  <si>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</si>
  <si>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</si>
  <si>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</si>
  <si>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 xml:space="preserve"> 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</si>
  <si>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</si>
  <si>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</si>
  <si>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</si>
  <si>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</si>
  <si>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</si>
  <si>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</si>
  <si>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</si>
  <si>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</si>
  <si>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</si>
  <si>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</si>
  <si>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</si>
  <si>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</si>
  <si>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</si>
  <si>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城山町</t>
  </si>
  <si>
    <t>城山町男女共同社会づくり行動プラン</t>
  </si>
  <si>
    <t xml:space="preserve">鎌倉市 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</si>
  <si>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</si>
  <si>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</si>
  <si>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</si>
  <si>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</si>
  <si>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</si>
  <si>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</si>
  <si>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</si>
  <si>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</si>
  <si>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</si>
  <si>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</si>
  <si>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</si>
  <si>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</si>
  <si>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</si>
  <si>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</si>
  <si>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</si>
  <si>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</si>
  <si>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</si>
  <si>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</si>
  <si>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</si>
  <si>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</si>
  <si>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</si>
  <si>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</si>
  <si>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</si>
  <si>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</si>
  <si>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</si>
  <si>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</si>
  <si>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津久井町</t>
  </si>
  <si>
    <t>相模湖町</t>
  </si>
  <si>
    <t>藤野町</t>
  </si>
  <si>
    <t>神奈川県</t>
  </si>
  <si>
    <t>藤沢市</t>
  </si>
  <si>
    <t>平塚市</t>
  </si>
  <si>
    <t>横須賀市</t>
  </si>
  <si>
    <t>上郡介護認定審査会</t>
  </si>
  <si>
    <t>相模湖町・藤野町介護認定審査会</t>
  </si>
  <si>
    <t>男女共同参画課</t>
  </si>
  <si>
    <t>横須賀市男女共同参画推進条例</t>
  </si>
  <si>
    <t>横須賀市男女共同参画プラン　～デュオよこすかＰａｒｔⅡ～</t>
  </si>
  <si>
    <t>平成１２年１２月</t>
  </si>
  <si>
    <t>デュオよこすか</t>
  </si>
  <si>
    <t>男女共同参画推進室</t>
  </si>
  <si>
    <t>湘南ひらつか男女共同参画プラン</t>
  </si>
  <si>
    <t>平成１０年３月</t>
  </si>
  <si>
    <t>人権・男女共同参画課</t>
  </si>
  <si>
    <t>かまくら男女共同参画プラン</t>
  </si>
  <si>
    <t>平成１３年１月</t>
  </si>
  <si>
    <t>平成１３年２月</t>
  </si>
  <si>
    <t>地域政策課</t>
  </si>
  <si>
    <t>おだわら女性ビジョン</t>
  </si>
  <si>
    <t>平成１１年３月</t>
  </si>
  <si>
    <t>男女参画社会課</t>
  </si>
  <si>
    <t>ちがさき男女平等参画プラン改訂版</t>
  </si>
  <si>
    <t>平成１７年３月</t>
  </si>
  <si>
    <t>茅ヶ崎市女性センター</t>
  </si>
  <si>
    <t>市民課</t>
  </si>
  <si>
    <t>ずし女性プラン</t>
  </si>
  <si>
    <t>平成８年５月</t>
  </si>
  <si>
    <t>さがみはら男女共同参画推進条例</t>
  </si>
  <si>
    <t>さがみはら男女共同参画プラン２１</t>
  </si>
  <si>
    <t>平成１３年３月</t>
  </si>
  <si>
    <t>相模原市立男女共同参画推進センター</t>
  </si>
  <si>
    <t>さがみはら男女共同参画都市宣言</t>
  </si>
  <si>
    <t>市民協働室</t>
  </si>
  <si>
    <t>みうら男女共同参画プラン</t>
  </si>
  <si>
    <t>平成１２年３月</t>
  </si>
  <si>
    <t>市民活動推進室</t>
  </si>
  <si>
    <t>はだの男女共同参画プラン</t>
  </si>
  <si>
    <t>平成１３年４月</t>
  </si>
  <si>
    <t>厚木市男女共同参画計画</t>
  </si>
  <si>
    <t>平成１５年３月</t>
  </si>
  <si>
    <t>あつぎパートナーセンター</t>
  </si>
  <si>
    <t>市民活動課</t>
  </si>
  <si>
    <t>やまと男女共同参画プラン</t>
  </si>
  <si>
    <t>市民活動推進課</t>
  </si>
  <si>
    <t>広聴相談課</t>
  </si>
  <si>
    <t>海老名市男女共同参画計画</t>
  </si>
  <si>
    <t>市民人権課</t>
  </si>
  <si>
    <t>ざま男女共同参画プラン</t>
  </si>
  <si>
    <t>企画課</t>
  </si>
  <si>
    <t>改定２１女性プランみなみあしがら</t>
  </si>
  <si>
    <t>南足柄市女性センター</t>
  </si>
  <si>
    <t>市民協働安全課</t>
  </si>
  <si>
    <t>あやせ男女共同参画プラン</t>
  </si>
  <si>
    <t>綾瀬市男女共同参画都市宣言</t>
  </si>
  <si>
    <t>男女共同参画プランはやま</t>
  </si>
  <si>
    <t>平成１４年３月</t>
  </si>
  <si>
    <t>さむかわ男女共同参画プラン</t>
  </si>
  <si>
    <t>地域協働課</t>
  </si>
  <si>
    <t>おおいそまち女性プラン</t>
  </si>
  <si>
    <t>企画室</t>
  </si>
  <si>
    <t>二宮町男女共同参画プラン</t>
  </si>
  <si>
    <t>中井町男女共同参画プラン</t>
  </si>
  <si>
    <t>町民課</t>
  </si>
  <si>
    <t>企画財政課</t>
  </si>
  <si>
    <t>まつだ女性支援プラン</t>
  </si>
  <si>
    <t>平成１５年１０月</t>
  </si>
  <si>
    <t>やまきた男女共同参画プラン</t>
  </si>
  <si>
    <t>平成１５年８月</t>
  </si>
  <si>
    <t>企画政策課　</t>
  </si>
  <si>
    <t>かいせい男女共同参画プラン</t>
  </si>
  <si>
    <t>はこね男女共同参画推進プラン</t>
  </si>
  <si>
    <t>企画調整課</t>
  </si>
  <si>
    <t>ゆがわら男女共同参画プラン</t>
  </si>
  <si>
    <t>生涯学習課</t>
  </si>
  <si>
    <t>愛川町男女共同参画基本計画</t>
  </si>
  <si>
    <t>社会教育係</t>
  </si>
  <si>
    <t>政策秘書課</t>
  </si>
  <si>
    <t>平成８年３月</t>
  </si>
  <si>
    <t>企画政策室</t>
  </si>
  <si>
    <t>さがみこ男女共同参画プラン</t>
  </si>
  <si>
    <t>平成１２年４月</t>
  </si>
  <si>
    <t>藤野町男女共同参画プラン</t>
  </si>
  <si>
    <t>平成18年度</t>
  </si>
  <si>
    <t>平成17年度</t>
  </si>
  <si>
    <t>平成22年度</t>
  </si>
  <si>
    <t>平成２２年度</t>
  </si>
  <si>
    <t>平成24年度</t>
  </si>
  <si>
    <t>平成17年度　　　　</t>
  </si>
  <si>
    <t>平成22年3月</t>
  </si>
  <si>
    <t>当面</t>
  </si>
  <si>
    <t>平成19年度</t>
  </si>
  <si>
    <t>平成26年度</t>
  </si>
  <si>
    <t>※期限なし</t>
  </si>
  <si>
    <t>平成２１年度</t>
  </si>
  <si>
    <t>松田町</t>
  </si>
  <si>
    <t>ふじさわ男女共同参画プラン２０１０</t>
  </si>
  <si>
    <t>大井町男女共同参画プラン</t>
  </si>
  <si>
    <t>男女共同参画課</t>
  </si>
  <si>
    <t>平成13年4月～23年3月</t>
  </si>
  <si>
    <t>－</t>
  </si>
  <si>
    <t>神奈川県</t>
  </si>
  <si>
    <t>横浜市</t>
  </si>
  <si>
    <t>男女共同参画推進課</t>
  </si>
  <si>
    <t>横浜市男女共同参画推進条例</t>
  </si>
  <si>
    <t>川崎市</t>
  </si>
  <si>
    <t>人権・男女共同参画室</t>
  </si>
  <si>
    <t>男女平等かわさき条例</t>
  </si>
  <si>
    <t>川崎市男女共同参画センター</t>
  </si>
  <si>
    <t>横浜市男女共同参画行動計画（いきいき　みらい　計画）</t>
  </si>
  <si>
    <t>男女共同参画センター横浜、男女共同参画センター横浜南、男女共同参画センター横浜北、フォーラムよこはま</t>
  </si>
  <si>
    <t>川崎市男女平等推進行動計画「かわさき☆かがやきプラン」</t>
  </si>
  <si>
    <t>平成13年～平成18年</t>
  </si>
  <si>
    <t>平成10年度～平成18年度</t>
  </si>
  <si>
    <t>平成13年4月～22年3月</t>
  </si>
  <si>
    <t>平成13年4月～平成23年3月</t>
  </si>
  <si>
    <t>平成11年～平成22年</t>
  </si>
  <si>
    <t>平成8年6月～平成18年3月</t>
  </si>
  <si>
    <t>平成13年度～平成22年度</t>
  </si>
  <si>
    <t>平成12年4月～平成22年3月</t>
  </si>
  <si>
    <t>平成13年4月～平成18年3月</t>
  </si>
  <si>
    <t>平成15年4月～平成25年3月</t>
  </si>
  <si>
    <t>平成17年度～平成26年度</t>
  </si>
  <si>
    <t>平成13年～平成22年</t>
  </si>
  <si>
    <t>平成13年度～平成32年度</t>
  </si>
  <si>
    <t>平成14年度～平成21年度</t>
  </si>
  <si>
    <t>平成10年度～平成17年度</t>
  </si>
  <si>
    <t>平成15年度～平成24年度</t>
  </si>
  <si>
    <t>平成１４年３月</t>
  </si>
  <si>
    <t>平成14年4月～平成23年3月</t>
  </si>
  <si>
    <t>平成16年4月～平成23年3月</t>
  </si>
  <si>
    <t>平成15年度～平成26年度</t>
  </si>
  <si>
    <t>平成14年4月～平成20年3月</t>
  </si>
  <si>
    <t xml:space="preserve">平成17年度～平成26年度 </t>
  </si>
  <si>
    <t>平成11年4月～</t>
  </si>
  <si>
    <t>平成17年～平成22年</t>
  </si>
  <si>
    <t>平成8年4月～平成23年3月</t>
  </si>
  <si>
    <t>平成12～21年度</t>
  </si>
  <si>
    <t>平成14年7月</t>
  </si>
  <si>
    <t>平成16年5月</t>
  </si>
  <si>
    <t xml:space="preserve">鎌倉市 </t>
  </si>
  <si>
    <t>横浜市</t>
  </si>
  <si>
    <t>平成18年度</t>
  </si>
  <si>
    <t>川崎市</t>
  </si>
  <si>
    <t>平成20年度</t>
  </si>
  <si>
    <t>横浜市：H16.7.1
川崎市：H16.6.1</t>
  </si>
  <si>
    <t>横浜市：H16.7.1
川崎市：H16.6.1</t>
  </si>
  <si>
    <t>横浜市：H17.5.1
川崎市：H16.6.1</t>
  </si>
  <si>
    <t>(注）広域の｢上郡介護認定審査会｣は、開成町、中井町、大井町、松田町、山北町で構成</t>
  </si>
  <si>
    <t>平成16年度～平成20年度</t>
  </si>
  <si>
    <t>平成14年～平成18年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</si>
</sst>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0" fillId="4" borderId="16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35" xfId="0" applyFont="1" applyBorder="1" applyAlignment="1">
      <alignment/>
    </xf>
    <xf numFmtId="58" fontId="11" fillId="0" borderId="36" xfId="0" applyNumberFormat="1" applyFont="1" applyBorder="1" applyAlignment="1">
      <alignment vertical="center"/>
    </xf>
    <xf numFmtId="58" fontId="11" fillId="0" borderId="37" xfId="0" applyNumberFormat="1" applyFont="1" applyBorder="1" applyAlignment="1">
      <alignment vertical="center"/>
    </xf>
    <xf numFmtId="58" fontId="11" fillId="0" borderId="38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2" fillId="2" borderId="5" xfId="0" applyNumberFormat="1" applyFont="1" applyFill="1" applyBorder="1" applyAlignment="1">
      <alignment/>
    </xf>
    <xf numFmtId="179" fontId="2" fillId="3" borderId="39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 wrapText="1"/>
    </xf>
    <xf numFmtId="0" fontId="2" fillId="2" borderId="39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 wrapText="1"/>
    </xf>
    <xf numFmtId="58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3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43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26" xfId="0" applyFont="1" applyFill="1" applyBorder="1" applyAlignment="1">
      <alignment vertical="center" wrapText="1"/>
    </xf>
    <xf numFmtId="0" fontId="0" fillId="3" borderId="47" xfId="0" applyFont="1" applyFill="1" applyBorder="1" applyAlignment="1">
      <alignment vertical="center" wrapText="1"/>
    </xf>
    <xf numFmtId="0" fontId="0" fillId="3" borderId="34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3" borderId="29" xfId="0" applyFont="1" applyFill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57" fontId="2" fillId="2" borderId="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/>
    </xf>
    <xf numFmtId="57" fontId="2" fillId="0" borderId="5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57" fontId="2" fillId="0" borderId="5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58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5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vertical="center" shrinkToFit="1"/>
    </xf>
    <xf numFmtId="179" fontId="2" fillId="3" borderId="7" xfId="0" applyNumberFormat="1" applyFont="1" applyFill="1" applyBorder="1" applyAlignment="1" applyProtection="1">
      <alignment/>
      <protection/>
    </xf>
    <xf numFmtId="0" fontId="2" fillId="2" borderId="15" xfId="0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79" fontId="2" fillId="3" borderId="43" xfId="0" applyNumberFormat="1" applyFont="1" applyFill="1" applyBorder="1" applyAlignment="1" applyProtection="1">
      <alignment/>
      <protection/>
    </xf>
    <xf numFmtId="179" fontId="2" fillId="3" borderId="16" xfId="0" applyNumberFormat="1" applyFont="1" applyFill="1" applyBorder="1" applyAlignment="1" applyProtection="1">
      <alignment/>
      <protection/>
    </xf>
    <xf numFmtId="179" fontId="2" fillId="3" borderId="29" xfId="0" applyNumberFormat="1" applyFont="1" applyFill="1" applyBorder="1" applyAlignment="1" applyProtection="1">
      <alignment/>
      <protection/>
    </xf>
    <xf numFmtId="0" fontId="2" fillId="0" borderId="51" xfId="0" applyFont="1" applyFill="1" applyBorder="1" applyAlignment="1">
      <alignment vertical="center" shrinkToFit="1"/>
    </xf>
    <xf numFmtId="0" fontId="2" fillId="0" borderId="48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52" xfId="0" applyFont="1" applyFill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9" fillId="2" borderId="57" xfId="0" applyFont="1" applyFill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64" xfId="0" applyBorder="1" applyAlignment="1">
      <alignment/>
    </xf>
    <xf numFmtId="0" fontId="2" fillId="2" borderId="44" xfId="0" applyFont="1" applyFill="1" applyBorder="1" applyAlignment="1">
      <alignment wrapText="1"/>
    </xf>
    <xf numFmtId="0" fontId="0" fillId="0" borderId="25" xfId="0" applyBorder="1" applyAlignment="1">
      <alignment/>
    </xf>
    <xf numFmtId="0" fontId="2" fillId="2" borderId="65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2" borderId="51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13" fillId="0" borderId="66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2" fillId="2" borderId="61" xfId="0" applyFont="1" applyFill="1" applyBorder="1" applyAlignment="1">
      <alignment wrapText="1"/>
    </xf>
    <xf numFmtId="0" fontId="2" fillId="2" borderId="6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2" fillId="0" borderId="68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58" fontId="11" fillId="0" borderId="36" xfId="0" applyNumberFormat="1" applyFont="1" applyBorder="1" applyAlignment="1">
      <alignment horizontal="center" vertical="center"/>
    </xf>
    <xf numFmtId="58" fontId="11" fillId="0" borderId="3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27.875" style="2" customWidth="1"/>
    <col min="11" max="13" width="9.625" style="2" customWidth="1"/>
    <col min="14" max="14" width="4.375" style="2" customWidth="1"/>
    <col min="15" max="15" width="25.875" style="2" customWidth="1"/>
    <col min="16" max="16" width="15.00390625" style="2" customWidth="1"/>
    <col min="17" max="17" width="20.75390625" style="2" customWidth="1"/>
    <col min="18" max="18" width="4.375" style="2" customWidth="1"/>
    <col min="19" max="19" width="17.625" style="2" customWidth="1"/>
    <col min="20" max="20" width="7.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0" t="s">
        <v>60</v>
      </c>
      <c r="U2" s="77"/>
    </row>
    <row r="3" ht="12.75" thickBot="1"/>
    <row r="4" spans="1:24" s="1" customFormat="1" ht="31.5" customHeight="1">
      <c r="A4" s="182" t="s">
        <v>6</v>
      </c>
      <c r="B4" s="186" t="s">
        <v>62</v>
      </c>
      <c r="C4" s="183" t="s">
        <v>0</v>
      </c>
      <c r="D4" s="184" t="s">
        <v>58</v>
      </c>
      <c r="E4" s="193" t="s">
        <v>11</v>
      </c>
      <c r="F4" s="34"/>
      <c r="G4" s="164" t="s">
        <v>39</v>
      </c>
      <c r="H4" s="169" t="s">
        <v>7</v>
      </c>
      <c r="I4" s="189" t="s">
        <v>10</v>
      </c>
      <c r="J4" s="173" t="s">
        <v>85</v>
      </c>
      <c r="K4" s="191"/>
      <c r="L4" s="191"/>
      <c r="M4" s="191"/>
      <c r="N4" s="192"/>
      <c r="O4" s="173" t="s">
        <v>92</v>
      </c>
      <c r="P4" s="191"/>
      <c r="Q4" s="191"/>
      <c r="R4" s="192"/>
      <c r="S4" s="180" t="s">
        <v>93</v>
      </c>
      <c r="T4" s="175" t="s">
        <v>80</v>
      </c>
      <c r="U4" s="173" t="s">
        <v>22</v>
      </c>
      <c r="V4" s="174"/>
      <c r="W4" s="174"/>
      <c r="X4" s="18"/>
    </row>
    <row r="5" spans="1:24" s="1" customFormat="1" ht="15" customHeight="1">
      <c r="A5" s="162"/>
      <c r="B5" s="187"/>
      <c r="C5" s="172"/>
      <c r="D5" s="185"/>
      <c r="E5" s="194"/>
      <c r="F5" s="35"/>
      <c r="G5" s="165"/>
      <c r="H5" s="168"/>
      <c r="I5" s="190"/>
      <c r="J5" s="170" t="s">
        <v>30</v>
      </c>
      <c r="K5" s="171"/>
      <c r="L5" s="171"/>
      <c r="M5" s="172"/>
      <c r="N5" s="22" t="s">
        <v>31</v>
      </c>
      <c r="O5" s="170" t="s">
        <v>32</v>
      </c>
      <c r="P5" s="171"/>
      <c r="Q5" s="172"/>
      <c r="R5" s="22" t="s">
        <v>31</v>
      </c>
      <c r="S5" s="181"/>
      <c r="T5" s="176"/>
      <c r="U5" s="168" t="s">
        <v>26</v>
      </c>
      <c r="V5" s="163" t="s">
        <v>27</v>
      </c>
      <c r="W5" s="163" t="s">
        <v>28</v>
      </c>
      <c r="X5" s="167" t="s">
        <v>29</v>
      </c>
    </row>
    <row r="6" spans="1:24" s="1" customFormat="1" ht="38.25" customHeight="1">
      <c r="A6" s="162"/>
      <c r="B6" s="188"/>
      <c r="C6" s="172"/>
      <c r="D6" s="185"/>
      <c r="E6" s="195"/>
      <c r="F6" s="36" t="s">
        <v>38</v>
      </c>
      <c r="G6" s="166"/>
      <c r="H6" s="168"/>
      <c r="I6" s="190"/>
      <c r="J6" s="19" t="s">
        <v>19</v>
      </c>
      <c r="K6" s="8" t="s">
        <v>16</v>
      </c>
      <c r="L6" s="8" t="s">
        <v>17</v>
      </c>
      <c r="M6" s="8" t="s">
        <v>18</v>
      </c>
      <c r="N6" s="21" t="s">
        <v>40</v>
      </c>
      <c r="O6" s="20" t="s">
        <v>42</v>
      </c>
      <c r="P6" s="80" t="s">
        <v>25</v>
      </c>
      <c r="Q6" s="8" t="s">
        <v>21</v>
      </c>
      <c r="R6" s="21" t="s">
        <v>41</v>
      </c>
      <c r="S6" s="181"/>
      <c r="T6" s="177"/>
      <c r="U6" s="162"/>
      <c r="V6" s="163"/>
      <c r="W6" s="163"/>
      <c r="X6" s="167"/>
    </row>
    <row r="7" spans="1:24" s="95" customFormat="1" ht="63" customHeight="1">
      <c r="A7" s="127">
        <v>14</v>
      </c>
      <c r="B7" s="128">
        <v>100</v>
      </c>
      <c r="C7" s="129" t="s">
        <v>230</v>
      </c>
      <c r="D7" s="130" t="s">
        <v>231</v>
      </c>
      <c r="E7" s="131" t="s">
        <v>232</v>
      </c>
      <c r="F7" s="132">
        <v>1</v>
      </c>
      <c r="G7" s="130">
        <v>1</v>
      </c>
      <c r="H7" s="129">
        <v>1</v>
      </c>
      <c r="I7" s="130">
        <v>1</v>
      </c>
      <c r="J7" s="86" t="s">
        <v>233</v>
      </c>
      <c r="K7" s="135">
        <v>36978</v>
      </c>
      <c r="L7" s="135">
        <v>36978</v>
      </c>
      <c r="M7" s="135">
        <v>36982</v>
      </c>
      <c r="N7" s="130"/>
      <c r="O7" s="136" t="s">
        <v>238</v>
      </c>
      <c r="P7" s="133" t="s">
        <v>267</v>
      </c>
      <c r="Q7" s="149" t="s">
        <v>279</v>
      </c>
      <c r="R7" s="130"/>
      <c r="S7" s="137" t="s">
        <v>239</v>
      </c>
      <c r="T7" s="138">
        <v>1</v>
      </c>
      <c r="U7" s="139"/>
      <c r="V7" s="140"/>
      <c r="W7" s="134"/>
      <c r="X7" s="128">
        <v>0</v>
      </c>
    </row>
    <row r="8" spans="1:24" s="95" customFormat="1" ht="30" customHeight="1">
      <c r="A8" s="127">
        <v>14</v>
      </c>
      <c r="B8" s="128">
        <v>130</v>
      </c>
      <c r="C8" s="129" t="s">
        <v>230</v>
      </c>
      <c r="D8" s="130" t="s">
        <v>234</v>
      </c>
      <c r="E8" s="131" t="s">
        <v>235</v>
      </c>
      <c r="F8" s="132">
        <v>1</v>
      </c>
      <c r="G8" s="130">
        <v>1</v>
      </c>
      <c r="H8" s="129">
        <v>1</v>
      </c>
      <c r="I8" s="130">
        <v>1</v>
      </c>
      <c r="J8" s="86" t="s">
        <v>236</v>
      </c>
      <c r="K8" s="135">
        <v>37064</v>
      </c>
      <c r="L8" s="135">
        <v>37071</v>
      </c>
      <c r="M8" s="135">
        <v>37165</v>
      </c>
      <c r="N8" s="130"/>
      <c r="O8" s="136" t="s">
        <v>240</v>
      </c>
      <c r="P8" s="133" t="s">
        <v>268</v>
      </c>
      <c r="Q8" s="149" t="s">
        <v>278</v>
      </c>
      <c r="R8" s="130"/>
      <c r="S8" s="137" t="s">
        <v>237</v>
      </c>
      <c r="T8" s="141">
        <v>1</v>
      </c>
      <c r="U8" s="142"/>
      <c r="V8" s="140"/>
      <c r="W8" s="134"/>
      <c r="X8" s="128">
        <v>0</v>
      </c>
    </row>
    <row r="9" spans="1:24" s="95" customFormat="1" ht="30" customHeight="1">
      <c r="A9" s="84">
        <v>14</v>
      </c>
      <c r="B9" s="85">
        <v>201</v>
      </c>
      <c r="C9" s="86" t="s">
        <v>129</v>
      </c>
      <c r="D9" s="87" t="s">
        <v>132</v>
      </c>
      <c r="E9" s="160" t="s">
        <v>135</v>
      </c>
      <c r="F9" s="88">
        <v>1</v>
      </c>
      <c r="G9" s="87">
        <v>1</v>
      </c>
      <c r="H9" s="86">
        <v>1</v>
      </c>
      <c r="I9" s="87">
        <v>1</v>
      </c>
      <c r="J9" s="86" t="s">
        <v>136</v>
      </c>
      <c r="K9" s="89">
        <v>37243</v>
      </c>
      <c r="L9" s="90">
        <v>37246</v>
      </c>
      <c r="M9" s="90">
        <v>37347</v>
      </c>
      <c r="N9" s="91" t="s">
        <v>83</v>
      </c>
      <c r="O9" s="143" t="s">
        <v>137</v>
      </c>
      <c r="P9" s="92" t="s">
        <v>138</v>
      </c>
      <c r="Q9" s="150" t="s">
        <v>241</v>
      </c>
      <c r="R9" s="87" t="s">
        <v>83</v>
      </c>
      <c r="S9" s="144" t="s">
        <v>139</v>
      </c>
      <c r="T9" s="145">
        <v>1</v>
      </c>
      <c r="U9" s="146" t="s">
        <v>83</v>
      </c>
      <c r="V9" s="140"/>
      <c r="W9" s="93" t="s">
        <v>83</v>
      </c>
      <c r="X9" s="94">
        <v>0</v>
      </c>
    </row>
    <row r="10" spans="1:24" s="95" customFormat="1" ht="30" customHeight="1">
      <c r="A10" s="84">
        <v>14</v>
      </c>
      <c r="B10" s="85">
        <v>203</v>
      </c>
      <c r="C10" s="86" t="s">
        <v>129</v>
      </c>
      <c r="D10" s="87" t="s">
        <v>131</v>
      </c>
      <c r="E10" s="86" t="s">
        <v>140</v>
      </c>
      <c r="F10" s="88">
        <v>1</v>
      </c>
      <c r="G10" s="87">
        <v>1</v>
      </c>
      <c r="H10" s="86">
        <v>1</v>
      </c>
      <c r="I10" s="87">
        <v>1</v>
      </c>
      <c r="J10" s="133"/>
      <c r="K10" s="89" t="s">
        <v>83</v>
      </c>
      <c r="L10" s="90" t="s">
        <v>83</v>
      </c>
      <c r="M10" s="90" t="s">
        <v>83</v>
      </c>
      <c r="N10" s="91">
        <v>5</v>
      </c>
      <c r="O10" s="158" t="s">
        <v>141</v>
      </c>
      <c r="P10" s="92" t="s">
        <v>142</v>
      </c>
      <c r="Q10" s="150" t="s">
        <v>242</v>
      </c>
      <c r="R10" s="87" t="s">
        <v>83</v>
      </c>
      <c r="S10" s="144"/>
      <c r="T10" s="145">
        <v>0</v>
      </c>
      <c r="U10" s="146" t="s">
        <v>83</v>
      </c>
      <c r="V10" s="140"/>
      <c r="W10" s="93" t="s">
        <v>83</v>
      </c>
      <c r="X10" s="94">
        <v>0</v>
      </c>
    </row>
    <row r="11" spans="1:24" s="95" customFormat="1" ht="30" customHeight="1">
      <c r="A11" s="84">
        <v>14</v>
      </c>
      <c r="B11" s="85">
        <v>204</v>
      </c>
      <c r="C11" s="86" t="s">
        <v>129</v>
      </c>
      <c r="D11" s="87" t="s">
        <v>269</v>
      </c>
      <c r="E11" s="86" t="s">
        <v>143</v>
      </c>
      <c r="F11" s="88">
        <v>1</v>
      </c>
      <c r="G11" s="87">
        <v>1</v>
      </c>
      <c r="H11" s="86">
        <v>1</v>
      </c>
      <c r="I11" s="87">
        <v>1</v>
      </c>
      <c r="J11" s="133"/>
      <c r="K11" s="89" t="s">
        <v>83</v>
      </c>
      <c r="L11" s="90" t="s">
        <v>83</v>
      </c>
      <c r="M11" s="90" t="s">
        <v>83</v>
      </c>
      <c r="N11" s="91">
        <v>5</v>
      </c>
      <c r="O11" s="143" t="s">
        <v>144</v>
      </c>
      <c r="P11" s="92" t="s">
        <v>145</v>
      </c>
      <c r="Q11" s="150" t="s">
        <v>243</v>
      </c>
      <c r="R11" s="87" t="s">
        <v>83</v>
      </c>
      <c r="S11" s="144"/>
      <c r="T11" s="145">
        <v>0</v>
      </c>
      <c r="U11" s="146" t="s">
        <v>83</v>
      </c>
      <c r="V11" s="140"/>
      <c r="W11" s="93" t="s">
        <v>83</v>
      </c>
      <c r="X11" s="94">
        <v>0</v>
      </c>
    </row>
    <row r="12" spans="1:24" s="95" customFormat="1" ht="18" customHeight="1">
      <c r="A12" s="84">
        <v>14</v>
      </c>
      <c r="B12" s="85">
        <v>205</v>
      </c>
      <c r="C12" s="86" t="s">
        <v>129</v>
      </c>
      <c r="D12" s="87" t="s">
        <v>130</v>
      </c>
      <c r="E12" s="160" t="s">
        <v>227</v>
      </c>
      <c r="F12" s="88">
        <v>1</v>
      </c>
      <c r="G12" s="87">
        <v>1</v>
      </c>
      <c r="H12" s="86">
        <v>1</v>
      </c>
      <c r="I12" s="87">
        <v>1</v>
      </c>
      <c r="J12" s="133"/>
      <c r="K12" s="89" t="s">
        <v>83</v>
      </c>
      <c r="L12" s="90" t="s">
        <v>83</v>
      </c>
      <c r="M12" s="90" t="s">
        <v>83</v>
      </c>
      <c r="N12" s="91">
        <v>6</v>
      </c>
      <c r="O12" s="158" t="s">
        <v>225</v>
      </c>
      <c r="P12" s="92" t="s">
        <v>146</v>
      </c>
      <c r="Q12" s="150" t="s">
        <v>244</v>
      </c>
      <c r="R12" s="87" t="s">
        <v>83</v>
      </c>
      <c r="S12" s="144"/>
      <c r="T12" s="145">
        <v>0</v>
      </c>
      <c r="U12" s="146"/>
      <c r="V12" s="140"/>
      <c r="W12" s="93" t="s">
        <v>83</v>
      </c>
      <c r="X12" s="94">
        <v>0</v>
      </c>
    </row>
    <row r="13" spans="1:24" s="95" customFormat="1" ht="18" customHeight="1">
      <c r="A13" s="84">
        <v>14</v>
      </c>
      <c r="B13" s="85">
        <v>206</v>
      </c>
      <c r="C13" s="86" t="s">
        <v>129</v>
      </c>
      <c r="D13" s="87" t="s">
        <v>100</v>
      </c>
      <c r="E13" s="86" t="s">
        <v>147</v>
      </c>
      <c r="F13" s="88">
        <v>1</v>
      </c>
      <c r="G13" s="124">
        <v>2</v>
      </c>
      <c r="H13" s="86">
        <v>1</v>
      </c>
      <c r="I13" s="87">
        <v>0</v>
      </c>
      <c r="J13" s="133"/>
      <c r="K13" s="89" t="s">
        <v>83</v>
      </c>
      <c r="L13" s="90" t="s">
        <v>83</v>
      </c>
      <c r="M13" s="90" t="s">
        <v>83</v>
      </c>
      <c r="N13" s="91">
        <v>0</v>
      </c>
      <c r="O13" s="143" t="s">
        <v>148</v>
      </c>
      <c r="P13" s="92" t="s">
        <v>149</v>
      </c>
      <c r="Q13" s="150" t="s">
        <v>245</v>
      </c>
      <c r="R13" s="87" t="s">
        <v>83</v>
      </c>
      <c r="S13" s="144"/>
      <c r="T13" s="145">
        <v>0</v>
      </c>
      <c r="U13" s="146" t="s">
        <v>83</v>
      </c>
      <c r="V13" s="140"/>
      <c r="W13" s="93" t="s">
        <v>83</v>
      </c>
      <c r="X13" s="94">
        <v>0</v>
      </c>
    </row>
    <row r="14" spans="1:24" s="95" customFormat="1" ht="30" customHeight="1">
      <c r="A14" s="84">
        <v>14</v>
      </c>
      <c r="B14" s="85">
        <v>207</v>
      </c>
      <c r="C14" s="86" t="s">
        <v>129</v>
      </c>
      <c r="D14" s="87" t="s">
        <v>101</v>
      </c>
      <c r="E14" s="160" t="s">
        <v>150</v>
      </c>
      <c r="F14" s="88">
        <v>1</v>
      </c>
      <c r="G14" s="87">
        <v>1</v>
      </c>
      <c r="H14" s="86">
        <v>1</v>
      </c>
      <c r="I14" s="87">
        <v>1</v>
      </c>
      <c r="J14" s="133"/>
      <c r="K14" s="89" t="s">
        <v>83</v>
      </c>
      <c r="L14" s="90" t="s">
        <v>83</v>
      </c>
      <c r="M14" s="90" t="s">
        <v>83</v>
      </c>
      <c r="N14" s="91">
        <v>6</v>
      </c>
      <c r="O14" s="143" t="s">
        <v>151</v>
      </c>
      <c r="P14" s="92" t="s">
        <v>152</v>
      </c>
      <c r="Q14" s="150" t="s">
        <v>243</v>
      </c>
      <c r="R14" s="87" t="s">
        <v>83</v>
      </c>
      <c r="S14" s="144" t="s">
        <v>153</v>
      </c>
      <c r="T14" s="145">
        <v>0</v>
      </c>
      <c r="U14" s="146" t="s">
        <v>83</v>
      </c>
      <c r="V14" s="140"/>
      <c r="W14" s="93" t="s">
        <v>83</v>
      </c>
      <c r="X14" s="94" t="s">
        <v>83</v>
      </c>
    </row>
    <row r="15" spans="1:24" s="95" customFormat="1" ht="18" customHeight="1">
      <c r="A15" s="84">
        <v>14</v>
      </c>
      <c r="B15" s="85">
        <v>208</v>
      </c>
      <c r="C15" s="86" t="s">
        <v>129</v>
      </c>
      <c r="D15" s="87" t="s">
        <v>102</v>
      </c>
      <c r="E15" s="86" t="s">
        <v>154</v>
      </c>
      <c r="F15" s="88">
        <v>1</v>
      </c>
      <c r="G15" s="87">
        <v>2</v>
      </c>
      <c r="H15" s="86">
        <v>1</v>
      </c>
      <c r="I15" s="87">
        <v>1</v>
      </c>
      <c r="J15" s="133"/>
      <c r="K15" s="89" t="s">
        <v>83</v>
      </c>
      <c r="L15" s="90" t="s">
        <v>83</v>
      </c>
      <c r="M15" s="90" t="s">
        <v>83</v>
      </c>
      <c r="N15" s="91">
        <v>6</v>
      </c>
      <c r="O15" s="143" t="s">
        <v>155</v>
      </c>
      <c r="P15" s="92" t="s">
        <v>156</v>
      </c>
      <c r="Q15" s="150" t="s">
        <v>246</v>
      </c>
      <c r="R15" s="87" t="s">
        <v>83</v>
      </c>
      <c r="S15" s="144"/>
      <c r="T15" s="145">
        <v>1</v>
      </c>
      <c r="U15" s="146" t="s">
        <v>83</v>
      </c>
      <c r="V15" s="140"/>
      <c r="W15" s="93" t="s">
        <v>83</v>
      </c>
      <c r="X15" s="94">
        <v>0</v>
      </c>
    </row>
    <row r="16" spans="1:24" s="95" customFormat="1" ht="30" customHeight="1">
      <c r="A16" s="84">
        <v>14</v>
      </c>
      <c r="B16" s="85">
        <v>209</v>
      </c>
      <c r="C16" s="86" t="s">
        <v>129</v>
      </c>
      <c r="D16" s="87" t="s">
        <v>103</v>
      </c>
      <c r="E16" s="160" t="s">
        <v>135</v>
      </c>
      <c r="F16" s="88">
        <v>1</v>
      </c>
      <c r="G16" s="87">
        <v>1</v>
      </c>
      <c r="H16" s="86">
        <v>1</v>
      </c>
      <c r="I16" s="87">
        <v>1</v>
      </c>
      <c r="J16" s="86" t="s">
        <v>157</v>
      </c>
      <c r="K16" s="89">
        <v>38069</v>
      </c>
      <c r="L16" s="90">
        <v>38072</v>
      </c>
      <c r="M16" s="90">
        <v>38078</v>
      </c>
      <c r="N16" s="91" t="s">
        <v>83</v>
      </c>
      <c r="O16" s="158" t="s">
        <v>158</v>
      </c>
      <c r="P16" s="92" t="s">
        <v>159</v>
      </c>
      <c r="Q16" s="150" t="s">
        <v>247</v>
      </c>
      <c r="R16" s="87" t="s">
        <v>83</v>
      </c>
      <c r="S16" s="144" t="s">
        <v>160</v>
      </c>
      <c r="T16" s="145">
        <v>1</v>
      </c>
      <c r="U16" s="146">
        <v>36715</v>
      </c>
      <c r="V16" s="140" t="s">
        <v>161</v>
      </c>
      <c r="W16" s="93">
        <v>1</v>
      </c>
      <c r="X16" s="94">
        <v>1</v>
      </c>
    </row>
    <row r="17" spans="1:24" s="95" customFormat="1" ht="18" customHeight="1">
      <c r="A17" s="84">
        <v>14</v>
      </c>
      <c r="B17" s="85">
        <v>210</v>
      </c>
      <c r="C17" s="86" t="s">
        <v>129</v>
      </c>
      <c r="D17" s="87" t="s">
        <v>104</v>
      </c>
      <c r="E17" s="86" t="s">
        <v>162</v>
      </c>
      <c r="F17" s="88">
        <v>1</v>
      </c>
      <c r="G17" s="87">
        <v>2</v>
      </c>
      <c r="H17" s="86">
        <v>1</v>
      </c>
      <c r="I17" s="87">
        <v>0</v>
      </c>
      <c r="J17" s="133"/>
      <c r="K17" s="89" t="s">
        <v>83</v>
      </c>
      <c r="L17" s="90" t="s">
        <v>83</v>
      </c>
      <c r="M17" s="90" t="s">
        <v>83</v>
      </c>
      <c r="N17" s="91">
        <v>0</v>
      </c>
      <c r="O17" s="143" t="s">
        <v>163</v>
      </c>
      <c r="P17" s="92" t="s">
        <v>164</v>
      </c>
      <c r="Q17" s="150" t="s">
        <v>248</v>
      </c>
      <c r="R17" s="87" t="s">
        <v>83</v>
      </c>
      <c r="S17" s="144"/>
      <c r="T17" s="145">
        <v>0</v>
      </c>
      <c r="U17" s="146" t="s">
        <v>83</v>
      </c>
      <c r="V17" s="140"/>
      <c r="W17" s="93" t="s">
        <v>83</v>
      </c>
      <c r="X17" s="94">
        <v>0</v>
      </c>
    </row>
    <row r="18" spans="1:24" s="95" customFormat="1" ht="18" customHeight="1">
      <c r="A18" s="84">
        <v>14</v>
      </c>
      <c r="B18" s="85">
        <v>211</v>
      </c>
      <c r="C18" s="86" t="s">
        <v>129</v>
      </c>
      <c r="D18" s="87" t="s">
        <v>105</v>
      </c>
      <c r="E18" s="160" t="s">
        <v>165</v>
      </c>
      <c r="F18" s="88">
        <v>1</v>
      </c>
      <c r="G18" s="87">
        <v>2</v>
      </c>
      <c r="H18" s="86">
        <v>1</v>
      </c>
      <c r="I18" s="87">
        <v>1</v>
      </c>
      <c r="J18" s="133"/>
      <c r="K18" s="89" t="s">
        <v>83</v>
      </c>
      <c r="L18" s="90" t="s">
        <v>83</v>
      </c>
      <c r="M18" s="90" t="s">
        <v>83</v>
      </c>
      <c r="N18" s="91">
        <v>0</v>
      </c>
      <c r="O18" s="143" t="s">
        <v>166</v>
      </c>
      <c r="P18" s="92" t="s">
        <v>167</v>
      </c>
      <c r="Q18" s="150" t="s">
        <v>249</v>
      </c>
      <c r="R18" s="87" t="s">
        <v>83</v>
      </c>
      <c r="S18" s="144"/>
      <c r="T18" s="145">
        <v>0</v>
      </c>
      <c r="U18" s="146" t="s">
        <v>83</v>
      </c>
      <c r="V18" s="140"/>
      <c r="W18" s="93" t="s">
        <v>83</v>
      </c>
      <c r="X18" s="94">
        <v>0</v>
      </c>
    </row>
    <row r="19" spans="1:24" s="95" customFormat="1" ht="32.25" customHeight="1">
      <c r="A19" s="84">
        <v>14</v>
      </c>
      <c r="B19" s="85">
        <v>212</v>
      </c>
      <c r="C19" s="86" t="s">
        <v>129</v>
      </c>
      <c r="D19" s="87" t="s">
        <v>106</v>
      </c>
      <c r="E19" s="160" t="s">
        <v>135</v>
      </c>
      <c r="F19" s="88">
        <v>1</v>
      </c>
      <c r="G19" s="87">
        <v>1</v>
      </c>
      <c r="H19" s="86">
        <v>1</v>
      </c>
      <c r="I19" s="87">
        <v>1</v>
      </c>
      <c r="J19" s="133"/>
      <c r="K19" s="89" t="s">
        <v>83</v>
      </c>
      <c r="L19" s="90" t="s">
        <v>83</v>
      </c>
      <c r="M19" s="90" t="s">
        <v>83</v>
      </c>
      <c r="N19" s="91">
        <v>0</v>
      </c>
      <c r="O19" s="143" t="s">
        <v>168</v>
      </c>
      <c r="P19" s="92" t="s">
        <v>169</v>
      </c>
      <c r="Q19" s="150" t="s">
        <v>250</v>
      </c>
      <c r="R19" s="87" t="s">
        <v>83</v>
      </c>
      <c r="S19" s="144" t="s">
        <v>170</v>
      </c>
      <c r="T19" s="145">
        <v>0</v>
      </c>
      <c r="U19" s="146" t="s">
        <v>83</v>
      </c>
      <c r="V19" s="140"/>
      <c r="W19" s="93" t="s">
        <v>83</v>
      </c>
      <c r="X19" s="94">
        <v>0</v>
      </c>
    </row>
    <row r="20" spans="1:24" s="95" customFormat="1" ht="18" customHeight="1">
      <c r="A20" s="84">
        <v>14</v>
      </c>
      <c r="B20" s="85">
        <v>213</v>
      </c>
      <c r="C20" s="86" t="s">
        <v>129</v>
      </c>
      <c r="D20" s="87" t="s">
        <v>107</v>
      </c>
      <c r="E20" s="86" t="s">
        <v>171</v>
      </c>
      <c r="F20" s="88">
        <v>1</v>
      </c>
      <c r="G20" s="87">
        <v>2</v>
      </c>
      <c r="H20" s="86">
        <v>1</v>
      </c>
      <c r="I20" s="87">
        <v>1</v>
      </c>
      <c r="J20" s="133"/>
      <c r="K20" s="89" t="s">
        <v>83</v>
      </c>
      <c r="L20" s="90" t="s">
        <v>83</v>
      </c>
      <c r="M20" s="90" t="s">
        <v>83</v>
      </c>
      <c r="N20" s="91">
        <v>0</v>
      </c>
      <c r="O20" s="143" t="s">
        <v>172</v>
      </c>
      <c r="P20" s="92" t="s">
        <v>138</v>
      </c>
      <c r="Q20" s="151" t="s">
        <v>228</v>
      </c>
      <c r="R20" s="87" t="s">
        <v>83</v>
      </c>
      <c r="S20" s="144"/>
      <c r="T20" s="145">
        <v>0</v>
      </c>
      <c r="U20" s="146" t="s">
        <v>83</v>
      </c>
      <c r="V20" s="140"/>
      <c r="W20" s="93" t="s">
        <v>83</v>
      </c>
      <c r="X20" s="94">
        <v>0</v>
      </c>
    </row>
    <row r="21" spans="1:24" s="95" customFormat="1" ht="18" customHeight="1">
      <c r="A21" s="84">
        <v>14</v>
      </c>
      <c r="B21" s="85">
        <v>214</v>
      </c>
      <c r="C21" s="86" t="s">
        <v>129</v>
      </c>
      <c r="D21" s="87" t="s">
        <v>108</v>
      </c>
      <c r="E21" s="160" t="s">
        <v>173</v>
      </c>
      <c r="F21" s="88">
        <v>1</v>
      </c>
      <c r="G21" s="87">
        <v>2</v>
      </c>
      <c r="H21" s="86">
        <v>0</v>
      </c>
      <c r="I21" s="87">
        <v>1</v>
      </c>
      <c r="J21" s="133"/>
      <c r="K21" s="89" t="s">
        <v>83</v>
      </c>
      <c r="L21" s="90" t="s">
        <v>83</v>
      </c>
      <c r="M21" s="90" t="s">
        <v>83</v>
      </c>
      <c r="N21" s="91">
        <v>0</v>
      </c>
      <c r="O21" s="147"/>
      <c r="P21" s="92" t="s">
        <v>83</v>
      </c>
      <c r="Q21" s="150" t="s">
        <v>83</v>
      </c>
      <c r="R21" s="87">
        <v>1</v>
      </c>
      <c r="S21" s="144"/>
      <c r="T21" s="145">
        <v>0</v>
      </c>
      <c r="U21" s="146" t="s">
        <v>83</v>
      </c>
      <c r="V21" s="140"/>
      <c r="W21" s="93" t="s">
        <v>83</v>
      </c>
      <c r="X21" s="94">
        <v>0</v>
      </c>
    </row>
    <row r="22" spans="1:24" s="95" customFormat="1" ht="18" customHeight="1">
      <c r="A22" s="84">
        <v>14</v>
      </c>
      <c r="B22" s="85">
        <v>215</v>
      </c>
      <c r="C22" s="86" t="s">
        <v>129</v>
      </c>
      <c r="D22" s="87" t="s">
        <v>109</v>
      </c>
      <c r="E22" s="86" t="s">
        <v>174</v>
      </c>
      <c r="F22" s="88">
        <v>1</v>
      </c>
      <c r="G22" s="87">
        <v>2</v>
      </c>
      <c r="H22" s="86">
        <v>1</v>
      </c>
      <c r="I22" s="87">
        <v>1</v>
      </c>
      <c r="J22" s="133"/>
      <c r="K22" s="89" t="s">
        <v>83</v>
      </c>
      <c r="L22" s="90" t="s">
        <v>83</v>
      </c>
      <c r="M22" s="90" t="s">
        <v>83</v>
      </c>
      <c r="N22" s="91">
        <v>0</v>
      </c>
      <c r="O22" s="143" t="s">
        <v>175</v>
      </c>
      <c r="P22" s="92" t="s">
        <v>152</v>
      </c>
      <c r="Q22" s="150" t="s">
        <v>251</v>
      </c>
      <c r="R22" s="87" t="s">
        <v>83</v>
      </c>
      <c r="S22" s="144"/>
      <c r="T22" s="145">
        <v>0</v>
      </c>
      <c r="U22" s="146" t="s">
        <v>83</v>
      </c>
      <c r="V22" s="140"/>
      <c r="W22" s="93" t="s">
        <v>83</v>
      </c>
      <c r="X22" s="94" t="s">
        <v>83</v>
      </c>
    </row>
    <row r="23" spans="1:24" s="95" customFormat="1" ht="18" customHeight="1">
      <c r="A23" s="84">
        <v>14</v>
      </c>
      <c r="B23" s="85">
        <v>216</v>
      </c>
      <c r="C23" s="86" t="s">
        <v>129</v>
      </c>
      <c r="D23" s="87" t="s">
        <v>110</v>
      </c>
      <c r="E23" s="86" t="s">
        <v>176</v>
      </c>
      <c r="F23" s="88">
        <v>1</v>
      </c>
      <c r="G23" s="124">
        <v>2</v>
      </c>
      <c r="H23" s="86">
        <v>1</v>
      </c>
      <c r="I23" s="87">
        <v>1</v>
      </c>
      <c r="J23" s="133"/>
      <c r="K23" s="89" t="s">
        <v>83</v>
      </c>
      <c r="L23" s="90" t="s">
        <v>83</v>
      </c>
      <c r="M23" s="90" t="s">
        <v>83</v>
      </c>
      <c r="N23" s="91">
        <v>0</v>
      </c>
      <c r="O23" s="143" t="s">
        <v>177</v>
      </c>
      <c r="P23" s="92" t="s">
        <v>159</v>
      </c>
      <c r="Q23" s="150" t="s">
        <v>247</v>
      </c>
      <c r="R23" s="87" t="s">
        <v>83</v>
      </c>
      <c r="S23" s="144"/>
      <c r="T23" s="145">
        <v>0</v>
      </c>
      <c r="U23" s="146" t="s">
        <v>83</v>
      </c>
      <c r="V23" s="140"/>
      <c r="W23" s="93" t="s">
        <v>83</v>
      </c>
      <c r="X23" s="94" t="s">
        <v>83</v>
      </c>
    </row>
    <row r="24" spans="1:24" s="95" customFormat="1" ht="18" customHeight="1">
      <c r="A24" s="84">
        <v>14</v>
      </c>
      <c r="B24" s="85">
        <v>217</v>
      </c>
      <c r="C24" s="86" t="s">
        <v>129</v>
      </c>
      <c r="D24" s="87" t="s">
        <v>111</v>
      </c>
      <c r="E24" s="86" t="s">
        <v>178</v>
      </c>
      <c r="F24" s="88">
        <v>1</v>
      </c>
      <c r="G24" s="124">
        <v>2</v>
      </c>
      <c r="H24" s="86">
        <v>1</v>
      </c>
      <c r="I24" s="87">
        <v>0</v>
      </c>
      <c r="J24" s="133"/>
      <c r="K24" s="89" t="s">
        <v>83</v>
      </c>
      <c r="L24" s="90" t="s">
        <v>83</v>
      </c>
      <c r="M24" s="90" t="s">
        <v>83</v>
      </c>
      <c r="N24" s="91">
        <v>0</v>
      </c>
      <c r="O24" s="158" t="s">
        <v>179</v>
      </c>
      <c r="P24" s="92" t="s">
        <v>159</v>
      </c>
      <c r="Q24" s="150" t="s">
        <v>252</v>
      </c>
      <c r="R24" s="87" t="s">
        <v>83</v>
      </c>
      <c r="S24" s="159" t="s">
        <v>180</v>
      </c>
      <c r="T24" s="145">
        <v>1</v>
      </c>
      <c r="U24" s="146" t="s">
        <v>83</v>
      </c>
      <c r="V24" s="140"/>
      <c r="W24" s="93" t="s">
        <v>83</v>
      </c>
      <c r="X24" s="94">
        <v>0</v>
      </c>
    </row>
    <row r="25" spans="1:24" s="95" customFormat="1" ht="18" customHeight="1">
      <c r="A25" s="84">
        <v>14</v>
      </c>
      <c r="B25" s="85">
        <v>218</v>
      </c>
      <c r="C25" s="86" t="s">
        <v>129</v>
      </c>
      <c r="D25" s="87" t="s">
        <v>112</v>
      </c>
      <c r="E25" s="160" t="s">
        <v>181</v>
      </c>
      <c r="F25" s="88">
        <v>1</v>
      </c>
      <c r="G25" s="87">
        <v>2</v>
      </c>
      <c r="H25" s="86">
        <v>1</v>
      </c>
      <c r="I25" s="87">
        <v>1</v>
      </c>
      <c r="J25" s="133"/>
      <c r="K25" s="89" t="s">
        <v>83</v>
      </c>
      <c r="L25" s="90" t="s">
        <v>83</v>
      </c>
      <c r="M25" s="90" t="s">
        <v>83</v>
      </c>
      <c r="N25" s="91">
        <v>0</v>
      </c>
      <c r="O25" s="143" t="s">
        <v>182</v>
      </c>
      <c r="P25" s="92" t="s">
        <v>159</v>
      </c>
      <c r="Q25" s="150" t="s">
        <v>253</v>
      </c>
      <c r="R25" s="87" t="s">
        <v>83</v>
      </c>
      <c r="S25" s="144"/>
      <c r="T25" s="145">
        <v>0</v>
      </c>
      <c r="U25" s="146">
        <v>37444</v>
      </c>
      <c r="V25" s="140" t="s">
        <v>183</v>
      </c>
      <c r="W25" s="93">
        <v>2</v>
      </c>
      <c r="X25" s="94">
        <v>1</v>
      </c>
    </row>
    <row r="26" spans="1:24" s="95" customFormat="1" ht="18" customHeight="1">
      <c r="A26" s="84">
        <v>14</v>
      </c>
      <c r="B26" s="85">
        <v>301</v>
      </c>
      <c r="C26" s="86" t="s">
        <v>129</v>
      </c>
      <c r="D26" s="87" t="s">
        <v>113</v>
      </c>
      <c r="E26" s="86" t="s">
        <v>178</v>
      </c>
      <c r="F26" s="88">
        <v>1</v>
      </c>
      <c r="G26" s="87">
        <v>2</v>
      </c>
      <c r="H26" s="86">
        <v>0</v>
      </c>
      <c r="I26" s="87">
        <v>1</v>
      </c>
      <c r="J26" s="133"/>
      <c r="K26" s="89" t="s">
        <v>83</v>
      </c>
      <c r="L26" s="90" t="s">
        <v>83</v>
      </c>
      <c r="M26" s="90" t="s">
        <v>83</v>
      </c>
      <c r="N26" s="91">
        <v>0</v>
      </c>
      <c r="O26" s="143" t="s">
        <v>184</v>
      </c>
      <c r="P26" s="92" t="s">
        <v>185</v>
      </c>
      <c r="Q26" s="150" t="s">
        <v>254</v>
      </c>
      <c r="R26" s="87" t="s">
        <v>83</v>
      </c>
      <c r="S26" s="144"/>
      <c r="T26" s="145">
        <v>0</v>
      </c>
      <c r="U26" s="146" t="s">
        <v>83</v>
      </c>
      <c r="V26" s="140"/>
      <c r="W26" s="93" t="s">
        <v>83</v>
      </c>
      <c r="X26" s="94">
        <v>0</v>
      </c>
    </row>
    <row r="27" spans="1:24" s="95" customFormat="1" ht="18" customHeight="1">
      <c r="A27" s="84">
        <v>14</v>
      </c>
      <c r="B27" s="85">
        <v>321</v>
      </c>
      <c r="C27" s="86" t="s">
        <v>129</v>
      </c>
      <c r="D27" s="87" t="s">
        <v>114</v>
      </c>
      <c r="E27" s="86" t="s">
        <v>178</v>
      </c>
      <c r="F27" s="88">
        <v>1</v>
      </c>
      <c r="G27" s="87">
        <v>2</v>
      </c>
      <c r="H27" s="86">
        <v>1</v>
      </c>
      <c r="I27" s="87">
        <v>1</v>
      </c>
      <c r="J27" s="133"/>
      <c r="K27" s="89" t="s">
        <v>83</v>
      </c>
      <c r="L27" s="90" t="s">
        <v>83</v>
      </c>
      <c r="M27" s="90" t="s">
        <v>83</v>
      </c>
      <c r="N27" s="91">
        <v>0</v>
      </c>
      <c r="O27" s="143" t="s">
        <v>186</v>
      </c>
      <c r="P27" s="92" t="s">
        <v>164</v>
      </c>
      <c r="Q27" s="150" t="s">
        <v>249</v>
      </c>
      <c r="R27" s="87" t="s">
        <v>83</v>
      </c>
      <c r="S27" s="144"/>
      <c r="T27" s="145">
        <v>0</v>
      </c>
      <c r="U27" s="146" t="s">
        <v>83</v>
      </c>
      <c r="V27" s="140"/>
      <c r="W27" s="93" t="s">
        <v>83</v>
      </c>
      <c r="X27" s="94">
        <v>0</v>
      </c>
    </row>
    <row r="28" spans="1:24" s="95" customFormat="1" ht="18" customHeight="1">
      <c r="A28" s="84">
        <v>14</v>
      </c>
      <c r="B28" s="85">
        <v>341</v>
      </c>
      <c r="C28" s="86" t="s">
        <v>129</v>
      </c>
      <c r="D28" s="87" t="s">
        <v>115</v>
      </c>
      <c r="E28" s="86" t="s">
        <v>187</v>
      </c>
      <c r="F28" s="88">
        <v>1</v>
      </c>
      <c r="G28" s="87">
        <v>2</v>
      </c>
      <c r="H28" s="86">
        <v>0</v>
      </c>
      <c r="I28" s="87">
        <v>0</v>
      </c>
      <c r="J28" s="133"/>
      <c r="K28" s="89" t="s">
        <v>83</v>
      </c>
      <c r="L28" s="90" t="s">
        <v>83</v>
      </c>
      <c r="M28" s="90" t="s">
        <v>83</v>
      </c>
      <c r="N28" s="91">
        <v>0</v>
      </c>
      <c r="O28" s="143" t="s">
        <v>188</v>
      </c>
      <c r="P28" s="92" t="s">
        <v>142</v>
      </c>
      <c r="Q28" s="150" t="s">
        <v>255</v>
      </c>
      <c r="R28" s="87" t="s">
        <v>83</v>
      </c>
      <c r="S28" s="144"/>
      <c r="T28" s="145">
        <v>0</v>
      </c>
      <c r="U28" s="146" t="s">
        <v>83</v>
      </c>
      <c r="V28" s="140"/>
      <c r="W28" s="93" t="s">
        <v>83</v>
      </c>
      <c r="X28" s="94">
        <v>0</v>
      </c>
    </row>
    <row r="29" spans="1:24" s="95" customFormat="1" ht="18" customHeight="1">
      <c r="A29" s="84">
        <v>14</v>
      </c>
      <c r="B29" s="85">
        <v>342</v>
      </c>
      <c r="C29" s="86" t="s">
        <v>129</v>
      </c>
      <c r="D29" s="87" t="s">
        <v>116</v>
      </c>
      <c r="E29" s="86" t="s">
        <v>189</v>
      </c>
      <c r="F29" s="88">
        <v>1</v>
      </c>
      <c r="G29" s="87">
        <v>2</v>
      </c>
      <c r="H29" s="86">
        <v>1</v>
      </c>
      <c r="I29" s="87">
        <v>1</v>
      </c>
      <c r="J29" s="133"/>
      <c r="K29" s="89" t="s">
        <v>83</v>
      </c>
      <c r="L29" s="90" t="s">
        <v>83</v>
      </c>
      <c r="M29" s="90" t="s">
        <v>83</v>
      </c>
      <c r="N29" s="91">
        <v>6</v>
      </c>
      <c r="O29" s="143" t="s">
        <v>190</v>
      </c>
      <c r="P29" s="92" t="s">
        <v>169</v>
      </c>
      <c r="Q29" s="150" t="s">
        <v>256</v>
      </c>
      <c r="R29" s="87" t="s">
        <v>83</v>
      </c>
      <c r="S29" s="144"/>
      <c r="T29" s="145">
        <v>0</v>
      </c>
      <c r="U29" s="146" t="s">
        <v>83</v>
      </c>
      <c r="V29" s="140"/>
      <c r="W29" s="93" t="s">
        <v>83</v>
      </c>
      <c r="X29" s="94">
        <v>0</v>
      </c>
    </row>
    <row r="30" spans="1:24" s="95" customFormat="1" ht="18" customHeight="1">
      <c r="A30" s="84">
        <v>14</v>
      </c>
      <c r="B30" s="85">
        <v>361</v>
      </c>
      <c r="C30" s="86" t="s">
        <v>129</v>
      </c>
      <c r="D30" s="87" t="s">
        <v>117</v>
      </c>
      <c r="E30" s="86" t="s">
        <v>178</v>
      </c>
      <c r="F30" s="88">
        <v>1</v>
      </c>
      <c r="G30" s="124">
        <v>2</v>
      </c>
      <c r="H30" s="86">
        <v>0</v>
      </c>
      <c r="I30" s="87">
        <v>0</v>
      </c>
      <c r="J30" s="133"/>
      <c r="K30" s="89" t="s">
        <v>83</v>
      </c>
      <c r="L30" s="90" t="s">
        <v>83</v>
      </c>
      <c r="M30" s="90" t="s">
        <v>83</v>
      </c>
      <c r="N30" s="91">
        <v>0</v>
      </c>
      <c r="O30" s="143" t="s">
        <v>191</v>
      </c>
      <c r="P30" s="92" t="s">
        <v>152</v>
      </c>
      <c r="Q30" s="150" t="s">
        <v>251</v>
      </c>
      <c r="R30" s="87" t="s">
        <v>83</v>
      </c>
      <c r="S30" s="144"/>
      <c r="T30" s="145">
        <v>0</v>
      </c>
      <c r="U30" s="146" t="s">
        <v>83</v>
      </c>
      <c r="V30" s="140"/>
      <c r="W30" s="93" t="s">
        <v>83</v>
      </c>
      <c r="X30" s="94">
        <v>0</v>
      </c>
    </row>
    <row r="31" spans="1:24" s="95" customFormat="1" ht="18" customHeight="1">
      <c r="A31" s="84">
        <v>14</v>
      </c>
      <c r="B31" s="85">
        <v>362</v>
      </c>
      <c r="C31" s="86" t="s">
        <v>129</v>
      </c>
      <c r="D31" s="87" t="s">
        <v>118</v>
      </c>
      <c r="E31" s="86" t="s">
        <v>192</v>
      </c>
      <c r="F31" s="88">
        <v>1</v>
      </c>
      <c r="G31" s="87">
        <v>2</v>
      </c>
      <c r="H31" s="86">
        <v>1</v>
      </c>
      <c r="I31" s="87">
        <v>1</v>
      </c>
      <c r="J31" s="133"/>
      <c r="K31" s="89" t="s">
        <v>83</v>
      </c>
      <c r="L31" s="90" t="s">
        <v>83</v>
      </c>
      <c r="M31" s="90" t="s">
        <v>83</v>
      </c>
      <c r="N31" s="91">
        <v>0</v>
      </c>
      <c r="O31" s="143" t="s">
        <v>226</v>
      </c>
      <c r="P31" s="148" t="s">
        <v>257</v>
      </c>
      <c r="Q31" s="150" t="s">
        <v>258</v>
      </c>
      <c r="R31" s="87" t="s">
        <v>83</v>
      </c>
      <c r="S31" s="144"/>
      <c r="T31" s="145">
        <v>0</v>
      </c>
      <c r="U31" s="146" t="s">
        <v>83</v>
      </c>
      <c r="V31" s="140"/>
      <c r="W31" s="93" t="s">
        <v>83</v>
      </c>
      <c r="X31" s="94" t="s">
        <v>83</v>
      </c>
    </row>
    <row r="32" spans="1:24" s="95" customFormat="1" ht="18" customHeight="1">
      <c r="A32" s="84">
        <v>14</v>
      </c>
      <c r="B32" s="85">
        <v>363</v>
      </c>
      <c r="C32" s="86" t="s">
        <v>129</v>
      </c>
      <c r="D32" s="87" t="s">
        <v>224</v>
      </c>
      <c r="E32" s="86" t="s">
        <v>193</v>
      </c>
      <c r="F32" s="88">
        <v>1</v>
      </c>
      <c r="G32" s="87">
        <v>2</v>
      </c>
      <c r="H32" s="86">
        <v>0</v>
      </c>
      <c r="I32" s="87">
        <v>0</v>
      </c>
      <c r="J32" s="133"/>
      <c r="K32" s="89" t="s">
        <v>83</v>
      </c>
      <c r="L32" s="90" t="s">
        <v>83</v>
      </c>
      <c r="M32" s="90" t="s">
        <v>83</v>
      </c>
      <c r="N32" s="91">
        <v>0</v>
      </c>
      <c r="O32" s="143" t="s">
        <v>194</v>
      </c>
      <c r="P32" s="92" t="s">
        <v>195</v>
      </c>
      <c r="Q32" s="150" t="s">
        <v>259</v>
      </c>
      <c r="R32" s="87" t="s">
        <v>83</v>
      </c>
      <c r="S32" s="144"/>
      <c r="T32" s="145">
        <v>0</v>
      </c>
      <c r="U32" s="146" t="s">
        <v>83</v>
      </c>
      <c r="V32" s="140"/>
      <c r="W32" s="93" t="s">
        <v>83</v>
      </c>
      <c r="X32" s="94">
        <v>0</v>
      </c>
    </row>
    <row r="33" spans="1:24" s="95" customFormat="1" ht="18" customHeight="1">
      <c r="A33" s="84">
        <v>14</v>
      </c>
      <c r="B33" s="85">
        <v>364</v>
      </c>
      <c r="C33" s="86" t="s">
        <v>129</v>
      </c>
      <c r="D33" s="87" t="s">
        <v>119</v>
      </c>
      <c r="E33" s="86" t="s">
        <v>178</v>
      </c>
      <c r="F33" s="88">
        <v>1</v>
      </c>
      <c r="G33" s="87">
        <v>2</v>
      </c>
      <c r="H33" s="86">
        <v>1</v>
      </c>
      <c r="I33" s="87">
        <v>0</v>
      </c>
      <c r="J33" s="133"/>
      <c r="K33" s="89" t="s">
        <v>83</v>
      </c>
      <c r="L33" s="90" t="s">
        <v>83</v>
      </c>
      <c r="M33" s="90" t="s">
        <v>83</v>
      </c>
      <c r="N33" s="91">
        <v>0</v>
      </c>
      <c r="O33" s="143" t="s">
        <v>196</v>
      </c>
      <c r="P33" s="92" t="s">
        <v>197</v>
      </c>
      <c r="Q33" s="150" t="s">
        <v>260</v>
      </c>
      <c r="R33" s="87" t="s">
        <v>83</v>
      </c>
      <c r="S33" s="144"/>
      <c r="T33" s="145">
        <v>0</v>
      </c>
      <c r="U33" s="146" t="s">
        <v>83</v>
      </c>
      <c r="V33" s="140"/>
      <c r="W33" s="93" t="s">
        <v>83</v>
      </c>
      <c r="X33" s="94">
        <v>0</v>
      </c>
    </row>
    <row r="34" spans="1:24" s="95" customFormat="1" ht="18" customHeight="1">
      <c r="A34" s="84">
        <v>14</v>
      </c>
      <c r="B34" s="85">
        <v>366</v>
      </c>
      <c r="C34" s="86" t="s">
        <v>129</v>
      </c>
      <c r="D34" s="87" t="s">
        <v>120</v>
      </c>
      <c r="E34" s="86" t="s">
        <v>198</v>
      </c>
      <c r="F34" s="88">
        <v>1</v>
      </c>
      <c r="G34" s="87">
        <v>2</v>
      </c>
      <c r="H34" s="86">
        <v>1</v>
      </c>
      <c r="I34" s="87">
        <v>1</v>
      </c>
      <c r="J34" s="133"/>
      <c r="K34" s="89" t="s">
        <v>83</v>
      </c>
      <c r="L34" s="90" t="s">
        <v>83</v>
      </c>
      <c r="M34" s="90" t="s">
        <v>83</v>
      </c>
      <c r="N34" s="91">
        <v>0</v>
      </c>
      <c r="O34" s="143" t="s">
        <v>199</v>
      </c>
      <c r="P34" s="92" t="s">
        <v>185</v>
      </c>
      <c r="Q34" s="150" t="s">
        <v>261</v>
      </c>
      <c r="R34" s="87" t="s">
        <v>83</v>
      </c>
      <c r="S34" s="144"/>
      <c r="T34" s="145">
        <v>0</v>
      </c>
      <c r="U34" s="146" t="s">
        <v>83</v>
      </c>
      <c r="V34" s="140"/>
      <c r="W34" s="93" t="s">
        <v>83</v>
      </c>
      <c r="X34" s="94">
        <v>0</v>
      </c>
    </row>
    <row r="35" spans="1:24" s="95" customFormat="1" ht="18" customHeight="1">
      <c r="A35" s="84">
        <v>14</v>
      </c>
      <c r="B35" s="85">
        <v>382</v>
      </c>
      <c r="C35" s="86" t="s">
        <v>129</v>
      </c>
      <c r="D35" s="87" t="s">
        <v>121</v>
      </c>
      <c r="E35" s="86" t="s">
        <v>192</v>
      </c>
      <c r="F35" s="88">
        <v>1</v>
      </c>
      <c r="G35" s="87">
        <v>2</v>
      </c>
      <c r="H35" s="86">
        <v>0</v>
      </c>
      <c r="I35" s="87">
        <v>0</v>
      </c>
      <c r="J35" s="133"/>
      <c r="K35" s="89" t="s">
        <v>83</v>
      </c>
      <c r="L35" s="90" t="s">
        <v>83</v>
      </c>
      <c r="M35" s="90" t="s">
        <v>83</v>
      </c>
      <c r="N35" s="91">
        <v>0</v>
      </c>
      <c r="O35" s="158" t="s">
        <v>200</v>
      </c>
      <c r="P35" s="92" t="s">
        <v>152</v>
      </c>
      <c r="Q35" s="150" t="s">
        <v>262</v>
      </c>
      <c r="R35" s="87" t="s">
        <v>83</v>
      </c>
      <c r="S35" s="144"/>
      <c r="T35" s="145">
        <v>0</v>
      </c>
      <c r="U35" s="146" t="s">
        <v>83</v>
      </c>
      <c r="V35" s="140"/>
      <c r="W35" s="93" t="s">
        <v>83</v>
      </c>
      <c r="X35" s="94">
        <v>0</v>
      </c>
    </row>
    <row r="36" spans="1:24" s="95" customFormat="1" ht="18" customHeight="1">
      <c r="A36" s="84">
        <v>14</v>
      </c>
      <c r="B36" s="85">
        <v>383</v>
      </c>
      <c r="C36" s="86" t="s">
        <v>129</v>
      </c>
      <c r="D36" s="87" t="s">
        <v>122</v>
      </c>
      <c r="E36" s="86" t="s">
        <v>201</v>
      </c>
      <c r="F36" s="88">
        <v>1</v>
      </c>
      <c r="G36" s="87">
        <v>2</v>
      </c>
      <c r="H36" s="86">
        <v>0</v>
      </c>
      <c r="I36" s="87">
        <v>0</v>
      </c>
      <c r="J36" s="133"/>
      <c r="K36" s="89" t="s">
        <v>83</v>
      </c>
      <c r="L36" s="90" t="s">
        <v>83</v>
      </c>
      <c r="M36" s="90" t="s">
        <v>83</v>
      </c>
      <c r="N36" s="91">
        <v>5</v>
      </c>
      <c r="O36" s="147"/>
      <c r="P36" s="92" t="s">
        <v>83</v>
      </c>
      <c r="Q36" s="150" t="s">
        <v>83</v>
      </c>
      <c r="R36" s="87">
        <v>1</v>
      </c>
      <c r="S36" s="144"/>
      <c r="T36" s="145">
        <v>0</v>
      </c>
      <c r="U36" s="146" t="s">
        <v>83</v>
      </c>
      <c r="V36" s="140"/>
      <c r="W36" s="93" t="s">
        <v>83</v>
      </c>
      <c r="X36" s="94">
        <v>0</v>
      </c>
    </row>
    <row r="37" spans="1:24" s="95" customFormat="1" ht="18" customHeight="1">
      <c r="A37" s="84">
        <v>14</v>
      </c>
      <c r="B37" s="85">
        <v>384</v>
      </c>
      <c r="C37" s="86" t="s">
        <v>129</v>
      </c>
      <c r="D37" s="87" t="s">
        <v>123</v>
      </c>
      <c r="E37" s="86" t="s">
        <v>193</v>
      </c>
      <c r="F37" s="88">
        <v>1</v>
      </c>
      <c r="G37" s="87">
        <v>2</v>
      </c>
      <c r="H37" s="86">
        <v>1</v>
      </c>
      <c r="I37" s="87">
        <v>1</v>
      </c>
      <c r="J37" s="133"/>
      <c r="K37" s="89" t="s">
        <v>83</v>
      </c>
      <c r="L37" s="90" t="s">
        <v>83</v>
      </c>
      <c r="M37" s="90" t="s">
        <v>83</v>
      </c>
      <c r="N37" s="91">
        <v>0</v>
      </c>
      <c r="O37" s="143" t="s">
        <v>202</v>
      </c>
      <c r="P37" s="92" t="s">
        <v>149</v>
      </c>
      <c r="Q37" s="150" t="s">
        <v>263</v>
      </c>
      <c r="R37" s="87" t="s">
        <v>83</v>
      </c>
      <c r="S37" s="144"/>
      <c r="T37" s="145">
        <v>0</v>
      </c>
      <c r="U37" s="146" t="s">
        <v>83</v>
      </c>
      <c r="V37" s="140"/>
      <c r="W37" s="93" t="s">
        <v>83</v>
      </c>
      <c r="X37" s="94">
        <v>0</v>
      </c>
    </row>
    <row r="38" spans="1:24" s="95" customFormat="1" ht="18" customHeight="1">
      <c r="A38" s="84">
        <v>14</v>
      </c>
      <c r="B38" s="85">
        <v>401</v>
      </c>
      <c r="C38" s="86" t="s">
        <v>129</v>
      </c>
      <c r="D38" s="87" t="s">
        <v>124</v>
      </c>
      <c r="E38" s="86" t="s">
        <v>203</v>
      </c>
      <c r="F38" s="88">
        <v>2</v>
      </c>
      <c r="G38" s="87">
        <v>2</v>
      </c>
      <c r="H38" s="86">
        <v>0</v>
      </c>
      <c r="I38" s="87">
        <v>1</v>
      </c>
      <c r="J38" s="133"/>
      <c r="K38" s="89" t="s">
        <v>83</v>
      </c>
      <c r="L38" s="90" t="s">
        <v>83</v>
      </c>
      <c r="M38" s="90" t="s">
        <v>83</v>
      </c>
      <c r="N38" s="91">
        <v>0</v>
      </c>
      <c r="O38" s="143" t="s">
        <v>204</v>
      </c>
      <c r="P38" s="92" t="s">
        <v>152</v>
      </c>
      <c r="Q38" s="150" t="s">
        <v>264</v>
      </c>
      <c r="R38" s="87" t="s">
        <v>83</v>
      </c>
      <c r="S38" s="144"/>
      <c r="T38" s="145">
        <v>0</v>
      </c>
      <c r="U38" s="146" t="s">
        <v>83</v>
      </c>
      <c r="V38" s="140"/>
      <c r="W38" s="93" t="s">
        <v>83</v>
      </c>
      <c r="X38" s="94">
        <v>0</v>
      </c>
    </row>
    <row r="39" spans="1:24" s="95" customFormat="1" ht="18" customHeight="1">
      <c r="A39" s="84">
        <v>14</v>
      </c>
      <c r="B39" s="85">
        <v>402</v>
      </c>
      <c r="C39" s="86" t="s">
        <v>129</v>
      </c>
      <c r="D39" s="87" t="s">
        <v>125</v>
      </c>
      <c r="E39" s="86" t="s">
        <v>205</v>
      </c>
      <c r="F39" s="88">
        <v>2</v>
      </c>
      <c r="G39" s="87">
        <v>2</v>
      </c>
      <c r="H39" s="86">
        <v>0</v>
      </c>
      <c r="I39" s="87">
        <v>0</v>
      </c>
      <c r="J39" s="133"/>
      <c r="K39" s="89" t="s">
        <v>83</v>
      </c>
      <c r="L39" s="90" t="s">
        <v>83</v>
      </c>
      <c r="M39" s="90" t="s">
        <v>83</v>
      </c>
      <c r="N39" s="91">
        <v>0</v>
      </c>
      <c r="O39" s="147"/>
      <c r="P39" s="92" t="s">
        <v>83</v>
      </c>
      <c r="Q39" s="150" t="s">
        <v>83</v>
      </c>
      <c r="R39" s="87">
        <v>0</v>
      </c>
      <c r="S39" s="144"/>
      <c r="T39" s="145">
        <v>0</v>
      </c>
      <c r="U39" s="146" t="s">
        <v>83</v>
      </c>
      <c r="V39" s="140"/>
      <c r="W39" s="93" t="s">
        <v>83</v>
      </c>
      <c r="X39" s="94">
        <v>0</v>
      </c>
    </row>
    <row r="40" spans="1:24" s="95" customFormat="1" ht="30" customHeight="1">
      <c r="A40" s="84">
        <v>14</v>
      </c>
      <c r="B40" s="85">
        <v>421</v>
      </c>
      <c r="C40" s="86" t="s">
        <v>129</v>
      </c>
      <c r="D40" s="87" t="s">
        <v>97</v>
      </c>
      <c r="E40" s="86" t="s">
        <v>206</v>
      </c>
      <c r="F40" s="88">
        <v>1</v>
      </c>
      <c r="G40" s="87">
        <v>2</v>
      </c>
      <c r="H40" s="86">
        <v>0</v>
      </c>
      <c r="I40" s="87">
        <v>0</v>
      </c>
      <c r="J40" s="133"/>
      <c r="K40" s="89" t="s">
        <v>83</v>
      </c>
      <c r="L40" s="90" t="s">
        <v>83</v>
      </c>
      <c r="M40" s="90" t="s">
        <v>83</v>
      </c>
      <c r="N40" s="91">
        <v>0</v>
      </c>
      <c r="O40" s="143" t="s">
        <v>98</v>
      </c>
      <c r="P40" s="92" t="s">
        <v>207</v>
      </c>
      <c r="Q40" s="150" t="s">
        <v>265</v>
      </c>
      <c r="R40" s="87" t="s">
        <v>83</v>
      </c>
      <c r="S40" s="144"/>
      <c r="T40" s="145">
        <v>0</v>
      </c>
      <c r="U40" s="146" t="s">
        <v>83</v>
      </c>
      <c r="V40" s="140"/>
      <c r="W40" s="93" t="s">
        <v>83</v>
      </c>
      <c r="X40" s="94">
        <v>0</v>
      </c>
    </row>
    <row r="41" spans="1:24" s="95" customFormat="1" ht="18" customHeight="1">
      <c r="A41" s="84">
        <v>14</v>
      </c>
      <c r="B41" s="85">
        <v>422</v>
      </c>
      <c r="C41" s="86" t="s">
        <v>129</v>
      </c>
      <c r="D41" s="87" t="s">
        <v>126</v>
      </c>
      <c r="E41" s="86" t="s">
        <v>208</v>
      </c>
      <c r="F41" s="88">
        <v>1</v>
      </c>
      <c r="G41" s="87">
        <v>2</v>
      </c>
      <c r="H41" s="86">
        <v>0</v>
      </c>
      <c r="I41" s="87">
        <v>0</v>
      </c>
      <c r="J41" s="133"/>
      <c r="K41" s="89" t="s">
        <v>83</v>
      </c>
      <c r="L41" s="90" t="s">
        <v>83</v>
      </c>
      <c r="M41" s="90" t="s">
        <v>83</v>
      </c>
      <c r="N41" s="91">
        <v>0</v>
      </c>
      <c r="O41" s="147"/>
      <c r="P41" s="92" t="s">
        <v>83</v>
      </c>
      <c r="Q41" s="150" t="s">
        <v>83</v>
      </c>
      <c r="R41" s="87">
        <v>0</v>
      </c>
      <c r="S41" s="144"/>
      <c r="T41" s="145">
        <v>0</v>
      </c>
      <c r="U41" s="146" t="s">
        <v>83</v>
      </c>
      <c r="V41" s="140"/>
      <c r="W41" s="93" t="s">
        <v>83</v>
      </c>
      <c r="X41" s="94">
        <v>0</v>
      </c>
    </row>
    <row r="42" spans="1:24" s="95" customFormat="1" ht="18" customHeight="1">
      <c r="A42" s="84">
        <v>14</v>
      </c>
      <c r="B42" s="85">
        <v>423</v>
      </c>
      <c r="C42" s="86" t="s">
        <v>129</v>
      </c>
      <c r="D42" s="87" t="s">
        <v>127</v>
      </c>
      <c r="E42" s="86" t="s">
        <v>193</v>
      </c>
      <c r="F42" s="88">
        <v>1</v>
      </c>
      <c r="G42" s="124">
        <v>2</v>
      </c>
      <c r="H42" s="86">
        <v>1</v>
      </c>
      <c r="I42" s="87">
        <v>1</v>
      </c>
      <c r="J42" s="133"/>
      <c r="K42" s="89" t="s">
        <v>83</v>
      </c>
      <c r="L42" s="90" t="s">
        <v>83</v>
      </c>
      <c r="M42" s="90" t="s">
        <v>83</v>
      </c>
      <c r="N42" s="91">
        <v>0</v>
      </c>
      <c r="O42" s="143" t="s">
        <v>209</v>
      </c>
      <c r="P42" s="92" t="s">
        <v>210</v>
      </c>
      <c r="Q42" s="150" t="s">
        <v>266</v>
      </c>
      <c r="R42" s="87" t="s">
        <v>83</v>
      </c>
      <c r="S42" s="159"/>
      <c r="T42" s="145">
        <v>1</v>
      </c>
      <c r="U42" s="146" t="s">
        <v>83</v>
      </c>
      <c r="V42" s="140"/>
      <c r="W42" s="93" t="s">
        <v>83</v>
      </c>
      <c r="X42" s="94" t="s">
        <v>83</v>
      </c>
    </row>
    <row r="43" spans="1:24" s="95" customFormat="1" ht="18" customHeight="1">
      <c r="A43" s="84">
        <v>14</v>
      </c>
      <c r="B43" s="85">
        <v>424</v>
      </c>
      <c r="C43" s="86" t="s">
        <v>129</v>
      </c>
      <c r="D43" s="87" t="s">
        <v>128</v>
      </c>
      <c r="E43" s="86" t="s">
        <v>178</v>
      </c>
      <c r="F43" s="88">
        <v>1</v>
      </c>
      <c r="G43" s="87">
        <v>2</v>
      </c>
      <c r="H43" s="86">
        <v>1</v>
      </c>
      <c r="I43" s="87">
        <v>1</v>
      </c>
      <c r="J43" s="133"/>
      <c r="K43" s="89" t="s">
        <v>83</v>
      </c>
      <c r="L43" s="90" t="s">
        <v>83</v>
      </c>
      <c r="M43" s="90" t="s">
        <v>83</v>
      </c>
      <c r="N43" s="91">
        <v>0</v>
      </c>
      <c r="O43" s="143" t="s">
        <v>211</v>
      </c>
      <c r="P43" s="92" t="s">
        <v>159</v>
      </c>
      <c r="Q43" s="150" t="s">
        <v>244</v>
      </c>
      <c r="R43" s="87" t="s">
        <v>83</v>
      </c>
      <c r="S43" s="144"/>
      <c r="T43" s="145">
        <v>1</v>
      </c>
      <c r="U43" s="146" t="s">
        <v>83</v>
      </c>
      <c r="V43" s="140"/>
      <c r="W43" s="93" t="s">
        <v>83</v>
      </c>
      <c r="X43" s="94">
        <v>0</v>
      </c>
    </row>
    <row r="44" spans="1:24" ht="18" customHeight="1" thickBot="1">
      <c r="A44" s="96"/>
      <c r="B44" s="97"/>
      <c r="C44" s="98"/>
      <c r="D44" s="99"/>
      <c r="E44" s="100"/>
      <c r="F44" s="99"/>
      <c r="G44" s="101"/>
      <c r="H44" s="100"/>
      <c r="I44" s="101"/>
      <c r="J44" s="100"/>
      <c r="K44" s="102"/>
      <c r="L44" s="102"/>
      <c r="M44" s="102"/>
      <c r="N44" s="103"/>
      <c r="O44" s="100"/>
      <c r="P44" s="104"/>
      <c r="Q44" s="102"/>
      <c r="R44" s="101"/>
      <c r="S44" s="105"/>
      <c r="T44" s="106"/>
      <c r="U44" s="100"/>
      <c r="V44" s="107"/>
      <c r="W44" s="108"/>
      <c r="X44" s="109"/>
    </row>
    <row r="45" spans="1:24" ht="14.25" thickBot="1">
      <c r="A45" s="110"/>
      <c r="B45" s="111">
        <v>1000</v>
      </c>
      <c r="C45" s="178" t="s">
        <v>24</v>
      </c>
      <c r="D45" s="179"/>
      <c r="E45" s="112"/>
      <c r="F45" s="113"/>
      <c r="G45" s="114"/>
      <c r="H45" s="115">
        <f>SUM(H9:H44)</f>
        <v>24</v>
      </c>
      <c r="I45" s="116">
        <f>SUM(I9:I44)</f>
        <v>23</v>
      </c>
      <c r="J45" s="115"/>
      <c r="K45" s="117"/>
      <c r="L45" s="117"/>
      <c r="M45" s="117"/>
      <c r="N45" s="118"/>
      <c r="O45" s="115"/>
      <c r="P45" s="117"/>
      <c r="Q45" s="117"/>
      <c r="R45" s="118"/>
      <c r="S45" s="119"/>
      <c r="T45" s="120">
        <f>SUM(T9:T44)</f>
        <v>6</v>
      </c>
      <c r="U45" s="121"/>
      <c r="V45" s="122"/>
      <c r="W45" s="123"/>
      <c r="X45" s="116">
        <f>SUM(X9:X44)</f>
        <v>2</v>
      </c>
    </row>
    <row r="47" spans="1:10" ht="13.5">
      <c r="A47" s="41" t="s">
        <v>79</v>
      </c>
      <c r="B47" s="42"/>
      <c r="C47" s="43"/>
      <c r="D47" s="44"/>
      <c r="E47" s="45"/>
      <c r="F47" s="45"/>
      <c r="G47" s="45"/>
      <c r="H47" s="45"/>
      <c r="I47" s="45"/>
      <c r="J47" s="45"/>
    </row>
    <row r="48" spans="1:8" ht="13.5">
      <c r="A48" s="39" t="s">
        <v>89</v>
      </c>
      <c r="E48" s="47"/>
      <c r="F48" s="47" t="s">
        <v>88</v>
      </c>
      <c r="H48" s="47"/>
    </row>
    <row r="50" spans="1:3" ht="12">
      <c r="A50" s="46" t="s">
        <v>46</v>
      </c>
      <c r="C50" s="7"/>
    </row>
    <row r="51" spans="1:22" ht="12">
      <c r="A51" s="46" t="s">
        <v>47</v>
      </c>
      <c r="D51" s="46" t="s">
        <v>39</v>
      </c>
      <c r="J51" s="46" t="s">
        <v>48</v>
      </c>
      <c r="K51" s="46" t="s">
        <v>49</v>
      </c>
      <c r="L51" s="46" t="s">
        <v>64</v>
      </c>
      <c r="P51" s="46" t="s">
        <v>20</v>
      </c>
      <c r="S51" s="65" t="s">
        <v>81</v>
      </c>
      <c r="V51" s="46" t="s">
        <v>68</v>
      </c>
    </row>
    <row r="52" spans="1:22" ht="12">
      <c r="A52" s="2" t="s">
        <v>50</v>
      </c>
      <c r="D52" s="39" t="s">
        <v>51</v>
      </c>
      <c r="J52" s="2" t="s">
        <v>52</v>
      </c>
      <c r="K52" s="2" t="s">
        <v>52</v>
      </c>
      <c r="L52" s="46" t="s">
        <v>65</v>
      </c>
      <c r="P52" s="46" t="s">
        <v>41</v>
      </c>
      <c r="S52" s="65" t="s">
        <v>82</v>
      </c>
      <c r="V52" s="46" t="s">
        <v>69</v>
      </c>
    </row>
    <row r="53" spans="1:22" ht="12">
      <c r="A53" s="2" t="s">
        <v>53</v>
      </c>
      <c r="D53" s="39" t="s">
        <v>63</v>
      </c>
      <c r="J53" s="2" t="s">
        <v>54</v>
      </c>
      <c r="K53" s="2" t="s">
        <v>54</v>
      </c>
      <c r="L53" s="2" t="s">
        <v>94</v>
      </c>
      <c r="P53" s="2" t="s">
        <v>55</v>
      </c>
      <c r="T53" s="2" t="s">
        <v>77</v>
      </c>
      <c r="V53" s="2" t="s">
        <v>70</v>
      </c>
    </row>
    <row r="54" spans="12:22" ht="12">
      <c r="L54" s="2" t="s">
        <v>95</v>
      </c>
      <c r="P54" s="2" t="s">
        <v>61</v>
      </c>
      <c r="T54" s="2" t="s">
        <v>78</v>
      </c>
      <c r="V54" s="2" t="s">
        <v>71</v>
      </c>
    </row>
    <row r="55" spans="12:22" ht="12">
      <c r="L55" s="2" t="s">
        <v>96</v>
      </c>
      <c r="V55" s="2" t="s">
        <v>72</v>
      </c>
    </row>
    <row r="56" spans="12:22" ht="12">
      <c r="L56" s="2" t="s">
        <v>90</v>
      </c>
      <c r="V56" s="2" t="s">
        <v>73</v>
      </c>
    </row>
    <row r="57" ht="12">
      <c r="L57" s="2" t="s">
        <v>91</v>
      </c>
    </row>
    <row r="58" spans="12:22" ht="12">
      <c r="L58" s="2" t="s">
        <v>66</v>
      </c>
      <c r="V58" s="46" t="s">
        <v>74</v>
      </c>
    </row>
    <row r="59" spans="12:22" ht="12">
      <c r="L59" s="2" t="s">
        <v>67</v>
      </c>
      <c r="V59" s="2" t="s">
        <v>75</v>
      </c>
    </row>
    <row r="60" ht="12">
      <c r="V60" s="2" t="s">
        <v>76</v>
      </c>
    </row>
  </sheetData>
  <mergeCells count="20">
    <mergeCell ref="C45:D45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48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5.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0" t="s">
        <v>56</v>
      </c>
      <c r="B2" s="3"/>
    </row>
    <row r="3" spans="1:27" ht="25.5" customHeight="1" thickBot="1">
      <c r="A3" s="40"/>
      <c r="B3" s="219" t="s">
        <v>87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V3" s="2"/>
      <c r="AA3" s="2"/>
    </row>
    <row r="4" spans="1:27" ht="19.5" customHeight="1" thickBot="1">
      <c r="A4" s="40"/>
      <c r="B4" s="73">
        <v>1</v>
      </c>
      <c r="C4" s="230">
        <v>38443</v>
      </c>
      <c r="D4" s="231"/>
      <c r="E4" s="231"/>
      <c r="F4" s="73">
        <v>2</v>
      </c>
      <c r="G4" s="230">
        <v>38473</v>
      </c>
      <c r="H4" s="231"/>
      <c r="I4" s="231"/>
      <c r="J4" s="73">
        <v>3</v>
      </c>
      <c r="K4" s="74" t="s">
        <v>86</v>
      </c>
      <c r="L4" s="75"/>
      <c r="M4" s="75"/>
      <c r="N4" s="76"/>
      <c r="AA4" s="2"/>
    </row>
    <row r="5" spans="1:27" ht="37.5" customHeight="1" thickBot="1">
      <c r="A5"/>
      <c r="B5" s="66"/>
      <c r="C5" s="66"/>
      <c r="D5" s="66"/>
      <c r="E5" s="66"/>
      <c r="F5" s="66"/>
      <c r="G5" s="228" t="s">
        <v>274</v>
      </c>
      <c r="H5" s="228"/>
      <c r="I5" s="228"/>
      <c r="J5" s="228"/>
      <c r="K5" s="228"/>
      <c r="L5" s="66"/>
      <c r="M5" s="66"/>
      <c r="N5" s="229" t="s">
        <v>275</v>
      </c>
      <c r="O5" s="229"/>
      <c r="P5" s="229"/>
      <c r="Q5" s="66"/>
      <c r="R5" s="66"/>
      <c r="S5" s="229" t="s">
        <v>276</v>
      </c>
      <c r="T5" s="229"/>
      <c r="U5" s="229"/>
      <c r="V5" s="66"/>
      <c r="W5" s="66"/>
      <c r="X5" s="67"/>
      <c r="Y5" s="67"/>
      <c r="Z5" s="67"/>
      <c r="AA5"/>
    </row>
    <row r="6" spans="1:27" ht="13.5" customHeight="1" thickBot="1">
      <c r="A6"/>
      <c r="B6" s="66"/>
      <c r="C6" s="66"/>
      <c r="D6" s="66"/>
      <c r="E6" s="69" t="s">
        <v>84</v>
      </c>
      <c r="F6" s="70"/>
      <c r="G6" s="71">
        <v>1</v>
      </c>
      <c r="H6" s="68"/>
      <c r="I6" s="68"/>
      <c r="J6" s="68"/>
      <c r="K6" s="68"/>
      <c r="L6" s="69" t="s">
        <v>84</v>
      </c>
      <c r="M6" s="70"/>
      <c r="N6" s="71">
        <v>1</v>
      </c>
      <c r="O6" s="66"/>
      <c r="P6" s="66"/>
      <c r="Q6" s="69" t="s">
        <v>84</v>
      </c>
      <c r="R6" s="70"/>
      <c r="S6" s="71">
        <v>1</v>
      </c>
      <c r="T6" s="72"/>
      <c r="U6" s="67"/>
      <c r="V6" s="69" t="s">
        <v>84</v>
      </c>
      <c r="W6" s="70"/>
      <c r="X6" s="70"/>
      <c r="Y6" s="71">
        <v>1</v>
      </c>
      <c r="Z6" s="67"/>
      <c r="AA6"/>
    </row>
    <row r="7" spans="1:27" ht="26.25" customHeight="1">
      <c r="A7" s="182" t="s">
        <v>6</v>
      </c>
      <c r="B7" s="216" t="s">
        <v>57</v>
      </c>
      <c r="C7" s="169" t="s">
        <v>0</v>
      </c>
      <c r="D7" s="189" t="s">
        <v>58</v>
      </c>
      <c r="E7" s="198" t="s">
        <v>59</v>
      </c>
      <c r="F7" s="199"/>
      <c r="G7" s="199"/>
      <c r="H7" s="199"/>
      <c r="I7" s="199"/>
      <c r="J7" s="199"/>
      <c r="K7" s="200"/>
      <c r="L7" s="224" t="s">
        <v>14</v>
      </c>
      <c r="M7" s="199"/>
      <c r="N7" s="199"/>
      <c r="O7" s="199"/>
      <c r="P7" s="225"/>
      <c r="Q7" s="198" t="s">
        <v>4</v>
      </c>
      <c r="R7" s="199"/>
      <c r="S7" s="199"/>
      <c r="T7" s="199"/>
      <c r="U7" s="200"/>
      <c r="V7" s="201" t="s">
        <v>12</v>
      </c>
      <c r="W7" s="202"/>
      <c r="X7" s="202"/>
      <c r="Y7" s="203"/>
      <c r="Z7" s="203"/>
      <c r="AA7" s="204"/>
    </row>
    <row r="8" spans="1:27" ht="15.75" customHeight="1">
      <c r="A8" s="162"/>
      <c r="B8" s="217"/>
      <c r="C8" s="168"/>
      <c r="D8" s="190"/>
      <c r="E8" s="213" t="s">
        <v>8</v>
      </c>
      <c r="F8" s="226" t="s">
        <v>13</v>
      </c>
      <c r="G8" s="214" t="s">
        <v>3</v>
      </c>
      <c r="H8" s="24"/>
      <c r="I8" s="214" t="s">
        <v>2</v>
      </c>
      <c r="J8" s="24"/>
      <c r="K8" s="196" t="s">
        <v>9</v>
      </c>
      <c r="L8" s="197" t="s">
        <v>1</v>
      </c>
      <c r="M8" s="24"/>
      <c r="N8" s="214" t="s">
        <v>2</v>
      </c>
      <c r="O8" s="24"/>
      <c r="P8" s="214" t="s">
        <v>9</v>
      </c>
      <c r="Q8" s="212" t="s">
        <v>5</v>
      </c>
      <c r="R8" s="24"/>
      <c r="S8" s="214" t="s">
        <v>2</v>
      </c>
      <c r="T8" s="24"/>
      <c r="U8" s="196" t="s">
        <v>9</v>
      </c>
      <c r="V8" s="210" t="s">
        <v>33</v>
      </c>
      <c r="W8" s="24"/>
      <c r="X8" s="208" t="s">
        <v>9</v>
      </c>
      <c r="Y8" s="205" t="s">
        <v>35</v>
      </c>
      <c r="Z8" s="206"/>
      <c r="AA8" s="207"/>
    </row>
    <row r="9" spans="1:27" ht="51.75" customHeight="1">
      <c r="A9" s="162"/>
      <c r="B9" s="218"/>
      <c r="C9" s="168"/>
      <c r="D9" s="190"/>
      <c r="E9" s="213"/>
      <c r="F9" s="227"/>
      <c r="G9" s="214"/>
      <c r="H9" s="37" t="s">
        <v>43</v>
      </c>
      <c r="I9" s="214"/>
      <c r="J9" s="38" t="s">
        <v>15</v>
      </c>
      <c r="K9" s="196"/>
      <c r="L9" s="197"/>
      <c r="M9" s="37" t="s">
        <v>43</v>
      </c>
      <c r="N9" s="214"/>
      <c r="O9" s="38" t="s">
        <v>15</v>
      </c>
      <c r="P9" s="214"/>
      <c r="Q9" s="213"/>
      <c r="R9" s="37" t="s">
        <v>43</v>
      </c>
      <c r="S9" s="215"/>
      <c r="T9" s="38" t="s">
        <v>15</v>
      </c>
      <c r="U9" s="196"/>
      <c r="V9" s="211"/>
      <c r="W9" s="23" t="s">
        <v>34</v>
      </c>
      <c r="X9" s="209"/>
      <c r="Y9" s="4" t="s">
        <v>33</v>
      </c>
      <c r="Z9" s="4" t="s">
        <v>34</v>
      </c>
      <c r="AA9" s="63" t="s">
        <v>9</v>
      </c>
    </row>
    <row r="10" spans="1:27" ht="12">
      <c r="A10" s="12">
        <v>14</v>
      </c>
      <c r="B10" s="9">
        <v>100</v>
      </c>
      <c r="C10" s="10" t="s">
        <v>230</v>
      </c>
      <c r="D10" s="16" t="s">
        <v>270</v>
      </c>
      <c r="E10" s="78">
        <v>35</v>
      </c>
      <c r="F10" s="5" t="s">
        <v>271</v>
      </c>
      <c r="G10" s="5">
        <v>134</v>
      </c>
      <c r="H10" s="5">
        <v>100</v>
      </c>
      <c r="I10" s="5">
        <v>2069</v>
      </c>
      <c r="J10" s="5">
        <v>670</v>
      </c>
      <c r="K10" s="152">
        <f>IF(I10="","",ROUND(J10/I10*100,1))</f>
        <v>32.4</v>
      </c>
      <c r="L10" s="153">
        <v>64</v>
      </c>
      <c r="M10" s="5">
        <v>40</v>
      </c>
      <c r="N10" s="5">
        <v>1399</v>
      </c>
      <c r="O10" s="5">
        <v>422</v>
      </c>
      <c r="P10" s="152">
        <f aca="true" t="shared" si="0" ref="P10:P51">IF(N10="","",ROUND(O10/N10*100,1))</f>
        <v>30.2</v>
      </c>
      <c r="Q10" s="10">
        <v>7</v>
      </c>
      <c r="R10" s="5">
        <v>3</v>
      </c>
      <c r="S10" s="5">
        <v>103</v>
      </c>
      <c r="T10" s="5">
        <v>6</v>
      </c>
      <c r="U10" s="152">
        <f aca="true" t="shared" si="1" ref="U10:U47">IF(S10="","",ROUND(T10/S10*100,1))</f>
        <v>5.8</v>
      </c>
      <c r="V10" s="153">
        <v>1474</v>
      </c>
      <c r="W10" s="5">
        <v>103</v>
      </c>
      <c r="X10" s="154">
        <f aca="true" t="shared" si="2" ref="X10:X46">IF(V10="","",ROUND(W10/V10*100,1))</f>
        <v>7</v>
      </c>
      <c r="Y10" s="153">
        <v>1089</v>
      </c>
      <c r="Z10" s="5">
        <v>39</v>
      </c>
      <c r="AA10" s="56">
        <f aca="true" t="shared" si="3" ref="AA10:AA46">IF(Y10="","",ROUND(Z10/Y10*100,1))</f>
        <v>3.6</v>
      </c>
    </row>
    <row r="11" spans="1:27" ht="12">
      <c r="A11" s="12">
        <v>14</v>
      </c>
      <c r="B11" s="9">
        <v>130</v>
      </c>
      <c r="C11" s="10" t="s">
        <v>230</v>
      </c>
      <c r="D11" s="16" t="s">
        <v>272</v>
      </c>
      <c r="E11" s="78">
        <v>35</v>
      </c>
      <c r="F11" s="5" t="s">
        <v>273</v>
      </c>
      <c r="G11" s="5">
        <v>207</v>
      </c>
      <c r="H11" s="5">
        <v>186</v>
      </c>
      <c r="I11" s="5">
        <v>3184</v>
      </c>
      <c r="J11" s="5">
        <v>872</v>
      </c>
      <c r="K11" s="152">
        <f aca="true" t="shared" si="4" ref="K11:K45">IF(I11="","",ROUND(J11/I11*100,1))</f>
        <v>27.4</v>
      </c>
      <c r="L11" s="153">
        <v>21</v>
      </c>
      <c r="M11" s="5">
        <v>19</v>
      </c>
      <c r="N11" s="5">
        <v>405</v>
      </c>
      <c r="O11" s="5">
        <v>81</v>
      </c>
      <c r="P11" s="152">
        <f t="shared" si="0"/>
        <v>20</v>
      </c>
      <c r="Q11" s="10">
        <v>6</v>
      </c>
      <c r="R11" s="5">
        <v>5</v>
      </c>
      <c r="S11" s="5">
        <v>53</v>
      </c>
      <c r="T11" s="5">
        <v>11</v>
      </c>
      <c r="U11" s="152">
        <f t="shared" si="1"/>
        <v>20.8</v>
      </c>
      <c r="V11" s="153">
        <v>1071</v>
      </c>
      <c r="W11" s="5">
        <v>66</v>
      </c>
      <c r="X11" s="154">
        <f t="shared" si="2"/>
        <v>6.2</v>
      </c>
      <c r="Y11" s="153">
        <v>725</v>
      </c>
      <c r="Z11" s="5">
        <v>26</v>
      </c>
      <c r="AA11" s="56">
        <f t="shared" si="3"/>
        <v>3.6</v>
      </c>
    </row>
    <row r="12" spans="1:27" ht="12.75" customHeight="1">
      <c r="A12" s="12">
        <v>14</v>
      </c>
      <c r="B12" s="13">
        <v>201</v>
      </c>
      <c r="C12" s="10" t="s">
        <v>129</v>
      </c>
      <c r="D12" s="16" t="s">
        <v>132</v>
      </c>
      <c r="E12" s="78">
        <v>30</v>
      </c>
      <c r="F12" s="5" t="s">
        <v>212</v>
      </c>
      <c r="G12" s="5">
        <v>38</v>
      </c>
      <c r="H12" s="5">
        <v>35</v>
      </c>
      <c r="I12" s="5">
        <v>525</v>
      </c>
      <c r="J12" s="5">
        <v>129</v>
      </c>
      <c r="K12" s="152">
        <f t="shared" si="4"/>
        <v>24.6</v>
      </c>
      <c r="L12" s="10">
        <v>38</v>
      </c>
      <c r="M12" s="5">
        <v>33</v>
      </c>
      <c r="N12" s="5">
        <v>525</v>
      </c>
      <c r="O12" s="5">
        <v>129</v>
      </c>
      <c r="P12" s="152">
        <f t="shared" si="0"/>
        <v>24.6</v>
      </c>
      <c r="Q12" s="10">
        <v>6</v>
      </c>
      <c r="R12" s="5">
        <v>2</v>
      </c>
      <c r="S12" s="5">
        <v>38</v>
      </c>
      <c r="T12" s="5">
        <v>2</v>
      </c>
      <c r="U12" s="152">
        <f t="shared" si="1"/>
        <v>5.3</v>
      </c>
      <c r="V12" s="10">
        <v>207</v>
      </c>
      <c r="W12" s="5">
        <v>12</v>
      </c>
      <c r="X12" s="154">
        <f t="shared" si="2"/>
        <v>5.8</v>
      </c>
      <c r="Y12" s="5">
        <v>115</v>
      </c>
      <c r="Z12" s="5">
        <v>3</v>
      </c>
      <c r="AA12" s="56">
        <f t="shared" si="3"/>
        <v>2.6</v>
      </c>
    </row>
    <row r="13" spans="1:27" ht="12.75" customHeight="1">
      <c r="A13" s="12">
        <v>14</v>
      </c>
      <c r="B13" s="13">
        <v>203</v>
      </c>
      <c r="C13" s="10" t="s">
        <v>129</v>
      </c>
      <c r="D13" s="16" t="s">
        <v>131</v>
      </c>
      <c r="E13" s="78">
        <v>30</v>
      </c>
      <c r="F13" s="5" t="s">
        <v>212</v>
      </c>
      <c r="G13" s="5">
        <v>45</v>
      </c>
      <c r="H13" s="5">
        <v>42</v>
      </c>
      <c r="I13" s="5">
        <v>884</v>
      </c>
      <c r="J13" s="5">
        <v>296</v>
      </c>
      <c r="K13" s="152">
        <f t="shared" si="4"/>
        <v>33.5</v>
      </c>
      <c r="L13" s="10">
        <v>30</v>
      </c>
      <c r="M13" s="5">
        <v>28</v>
      </c>
      <c r="N13" s="5">
        <v>357</v>
      </c>
      <c r="O13" s="5">
        <v>87</v>
      </c>
      <c r="P13" s="152">
        <f t="shared" si="0"/>
        <v>24.4</v>
      </c>
      <c r="Q13" s="10">
        <v>6</v>
      </c>
      <c r="R13" s="5">
        <v>3</v>
      </c>
      <c r="S13" s="5">
        <v>49</v>
      </c>
      <c r="T13" s="5">
        <v>4</v>
      </c>
      <c r="U13" s="152">
        <f t="shared" si="1"/>
        <v>8.2</v>
      </c>
      <c r="V13" s="10">
        <v>385</v>
      </c>
      <c r="W13" s="5">
        <v>55</v>
      </c>
      <c r="X13" s="154">
        <f t="shared" si="2"/>
        <v>14.3</v>
      </c>
      <c r="Y13" s="5">
        <v>351</v>
      </c>
      <c r="Z13" s="5">
        <v>33</v>
      </c>
      <c r="AA13" s="56">
        <f t="shared" si="3"/>
        <v>9.4</v>
      </c>
    </row>
    <row r="14" spans="1:27" ht="12.75" customHeight="1">
      <c r="A14" s="12">
        <v>14</v>
      </c>
      <c r="B14" s="13">
        <v>204</v>
      </c>
      <c r="C14" s="10" t="s">
        <v>129</v>
      </c>
      <c r="D14" s="16" t="s">
        <v>99</v>
      </c>
      <c r="E14" s="78">
        <v>30</v>
      </c>
      <c r="F14" s="5" t="s">
        <v>213</v>
      </c>
      <c r="G14" s="5">
        <v>66</v>
      </c>
      <c r="H14" s="5">
        <v>52</v>
      </c>
      <c r="I14" s="5">
        <v>849</v>
      </c>
      <c r="J14" s="5">
        <v>182</v>
      </c>
      <c r="K14" s="152">
        <f t="shared" si="4"/>
        <v>21.4</v>
      </c>
      <c r="L14" s="10">
        <v>37</v>
      </c>
      <c r="M14" s="5">
        <v>32</v>
      </c>
      <c r="N14" s="5">
        <v>417</v>
      </c>
      <c r="O14" s="5">
        <v>108</v>
      </c>
      <c r="P14" s="152">
        <f t="shared" si="0"/>
        <v>25.9</v>
      </c>
      <c r="Q14" s="10">
        <v>6</v>
      </c>
      <c r="R14" s="5">
        <v>5</v>
      </c>
      <c r="S14" s="5">
        <v>19</v>
      </c>
      <c r="T14" s="5">
        <v>6</v>
      </c>
      <c r="U14" s="152">
        <f t="shared" si="1"/>
        <v>31.6</v>
      </c>
      <c r="V14" s="10">
        <v>147</v>
      </c>
      <c r="W14" s="5">
        <v>8</v>
      </c>
      <c r="X14" s="154">
        <f t="shared" si="2"/>
        <v>5.4</v>
      </c>
      <c r="Y14" s="5">
        <v>129</v>
      </c>
      <c r="Z14" s="5">
        <v>8</v>
      </c>
      <c r="AA14" s="56">
        <f t="shared" si="3"/>
        <v>6.2</v>
      </c>
    </row>
    <row r="15" spans="1:27" ht="12.75" customHeight="1">
      <c r="A15" s="12">
        <v>14</v>
      </c>
      <c r="B15" s="13">
        <v>205</v>
      </c>
      <c r="C15" s="10" t="s">
        <v>129</v>
      </c>
      <c r="D15" s="16" t="s">
        <v>130</v>
      </c>
      <c r="E15" s="78">
        <v>40</v>
      </c>
      <c r="F15" s="5" t="s">
        <v>214</v>
      </c>
      <c r="G15" s="5">
        <v>52</v>
      </c>
      <c r="H15" s="5">
        <v>39</v>
      </c>
      <c r="I15" s="5">
        <v>632</v>
      </c>
      <c r="J15" s="5">
        <v>198</v>
      </c>
      <c r="K15" s="152">
        <f t="shared" si="4"/>
        <v>31.3</v>
      </c>
      <c r="L15" s="10">
        <v>41</v>
      </c>
      <c r="M15" s="5">
        <v>34</v>
      </c>
      <c r="N15" s="5">
        <v>594</v>
      </c>
      <c r="O15" s="5">
        <v>187</v>
      </c>
      <c r="P15" s="152">
        <f t="shared" si="0"/>
        <v>31.5</v>
      </c>
      <c r="Q15" s="10">
        <v>6</v>
      </c>
      <c r="R15" s="5">
        <v>3</v>
      </c>
      <c r="S15" s="5">
        <v>24</v>
      </c>
      <c r="T15" s="5">
        <v>4</v>
      </c>
      <c r="U15" s="152">
        <f t="shared" si="1"/>
        <v>16.7</v>
      </c>
      <c r="V15" s="10">
        <v>474</v>
      </c>
      <c r="W15" s="5">
        <v>38</v>
      </c>
      <c r="X15" s="154">
        <f t="shared" si="2"/>
        <v>8</v>
      </c>
      <c r="Y15" s="5">
        <v>459</v>
      </c>
      <c r="Z15" s="5">
        <v>23</v>
      </c>
      <c r="AA15" s="56">
        <f t="shared" si="3"/>
        <v>5</v>
      </c>
    </row>
    <row r="16" spans="1:27" ht="12">
      <c r="A16" s="12">
        <v>14</v>
      </c>
      <c r="B16" s="13">
        <v>206</v>
      </c>
      <c r="C16" s="10" t="s">
        <v>129</v>
      </c>
      <c r="D16" s="16" t="s">
        <v>100</v>
      </c>
      <c r="E16" s="78">
        <v>35</v>
      </c>
      <c r="F16" s="5" t="s">
        <v>213</v>
      </c>
      <c r="G16" s="5">
        <v>62</v>
      </c>
      <c r="H16" s="5">
        <v>44</v>
      </c>
      <c r="I16" s="5">
        <v>791</v>
      </c>
      <c r="J16" s="5">
        <v>232</v>
      </c>
      <c r="K16" s="152">
        <f t="shared" si="4"/>
        <v>29.3</v>
      </c>
      <c r="L16" s="10">
        <v>29</v>
      </c>
      <c r="M16" s="5">
        <v>29</v>
      </c>
      <c r="N16" s="5">
        <v>405</v>
      </c>
      <c r="O16" s="5">
        <v>131</v>
      </c>
      <c r="P16" s="152">
        <f t="shared" si="0"/>
        <v>32.3</v>
      </c>
      <c r="Q16" s="10">
        <v>6</v>
      </c>
      <c r="R16" s="5">
        <v>2</v>
      </c>
      <c r="S16" s="5">
        <v>46</v>
      </c>
      <c r="T16" s="5">
        <v>3</v>
      </c>
      <c r="U16" s="152">
        <f t="shared" si="1"/>
        <v>6.5</v>
      </c>
      <c r="V16" s="10">
        <v>132</v>
      </c>
      <c r="W16" s="5">
        <v>12</v>
      </c>
      <c r="X16" s="154">
        <f t="shared" si="2"/>
        <v>9.1</v>
      </c>
      <c r="Y16" s="5">
        <v>109</v>
      </c>
      <c r="Z16" s="5">
        <v>8</v>
      </c>
      <c r="AA16" s="56">
        <f t="shared" si="3"/>
        <v>7.3</v>
      </c>
    </row>
    <row r="17" spans="1:27" ht="12.75" customHeight="1">
      <c r="A17" s="12">
        <v>14</v>
      </c>
      <c r="B17" s="13">
        <v>207</v>
      </c>
      <c r="C17" s="10" t="s">
        <v>129</v>
      </c>
      <c r="D17" s="16" t="s">
        <v>101</v>
      </c>
      <c r="E17" s="78">
        <v>50</v>
      </c>
      <c r="F17" s="5" t="s">
        <v>215</v>
      </c>
      <c r="G17" s="5">
        <v>54</v>
      </c>
      <c r="H17" s="5">
        <v>40</v>
      </c>
      <c r="I17" s="5">
        <v>593</v>
      </c>
      <c r="J17" s="5">
        <v>147</v>
      </c>
      <c r="K17" s="152">
        <f t="shared" si="4"/>
        <v>24.8</v>
      </c>
      <c r="L17" s="10">
        <v>44</v>
      </c>
      <c r="M17" s="5">
        <v>33</v>
      </c>
      <c r="N17" s="5">
        <v>555</v>
      </c>
      <c r="O17" s="5">
        <v>143</v>
      </c>
      <c r="P17" s="152">
        <f t="shared" si="0"/>
        <v>25.8</v>
      </c>
      <c r="Q17" s="10">
        <v>6</v>
      </c>
      <c r="R17" s="5">
        <v>3</v>
      </c>
      <c r="S17" s="5">
        <v>38</v>
      </c>
      <c r="T17" s="5">
        <v>4</v>
      </c>
      <c r="U17" s="152">
        <f t="shared" si="1"/>
        <v>10.5</v>
      </c>
      <c r="V17" s="10">
        <v>213</v>
      </c>
      <c r="W17" s="5">
        <v>29</v>
      </c>
      <c r="X17" s="154">
        <f t="shared" si="2"/>
        <v>13.6</v>
      </c>
      <c r="Y17" s="5">
        <v>137</v>
      </c>
      <c r="Z17" s="5">
        <v>7</v>
      </c>
      <c r="AA17" s="56">
        <f t="shared" si="3"/>
        <v>5.1</v>
      </c>
    </row>
    <row r="18" spans="1:27" ht="12.75" customHeight="1">
      <c r="A18" s="12">
        <v>14</v>
      </c>
      <c r="B18" s="13">
        <v>208</v>
      </c>
      <c r="C18" s="10" t="s">
        <v>129</v>
      </c>
      <c r="D18" s="16" t="s">
        <v>102</v>
      </c>
      <c r="E18" s="78">
        <v>30</v>
      </c>
      <c r="F18" s="5" t="s">
        <v>213</v>
      </c>
      <c r="G18" s="5">
        <v>48</v>
      </c>
      <c r="H18" s="5">
        <v>41</v>
      </c>
      <c r="I18" s="5">
        <v>605</v>
      </c>
      <c r="J18" s="5">
        <v>195</v>
      </c>
      <c r="K18" s="152">
        <f t="shared" si="4"/>
        <v>32.2</v>
      </c>
      <c r="L18" s="10">
        <v>22</v>
      </c>
      <c r="M18" s="5">
        <v>20</v>
      </c>
      <c r="N18" s="5">
        <v>204</v>
      </c>
      <c r="O18" s="5">
        <v>53</v>
      </c>
      <c r="P18" s="152">
        <f t="shared" si="0"/>
        <v>26</v>
      </c>
      <c r="Q18" s="10">
        <v>5</v>
      </c>
      <c r="R18" s="5">
        <v>2</v>
      </c>
      <c r="S18" s="5">
        <v>17</v>
      </c>
      <c r="T18" s="5">
        <v>3</v>
      </c>
      <c r="U18" s="152">
        <f t="shared" si="1"/>
        <v>17.6</v>
      </c>
      <c r="V18" s="10">
        <v>94</v>
      </c>
      <c r="W18" s="5">
        <v>7</v>
      </c>
      <c r="X18" s="154">
        <f t="shared" si="2"/>
        <v>7.4</v>
      </c>
      <c r="Y18" s="5">
        <v>94</v>
      </c>
      <c r="Z18" s="5">
        <v>7</v>
      </c>
      <c r="AA18" s="56">
        <f t="shared" si="3"/>
        <v>7.4</v>
      </c>
    </row>
    <row r="19" spans="1:27" ht="12.75" customHeight="1">
      <c r="A19" s="12">
        <v>14</v>
      </c>
      <c r="B19" s="13">
        <v>209</v>
      </c>
      <c r="C19" s="10" t="s">
        <v>129</v>
      </c>
      <c r="D19" s="16" t="s">
        <v>103</v>
      </c>
      <c r="E19" s="78">
        <v>40</v>
      </c>
      <c r="F19" s="5" t="s">
        <v>214</v>
      </c>
      <c r="G19" s="5">
        <v>100</v>
      </c>
      <c r="H19" s="5">
        <v>82</v>
      </c>
      <c r="I19" s="5">
        <v>1640</v>
      </c>
      <c r="J19" s="5">
        <v>454</v>
      </c>
      <c r="K19" s="152">
        <f t="shared" si="4"/>
        <v>27.7</v>
      </c>
      <c r="L19" s="10">
        <v>60</v>
      </c>
      <c r="M19" s="5">
        <v>54</v>
      </c>
      <c r="N19" s="5">
        <v>1093</v>
      </c>
      <c r="O19" s="5">
        <v>344</v>
      </c>
      <c r="P19" s="152">
        <f t="shared" si="0"/>
        <v>31.5</v>
      </c>
      <c r="Q19" s="10">
        <v>6</v>
      </c>
      <c r="R19" s="5">
        <v>4</v>
      </c>
      <c r="S19" s="5">
        <v>43</v>
      </c>
      <c r="T19" s="5">
        <v>6</v>
      </c>
      <c r="U19" s="152">
        <f t="shared" si="1"/>
        <v>14</v>
      </c>
      <c r="V19" s="10">
        <v>504</v>
      </c>
      <c r="W19" s="5">
        <v>32</v>
      </c>
      <c r="X19" s="154">
        <f t="shared" si="2"/>
        <v>6.3</v>
      </c>
      <c r="Y19" s="5">
        <v>481</v>
      </c>
      <c r="Z19" s="5">
        <v>9</v>
      </c>
      <c r="AA19" s="56">
        <f t="shared" si="3"/>
        <v>1.9</v>
      </c>
    </row>
    <row r="20" spans="1:27" ht="12.75" customHeight="1">
      <c r="A20" s="12">
        <v>14</v>
      </c>
      <c r="B20" s="13">
        <v>210</v>
      </c>
      <c r="C20" s="10" t="s">
        <v>129</v>
      </c>
      <c r="D20" s="16" t="s">
        <v>104</v>
      </c>
      <c r="E20" s="78">
        <v>30</v>
      </c>
      <c r="F20" s="5" t="s">
        <v>214</v>
      </c>
      <c r="G20" s="5">
        <v>33</v>
      </c>
      <c r="H20" s="5">
        <v>26</v>
      </c>
      <c r="I20" s="5">
        <v>536</v>
      </c>
      <c r="J20" s="5">
        <v>157</v>
      </c>
      <c r="K20" s="152">
        <f t="shared" si="4"/>
        <v>29.3</v>
      </c>
      <c r="L20" s="10">
        <v>16</v>
      </c>
      <c r="M20" s="5">
        <v>10</v>
      </c>
      <c r="N20" s="5">
        <v>204</v>
      </c>
      <c r="O20" s="5">
        <v>27</v>
      </c>
      <c r="P20" s="152">
        <f t="shared" si="0"/>
        <v>13.2</v>
      </c>
      <c r="Q20" s="10">
        <v>6</v>
      </c>
      <c r="R20" s="5">
        <v>5</v>
      </c>
      <c r="S20" s="5">
        <v>38</v>
      </c>
      <c r="T20" s="5">
        <v>5</v>
      </c>
      <c r="U20" s="152">
        <f t="shared" si="1"/>
        <v>13.2</v>
      </c>
      <c r="V20" s="10">
        <v>101</v>
      </c>
      <c r="W20" s="5">
        <v>8</v>
      </c>
      <c r="X20" s="154">
        <f t="shared" si="2"/>
        <v>7.9</v>
      </c>
      <c r="Y20" s="5">
        <v>86</v>
      </c>
      <c r="Z20" s="5">
        <v>6</v>
      </c>
      <c r="AA20" s="56">
        <f t="shared" si="3"/>
        <v>7</v>
      </c>
    </row>
    <row r="21" spans="1:27" ht="12.75" customHeight="1">
      <c r="A21" s="12">
        <v>14</v>
      </c>
      <c r="B21" s="13">
        <v>211</v>
      </c>
      <c r="C21" s="10" t="s">
        <v>129</v>
      </c>
      <c r="D21" s="16" t="s">
        <v>105</v>
      </c>
      <c r="E21" s="78">
        <v>30</v>
      </c>
      <c r="F21" s="5" t="s">
        <v>212</v>
      </c>
      <c r="G21" s="5">
        <v>24</v>
      </c>
      <c r="H21" s="5">
        <v>22</v>
      </c>
      <c r="I21" s="5">
        <v>316</v>
      </c>
      <c r="J21" s="5">
        <v>78</v>
      </c>
      <c r="K21" s="152">
        <f t="shared" si="4"/>
        <v>24.7</v>
      </c>
      <c r="L21" s="10">
        <v>24</v>
      </c>
      <c r="M21" s="5">
        <v>22</v>
      </c>
      <c r="N21" s="5">
        <v>316</v>
      </c>
      <c r="O21" s="5">
        <v>78</v>
      </c>
      <c r="P21" s="152">
        <f t="shared" si="0"/>
        <v>24.7</v>
      </c>
      <c r="Q21" s="10">
        <v>6</v>
      </c>
      <c r="R21" s="5">
        <v>4</v>
      </c>
      <c r="S21" s="5">
        <v>42</v>
      </c>
      <c r="T21" s="5">
        <v>5</v>
      </c>
      <c r="U21" s="152">
        <f t="shared" si="1"/>
        <v>11.9</v>
      </c>
      <c r="V21" s="10">
        <v>100</v>
      </c>
      <c r="W21" s="5">
        <v>3</v>
      </c>
      <c r="X21" s="154">
        <f t="shared" si="2"/>
        <v>3</v>
      </c>
      <c r="Y21" s="5">
        <v>87</v>
      </c>
      <c r="Z21" s="5">
        <v>3</v>
      </c>
      <c r="AA21" s="56">
        <f t="shared" si="3"/>
        <v>3.4</v>
      </c>
    </row>
    <row r="22" spans="1:27" ht="12.75" customHeight="1">
      <c r="A22" s="12">
        <v>14</v>
      </c>
      <c r="B22" s="13">
        <v>212</v>
      </c>
      <c r="C22" s="10" t="s">
        <v>129</v>
      </c>
      <c r="D22" s="16" t="s">
        <v>106</v>
      </c>
      <c r="E22" s="78">
        <v>40</v>
      </c>
      <c r="F22" s="5" t="s">
        <v>216</v>
      </c>
      <c r="G22" s="5">
        <v>59</v>
      </c>
      <c r="H22" s="5">
        <v>50</v>
      </c>
      <c r="I22" s="5">
        <v>647</v>
      </c>
      <c r="J22" s="5">
        <v>183</v>
      </c>
      <c r="K22" s="152">
        <f t="shared" si="4"/>
        <v>28.3</v>
      </c>
      <c r="L22" s="10">
        <v>38</v>
      </c>
      <c r="M22" s="5">
        <v>36</v>
      </c>
      <c r="N22" s="5">
        <v>471</v>
      </c>
      <c r="O22" s="5">
        <v>112</v>
      </c>
      <c r="P22" s="152">
        <f t="shared" si="0"/>
        <v>23.8</v>
      </c>
      <c r="Q22" s="10">
        <v>6</v>
      </c>
      <c r="R22" s="5">
        <v>3</v>
      </c>
      <c r="S22" s="5">
        <v>38</v>
      </c>
      <c r="T22" s="5">
        <v>3</v>
      </c>
      <c r="U22" s="152">
        <f t="shared" si="1"/>
        <v>7.9</v>
      </c>
      <c r="V22" s="10">
        <v>385</v>
      </c>
      <c r="W22" s="5">
        <v>28</v>
      </c>
      <c r="X22" s="154">
        <f t="shared" si="2"/>
        <v>7.3</v>
      </c>
      <c r="Y22" s="5">
        <v>316</v>
      </c>
      <c r="Z22" s="5">
        <v>24</v>
      </c>
      <c r="AA22" s="56">
        <f t="shared" si="3"/>
        <v>7.6</v>
      </c>
    </row>
    <row r="23" spans="1:27" ht="12.75" customHeight="1">
      <c r="A23" s="12">
        <v>14</v>
      </c>
      <c r="B23" s="13">
        <v>213</v>
      </c>
      <c r="C23" s="10" t="s">
        <v>129</v>
      </c>
      <c r="D23" s="16" t="s">
        <v>107</v>
      </c>
      <c r="E23" s="78">
        <v>50</v>
      </c>
      <c r="F23" s="5" t="s">
        <v>214</v>
      </c>
      <c r="G23" s="5">
        <v>36</v>
      </c>
      <c r="H23" s="5">
        <v>29</v>
      </c>
      <c r="I23" s="5">
        <v>392</v>
      </c>
      <c r="J23" s="5">
        <v>99</v>
      </c>
      <c r="K23" s="152">
        <f t="shared" si="4"/>
        <v>25.3</v>
      </c>
      <c r="L23" s="10">
        <v>30</v>
      </c>
      <c r="M23" s="5">
        <v>27</v>
      </c>
      <c r="N23" s="5">
        <v>356</v>
      </c>
      <c r="O23" s="5">
        <v>96</v>
      </c>
      <c r="P23" s="152">
        <f t="shared" si="0"/>
        <v>27</v>
      </c>
      <c r="Q23" s="10">
        <v>6</v>
      </c>
      <c r="R23" s="5">
        <v>2</v>
      </c>
      <c r="S23" s="5">
        <v>36</v>
      </c>
      <c r="T23" s="5">
        <v>3</v>
      </c>
      <c r="U23" s="152">
        <f t="shared" si="1"/>
        <v>8.3</v>
      </c>
      <c r="V23" s="10">
        <v>244</v>
      </c>
      <c r="W23" s="5">
        <v>28</v>
      </c>
      <c r="X23" s="154">
        <f t="shared" si="2"/>
        <v>11.5</v>
      </c>
      <c r="Y23" s="5">
        <v>197</v>
      </c>
      <c r="Z23" s="5">
        <v>15</v>
      </c>
      <c r="AA23" s="56">
        <f t="shared" si="3"/>
        <v>7.6</v>
      </c>
    </row>
    <row r="24" spans="1:27" ht="12.75" customHeight="1">
      <c r="A24" s="12">
        <v>14</v>
      </c>
      <c r="B24" s="13">
        <v>214</v>
      </c>
      <c r="C24" s="10" t="s">
        <v>129</v>
      </c>
      <c r="D24" s="16" t="s">
        <v>108</v>
      </c>
      <c r="E24" s="78">
        <v>45</v>
      </c>
      <c r="F24" s="5" t="s">
        <v>217</v>
      </c>
      <c r="G24" s="5">
        <v>34</v>
      </c>
      <c r="H24" s="5">
        <v>29</v>
      </c>
      <c r="I24" s="5">
        <v>774</v>
      </c>
      <c r="J24" s="5">
        <v>272</v>
      </c>
      <c r="K24" s="152">
        <f t="shared" si="4"/>
        <v>35.1</v>
      </c>
      <c r="L24" s="10">
        <v>26</v>
      </c>
      <c r="M24" s="5">
        <v>21</v>
      </c>
      <c r="N24" s="5">
        <v>398</v>
      </c>
      <c r="O24" s="5">
        <v>79</v>
      </c>
      <c r="P24" s="152">
        <f t="shared" si="0"/>
        <v>19.8</v>
      </c>
      <c r="Q24" s="10">
        <v>5</v>
      </c>
      <c r="R24" s="5">
        <v>1</v>
      </c>
      <c r="S24" s="5">
        <v>36</v>
      </c>
      <c r="T24" s="5">
        <v>1</v>
      </c>
      <c r="U24" s="152">
        <f t="shared" si="1"/>
        <v>2.8</v>
      </c>
      <c r="V24" s="10">
        <v>135</v>
      </c>
      <c r="W24" s="5">
        <v>6</v>
      </c>
      <c r="X24" s="154">
        <f t="shared" si="2"/>
        <v>4.4</v>
      </c>
      <c r="Y24" s="5">
        <v>135</v>
      </c>
      <c r="Z24" s="5">
        <v>6</v>
      </c>
      <c r="AA24" s="56">
        <f t="shared" si="3"/>
        <v>4.4</v>
      </c>
    </row>
    <row r="25" spans="1:27" ht="12.75" customHeight="1">
      <c r="A25" s="12">
        <v>14</v>
      </c>
      <c r="B25" s="13">
        <v>215</v>
      </c>
      <c r="C25" s="10" t="s">
        <v>129</v>
      </c>
      <c r="D25" s="16" t="s">
        <v>109</v>
      </c>
      <c r="E25" s="78">
        <v>30</v>
      </c>
      <c r="F25" s="5" t="s">
        <v>218</v>
      </c>
      <c r="G25" s="5">
        <v>28</v>
      </c>
      <c r="H25" s="5">
        <v>23</v>
      </c>
      <c r="I25" s="5">
        <v>294</v>
      </c>
      <c r="J25" s="5">
        <v>71</v>
      </c>
      <c r="K25" s="152">
        <f t="shared" si="4"/>
        <v>24.1</v>
      </c>
      <c r="L25" s="10">
        <v>28</v>
      </c>
      <c r="M25" s="5">
        <v>23</v>
      </c>
      <c r="N25" s="5">
        <v>294</v>
      </c>
      <c r="O25" s="5">
        <v>71</v>
      </c>
      <c r="P25" s="152">
        <f t="shared" si="0"/>
        <v>24.1</v>
      </c>
      <c r="Q25" s="10">
        <v>5</v>
      </c>
      <c r="R25" s="5">
        <v>1</v>
      </c>
      <c r="S25" s="5">
        <v>33</v>
      </c>
      <c r="T25" s="5">
        <v>1</v>
      </c>
      <c r="U25" s="152">
        <f t="shared" si="1"/>
        <v>3</v>
      </c>
      <c r="V25" s="10">
        <v>185</v>
      </c>
      <c r="W25" s="5">
        <v>18</v>
      </c>
      <c r="X25" s="154">
        <f t="shared" si="2"/>
        <v>9.7</v>
      </c>
      <c r="Y25" s="5">
        <v>185</v>
      </c>
      <c r="Z25" s="5">
        <v>18</v>
      </c>
      <c r="AA25" s="56">
        <f t="shared" si="3"/>
        <v>9.7</v>
      </c>
    </row>
    <row r="26" spans="1:27" ht="12.75" customHeight="1">
      <c r="A26" s="12">
        <v>14</v>
      </c>
      <c r="B26" s="13">
        <v>216</v>
      </c>
      <c r="C26" s="10" t="s">
        <v>129</v>
      </c>
      <c r="D26" s="16" t="s">
        <v>110</v>
      </c>
      <c r="E26" s="78">
        <v>50</v>
      </c>
      <c r="F26" s="5" t="s">
        <v>214</v>
      </c>
      <c r="G26" s="5">
        <v>32</v>
      </c>
      <c r="H26" s="5">
        <v>20</v>
      </c>
      <c r="I26" s="5">
        <v>286</v>
      </c>
      <c r="J26" s="5">
        <v>63</v>
      </c>
      <c r="K26" s="152">
        <f t="shared" si="4"/>
        <v>22</v>
      </c>
      <c r="L26" s="10">
        <v>27</v>
      </c>
      <c r="M26" s="5">
        <v>18</v>
      </c>
      <c r="N26" s="5">
        <v>254</v>
      </c>
      <c r="O26" s="5">
        <v>60</v>
      </c>
      <c r="P26" s="152">
        <f t="shared" si="0"/>
        <v>23.6</v>
      </c>
      <c r="Q26" s="10">
        <v>5</v>
      </c>
      <c r="R26" s="5">
        <v>2</v>
      </c>
      <c r="S26" s="5">
        <v>32</v>
      </c>
      <c r="T26" s="5">
        <v>3</v>
      </c>
      <c r="U26" s="152">
        <f t="shared" si="1"/>
        <v>9.4</v>
      </c>
      <c r="V26" s="10">
        <v>147</v>
      </c>
      <c r="W26" s="5">
        <v>17</v>
      </c>
      <c r="X26" s="154">
        <f t="shared" si="2"/>
        <v>11.6</v>
      </c>
      <c r="Y26" s="5">
        <v>131</v>
      </c>
      <c r="Z26" s="5">
        <v>17</v>
      </c>
      <c r="AA26" s="56">
        <f t="shared" si="3"/>
        <v>13</v>
      </c>
    </row>
    <row r="27" spans="1:27" ht="12.75" customHeight="1">
      <c r="A27" s="12">
        <v>14</v>
      </c>
      <c r="B27" s="13">
        <v>217</v>
      </c>
      <c r="C27" s="10" t="s">
        <v>129</v>
      </c>
      <c r="D27" s="16" t="s">
        <v>111</v>
      </c>
      <c r="E27" s="78">
        <v>40</v>
      </c>
      <c r="F27" s="5" t="s">
        <v>214</v>
      </c>
      <c r="G27" s="5">
        <v>37</v>
      </c>
      <c r="H27" s="5">
        <v>30</v>
      </c>
      <c r="I27" s="5">
        <v>426</v>
      </c>
      <c r="J27" s="5">
        <v>122</v>
      </c>
      <c r="K27" s="152">
        <f t="shared" si="4"/>
        <v>28.6</v>
      </c>
      <c r="L27" s="10">
        <v>29</v>
      </c>
      <c r="M27" s="5">
        <v>23</v>
      </c>
      <c r="N27" s="5">
        <v>314</v>
      </c>
      <c r="O27" s="5">
        <v>81</v>
      </c>
      <c r="P27" s="152">
        <f t="shared" si="0"/>
        <v>25.8</v>
      </c>
      <c r="Q27" s="10">
        <v>5</v>
      </c>
      <c r="R27" s="5">
        <v>2</v>
      </c>
      <c r="S27" s="5">
        <v>30</v>
      </c>
      <c r="T27" s="5">
        <v>3</v>
      </c>
      <c r="U27" s="152">
        <f t="shared" si="1"/>
        <v>10</v>
      </c>
      <c r="V27" s="10">
        <v>52</v>
      </c>
      <c r="W27" s="5">
        <v>2</v>
      </c>
      <c r="X27" s="154">
        <f t="shared" si="2"/>
        <v>3.8</v>
      </c>
      <c r="Y27" s="5">
        <v>49</v>
      </c>
      <c r="Z27" s="5">
        <v>2</v>
      </c>
      <c r="AA27" s="56">
        <f t="shared" si="3"/>
        <v>4.1</v>
      </c>
    </row>
    <row r="28" spans="1:27" ht="12.75" customHeight="1">
      <c r="A28" s="12">
        <v>14</v>
      </c>
      <c r="B28" s="13">
        <v>218</v>
      </c>
      <c r="C28" s="10" t="s">
        <v>129</v>
      </c>
      <c r="D28" s="16" t="s">
        <v>112</v>
      </c>
      <c r="E28" s="78">
        <v>30</v>
      </c>
      <c r="F28" s="5" t="s">
        <v>219</v>
      </c>
      <c r="G28" s="5">
        <v>44</v>
      </c>
      <c r="H28" s="5">
        <v>38</v>
      </c>
      <c r="I28" s="5">
        <v>465</v>
      </c>
      <c r="J28" s="5">
        <v>127</v>
      </c>
      <c r="K28" s="152">
        <f t="shared" si="4"/>
        <v>27.3</v>
      </c>
      <c r="L28" s="10">
        <v>31</v>
      </c>
      <c r="M28" s="5">
        <v>26</v>
      </c>
      <c r="N28" s="5">
        <v>302</v>
      </c>
      <c r="O28" s="5">
        <v>68</v>
      </c>
      <c r="P28" s="152">
        <f t="shared" si="0"/>
        <v>22.5</v>
      </c>
      <c r="Q28" s="10">
        <v>5</v>
      </c>
      <c r="R28" s="5">
        <v>3</v>
      </c>
      <c r="S28" s="5">
        <v>31</v>
      </c>
      <c r="T28" s="5">
        <v>3</v>
      </c>
      <c r="U28" s="152">
        <f t="shared" si="1"/>
        <v>9.7</v>
      </c>
      <c r="V28" s="10">
        <v>81</v>
      </c>
      <c r="W28" s="5">
        <v>4</v>
      </c>
      <c r="X28" s="154">
        <f t="shared" si="2"/>
        <v>4.9</v>
      </c>
      <c r="Y28" s="5">
        <v>81</v>
      </c>
      <c r="Z28" s="5">
        <v>4</v>
      </c>
      <c r="AA28" s="56">
        <f t="shared" si="3"/>
        <v>4.9</v>
      </c>
    </row>
    <row r="29" spans="1:27" ht="12.75" customHeight="1">
      <c r="A29" s="12">
        <v>14</v>
      </c>
      <c r="B29" s="13">
        <v>301</v>
      </c>
      <c r="C29" s="10" t="s">
        <v>129</v>
      </c>
      <c r="D29" s="16" t="s">
        <v>113</v>
      </c>
      <c r="E29" s="78">
        <v>30</v>
      </c>
      <c r="F29" s="5" t="s">
        <v>213</v>
      </c>
      <c r="G29" s="125">
        <v>19</v>
      </c>
      <c r="H29" s="126">
        <v>14</v>
      </c>
      <c r="I29" s="126">
        <v>177</v>
      </c>
      <c r="J29" s="126">
        <v>46</v>
      </c>
      <c r="K29" s="152">
        <f t="shared" si="4"/>
        <v>26</v>
      </c>
      <c r="L29" s="10">
        <v>19</v>
      </c>
      <c r="M29" s="5">
        <v>14</v>
      </c>
      <c r="N29" s="5">
        <v>177</v>
      </c>
      <c r="O29" s="5">
        <v>46</v>
      </c>
      <c r="P29" s="152">
        <f t="shared" si="0"/>
        <v>26</v>
      </c>
      <c r="Q29" s="10">
        <v>5</v>
      </c>
      <c r="R29" s="5">
        <v>5</v>
      </c>
      <c r="S29" s="5">
        <v>26</v>
      </c>
      <c r="T29" s="5">
        <v>6</v>
      </c>
      <c r="U29" s="152">
        <f t="shared" si="1"/>
        <v>23.1</v>
      </c>
      <c r="V29" s="10">
        <v>31</v>
      </c>
      <c r="W29" s="5">
        <v>1</v>
      </c>
      <c r="X29" s="154">
        <f t="shared" si="2"/>
        <v>3.2</v>
      </c>
      <c r="Y29" s="5">
        <v>26</v>
      </c>
      <c r="Z29" s="5">
        <v>1</v>
      </c>
      <c r="AA29" s="56">
        <f t="shared" si="3"/>
        <v>3.8</v>
      </c>
    </row>
    <row r="30" spans="1:27" ht="14.25" customHeight="1">
      <c r="A30" s="12">
        <v>14</v>
      </c>
      <c r="B30" s="13">
        <v>321</v>
      </c>
      <c r="C30" s="10" t="s">
        <v>129</v>
      </c>
      <c r="D30" s="16" t="s">
        <v>114</v>
      </c>
      <c r="E30" s="78">
        <v>30</v>
      </c>
      <c r="F30" s="5" t="s">
        <v>212</v>
      </c>
      <c r="G30" s="5">
        <v>32</v>
      </c>
      <c r="H30" s="5">
        <v>21</v>
      </c>
      <c r="I30" s="5">
        <v>397</v>
      </c>
      <c r="J30" s="5">
        <v>110</v>
      </c>
      <c r="K30" s="152">
        <f t="shared" si="4"/>
        <v>27.7</v>
      </c>
      <c r="L30" s="10">
        <v>21</v>
      </c>
      <c r="M30" s="5">
        <v>15</v>
      </c>
      <c r="N30" s="5">
        <v>217</v>
      </c>
      <c r="O30" s="5">
        <v>33</v>
      </c>
      <c r="P30" s="152">
        <f t="shared" si="0"/>
        <v>15.2</v>
      </c>
      <c r="Q30" s="10">
        <v>5</v>
      </c>
      <c r="R30" s="5">
        <v>1</v>
      </c>
      <c r="S30" s="5">
        <v>29</v>
      </c>
      <c r="T30" s="5">
        <v>1</v>
      </c>
      <c r="U30" s="152">
        <f t="shared" si="1"/>
        <v>3.4</v>
      </c>
      <c r="V30" s="10">
        <v>57</v>
      </c>
      <c r="W30" s="5">
        <v>0</v>
      </c>
      <c r="X30" s="154">
        <f t="shared" si="2"/>
        <v>0</v>
      </c>
      <c r="Y30" s="5">
        <v>50</v>
      </c>
      <c r="Z30" s="5">
        <v>0</v>
      </c>
      <c r="AA30" s="56">
        <f t="shared" si="3"/>
        <v>0</v>
      </c>
    </row>
    <row r="31" spans="1:27" ht="14.25" customHeight="1">
      <c r="A31" s="12">
        <v>14</v>
      </c>
      <c r="B31" s="13">
        <v>341</v>
      </c>
      <c r="C31" s="10" t="s">
        <v>129</v>
      </c>
      <c r="D31" s="16" t="s">
        <v>115</v>
      </c>
      <c r="E31" s="78">
        <v>35</v>
      </c>
      <c r="F31" s="5" t="s">
        <v>213</v>
      </c>
      <c r="G31" s="5">
        <v>29</v>
      </c>
      <c r="H31" s="5">
        <v>22</v>
      </c>
      <c r="I31" s="5">
        <v>350</v>
      </c>
      <c r="J31" s="5">
        <v>124</v>
      </c>
      <c r="K31" s="152">
        <f t="shared" si="4"/>
        <v>35.4</v>
      </c>
      <c r="L31" s="10">
        <v>23</v>
      </c>
      <c r="M31" s="5">
        <v>18</v>
      </c>
      <c r="N31" s="5">
        <v>260</v>
      </c>
      <c r="O31" s="5">
        <v>89</v>
      </c>
      <c r="P31" s="152">
        <f t="shared" si="0"/>
        <v>34.2</v>
      </c>
      <c r="Q31" s="10">
        <v>5</v>
      </c>
      <c r="R31" s="5">
        <v>2</v>
      </c>
      <c r="S31" s="5">
        <v>32</v>
      </c>
      <c r="T31" s="5">
        <v>2</v>
      </c>
      <c r="U31" s="152">
        <f t="shared" si="1"/>
        <v>6.3</v>
      </c>
      <c r="V31" s="10">
        <v>31</v>
      </c>
      <c r="W31" s="5">
        <v>0</v>
      </c>
      <c r="X31" s="154">
        <f t="shared" si="2"/>
        <v>0</v>
      </c>
      <c r="Y31" s="5">
        <v>27</v>
      </c>
      <c r="Z31" s="5">
        <v>0</v>
      </c>
      <c r="AA31" s="56">
        <f t="shared" si="3"/>
        <v>0</v>
      </c>
    </row>
    <row r="32" spans="1:27" ht="12.75" customHeight="1">
      <c r="A32" s="12">
        <v>14</v>
      </c>
      <c r="B32" s="13">
        <v>342</v>
      </c>
      <c r="C32" s="10" t="s">
        <v>129</v>
      </c>
      <c r="D32" s="16" t="s">
        <v>116</v>
      </c>
      <c r="E32" s="78">
        <v>30</v>
      </c>
      <c r="F32" s="5" t="s">
        <v>212</v>
      </c>
      <c r="G32" s="5">
        <v>16</v>
      </c>
      <c r="H32" s="5">
        <v>15</v>
      </c>
      <c r="I32" s="5">
        <v>145</v>
      </c>
      <c r="J32" s="5">
        <v>34</v>
      </c>
      <c r="K32" s="152">
        <f t="shared" si="4"/>
        <v>23.4</v>
      </c>
      <c r="L32" s="10">
        <v>16</v>
      </c>
      <c r="M32" s="5">
        <v>15</v>
      </c>
      <c r="N32" s="5">
        <v>145</v>
      </c>
      <c r="O32" s="5">
        <v>34</v>
      </c>
      <c r="P32" s="152">
        <f t="shared" si="0"/>
        <v>23.4</v>
      </c>
      <c r="Q32" s="10">
        <v>5</v>
      </c>
      <c r="R32" s="5">
        <v>2</v>
      </c>
      <c r="S32" s="5">
        <v>28</v>
      </c>
      <c r="T32" s="5">
        <v>2</v>
      </c>
      <c r="U32" s="152">
        <f t="shared" si="1"/>
        <v>7.1</v>
      </c>
      <c r="V32" s="10">
        <v>42</v>
      </c>
      <c r="W32" s="5">
        <v>2</v>
      </c>
      <c r="X32" s="154">
        <f t="shared" si="2"/>
        <v>4.8</v>
      </c>
      <c r="Y32" s="5">
        <v>39</v>
      </c>
      <c r="Z32" s="5">
        <v>2</v>
      </c>
      <c r="AA32" s="56">
        <f t="shared" si="3"/>
        <v>5.1</v>
      </c>
    </row>
    <row r="33" spans="1:27" ht="12.75" customHeight="1">
      <c r="A33" s="12">
        <v>14</v>
      </c>
      <c r="B33" s="13">
        <v>361</v>
      </c>
      <c r="C33" s="10" t="s">
        <v>129</v>
      </c>
      <c r="D33" s="16" t="s">
        <v>117</v>
      </c>
      <c r="E33" s="78"/>
      <c r="F33" s="5"/>
      <c r="G33" s="5"/>
      <c r="H33" s="5"/>
      <c r="I33" s="5"/>
      <c r="J33" s="5"/>
      <c r="K33" s="48" t="str">
        <f>IF(G33=""," ",ROUND(J33/I33*100,1))</f>
        <v> </v>
      </c>
      <c r="L33" s="10">
        <v>12</v>
      </c>
      <c r="M33" s="5">
        <v>11</v>
      </c>
      <c r="N33" s="5">
        <v>117</v>
      </c>
      <c r="O33" s="5">
        <v>25</v>
      </c>
      <c r="P33" s="152">
        <f t="shared" si="0"/>
        <v>21.4</v>
      </c>
      <c r="Q33" s="10">
        <v>5</v>
      </c>
      <c r="R33" s="5">
        <v>1</v>
      </c>
      <c r="S33" s="5">
        <v>27</v>
      </c>
      <c r="T33" s="5">
        <v>1</v>
      </c>
      <c r="U33" s="152">
        <f t="shared" si="1"/>
        <v>3.7</v>
      </c>
      <c r="V33" s="10">
        <v>15</v>
      </c>
      <c r="W33" s="5">
        <v>0</v>
      </c>
      <c r="X33" s="154">
        <f t="shared" si="2"/>
        <v>0</v>
      </c>
      <c r="Y33" s="5">
        <v>15</v>
      </c>
      <c r="Z33" s="5">
        <v>0</v>
      </c>
      <c r="AA33" s="56">
        <f t="shared" si="3"/>
        <v>0</v>
      </c>
    </row>
    <row r="34" spans="1:27" ht="12.75" customHeight="1">
      <c r="A34" s="12">
        <v>14</v>
      </c>
      <c r="B34" s="13">
        <v>362</v>
      </c>
      <c r="C34" s="10" t="s">
        <v>129</v>
      </c>
      <c r="D34" s="16" t="s">
        <v>118</v>
      </c>
      <c r="E34" s="78">
        <v>30</v>
      </c>
      <c r="F34" s="5" t="s">
        <v>212</v>
      </c>
      <c r="G34" s="5">
        <v>17</v>
      </c>
      <c r="H34" s="5">
        <v>11</v>
      </c>
      <c r="I34" s="5">
        <v>170</v>
      </c>
      <c r="J34" s="5">
        <v>51</v>
      </c>
      <c r="K34" s="152">
        <f t="shared" si="4"/>
        <v>30</v>
      </c>
      <c r="L34" s="10">
        <v>10</v>
      </c>
      <c r="M34" s="5">
        <v>8</v>
      </c>
      <c r="N34" s="5">
        <v>89</v>
      </c>
      <c r="O34" s="5">
        <v>17</v>
      </c>
      <c r="P34" s="152">
        <f t="shared" si="0"/>
        <v>19.1</v>
      </c>
      <c r="Q34" s="10">
        <v>5</v>
      </c>
      <c r="R34" s="5">
        <v>1</v>
      </c>
      <c r="S34" s="5">
        <v>31</v>
      </c>
      <c r="T34" s="5">
        <v>1</v>
      </c>
      <c r="U34" s="152">
        <f t="shared" si="1"/>
        <v>3.2</v>
      </c>
      <c r="V34" s="10">
        <v>27</v>
      </c>
      <c r="W34" s="5">
        <v>1</v>
      </c>
      <c r="X34" s="154">
        <f t="shared" si="2"/>
        <v>3.7</v>
      </c>
      <c r="Y34" s="5">
        <v>27</v>
      </c>
      <c r="Z34" s="5">
        <v>1</v>
      </c>
      <c r="AA34" s="56">
        <f t="shared" si="3"/>
        <v>3.7</v>
      </c>
    </row>
    <row r="35" spans="1:27" ht="12.75" customHeight="1">
      <c r="A35" s="12">
        <v>14</v>
      </c>
      <c r="B35" s="13">
        <v>363</v>
      </c>
      <c r="C35" s="10" t="s">
        <v>129</v>
      </c>
      <c r="D35" s="16" t="s">
        <v>224</v>
      </c>
      <c r="E35" s="78">
        <v>50</v>
      </c>
      <c r="F35" s="5" t="s">
        <v>229</v>
      </c>
      <c r="G35" s="5">
        <v>18</v>
      </c>
      <c r="H35" s="5">
        <v>10</v>
      </c>
      <c r="I35" s="5">
        <v>193</v>
      </c>
      <c r="J35" s="5">
        <v>14</v>
      </c>
      <c r="K35" s="152">
        <f t="shared" si="4"/>
        <v>7.3</v>
      </c>
      <c r="L35" s="10">
        <v>13</v>
      </c>
      <c r="M35" s="5">
        <v>8</v>
      </c>
      <c r="N35" s="5">
        <v>168</v>
      </c>
      <c r="O35" s="5">
        <v>12</v>
      </c>
      <c r="P35" s="152">
        <f t="shared" si="0"/>
        <v>7.1</v>
      </c>
      <c r="Q35" s="10">
        <v>5</v>
      </c>
      <c r="R35" s="5">
        <v>2</v>
      </c>
      <c r="S35" s="5">
        <v>25</v>
      </c>
      <c r="T35" s="5">
        <v>2</v>
      </c>
      <c r="U35" s="152">
        <f t="shared" si="1"/>
        <v>8</v>
      </c>
      <c r="V35" s="10">
        <v>15</v>
      </c>
      <c r="W35" s="5">
        <v>1</v>
      </c>
      <c r="X35" s="154">
        <f t="shared" si="2"/>
        <v>6.7</v>
      </c>
      <c r="Y35" s="5">
        <v>13</v>
      </c>
      <c r="Z35" s="5">
        <v>1</v>
      </c>
      <c r="AA35" s="56">
        <f t="shared" si="3"/>
        <v>7.7</v>
      </c>
    </row>
    <row r="36" spans="1:27" ht="12.75" customHeight="1">
      <c r="A36" s="12">
        <v>14</v>
      </c>
      <c r="B36" s="13">
        <v>364</v>
      </c>
      <c r="C36" s="10" t="s">
        <v>129</v>
      </c>
      <c r="D36" s="16" t="s">
        <v>119</v>
      </c>
      <c r="E36" s="78">
        <v>30</v>
      </c>
      <c r="F36" s="5" t="s">
        <v>229</v>
      </c>
      <c r="G36" s="5">
        <v>36</v>
      </c>
      <c r="H36" s="5">
        <v>23</v>
      </c>
      <c r="I36" s="5">
        <v>433</v>
      </c>
      <c r="J36" s="5">
        <v>132</v>
      </c>
      <c r="K36" s="152">
        <f t="shared" si="4"/>
        <v>30.5</v>
      </c>
      <c r="L36" s="10">
        <v>13</v>
      </c>
      <c r="M36" s="5">
        <v>8</v>
      </c>
      <c r="N36" s="5">
        <v>157</v>
      </c>
      <c r="O36" s="5">
        <v>27</v>
      </c>
      <c r="P36" s="152">
        <f t="shared" si="0"/>
        <v>17.2</v>
      </c>
      <c r="Q36" s="10">
        <v>5</v>
      </c>
      <c r="R36" s="5">
        <v>3</v>
      </c>
      <c r="S36" s="5">
        <v>28</v>
      </c>
      <c r="T36" s="5">
        <v>3</v>
      </c>
      <c r="U36" s="152">
        <f t="shared" si="1"/>
        <v>10.7</v>
      </c>
      <c r="V36" s="10">
        <v>16</v>
      </c>
      <c r="W36" s="5">
        <v>0</v>
      </c>
      <c r="X36" s="154">
        <f t="shared" si="2"/>
        <v>0</v>
      </c>
      <c r="Y36" s="5">
        <v>16</v>
      </c>
      <c r="Z36" s="5">
        <v>0</v>
      </c>
      <c r="AA36" s="56">
        <f t="shared" si="3"/>
        <v>0</v>
      </c>
    </row>
    <row r="37" spans="1:27" ht="12.75" customHeight="1">
      <c r="A37" s="12">
        <v>14</v>
      </c>
      <c r="B37" s="13">
        <v>366</v>
      </c>
      <c r="C37" s="10" t="s">
        <v>129</v>
      </c>
      <c r="D37" s="16" t="s">
        <v>120</v>
      </c>
      <c r="E37" s="78">
        <v>40</v>
      </c>
      <c r="F37" s="5" t="s">
        <v>220</v>
      </c>
      <c r="G37" s="5">
        <v>22</v>
      </c>
      <c r="H37" s="5">
        <v>18</v>
      </c>
      <c r="I37" s="5">
        <v>204</v>
      </c>
      <c r="J37" s="5">
        <v>67</v>
      </c>
      <c r="K37" s="152">
        <f t="shared" si="4"/>
        <v>32.8</v>
      </c>
      <c r="L37" s="10">
        <v>16</v>
      </c>
      <c r="M37" s="5">
        <v>15</v>
      </c>
      <c r="N37" s="5">
        <v>151</v>
      </c>
      <c r="O37" s="5">
        <v>47</v>
      </c>
      <c r="P37" s="152">
        <f t="shared" si="0"/>
        <v>31.1</v>
      </c>
      <c r="Q37" s="10">
        <v>5</v>
      </c>
      <c r="R37" s="5">
        <v>2</v>
      </c>
      <c r="S37" s="5">
        <v>29</v>
      </c>
      <c r="T37" s="5">
        <v>3</v>
      </c>
      <c r="U37" s="152">
        <f t="shared" si="1"/>
        <v>10.3</v>
      </c>
      <c r="V37" s="10">
        <v>24</v>
      </c>
      <c r="W37" s="5">
        <v>0</v>
      </c>
      <c r="X37" s="154">
        <f t="shared" si="2"/>
        <v>0</v>
      </c>
      <c r="Y37" s="5">
        <v>19</v>
      </c>
      <c r="Z37" s="5">
        <v>0</v>
      </c>
      <c r="AA37" s="56">
        <f t="shared" si="3"/>
        <v>0</v>
      </c>
    </row>
    <row r="38" spans="1:27" ht="12">
      <c r="A38" s="12">
        <v>14</v>
      </c>
      <c r="B38" s="13">
        <v>382</v>
      </c>
      <c r="C38" s="10" t="s">
        <v>129</v>
      </c>
      <c r="D38" s="16" t="s">
        <v>121</v>
      </c>
      <c r="E38" s="78">
        <v>30</v>
      </c>
      <c r="F38" s="5" t="s">
        <v>221</v>
      </c>
      <c r="G38" s="5">
        <v>30</v>
      </c>
      <c r="H38" s="5">
        <v>18</v>
      </c>
      <c r="I38" s="5">
        <v>251</v>
      </c>
      <c r="J38" s="5">
        <v>43</v>
      </c>
      <c r="K38" s="152">
        <f t="shared" si="4"/>
        <v>17.1</v>
      </c>
      <c r="L38" s="10">
        <v>25</v>
      </c>
      <c r="M38" s="5">
        <v>16</v>
      </c>
      <c r="N38" s="5">
        <v>224</v>
      </c>
      <c r="O38" s="5">
        <v>41</v>
      </c>
      <c r="P38" s="152">
        <f t="shared" si="0"/>
        <v>18.3</v>
      </c>
      <c r="Q38" s="10">
        <v>5</v>
      </c>
      <c r="R38" s="5">
        <v>2</v>
      </c>
      <c r="S38" s="5">
        <v>27</v>
      </c>
      <c r="T38" s="5">
        <v>2</v>
      </c>
      <c r="U38" s="152">
        <f t="shared" si="1"/>
        <v>7.4</v>
      </c>
      <c r="V38" s="10">
        <v>35</v>
      </c>
      <c r="W38" s="5">
        <v>1</v>
      </c>
      <c r="X38" s="154">
        <f t="shared" si="2"/>
        <v>2.9</v>
      </c>
      <c r="Y38" s="5">
        <v>32</v>
      </c>
      <c r="Z38" s="5">
        <v>1</v>
      </c>
      <c r="AA38" s="56">
        <f t="shared" si="3"/>
        <v>3.1</v>
      </c>
    </row>
    <row r="39" spans="1:27" ht="12.75" customHeight="1">
      <c r="A39" s="12">
        <v>14</v>
      </c>
      <c r="B39" s="13">
        <v>383</v>
      </c>
      <c r="C39" s="10" t="s">
        <v>129</v>
      </c>
      <c r="D39" s="16" t="s">
        <v>122</v>
      </c>
      <c r="E39" s="78"/>
      <c r="F39" s="5"/>
      <c r="G39" s="5"/>
      <c r="H39" s="5"/>
      <c r="I39" s="5"/>
      <c r="J39" s="5"/>
      <c r="K39" s="48" t="str">
        <f>IF(G39=""," ",ROUND(J39/I39*100,1))</f>
        <v> </v>
      </c>
      <c r="L39" s="10">
        <v>14</v>
      </c>
      <c r="M39" s="5">
        <v>12</v>
      </c>
      <c r="N39" s="5">
        <v>132</v>
      </c>
      <c r="O39" s="5">
        <v>32</v>
      </c>
      <c r="P39" s="152">
        <f t="shared" si="0"/>
        <v>24.2</v>
      </c>
      <c r="Q39" s="10">
        <v>5</v>
      </c>
      <c r="R39" s="5">
        <v>1</v>
      </c>
      <c r="S39" s="5">
        <v>26</v>
      </c>
      <c r="T39" s="5">
        <v>1</v>
      </c>
      <c r="U39" s="152">
        <f t="shared" si="1"/>
        <v>3.8</v>
      </c>
      <c r="V39" s="10">
        <v>16</v>
      </c>
      <c r="W39" s="5">
        <v>0</v>
      </c>
      <c r="X39" s="154">
        <f t="shared" si="2"/>
        <v>0</v>
      </c>
      <c r="Y39" s="5">
        <v>10</v>
      </c>
      <c r="Z39" s="5">
        <v>0</v>
      </c>
      <c r="AA39" s="56">
        <f t="shared" si="3"/>
        <v>0</v>
      </c>
    </row>
    <row r="40" spans="1:27" ht="12.75" customHeight="1">
      <c r="A40" s="12">
        <v>14</v>
      </c>
      <c r="B40" s="13">
        <v>384</v>
      </c>
      <c r="C40" s="10" t="s">
        <v>129</v>
      </c>
      <c r="D40" s="16" t="s">
        <v>123</v>
      </c>
      <c r="E40" s="78">
        <v>30</v>
      </c>
      <c r="F40" s="5" t="s">
        <v>229</v>
      </c>
      <c r="G40" s="5">
        <v>17</v>
      </c>
      <c r="H40" s="5">
        <v>11</v>
      </c>
      <c r="I40" s="5">
        <v>178</v>
      </c>
      <c r="J40" s="5">
        <v>35</v>
      </c>
      <c r="K40" s="152">
        <f t="shared" si="4"/>
        <v>19.7</v>
      </c>
      <c r="L40" s="10">
        <v>17</v>
      </c>
      <c r="M40" s="5">
        <v>11</v>
      </c>
      <c r="N40" s="5">
        <v>178</v>
      </c>
      <c r="O40" s="5">
        <v>35</v>
      </c>
      <c r="P40" s="152">
        <f t="shared" si="0"/>
        <v>19.7</v>
      </c>
      <c r="Q40" s="10">
        <v>5</v>
      </c>
      <c r="R40" s="5">
        <v>1</v>
      </c>
      <c r="S40" s="5">
        <v>28</v>
      </c>
      <c r="T40" s="5">
        <v>1</v>
      </c>
      <c r="U40" s="152">
        <f t="shared" si="1"/>
        <v>3.6</v>
      </c>
      <c r="V40" s="10">
        <v>37</v>
      </c>
      <c r="W40" s="5">
        <v>1</v>
      </c>
      <c r="X40" s="154">
        <f t="shared" si="2"/>
        <v>2.7</v>
      </c>
      <c r="Y40" s="5">
        <v>27</v>
      </c>
      <c r="Z40" s="5">
        <v>1</v>
      </c>
      <c r="AA40" s="56">
        <f t="shared" si="3"/>
        <v>3.7</v>
      </c>
    </row>
    <row r="41" spans="1:27" ht="12.75" customHeight="1">
      <c r="A41" s="12">
        <v>14</v>
      </c>
      <c r="B41" s="13">
        <v>401</v>
      </c>
      <c r="C41" s="10" t="s">
        <v>129</v>
      </c>
      <c r="D41" s="16" t="s">
        <v>124</v>
      </c>
      <c r="E41" s="78">
        <v>30</v>
      </c>
      <c r="F41" s="5" t="s">
        <v>222</v>
      </c>
      <c r="G41" s="5">
        <v>36</v>
      </c>
      <c r="H41" s="5">
        <v>32</v>
      </c>
      <c r="I41" s="5">
        <v>473</v>
      </c>
      <c r="J41" s="5">
        <v>122</v>
      </c>
      <c r="K41" s="152">
        <f t="shared" si="4"/>
        <v>25.8</v>
      </c>
      <c r="L41" s="10">
        <v>13</v>
      </c>
      <c r="M41" s="5">
        <v>11</v>
      </c>
      <c r="N41" s="5">
        <v>171</v>
      </c>
      <c r="O41" s="5">
        <v>33</v>
      </c>
      <c r="P41" s="152">
        <f t="shared" si="0"/>
        <v>19.3</v>
      </c>
      <c r="Q41" s="10">
        <v>5</v>
      </c>
      <c r="R41" s="5">
        <v>2</v>
      </c>
      <c r="S41" s="5">
        <v>33</v>
      </c>
      <c r="T41" s="5">
        <v>2</v>
      </c>
      <c r="U41" s="152">
        <f t="shared" si="1"/>
        <v>6.1</v>
      </c>
      <c r="V41" s="10">
        <v>36</v>
      </c>
      <c r="W41" s="5">
        <v>0</v>
      </c>
      <c r="X41" s="154">
        <f t="shared" si="2"/>
        <v>0</v>
      </c>
      <c r="Y41" s="5">
        <v>28</v>
      </c>
      <c r="Z41" s="5">
        <v>0</v>
      </c>
      <c r="AA41" s="56">
        <f t="shared" si="3"/>
        <v>0</v>
      </c>
    </row>
    <row r="42" spans="1:27" ht="12.75" customHeight="1">
      <c r="A42" s="12">
        <v>14</v>
      </c>
      <c r="B42" s="13">
        <v>402</v>
      </c>
      <c r="C42" s="10" t="s">
        <v>129</v>
      </c>
      <c r="D42" s="16" t="s">
        <v>125</v>
      </c>
      <c r="E42" s="78"/>
      <c r="F42" s="5"/>
      <c r="G42" s="5"/>
      <c r="H42" s="5"/>
      <c r="I42" s="5"/>
      <c r="J42" s="5"/>
      <c r="K42" s="48" t="str">
        <f>IF(G42=""," ",ROUND(J42/I42*100,1))</f>
        <v> </v>
      </c>
      <c r="L42" s="10">
        <v>14</v>
      </c>
      <c r="M42" s="5">
        <v>8</v>
      </c>
      <c r="N42" s="5">
        <v>122</v>
      </c>
      <c r="O42" s="5">
        <v>29</v>
      </c>
      <c r="P42" s="152">
        <f t="shared" si="0"/>
        <v>23.8</v>
      </c>
      <c r="Q42" s="10">
        <v>5</v>
      </c>
      <c r="R42" s="5">
        <v>1</v>
      </c>
      <c r="S42" s="5">
        <v>26</v>
      </c>
      <c r="T42" s="5">
        <v>2</v>
      </c>
      <c r="U42" s="152">
        <f t="shared" si="1"/>
        <v>7.7</v>
      </c>
      <c r="V42" s="10">
        <v>11</v>
      </c>
      <c r="W42" s="5">
        <v>0</v>
      </c>
      <c r="X42" s="154">
        <f t="shared" si="2"/>
        <v>0</v>
      </c>
      <c r="Y42" s="5">
        <v>11</v>
      </c>
      <c r="Z42" s="5">
        <v>0</v>
      </c>
      <c r="AA42" s="56">
        <f t="shared" si="3"/>
        <v>0</v>
      </c>
    </row>
    <row r="43" spans="1:27" ht="12.75" customHeight="1">
      <c r="A43" s="12">
        <v>14</v>
      </c>
      <c r="B43" s="13">
        <v>421</v>
      </c>
      <c r="C43" s="10" t="s">
        <v>129</v>
      </c>
      <c r="D43" s="16" t="s">
        <v>97</v>
      </c>
      <c r="E43" s="78">
        <v>30</v>
      </c>
      <c r="F43" s="5" t="s">
        <v>213</v>
      </c>
      <c r="G43" s="5">
        <v>17</v>
      </c>
      <c r="H43" s="5">
        <v>14</v>
      </c>
      <c r="I43" s="5">
        <v>188</v>
      </c>
      <c r="J43" s="5">
        <v>52</v>
      </c>
      <c r="K43" s="152">
        <f t="shared" si="4"/>
        <v>27.7</v>
      </c>
      <c r="L43" s="10">
        <v>19</v>
      </c>
      <c r="M43" s="5">
        <v>15</v>
      </c>
      <c r="N43" s="5">
        <v>186</v>
      </c>
      <c r="O43" s="5">
        <v>37</v>
      </c>
      <c r="P43" s="152">
        <f t="shared" si="0"/>
        <v>19.9</v>
      </c>
      <c r="Q43" s="10">
        <v>5</v>
      </c>
      <c r="R43" s="5">
        <v>2</v>
      </c>
      <c r="S43" s="5">
        <v>25</v>
      </c>
      <c r="T43" s="5">
        <v>2</v>
      </c>
      <c r="U43" s="152">
        <f t="shared" si="1"/>
        <v>8</v>
      </c>
      <c r="V43" s="10">
        <v>18</v>
      </c>
      <c r="W43" s="5">
        <v>0</v>
      </c>
      <c r="X43" s="154">
        <f t="shared" si="2"/>
        <v>0</v>
      </c>
      <c r="Y43" s="5">
        <v>18</v>
      </c>
      <c r="Z43" s="5">
        <v>0</v>
      </c>
      <c r="AA43" s="56">
        <f t="shared" si="3"/>
        <v>0</v>
      </c>
    </row>
    <row r="44" spans="1:27" ht="12.75" customHeight="1">
      <c r="A44" s="12">
        <v>14</v>
      </c>
      <c r="B44" s="13">
        <v>422</v>
      </c>
      <c r="C44" s="10" t="s">
        <v>129</v>
      </c>
      <c r="D44" s="16" t="s">
        <v>126</v>
      </c>
      <c r="E44" s="78"/>
      <c r="F44" s="5"/>
      <c r="G44" s="5"/>
      <c r="H44" s="5"/>
      <c r="I44" s="5"/>
      <c r="J44" s="5"/>
      <c r="K44" s="48" t="str">
        <f>IF(G44=""," ",ROUND(J44/I44*100,1))</f>
        <v> </v>
      </c>
      <c r="L44" s="10">
        <v>15</v>
      </c>
      <c r="M44" s="5">
        <v>11</v>
      </c>
      <c r="N44" s="5">
        <v>166</v>
      </c>
      <c r="O44" s="5">
        <v>21</v>
      </c>
      <c r="P44" s="152">
        <f t="shared" si="0"/>
        <v>12.7</v>
      </c>
      <c r="Q44" s="10">
        <v>5</v>
      </c>
      <c r="R44" s="5">
        <v>1</v>
      </c>
      <c r="S44" s="5">
        <v>36</v>
      </c>
      <c r="T44" s="5">
        <v>1</v>
      </c>
      <c r="U44" s="152">
        <f t="shared" si="1"/>
        <v>2.8</v>
      </c>
      <c r="V44" s="10">
        <v>36</v>
      </c>
      <c r="W44" s="5">
        <v>0</v>
      </c>
      <c r="X44" s="154">
        <f t="shared" si="2"/>
        <v>0</v>
      </c>
      <c r="Y44" s="5">
        <v>36</v>
      </c>
      <c r="Z44" s="5">
        <v>0</v>
      </c>
      <c r="AA44" s="56">
        <f t="shared" si="3"/>
        <v>0</v>
      </c>
    </row>
    <row r="45" spans="1:27" ht="12.75" customHeight="1">
      <c r="A45" s="12">
        <v>14</v>
      </c>
      <c r="B45" s="13">
        <v>423</v>
      </c>
      <c r="C45" s="10" t="s">
        <v>129</v>
      </c>
      <c r="D45" s="16" t="s">
        <v>127</v>
      </c>
      <c r="E45" s="78">
        <v>30</v>
      </c>
      <c r="F45" s="5" t="s">
        <v>223</v>
      </c>
      <c r="G45" s="5">
        <v>15</v>
      </c>
      <c r="H45" s="5">
        <v>9</v>
      </c>
      <c r="I45" s="5">
        <v>141</v>
      </c>
      <c r="J45" s="5">
        <v>25</v>
      </c>
      <c r="K45" s="152">
        <f t="shared" si="4"/>
        <v>17.7</v>
      </c>
      <c r="L45" s="10">
        <v>10</v>
      </c>
      <c r="M45" s="5">
        <v>8</v>
      </c>
      <c r="N45" s="5">
        <v>112</v>
      </c>
      <c r="O45" s="5">
        <v>25</v>
      </c>
      <c r="P45" s="152">
        <f t="shared" si="0"/>
        <v>22.3</v>
      </c>
      <c r="Q45" s="10">
        <v>5</v>
      </c>
      <c r="R45" s="5">
        <v>0</v>
      </c>
      <c r="S45" s="5">
        <v>29</v>
      </c>
      <c r="T45" s="5">
        <v>0</v>
      </c>
      <c r="U45" s="152">
        <f t="shared" si="1"/>
        <v>0</v>
      </c>
      <c r="V45" s="10">
        <v>14</v>
      </c>
      <c r="W45" s="5">
        <v>1</v>
      </c>
      <c r="X45" s="154">
        <f t="shared" si="2"/>
        <v>7.1</v>
      </c>
      <c r="Y45" s="5">
        <v>14</v>
      </c>
      <c r="Z45" s="5">
        <v>1</v>
      </c>
      <c r="AA45" s="56">
        <f t="shared" si="3"/>
        <v>7.1</v>
      </c>
    </row>
    <row r="46" spans="1:27" ht="12.75" customHeight="1" thickBot="1">
      <c r="A46" s="12">
        <v>14</v>
      </c>
      <c r="B46" s="13">
        <v>424</v>
      </c>
      <c r="C46" s="10" t="s">
        <v>129</v>
      </c>
      <c r="D46" s="16" t="s">
        <v>128</v>
      </c>
      <c r="E46" s="78"/>
      <c r="F46" s="5"/>
      <c r="G46" s="5"/>
      <c r="H46" s="5"/>
      <c r="I46" s="5"/>
      <c r="J46" s="5"/>
      <c r="K46" s="48" t="str">
        <f>IF(G46=""," ",ROUND(J46/I46*100,1))</f>
        <v> </v>
      </c>
      <c r="L46" s="10">
        <v>10</v>
      </c>
      <c r="M46" s="5">
        <v>8</v>
      </c>
      <c r="N46" s="5">
        <v>122</v>
      </c>
      <c r="O46" s="5">
        <v>24</v>
      </c>
      <c r="P46" s="155">
        <f t="shared" si="0"/>
        <v>19.7</v>
      </c>
      <c r="Q46" s="10">
        <v>5</v>
      </c>
      <c r="R46" s="5">
        <v>1</v>
      </c>
      <c r="S46" s="5">
        <v>27</v>
      </c>
      <c r="T46" s="5">
        <v>1</v>
      </c>
      <c r="U46" s="155">
        <f t="shared" si="1"/>
        <v>3.7</v>
      </c>
      <c r="V46" s="10">
        <v>27</v>
      </c>
      <c r="W46" s="5">
        <v>4</v>
      </c>
      <c r="X46" s="154">
        <f t="shared" si="2"/>
        <v>14.8</v>
      </c>
      <c r="Y46" s="5">
        <v>25</v>
      </c>
      <c r="Z46" s="5">
        <v>3</v>
      </c>
      <c r="AA46" s="56">
        <f t="shared" si="3"/>
        <v>12</v>
      </c>
    </row>
    <row r="47" spans="1:27" ht="12.75" customHeight="1" thickBot="1">
      <c r="A47" s="12"/>
      <c r="B47" s="13"/>
      <c r="C47" s="10"/>
      <c r="D47" s="28" t="s">
        <v>37</v>
      </c>
      <c r="E47" s="14"/>
      <c r="F47" s="15"/>
      <c r="G47" s="15"/>
      <c r="H47" s="15"/>
      <c r="I47" s="15"/>
      <c r="J47" s="15"/>
      <c r="K47" s="49"/>
      <c r="L47" s="29">
        <f>SUM(L10:L46)</f>
        <v>915</v>
      </c>
      <c r="M47" s="29">
        <f>SUM(M10:M46)</f>
        <v>740</v>
      </c>
      <c r="N47" s="29">
        <f>SUM(N10:N46)</f>
        <v>11757</v>
      </c>
      <c r="O47" s="29">
        <f>SUM(O10:O46)</f>
        <v>2964</v>
      </c>
      <c r="P47" s="156">
        <f t="shared" si="0"/>
        <v>25.2</v>
      </c>
      <c r="Q47" s="29">
        <f>SUM(Q10:Q46)</f>
        <v>199</v>
      </c>
      <c r="R47" s="29">
        <f>SUM(R10:R46)</f>
        <v>85</v>
      </c>
      <c r="S47" s="29">
        <f>SUM(S10:S46)</f>
        <v>1258</v>
      </c>
      <c r="T47" s="29">
        <f>SUM(T10:T46)</f>
        <v>109</v>
      </c>
      <c r="U47" s="156">
        <f t="shared" si="1"/>
        <v>8.7</v>
      </c>
      <c r="V47" s="14"/>
      <c r="W47" s="15"/>
      <c r="X47" s="60"/>
      <c r="Y47" s="15"/>
      <c r="Z47" s="15"/>
      <c r="AA47" s="57"/>
    </row>
    <row r="48" spans="1:27" ht="12.75" customHeight="1">
      <c r="A48" s="12"/>
      <c r="B48" s="13"/>
      <c r="C48" s="10" t="s">
        <v>129</v>
      </c>
      <c r="D48" s="81" t="s">
        <v>133</v>
      </c>
      <c r="E48" s="82"/>
      <c r="F48" s="83"/>
      <c r="G48" s="31"/>
      <c r="H48" s="31"/>
      <c r="I48" s="31"/>
      <c r="J48" s="31"/>
      <c r="K48" s="50"/>
      <c r="L48" s="11">
        <v>1</v>
      </c>
      <c r="M48" s="5">
        <v>1</v>
      </c>
      <c r="N48" s="6">
        <v>32</v>
      </c>
      <c r="O48" s="5">
        <v>7</v>
      </c>
      <c r="P48" s="152">
        <f t="shared" si="0"/>
        <v>21.9</v>
      </c>
      <c r="Q48" s="11"/>
      <c r="R48" s="5"/>
      <c r="S48" s="6"/>
      <c r="T48" s="5"/>
      <c r="U48" s="79" t="s">
        <v>83</v>
      </c>
      <c r="V48" s="30"/>
      <c r="W48" s="31"/>
      <c r="X48" s="61"/>
      <c r="Y48" s="31"/>
      <c r="Z48" s="31"/>
      <c r="AA48" s="58"/>
    </row>
    <row r="49" spans="1:27" ht="14.25" customHeight="1" thickBot="1">
      <c r="A49" s="12"/>
      <c r="B49" s="9"/>
      <c r="C49" s="10"/>
      <c r="D49" s="16" t="s">
        <v>134</v>
      </c>
      <c r="E49" s="10"/>
      <c r="F49" s="5"/>
      <c r="G49" s="161"/>
      <c r="H49" s="33"/>
      <c r="I49" s="33"/>
      <c r="J49" s="33"/>
      <c r="K49" s="51"/>
      <c r="L49" s="11">
        <v>1</v>
      </c>
      <c r="M49" s="5">
        <v>1</v>
      </c>
      <c r="N49" s="6">
        <v>8</v>
      </c>
      <c r="O49" s="5">
        <v>5</v>
      </c>
      <c r="P49" s="155">
        <f t="shared" si="0"/>
        <v>62.5</v>
      </c>
      <c r="Q49" s="11"/>
      <c r="R49" s="5"/>
      <c r="S49" s="6"/>
      <c r="T49" s="5"/>
      <c r="U49" s="48" t="s">
        <v>83</v>
      </c>
      <c r="V49" s="32"/>
      <c r="W49" s="33"/>
      <c r="X49" s="62"/>
      <c r="Y49" s="33"/>
      <c r="Z49" s="33"/>
      <c r="AA49" s="59"/>
    </row>
    <row r="50" spans="1:27" ht="12.75" thickBot="1">
      <c r="A50" s="17"/>
      <c r="B50" s="26">
        <v>999</v>
      </c>
      <c r="C50" s="27"/>
      <c r="D50" s="28" t="s">
        <v>36</v>
      </c>
      <c r="E50" s="14"/>
      <c r="F50" s="15"/>
      <c r="G50" s="15"/>
      <c r="H50" s="15"/>
      <c r="I50" s="15"/>
      <c r="J50" s="15"/>
      <c r="K50" s="49"/>
      <c r="L50" s="29">
        <f>SUM(L48:L49)</f>
        <v>2</v>
      </c>
      <c r="M50" s="29">
        <f>SUM(M48:M49)</f>
        <v>2</v>
      </c>
      <c r="N50" s="29">
        <f>SUM(N48:N49)</f>
        <v>40</v>
      </c>
      <c r="O50" s="29">
        <f>SUM(O48:O49)</f>
        <v>12</v>
      </c>
      <c r="P50" s="156">
        <f t="shared" si="0"/>
        <v>30</v>
      </c>
      <c r="Q50" s="29">
        <v>0</v>
      </c>
      <c r="R50" s="29">
        <v>0</v>
      </c>
      <c r="S50" s="29">
        <v>0</v>
      </c>
      <c r="T50" s="29">
        <v>0</v>
      </c>
      <c r="U50" s="52" t="s">
        <v>83</v>
      </c>
      <c r="V50" s="14"/>
      <c r="W50" s="15"/>
      <c r="X50" s="60"/>
      <c r="Y50" s="15"/>
      <c r="Z50" s="15"/>
      <c r="AA50" s="57"/>
    </row>
    <row r="51" spans="1:27" ht="14.25" thickBot="1">
      <c r="A51" s="17"/>
      <c r="B51" s="25">
        <v>1000</v>
      </c>
      <c r="C51" s="222" t="s">
        <v>23</v>
      </c>
      <c r="D51" s="223"/>
      <c r="E51" s="14"/>
      <c r="F51" s="15"/>
      <c r="G51" s="53">
        <f>SUM(G10:G46)</f>
        <v>1437</v>
      </c>
      <c r="H51" s="53">
        <f>SUM(H10:H46)</f>
        <v>1146</v>
      </c>
      <c r="I51" s="53">
        <f>SUM(I10:I46)</f>
        <v>19208</v>
      </c>
      <c r="J51" s="53">
        <f>SUM(J10:J46)</f>
        <v>5402</v>
      </c>
      <c r="K51" s="156">
        <f>IF(I51="","",ROUND(J51/I51*100,1))</f>
        <v>28.1</v>
      </c>
      <c r="L51" s="54">
        <f>L47+L50</f>
        <v>917</v>
      </c>
      <c r="M51" s="54">
        <f>M47+M50</f>
        <v>742</v>
      </c>
      <c r="N51" s="54">
        <f>N47+N50</f>
        <v>11797</v>
      </c>
      <c r="O51" s="54">
        <f>O47+O50</f>
        <v>2976</v>
      </c>
      <c r="P51" s="156">
        <f t="shared" si="0"/>
        <v>25.2</v>
      </c>
      <c r="Q51" s="54">
        <f>Q47+Q50</f>
        <v>199</v>
      </c>
      <c r="R51" s="54">
        <f>R47+R50</f>
        <v>85</v>
      </c>
      <c r="S51" s="54">
        <f>S47+S50</f>
        <v>1258</v>
      </c>
      <c r="T51" s="54">
        <f>T47+T50</f>
        <v>109</v>
      </c>
      <c r="U51" s="156">
        <f>IF(S51="","",ROUND(T51/S51*100,1))</f>
        <v>8.7</v>
      </c>
      <c r="V51" s="55">
        <f>SUM(V10:V46)</f>
        <v>6619</v>
      </c>
      <c r="W51" s="53">
        <f>SUM(W10:W46)</f>
        <v>488</v>
      </c>
      <c r="X51" s="157">
        <f>IF(V51="","",ROUND(W51/V51*100,1))</f>
        <v>7.4</v>
      </c>
      <c r="Y51" s="53">
        <f>SUM(Y10:Y46)</f>
        <v>5389</v>
      </c>
      <c r="Z51" s="53">
        <f>SUM(Z10:Z46)</f>
        <v>269</v>
      </c>
      <c r="AA51" s="156">
        <f>IF(Y51="","",ROUND(Z51/Y51*100,1))</f>
        <v>5</v>
      </c>
    </row>
    <row r="53" ht="12">
      <c r="D53" s="2" t="s">
        <v>277</v>
      </c>
    </row>
    <row r="54" spans="1:14" ht="13.5">
      <c r="A54" s="41" t="s">
        <v>79</v>
      </c>
      <c r="B54" s="42"/>
      <c r="C54" s="43"/>
      <c r="D54" s="44"/>
      <c r="E54" s="45"/>
      <c r="F54" s="45"/>
      <c r="G54" s="45"/>
      <c r="H54" s="45"/>
      <c r="I54" s="45"/>
      <c r="J54" s="45"/>
      <c r="N54" s="64"/>
    </row>
    <row r="55" spans="1:8" ht="13.5">
      <c r="A55" s="39" t="s">
        <v>89</v>
      </c>
      <c r="E55" s="47"/>
      <c r="F55" s="47" t="s">
        <v>88</v>
      </c>
      <c r="H55" s="47"/>
    </row>
  </sheetData>
  <mergeCells count="29">
    <mergeCell ref="G5:K5"/>
    <mergeCell ref="N5:P5"/>
    <mergeCell ref="S5:U5"/>
    <mergeCell ref="C4:E4"/>
    <mergeCell ref="G4:I4"/>
    <mergeCell ref="B3:N3"/>
    <mergeCell ref="C51:D51"/>
    <mergeCell ref="E7:K7"/>
    <mergeCell ref="L7:P7"/>
    <mergeCell ref="P8:P9"/>
    <mergeCell ref="E8:E9"/>
    <mergeCell ref="G8:G9"/>
    <mergeCell ref="F8:F9"/>
    <mergeCell ref="N8:N9"/>
    <mergeCell ref="I8:I9"/>
    <mergeCell ref="A7:A9"/>
    <mergeCell ref="C7:C9"/>
    <mergeCell ref="D7:D9"/>
    <mergeCell ref="B7:B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Y12:Y46">
    <cfRule type="cellIs" priority="1" dxfId="0" operator="lessThanOrEqual" stopIfTrue="1">
      <formula>V12</formula>
    </cfRule>
    <cfRule type="cellIs" priority="2" dxfId="1" operator="greaterThan" stopIfTrue="1">
      <formula>V12</formula>
    </cfRule>
  </conditionalFormatting>
  <conditionalFormatting sqref="M48:M49 T48:T49 R48:R49 O48:O49 O12:O46 M12:M46 Z12:Z46 T12:T46 R12:R46 W12:W46 H29 H33 H39 H42 H44 H46 J12:J46">
    <cfRule type="cellIs" priority="3" dxfId="0" operator="lessThanOrEqual" stopIfTrue="1">
      <formula>G12</formula>
    </cfRule>
    <cfRule type="cellIs" priority="4" dxfId="1" operator="greaterThan" stopIfTrue="1">
      <formula>G12</formula>
    </cfRule>
  </conditionalFormatting>
  <dataValidations count="1">
    <dataValidation allowBlank="1" showInputMessage="1" showErrorMessage="1" imeMode="off" sqref="AA51 K51 U10:U47 P10:P51 U51 X51 K10:K46"/>
  </dataValidations>
  <hyperlinks>
    <hyperlink ref="F55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2005-12-16T02:22:39Z</cp:lastPrinted>
  <dcterms:created xsi:type="dcterms:W3CDTF">2002-01-07T10:53:07Z</dcterms:created>
  <dcterms:modified xsi:type="dcterms:W3CDTF">2006-01-12T02:00:14Z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