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240" yWindow="45" windowWidth="14940" windowHeight="9000" activeTab="0"/>
  </bookViews>
  <sheets>
    <sheet name="4-1" sheetId="1" r:id="rId1"/>
    <sheet name="4-2" sheetId="2" r:id="rId2"/>
  </sheets>
  <definedNames>
    <definedName name="_xlnm.Print_Area" localSheetId="0">'4-1'!$A$1:$X$71</definedName>
    <definedName name="_xlnm.Print_Area" localSheetId="1">'4-2'!$A$1:$AA$79</definedName>
  </definedNames>
  <calcPr fullCalcOnLoad="1"/>
</workbook>
</file>

<file path=xl/sharedStrings.xml><?xml version="1.0" encoding="utf-8"?>
<sst xmlns="http://schemas.openxmlformats.org/spreadsheetml/2006/main" count="1040" uniqueCount="407">
  <si>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</si>
  <si>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</si>
  <si>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</si>
  <si>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</si>
  <si>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</si>
  <si>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</si>
  <si>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</si>
  <si>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</si>
  <si>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</si>
  <si>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</si>
  <si>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t>男女共同参画に関する計画
（平成17年4月1日現在で有効なもの）</t>
  </si>
  <si>
    <t>男女共同参画・女性のための総合的な施設名称
(平成17年4月1日現在で開設済の施設)</t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</si>
  <si>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</si>
  <si>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</si>
  <si>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</si>
  <si>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</si>
  <si>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</si>
  <si>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</si>
  <si>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</si>
  <si>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</si>
  <si>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</si>
  <si>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</si>
  <si>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</si>
  <si>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</si>
  <si>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</si>
  <si>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</si>
  <si>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</si>
  <si>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</si>
  <si>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策定.</t>
  </si>
  <si>
    <t>計画期間</t>
  </si>
  <si>
    <t>策定予定</t>
  </si>
  <si>
    <t>東京都</t>
  </si>
  <si>
    <t>千代田区</t>
  </si>
  <si>
    <t>政策経営部　国際平和・男女平等人権課</t>
  </si>
  <si>
    <t xml:space="preserve"> </t>
  </si>
  <si>
    <t>第2次千代田区男女平等推進行動計画</t>
  </si>
  <si>
    <t>平成14年度～平成18年度</t>
  </si>
  <si>
    <t>千代田区男女共同参画センターＭＩＷ（ミュウ）</t>
  </si>
  <si>
    <t>中央区</t>
  </si>
  <si>
    <t>総務部総務課</t>
  </si>
  <si>
    <t>中央区男女共同参画行動計画</t>
  </si>
  <si>
    <t>中央区立女性センター「ブーケ２１」</t>
  </si>
  <si>
    <t>港区</t>
  </si>
  <si>
    <t>人権・男女平等参画担当</t>
  </si>
  <si>
    <t>港区男女平等参画条例</t>
  </si>
  <si>
    <t>港区男女平等参画行動計画</t>
  </si>
  <si>
    <t>港区立男女平等参画センター</t>
  </si>
  <si>
    <t>新宿区</t>
  </si>
  <si>
    <t>総務部総務課男女共同参画・平和担当</t>
  </si>
  <si>
    <t>新宿区男女共同参画推進条例</t>
  </si>
  <si>
    <t>新宿区男女平等推進計画</t>
  </si>
  <si>
    <t>新宿区立男女共同参画推進センター</t>
  </si>
  <si>
    <t>文京区</t>
  </si>
  <si>
    <t>男女平等青少年課</t>
  </si>
  <si>
    <t>文京区男女平等参画推進計画</t>
  </si>
  <si>
    <t>Ｈ１３～</t>
  </si>
  <si>
    <t>文京区男女平等センター</t>
  </si>
  <si>
    <t>台東区</t>
  </si>
  <si>
    <t>総務部人権・協働課</t>
  </si>
  <si>
    <t>台東区男女平等推進行動計画「はばたきプラン２１」</t>
  </si>
  <si>
    <t>台東区立男女平等推進プラザ「はばたき２１」</t>
  </si>
  <si>
    <t>墨田区</t>
  </si>
  <si>
    <t>自治振興・女性課</t>
  </si>
  <si>
    <t>墨田区男女共同参画推進プラン</t>
  </si>
  <si>
    <t>Ｈ16.3</t>
  </si>
  <si>
    <t>すみだ女性センター</t>
  </si>
  <si>
    <t>江東区</t>
  </si>
  <si>
    <t>総務部　人権推進課</t>
  </si>
  <si>
    <t>江東区男女共同参画条例</t>
  </si>
  <si>
    <t>Ｈ14.3</t>
  </si>
  <si>
    <t>江東区男女共同参画推進センター</t>
  </si>
  <si>
    <t>品川区</t>
  </si>
  <si>
    <t>人権啓発課</t>
  </si>
  <si>
    <t>男女共同参画社会をめざす第３次行動計画品川プラン</t>
  </si>
  <si>
    <t>品川区男女共同参画センター</t>
  </si>
  <si>
    <t>目黒区</t>
  </si>
  <si>
    <t>総務部人権政策課</t>
  </si>
  <si>
    <t>目黒区男女が平等に共同参画する社会づくり条例</t>
  </si>
  <si>
    <t>目黒区男女平等・共同参画推進計画</t>
  </si>
  <si>
    <t>Ｈ16.2</t>
  </si>
  <si>
    <t>目黒区男女平等・共同参画センター</t>
  </si>
  <si>
    <t>大田区</t>
  </si>
  <si>
    <t>男女平等推進室</t>
  </si>
  <si>
    <t>第4期大田区男女平等推進プラン</t>
  </si>
  <si>
    <t>大田区立男女平等推進センター「エセナおおた」</t>
  </si>
  <si>
    <t>世田谷区</t>
  </si>
  <si>
    <t>生活文化部　文化・国際・男女共同参画課</t>
  </si>
  <si>
    <t>男女が共に生きるせたがやプラン</t>
  </si>
  <si>
    <t>平成９年４月～１９年３月</t>
  </si>
  <si>
    <t>世田谷区立男女共同参画センターらぷらす</t>
  </si>
  <si>
    <t>渋谷区</t>
  </si>
  <si>
    <t>総務課</t>
  </si>
  <si>
    <t>渋谷区女性施策行動計画</t>
  </si>
  <si>
    <t>Ｈ14.5</t>
  </si>
  <si>
    <t>渋谷女性センター・アイリス</t>
  </si>
  <si>
    <t>中野区</t>
  </si>
  <si>
    <t>子ども家庭部男女平等分野</t>
  </si>
  <si>
    <t>中野区男女平等基本条例</t>
  </si>
  <si>
    <t>男女共同参画基本計画</t>
  </si>
  <si>
    <t>平成12年度～平成21年度</t>
  </si>
  <si>
    <t>中野区女性会館</t>
  </si>
  <si>
    <t>杉並区</t>
  </si>
  <si>
    <t>男女共同参画推進担当</t>
  </si>
  <si>
    <t>男女共同参画社会をめざす杉並区行動計画</t>
  </si>
  <si>
    <t>平成16年度～平成20年度</t>
  </si>
  <si>
    <t>杉並区立男女平等推進センター</t>
  </si>
  <si>
    <t>杉並区男女共同参画都市宣言</t>
  </si>
  <si>
    <t>豊島区</t>
  </si>
  <si>
    <t>男女平等推進センター</t>
  </si>
  <si>
    <t>豊島区男女共同参画推進条例</t>
  </si>
  <si>
    <t>豊島区男女共同参画推進行動計画</t>
  </si>
  <si>
    <t>平成13年度～平成22年度</t>
  </si>
  <si>
    <t>豊島区立男女平等推進センター</t>
  </si>
  <si>
    <t>豊島区男女共同参画都市宣言</t>
  </si>
  <si>
    <t>北区</t>
  </si>
  <si>
    <t>男女共同参画推進課</t>
  </si>
  <si>
    <t>北区アゼリアプラン</t>
  </si>
  <si>
    <t>男女共同参画センター「スペースゆう」</t>
  </si>
  <si>
    <t>荒川区</t>
  </si>
  <si>
    <t>文化青少年課　</t>
  </si>
  <si>
    <t>荒川区男女共同参画社会推進計画</t>
  </si>
  <si>
    <t>平成13年4月～平成23年3月</t>
  </si>
  <si>
    <t>荒川区男女平等推進センター</t>
  </si>
  <si>
    <t>板橋区</t>
  </si>
  <si>
    <t>児童女性部男女社会参画課</t>
  </si>
  <si>
    <t>板橋区男女平等参画基本条例</t>
  </si>
  <si>
    <t>男女平等参画社会実現のための第二次板橋区行動計画</t>
  </si>
  <si>
    <t>Ｈ14.2</t>
  </si>
  <si>
    <t>平成14年度～17年度</t>
  </si>
  <si>
    <t>練馬区</t>
  </si>
  <si>
    <t>総務部人権・男女共同参画課</t>
  </si>
  <si>
    <t>練馬区男女共同参画計画</t>
  </si>
  <si>
    <t>Ｈ13.3</t>
  </si>
  <si>
    <t>平成13年度～17年度</t>
  </si>
  <si>
    <t>練馬区立練馬女性センター</t>
  </si>
  <si>
    <t>足立区</t>
  </si>
  <si>
    <t>区民部男女共同参画推進課</t>
  </si>
  <si>
    <t>足立区男女共同参画社会推進条例</t>
  </si>
  <si>
    <t>足立区男女共同参画計画</t>
  </si>
  <si>
    <t>平成13年度～19年度</t>
  </si>
  <si>
    <t>男女参画プラザ</t>
  </si>
  <si>
    <t>葛飾区</t>
  </si>
  <si>
    <t>人権推進課</t>
  </si>
  <si>
    <t>葛飾区男女平等推進条例</t>
  </si>
  <si>
    <t>葛飾区男女平等推進計画</t>
  </si>
  <si>
    <t>Ｈ13.10</t>
  </si>
  <si>
    <t>平成14年度～平成18年度</t>
  </si>
  <si>
    <t>江戸川区</t>
  </si>
  <si>
    <t>児童女性課</t>
  </si>
  <si>
    <t>江戸川区女性センター</t>
  </si>
  <si>
    <t>八王子市</t>
  </si>
  <si>
    <t>市民活動推進部男女共同参画課</t>
  </si>
  <si>
    <t>男女が共に生きるまち八王子プラン</t>
  </si>
  <si>
    <t>平成11年～20年度</t>
  </si>
  <si>
    <t>八王子市男女共同参画センター</t>
  </si>
  <si>
    <t>八王子市男女共同参画都市宣言</t>
  </si>
  <si>
    <t>立川市</t>
  </si>
  <si>
    <t>総合政策部　女性総合センター</t>
  </si>
  <si>
    <t>立川市第４次男女共生社会推進計画 ～男女共生社会実現のための立川プラン～</t>
  </si>
  <si>
    <t>平成17年度～平成21年度</t>
  </si>
  <si>
    <t>女性総合センター・アイム</t>
  </si>
  <si>
    <t>男女共同参画都市宣言</t>
  </si>
  <si>
    <t>武蔵野市</t>
  </si>
  <si>
    <t>企画政策室市民活動センター</t>
  </si>
  <si>
    <t>武蔵野市男女共同参画計画</t>
  </si>
  <si>
    <t>平成16年度～平成20年度</t>
  </si>
  <si>
    <t>むさしのヒューマン･ネットワークセンター</t>
  </si>
  <si>
    <t>三鷹市</t>
  </si>
  <si>
    <t>企画部企画経営室</t>
  </si>
  <si>
    <t>三鷹市男女平等行動計画</t>
  </si>
  <si>
    <t>三鷹市女性交流室</t>
  </si>
  <si>
    <t>三鷹市女性憲章</t>
  </si>
  <si>
    <t>青梅市</t>
  </si>
  <si>
    <t>市民部生活コミュニティ課</t>
  </si>
  <si>
    <t>男女平等参画社会の実現をめざす青梅市プランー第三次青梅市男女平等推進計画ー</t>
  </si>
  <si>
    <t>平成16年度～平成19年度</t>
  </si>
  <si>
    <t>府中市</t>
  </si>
  <si>
    <t>生活文化部市民活動支援課</t>
  </si>
  <si>
    <t>府中市男女共同参画計画　～男女が共に参画するまち府中プラン～</t>
  </si>
  <si>
    <t>Ｈ12.5</t>
  </si>
  <si>
    <t>平成12年4月～平成19年3月</t>
  </si>
  <si>
    <t>スクエア２１・府中市女性センター</t>
  </si>
  <si>
    <t>府中市男女共同参画都市宣言</t>
  </si>
  <si>
    <t>昭島市</t>
  </si>
  <si>
    <t>企画部企画政策室</t>
  </si>
  <si>
    <t>昭島市男女共同参画プラン「あきしまジェス２１」</t>
  </si>
  <si>
    <t>平成13年4月～平成23年3月</t>
  </si>
  <si>
    <t>昭島市男女共同参画ルームおあしす</t>
  </si>
  <si>
    <t>昭島市男女共同参画都市宣言</t>
  </si>
  <si>
    <t>調布市</t>
  </si>
  <si>
    <t>生活文化部市民参加推進室男女共同参画推進係</t>
  </si>
  <si>
    <t>調布市男女共同参画推進プラン（改定版）</t>
  </si>
  <si>
    <t>平成15年4月～19年3月</t>
  </si>
  <si>
    <t>調布市男女共同参画推進センター</t>
  </si>
  <si>
    <t>町田市</t>
  </si>
  <si>
    <t>町田市男女平等推進計画</t>
  </si>
  <si>
    <t>平成14年度～平成25年度</t>
  </si>
  <si>
    <t>町田市男女平等推進センター</t>
  </si>
  <si>
    <t>町田市男女平等参画都市宣言</t>
  </si>
  <si>
    <t>小金井市</t>
  </si>
  <si>
    <t>企画財政部広報広聴課男女共同参画室</t>
  </si>
  <si>
    <t>男女平等基本条例</t>
  </si>
  <si>
    <t>第３次行動計画「個性が輝く小金井男女平等プラン」</t>
  </si>
  <si>
    <t>平成15年度～平成24年度</t>
  </si>
  <si>
    <t>小金井市男女平等都市宣言</t>
  </si>
  <si>
    <t>小平市</t>
  </si>
  <si>
    <t>青少年男女平等課</t>
  </si>
  <si>
    <t>小平アクティブプラン21</t>
  </si>
  <si>
    <t>Ｈ8.3</t>
  </si>
  <si>
    <t>平成8年度～17年度</t>
  </si>
  <si>
    <t>日野市</t>
  </si>
  <si>
    <t>男女平等課</t>
  </si>
  <si>
    <t>日野市男女平等基本条例</t>
  </si>
  <si>
    <t>日野市男女平等推進センター</t>
  </si>
  <si>
    <t>東村山市</t>
  </si>
  <si>
    <t>市民部　国際・女性課　</t>
  </si>
  <si>
    <t>女性問題を解決するための東村山市女性プラン</t>
  </si>
  <si>
    <t>平成９年度～平成１８年度</t>
  </si>
  <si>
    <t>国分寺市</t>
  </si>
  <si>
    <t>男女平等人権課</t>
  </si>
  <si>
    <t>第2次国分寺市女性行動計画「女と男 個性がきらめく国分寺プラン」</t>
  </si>
  <si>
    <t>H12.8</t>
  </si>
  <si>
    <t>H12年8月～１9年3月</t>
  </si>
  <si>
    <t>国分寺市立女性センター｢ライツこくぶんじ」</t>
  </si>
  <si>
    <t>国立市</t>
  </si>
  <si>
    <t>企画部政策推進室</t>
  </si>
  <si>
    <t>国立市第三次男女平等推進計画－認め合う！あなたとわたしの輝きプラン－</t>
  </si>
  <si>
    <t>平成14年度～平成17年度</t>
  </si>
  <si>
    <t>福生市</t>
  </si>
  <si>
    <t>生活環境部協働推進課</t>
  </si>
  <si>
    <t>福生市男女共同参画行動計画　ふっさ女性プラン</t>
  </si>
  <si>
    <t>H13.3</t>
  </si>
  <si>
    <t>平成13年度～平成17年度</t>
  </si>
  <si>
    <t>狛江市</t>
  </si>
  <si>
    <t>企画財政部市民協働課青少年女性担当</t>
  </si>
  <si>
    <t>狛江市女性行動計画２００１～こまえ男女平等推進プラン～</t>
  </si>
  <si>
    <t>東大和市</t>
  </si>
  <si>
    <t>生活環境部市民生活課</t>
  </si>
  <si>
    <t>東大和市男女平等を基本とした男女共同参画の推進に関する条例</t>
  </si>
  <si>
    <t>東大和市男女共同参画推進計画</t>
  </si>
  <si>
    <t>平成13年3月～22年3月</t>
  </si>
  <si>
    <t>東大和市男女共同参画都市宣言</t>
  </si>
  <si>
    <t>清瀬市</t>
  </si>
  <si>
    <t>清瀬市男女平等推進プラン</t>
  </si>
  <si>
    <t>平成１２年～２１年３月</t>
  </si>
  <si>
    <t>清瀬市男女共同参画センター</t>
  </si>
  <si>
    <t>東久留米市</t>
  </si>
  <si>
    <t>市民部生活文化課</t>
  </si>
  <si>
    <t>改定版　東久留米市男女平等推進プラン</t>
  </si>
  <si>
    <t>東久留米市男女共同参画都市宣言</t>
  </si>
  <si>
    <t>武蔵村山市</t>
  </si>
  <si>
    <t>秘書広報課</t>
  </si>
  <si>
    <t>武蔵村山市男女共同参画計画　－男女ＹＯＵ・Ｉプラン</t>
  </si>
  <si>
    <t>平成12年4月～平成22年3月</t>
  </si>
  <si>
    <t>多摩市</t>
  </si>
  <si>
    <t>生活文化課</t>
  </si>
  <si>
    <t>女と男がともに生きる行動計画</t>
  </si>
  <si>
    <t>多摩市立ＴＡＭＡ女性センター</t>
  </si>
  <si>
    <t>稲城市</t>
  </si>
  <si>
    <t>稲城市新女性行動計画「男女平等推進いなぎプラン」</t>
  </si>
  <si>
    <t>稲城市男女平等推進センター</t>
  </si>
  <si>
    <t>羽村市</t>
  </si>
  <si>
    <t>企画部　広域・協働推進課</t>
  </si>
  <si>
    <t>はむら男女共同参画推進プラン</t>
  </si>
  <si>
    <t>平成14年度～平成23年度</t>
  </si>
  <si>
    <t>羽村市男女共同参画都市宣言</t>
  </si>
  <si>
    <t>あきる野市</t>
  </si>
  <si>
    <t>社会教育課</t>
  </si>
  <si>
    <t>あきる野市男女共同参画計画「あきる野男女共同参画プラン」</t>
  </si>
  <si>
    <t>西東京市</t>
  </si>
  <si>
    <t>西東京市男女平等参画推進計画</t>
  </si>
  <si>
    <t>平成16年4月1日～平成21年3月31日</t>
  </si>
  <si>
    <t>瑞穂町</t>
  </si>
  <si>
    <t>企画課国際化・協働推進担当</t>
  </si>
  <si>
    <t>瑞穂町男女共同参画社会推進行動計画</t>
  </si>
  <si>
    <t>平成17年度～平成19年度</t>
  </si>
  <si>
    <t>日の出町</t>
  </si>
  <si>
    <t>檜原村</t>
  </si>
  <si>
    <t>総務課企画財政係</t>
  </si>
  <si>
    <t>奥多摩町</t>
  </si>
  <si>
    <t>企画財政課</t>
  </si>
  <si>
    <t>大島町</t>
  </si>
  <si>
    <t>総務課庶務係</t>
  </si>
  <si>
    <t>利島村</t>
  </si>
  <si>
    <t>新島村</t>
  </si>
  <si>
    <t>神津島村</t>
  </si>
  <si>
    <t>三宅村</t>
  </si>
  <si>
    <t>御蔵島村</t>
  </si>
  <si>
    <t>八丈町</t>
  </si>
  <si>
    <t>企画財政課企画係</t>
  </si>
  <si>
    <t>青ヶ島村</t>
  </si>
  <si>
    <t>総務課庶務民生係</t>
  </si>
  <si>
    <t>小笠原村</t>
  </si>
  <si>
    <t>合　　　計</t>
  </si>
  <si>
    <t>＜都道府県ｺｰﾄﾞ及び市(区)町村ｺｰﾄﾞ＞</t>
  </si>
  <si>
    <t>統計に用いる標準地域コード（リンク先）</t>
  </si>
  <si>
    <t>http://www.stat.go.jp/index/seido/9-5.htm</t>
  </si>
  <si>
    <t>＜選択肢回答＞</t>
  </si>
  <si>
    <t>所属　</t>
  </si>
  <si>
    <t>庁内連絡会議</t>
  </si>
  <si>
    <t>諮問機関</t>
  </si>
  <si>
    <t xml:space="preserve">    男女共同参画に関する条例</t>
  </si>
  <si>
    <t>男女共同参画に関する計画</t>
  </si>
  <si>
    <t>　　　　男女共同参画関係施策についての</t>
  </si>
  <si>
    <t>　　　　　　男女共同参画に関する宣言</t>
  </si>
  <si>
    <t>　１　首長部局</t>
  </si>
  <si>
    <t>　１　男女共同参画・女性等を名称に冠した専管課</t>
  </si>
  <si>
    <t>　１　有</t>
  </si>
  <si>
    <t xml:space="preserve">    現在の状況</t>
  </si>
  <si>
    <t>　　　　苦情の処理を行う体制</t>
  </si>
  <si>
    <t>　　　　　　宣言の形態</t>
  </si>
  <si>
    <t>　２　教育委員会</t>
  </si>
  <si>
    <t>　０　無</t>
  </si>
  <si>
    <t xml:space="preserve">     　１　平成17年6月末までの制定を目途に検討中</t>
  </si>
  <si>
    <t>　１　策定に向け検討中</t>
  </si>
  <si>
    <t>１　有　</t>
  </si>
  <si>
    <t>　　　　　　　　１　首長声明</t>
  </si>
  <si>
    <t>　     ２　平成17年9月末までの制定を目途に検討中</t>
  </si>
  <si>
    <t>　０　策定予定がない,検討していない</t>
  </si>
  <si>
    <t>０　無</t>
  </si>
  <si>
    <t>　　　　　　　　２　議会の議決</t>
  </si>
  <si>
    <t>　     ３　平成17年12月末までの制定を目途に検討中</t>
  </si>
  <si>
    <t>　　　　　　　　３　庁内連絡会議の決定</t>
  </si>
  <si>
    <t xml:space="preserve">     　４　平成18年3月末までの制定を目途に検討中</t>
  </si>
  <si>
    <t>　　　　　　　　４　その他</t>
  </si>
  <si>
    <t>　     ５　平成18年度以降の制定を目途に検討中</t>
  </si>
  <si>
    <t xml:space="preserve">     　６　その他（特に目標なし等）</t>
  </si>
  <si>
    <t>　　　　　　国との共催</t>
  </si>
  <si>
    <t xml:space="preserve">     　０　検討していない</t>
  </si>
  <si>
    <t>　　　　　　　　１　実施した</t>
  </si>
  <si>
    <t>　　　　　　　　０　実施していない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</si>
  <si>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</si>
  <si>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</si>
  <si>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</si>
  <si>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</si>
  <si>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</si>
  <si>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</si>
  <si>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</si>
  <si>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</si>
  <si>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</si>
  <si>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</si>
  <si>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</si>
  <si>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</si>
  <si>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</si>
  <si>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</si>
  <si>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</si>
  <si>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</si>
  <si>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</si>
  <si>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</si>
  <si>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</si>
  <si>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</si>
  <si>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</si>
  <si>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平成18年度</t>
  </si>
  <si>
    <t>平成22年度</t>
  </si>
  <si>
    <t>平成21年度</t>
  </si>
  <si>
    <t>平成17年度</t>
  </si>
  <si>
    <t>30～70</t>
  </si>
  <si>
    <t>できるだけ早期</t>
  </si>
  <si>
    <t>平成20年度</t>
  </si>
  <si>
    <t>平成18年度末</t>
  </si>
  <si>
    <t>平成17年度末</t>
  </si>
  <si>
    <t>平成15年度</t>
  </si>
  <si>
    <t>30～50</t>
  </si>
  <si>
    <t>平成22年（※暦年）</t>
  </si>
  <si>
    <t>平成23年度</t>
  </si>
  <si>
    <t>平成１9年度</t>
  </si>
  <si>
    <t>平成26年度</t>
  </si>
  <si>
    <t>小計</t>
  </si>
  <si>
    <t>広域小計</t>
  </si>
  <si>
    <t>合　　　　計</t>
  </si>
  <si>
    <t>あきる野、府中人事委員会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</si>
  <si>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</si>
  <si>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　２　１ではない</t>
  </si>
  <si>
    <t>平成19年度</t>
  </si>
  <si>
    <t>平成19年度</t>
  </si>
  <si>
    <t>設定無し</t>
  </si>
  <si>
    <t>総務課総務係</t>
  </si>
  <si>
    <t>Ｈ14.3</t>
  </si>
  <si>
    <t>Ｈ13.3</t>
  </si>
  <si>
    <t>平成13年度～平成22年度</t>
  </si>
  <si>
    <t>Ｈ17.3</t>
  </si>
  <si>
    <t>平成17年度～平成21年度</t>
  </si>
  <si>
    <t>Ｈ13.７</t>
  </si>
  <si>
    <t>Ｈ12.3</t>
  </si>
  <si>
    <t>平成12年4月～22年3月</t>
  </si>
  <si>
    <t>平成16年4月～21年3月</t>
  </si>
  <si>
    <t>江東区男女共同参画プラン２１</t>
  </si>
  <si>
    <t>平成16年度～平成22年度</t>
  </si>
  <si>
    <t>平成13年4月～平成18年3月</t>
  </si>
  <si>
    <t>Ｈ9.3(Ｈ16.3改定)</t>
  </si>
  <si>
    <t>Ｈ16.3</t>
  </si>
  <si>
    <t>Ｈ15.6</t>
  </si>
  <si>
    <t>Ｈ15.6～Ｈ21.3</t>
  </si>
  <si>
    <t>Ｈ13.12</t>
  </si>
  <si>
    <t>Ｈ11.4（Ｈ16.3改定）</t>
  </si>
  <si>
    <t>Ｈ17.4</t>
  </si>
  <si>
    <t>Ｈ16.4</t>
  </si>
  <si>
    <t>Ｈ15.3</t>
  </si>
  <si>
    <t>小平市男女共同参画センター“ひらく”</t>
  </si>
  <si>
    <t>Ｈ9.3</t>
  </si>
  <si>
    <t>平成13年度～平成17年度</t>
  </si>
  <si>
    <t>企画部協働推進課</t>
  </si>
  <si>
    <t>平成8年度～平成１7年度</t>
  </si>
  <si>
    <t>Ｈ１３～Ｈ１９</t>
  </si>
  <si>
    <t>平成16年度～平成22年度（2004年度～2010年度）</t>
  </si>
  <si>
    <t>平成14年度～平成17年度</t>
  </si>
  <si>
    <t xml:space="preserve">東久留米市男女平等推進センター「フィフティ2」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</si>
</sst>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mmm\-yyyy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sz val="10"/>
      <color indexed="10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.5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85" fontId="4" fillId="0" borderId="12" xfId="0" applyNumberFormat="1" applyFont="1" applyFill="1" applyBorder="1" applyAlignment="1">
      <alignment vertical="center" wrapText="1"/>
    </xf>
    <xf numFmtId="57" fontId="4" fillId="0" borderId="12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58" fontId="4" fillId="0" borderId="12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57" fontId="4" fillId="0" borderId="12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18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24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/>
    </xf>
    <xf numFmtId="0" fontId="10" fillId="0" borderId="0" xfId="0" applyFont="1" applyAlignment="1">
      <alignment/>
    </xf>
    <xf numFmtId="0" fontId="1" fillId="0" borderId="0" xfId="16" applyAlignment="1">
      <alignment/>
    </xf>
    <xf numFmtId="0" fontId="9" fillId="0" borderId="0" xfId="0" applyFont="1" applyAlignment="1">
      <alignment/>
    </xf>
    <xf numFmtId="0" fontId="4" fillId="2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25" xfId="0" applyFont="1" applyBorder="1" applyAlignment="1">
      <alignment vertical="center"/>
    </xf>
    <xf numFmtId="58" fontId="14" fillId="0" borderId="26" xfId="0" applyNumberFormat="1" applyFont="1" applyBorder="1" applyAlignment="1">
      <alignment vertical="center"/>
    </xf>
    <xf numFmtId="58" fontId="14" fillId="0" borderId="27" xfId="0" applyNumberFormat="1" applyFont="1" applyBorder="1" applyAlignment="1">
      <alignment vertical="center"/>
    </xf>
    <xf numFmtId="58" fontId="14" fillId="0" borderId="28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0" fillId="3" borderId="31" xfId="0" applyFill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4" fillId="2" borderId="21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86" fontId="4" fillId="2" borderId="10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179" fontId="4" fillId="4" borderId="5" xfId="0" applyNumberFormat="1" applyFont="1" applyFill="1" applyBorder="1" applyAlignment="1">
      <alignment/>
    </xf>
    <xf numFmtId="180" fontId="4" fillId="4" borderId="11" xfId="0" applyNumberFormat="1" applyFont="1" applyFill="1" applyBorder="1" applyAlignment="1">
      <alignment/>
    </xf>
    <xf numFmtId="180" fontId="4" fillId="4" borderId="5" xfId="0" applyNumberFormat="1" applyFont="1" applyFill="1" applyBorder="1" applyAlignment="1">
      <alignment/>
    </xf>
    <xf numFmtId="186" fontId="4" fillId="2" borderId="10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179" fontId="4" fillId="4" borderId="35" xfId="0" applyNumberFormat="1" applyFont="1" applyFill="1" applyBorder="1" applyAlignment="1">
      <alignment/>
    </xf>
    <xf numFmtId="0" fontId="4" fillId="2" borderId="36" xfId="0" applyFont="1" applyFill="1" applyBorder="1" applyAlignment="1">
      <alignment/>
    </xf>
    <xf numFmtId="179" fontId="4" fillId="4" borderId="31" xfId="0" applyNumberFormat="1" applyFont="1" applyFill="1" applyBorder="1" applyAlignment="1">
      <alignment/>
    </xf>
    <xf numFmtId="180" fontId="4" fillId="4" borderId="37" xfId="0" applyNumberFormat="1" applyFont="1" applyFill="1" applyBorder="1" applyAlignment="1">
      <alignment/>
    </xf>
    <xf numFmtId="180" fontId="4" fillId="4" borderId="35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4" fillId="2" borderId="39" xfId="0" applyFont="1" applyFill="1" applyBorder="1" applyAlignment="1">
      <alignment/>
    </xf>
    <xf numFmtId="179" fontId="4" fillId="4" borderId="40" xfId="0" applyNumberFormat="1" applyFont="1" applyFill="1" applyBorder="1" applyAlignment="1">
      <alignment/>
    </xf>
    <xf numFmtId="0" fontId="4" fillId="2" borderId="19" xfId="0" applyFont="1" applyFill="1" applyBorder="1" applyAlignment="1">
      <alignment/>
    </xf>
    <xf numFmtId="179" fontId="4" fillId="4" borderId="41" xfId="0" applyNumberFormat="1" applyFont="1" applyFill="1" applyBorder="1" applyAlignment="1">
      <alignment/>
    </xf>
    <xf numFmtId="180" fontId="4" fillId="4" borderId="42" xfId="0" applyNumberFormat="1" applyFont="1" applyFill="1" applyBorder="1" applyAlignment="1">
      <alignment/>
    </xf>
    <xf numFmtId="180" fontId="4" fillId="4" borderId="40" xfId="0" applyNumberFormat="1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179" fontId="4" fillId="4" borderId="45" xfId="0" applyNumberFormat="1" applyFont="1" applyFill="1" applyBorder="1" applyAlignment="1">
      <alignment/>
    </xf>
    <xf numFmtId="180" fontId="4" fillId="4" borderId="46" xfId="0" applyNumberFormat="1" applyFont="1" applyFill="1" applyBorder="1" applyAlignment="1">
      <alignment/>
    </xf>
    <xf numFmtId="180" fontId="4" fillId="4" borderId="45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7" xfId="0" applyFont="1" applyFill="1" applyBorder="1" applyAlignment="1">
      <alignment/>
    </xf>
    <xf numFmtId="0" fontId="4" fillId="2" borderId="48" xfId="0" applyFont="1" applyFill="1" applyBorder="1" applyAlignment="1">
      <alignment/>
    </xf>
    <xf numFmtId="0" fontId="4" fillId="2" borderId="49" xfId="0" applyFont="1" applyFill="1" applyBorder="1" applyAlignment="1">
      <alignment/>
    </xf>
    <xf numFmtId="179" fontId="4" fillId="4" borderId="50" xfId="0" applyNumberFormat="1" applyFont="1" applyFill="1" applyBorder="1" applyAlignment="1">
      <alignment/>
    </xf>
    <xf numFmtId="179" fontId="4" fillId="4" borderId="47" xfId="0" applyNumberFormat="1" applyFont="1" applyFill="1" applyBorder="1" applyAlignment="1">
      <alignment/>
    </xf>
    <xf numFmtId="180" fontId="4" fillId="4" borderId="51" xfId="0" applyNumberFormat="1" applyFont="1" applyFill="1" applyBorder="1" applyAlignment="1">
      <alignment/>
    </xf>
    <xf numFmtId="180" fontId="4" fillId="4" borderId="50" xfId="0" applyNumberFormat="1" applyFont="1" applyFill="1" applyBorder="1" applyAlignment="1">
      <alignment/>
    </xf>
    <xf numFmtId="0" fontId="4" fillId="2" borderId="31" xfId="0" applyFont="1" applyFill="1" applyBorder="1" applyAlignment="1">
      <alignment horizontal="right"/>
    </xf>
    <xf numFmtId="0" fontId="4" fillId="4" borderId="52" xfId="0" applyFont="1" applyFill="1" applyBorder="1" applyAlignment="1">
      <alignment/>
    </xf>
    <xf numFmtId="0" fontId="4" fillId="4" borderId="36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180" fontId="4" fillId="4" borderId="33" xfId="0" applyNumberFormat="1" applyFont="1" applyFill="1" applyBorder="1" applyAlignment="1">
      <alignment/>
    </xf>
    <xf numFmtId="180" fontId="4" fillId="4" borderId="3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2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0" fillId="4" borderId="32" xfId="0" applyFont="1" applyFill="1" applyBorder="1" applyAlignment="1">
      <alignment vertical="center" wrapText="1"/>
    </xf>
    <xf numFmtId="0" fontId="0" fillId="4" borderId="31" xfId="0" applyFont="1" applyFill="1" applyBorder="1" applyAlignment="1">
      <alignment vertical="center" wrapText="1"/>
    </xf>
    <xf numFmtId="0" fontId="0" fillId="2" borderId="34" xfId="0" applyFont="1" applyFill="1" applyBorder="1" applyAlignment="1">
      <alignment vertical="center" wrapText="1"/>
    </xf>
    <xf numFmtId="0" fontId="0" fillId="2" borderId="35" xfId="0" applyFont="1" applyFill="1" applyBorder="1" applyAlignment="1">
      <alignment vertical="center" wrapText="1"/>
    </xf>
    <xf numFmtId="0" fontId="0" fillId="4" borderId="53" xfId="0" applyFont="1" applyFill="1" applyBorder="1" applyAlignment="1">
      <alignment vertical="center" wrapText="1"/>
    </xf>
    <xf numFmtId="0" fontId="0" fillId="4" borderId="30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0" fillId="4" borderId="52" xfId="0" applyFont="1" applyFill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1" fillId="0" borderId="0" xfId="16" applyAlignment="1">
      <alignment wrapText="1"/>
    </xf>
    <xf numFmtId="57" fontId="4" fillId="0" borderId="1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/>
    </xf>
    <xf numFmtId="186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shrinkToFit="1"/>
    </xf>
    <xf numFmtId="0" fontId="4" fillId="0" borderId="11" xfId="0" applyFont="1" applyFill="1" applyBorder="1" applyAlignment="1">
      <alignment/>
    </xf>
    <xf numFmtId="0" fontId="4" fillId="0" borderId="54" xfId="0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 wrapText="1"/>
    </xf>
    <xf numFmtId="0" fontId="4" fillId="2" borderId="5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54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8" fillId="2" borderId="58" xfId="0" applyFont="1" applyFill="1" applyBorder="1" applyAlignment="1">
      <alignment horizontal="center" wrapText="1" shrinkToFit="1"/>
    </xf>
    <xf numFmtId="0" fontId="8" fillId="0" borderId="59" xfId="0" applyFont="1" applyBorder="1" applyAlignment="1">
      <alignment horizontal="center" wrapText="1" shrinkToFit="1"/>
    </xf>
    <xf numFmtId="0" fontId="8" fillId="0" borderId="60" xfId="0" applyFont="1" applyBorder="1" applyAlignment="1">
      <alignment horizontal="center" wrapText="1" shrinkToFit="1"/>
    </xf>
    <xf numFmtId="0" fontId="4" fillId="2" borderId="6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62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2" borderId="63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2" borderId="64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13" fillId="0" borderId="6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58" fontId="14" fillId="0" borderId="26" xfId="0" applyNumberFormat="1" applyFont="1" applyBorder="1" applyAlignment="1">
      <alignment horizontal="center" vertical="center"/>
    </xf>
    <xf numFmtId="58" fontId="14" fillId="0" borderId="2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63" xfId="0" applyFont="1" applyFill="1" applyBorder="1" applyAlignment="1">
      <alignment wrapText="1"/>
    </xf>
    <xf numFmtId="0" fontId="4" fillId="2" borderId="67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4" fillId="2" borderId="64" xfId="0" applyFont="1" applyFill="1" applyBorder="1" applyAlignment="1">
      <alignment wrapText="1"/>
    </xf>
    <xf numFmtId="0" fontId="4" fillId="2" borderId="65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56" xfId="0" applyFont="1" applyFill="1" applyBorder="1" applyAlignment="1">
      <alignment wrapText="1"/>
    </xf>
    <xf numFmtId="0" fontId="4" fillId="2" borderId="55" xfId="0" applyFont="1" applyFill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2" xfId="0" applyBorder="1" applyAlignment="1">
      <alignment wrapText="1"/>
    </xf>
    <xf numFmtId="0" fontId="4" fillId="2" borderId="21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54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11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68" xfId="0" applyBorder="1" applyAlignment="1">
      <alignment/>
    </xf>
    <xf numFmtId="0" fontId="4" fillId="2" borderId="29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4" fillId="2" borderId="12" xfId="0" applyFont="1" applyFill="1" applyBorder="1" applyAlignment="1">
      <alignment wrapText="1"/>
    </xf>
    <xf numFmtId="0" fontId="4" fillId="2" borderId="70" xfId="0" applyFont="1" applyFill="1" applyBorder="1" applyAlignment="1">
      <alignment wrapText="1"/>
    </xf>
    <xf numFmtId="0" fontId="0" fillId="0" borderId="6" xfId="0" applyBorder="1" applyAlignment="1">
      <alignment/>
    </xf>
    <xf numFmtId="0" fontId="4" fillId="2" borderId="20" xfId="0" applyFont="1" applyFill="1" applyBorder="1" applyAlignment="1">
      <alignment wrapText="1"/>
    </xf>
    <xf numFmtId="0" fontId="0" fillId="0" borderId="7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view="pageBreakPreview" zoomScaleSheetLayoutView="100" workbookViewId="0" topLeftCell="A1">
      <pane xSplit="4" topLeftCell="E1" activePane="topRight" state="frozen"/>
      <selection pane="topLeft" activeCell="A1" sqref="A1:IV3"/>
      <selection pane="topRight" activeCell="A1" sqref="A1"/>
    </sheetView>
  </sheetViews>
  <sheetFormatPr defaultColWidth="9.00390625" defaultRowHeight="13.5"/>
  <cols>
    <col min="1" max="1" width="3.75390625" style="1" customWidth="1"/>
    <col min="2" max="2" width="5.375" style="1" customWidth="1"/>
    <col min="3" max="3" width="7.50390625" style="1" customWidth="1"/>
    <col min="4" max="4" width="9.25390625" style="1" customWidth="1"/>
    <col min="5" max="5" width="13.625" style="6" customWidth="1"/>
    <col min="6" max="6" width="3.625" style="1" customWidth="1"/>
    <col min="7" max="7" width="3.50390625" style="1" customWidth="1"/>
    <col min="8" max="9" width="4.375" style="1" customWidth="1"/>
    <col min="10" max="10" width="27.75390625" style="1" customWidth="1"/>
    <col min="11" max="13" width="9.625" style="1" customWidth="1"/>
    <col min="14" max="14" width="4.375" style="1" customWidth="1"/>
    <col min="15" max="15" width="30.75390625" style="1" customWidth="1"/>
    <col min="16" max="16" width="8.75390625" style="1" customWidth="1"/>
    <col min="17" max="17" width="22.625" style="1" customWidth="1"/>
    <col min="18" max="18" width="4.375" style="1" customWidth="1"/>
    <col min="19" max="19" width="20.625" style="1" customWidth="1"/>
    <col min="20" max="20" width="7.75390625" style="1" customWidth="1"/>
    <col min="21" max="21" width="8.50390625" style="1" customWidth="1"/>
    <col min="22" max="22" width="16.875" style="1" customWidth="1"/>
    <col min="23" max="24" width="4.375" style="1" customWidth="1"/>
    <col min="25" max="16384" width="9.00390625" style="1" customWidth="1"/>
  </cols>
  <sheetData>
    <row r="1" ht="12">
      <c r="A1" s="1" t="s">
        <v>0</v>
      </c>
    </row>
    <row r="2" spans="1:21" ht="22.5" customHeight="1">
      <c r="A2" s="2" t="s">
        <v>1</v>
      </c>
      <c r="U2" s="3"/>
    </row>
    <row r="3" ht="12.75" thickBot="1"/>
    <row r="4" spans="1:24" s="6" customFormat="1" ht="31.5" customHeight="1">
      <c r="A4" s="185" t="s">
        <v>2</v>
      </c>
      <c r="B4" s="186" t="s">
        <v>3</v>
      </c>
      <c r="C4" s="189" t="s">
        <v>4</v>
      </c>
      <c r="D4" s="190" t="s">
        <v>5</v>
      </c>
      <c r="E4" s="176" t="s">
        <v>6</v>
      </c>
      <c r="F4" s="4"/>
      <c r="G4" s="179" t="s">
        <v>7</v>
      </c>
      <c r="H4" s="182" t="s">
        <v>8</v>
      </c>
      <c r="I4" s="183" t="s">
        <v>9</v>
      </c>
      <c r="J4" s="164" t="s">
        <v>371</v>
      </c>
      <c r="K4" s="159"/>
      <c r="L4" s="159"/>
      <c r="M4" s="159"/>
      <c r="N4" s="160"/>
      <c r="O4" s="164" t="s">
        <v>10</v>
      </c>
      <c r="P4" s="159"/>
      <c r="Q4" s="159"/>
      <c r="R4" s="160"/>
      <c r="S4" s="171" t="s">
        <v>11</v>
      </c>
      <c r="T4" s="173" t="s">
        <v>12</v>
      </c>
      <c r="U4" s="164" t="s">
        <v>13</v>
      </c>
      <c r="V4" s="165"/>
      <c r="W4" s="165"/>
      <c r="X4" s="5"/>
    </row>
    <row r="5" spans="1:24" s="6" customFormat="1" ht="15" customHeight="1">
      <c r="A5" s="170"/>
      <c r="B5" s="187"/>
      <c r="C5" s="168"/>
      <c r="D5" s="191"/>
      <c r="E5" s="177"/>
      <c r="F5" s="8"/>
      <c r="G5" s="180"/>
      <c r="H5" s="169"/>
      <c r="I5" s="184"/>
      <c r="J5" s="166" t="s">
        <v>14</v>
      </c>
      <c r="K5" s="167"/>
      <c r="L5" s="167"/>
      <c r="M5" s="168"/>
      <c r="N5" s="9" t="s">
        <v>15</v>
      </c>
      <c r="O5" s="166" t="s">
        <v>16</v>
      </c>
      <c r="P5" s="167"/>
      <c r="Q5" s="168"/>
      <c r="R5" s="9" t="s">
        <v>15</v>
      </c>
      <c r="S5" s="172"/>
      <c r="T5" s="174"/>
      <c r="U5" s="169" t="s">
        <v>17</v>
      </c>
      <c r="V5" s="158" t="s">
        <v>18</v>
      </c>
      <c r="W5" s="158" t="s">
        <v>19</v>
      </c>
      <c r="X5" s="161" t="s">
        <v>20</v>
      </c>
    </row>
    <row r="6" spans="1:24" s="6" customFormat="1" ht="38.25" customHeight="1">
      <c r="A6" s="170"/>
      <c r="B6" s="188"/>
      <c r="C6" s="168"/>
      <c r="D6" s="191"/>
      <c r="E6" s="178"/>
      <c r="F6" s="11" t="s">
        <v>21</v>
      </c>
      <c r="G6" s="181"/>
      <c r="H6" s="169"/>
      <c r="I6" s="184"/>
      <c r="J6" s="7" t="s">
        <v>22</v>
      </c>
      <c r="K6" s="12" t="s">
        <v>23</v>
      </c>
      <c r="L6" s="12" t="s">
        <v>24</v>
      </c>
      <c r="M6" s="12" t="s">
        <v>25</v>
      </c>
      <c r="N6" s="13" t="s">
        <v>26</v>
      </c>
      <c r="O6" s="10" t="s">
        <v>27</v>
      </c>
      <c r="P6" s="12" t="s">
        <v>28</v>
      </c>
      <c r="Q6" s="12" t="s">
        <v>29</v>
      </c>
      <c r="R6" s="13" t="s">
        <v>30</v>
      </c>
      <c r="S6" s="172"/>
      <c r="T6" s="175"/>
      <c r="U6" s="170"/>
      <c r="V6" s="158"/>
      <c r="W6" s="158"/>
      <c r="X6" s="161"/>
    </row>
    <row r="7" spans="1:24" s="28" customFormat="1" ht="45" customHeight="1">
      <c r="A7" s="14">
        <v>13</v>
      </c>
      <c r="B7" s="15">
        <v>101</v>
      </c>
      <c r="C7" s="14" t="s">
        <v>31</v>
      </c>
      <c r="D7" s="15" t="s">
        <v>32</v>
      </c>
      <c r="E7" s="14" t="s">
        <v>33</v>
      </c>
      <c r="F7" s="16">
        <v>1</v>
      </c>
      <c r="G7" s="15">
        <v>2</v>
      </c>
      <c r="H7" s="14">
        <v>1</v>
      </c>
      <c r="I7" s="15">
        <v>1</v>
      </c>
      <c r="J7" s="14"/>
      <c r="K7" s="17" t="s">
        <v>34</v>
      </c>
      <c r="L7" s="18" t="s">
        <v>34</v>
      </c>
      <c r="M7" s="18" t="s">
        <v>34</v>
      </c>
      <c r="N7" s="19">
        <v>0</v>
      </c>
      <c r="O7" s="20" t="s">
        <v>35</v>
      </c>
      <c r="P7" s="21" t="s">
        <v>377</v>
      </c>
      <c r="Q7" s="22" t="s">
        <v>36</v>
      </c>
      <c r="R7" s="15" t="s">
        <v>34</v>
      </c>
      <c r="S7" s="23" t="s">
        <v>37</v>
      </c>
      <c r="T7" s="24">
        <v>0</v>
      </c>
      <c r="U7" s="25" t="s">
        <v>34</v>
      </c>
      <c r="V7" s="26"/>
      <c r="W7" s="27" t="s">
        <v>34</v>
      </c>
      <c r="X7" s="19">
        <v>0</v>
      </c>
    </row>
    <row r="8" spans="1:24" s="28" customFormat="1" ht="30" customHeight="1">
      <c r="A8" s="14">
        <v>13</v>
      </c>
      <c r="B8" s="15">
        <v>102</v>
      </c>
      <c r="C8" s="14" t="s">
        <v>31</v>
      </c>
      <c r="D8" s="15" t="s">
        <v>38</v>
      </c>
      <c r="E8" s="14" t="s">
        <v>39</v>
      </c>
      <c r="F8" s="16">
        <v>1</v>
      </c>
      <c r="G8" s="15">
        <v>2</v>
      </c>
      <c r="H8" s="14">
        <v>1</v>
      </c>
      <c r="I8" s="15">
        <v>1</v>
      </c>
      <c r="J8" s="14"/>
      <c r="K8" s="17" t="s">
        <v>34</v>
      </c>
      <c r="L8" s="18" t="s">
        <v>34</v>
      </c>
      <c r="M8" s="18" t="s">
        <v>34</v>
      </c>
      <c r="N8" s="19">
        <v>0</v>
      </c>
      <c r="O8" s="20" t="s">
        <v>40</v>
      </c>
      <c r="P8" s="21" t="s">
        <v>378</v>
      </c>
      <c r="Q8" s="22" t="s">
        <v>379</v>
      </c>
      <c r="R8" s="15" t="s">
        <v>34</v>
      </c>
      <c r="S8" s="23" t="s">
        <v>41</v>
      </c>
      <c r="T8" s="24">
        <v>0</v>
      </c>
      <c r="U8" s="25" t="s">
        <v>34</v>
      </c>
      <c r="V8" s="26"/>
      <c r="W8" s="27" t="s">
        <v>34</v>
      </c>
      <c r="X8" s="19">
        <v>0</v>
      </c>
    </row>
    <row r="9" spans="1:24" s="28" customFormat="1" ht="30" customHeight="1">
      <c r="A9" s="14">
        <v>13</v>
      </c>
      <c r="B9" s="15">
        <v>103</v>
      </c>
      <c r="C9" s="14" t="s">
        <v>31</v>
      </c>
      <c r="D9" s="15" t="s">
        <v>42</v>
      </c>
      <c r="E9" s="14" t="s">
        <v>43</v>
      </c>
      <c r="F9" s="16">
        <v>1</v>
      </c>
      <c r="G9" s="15">
        <v>1</v>
      </c>
      <c r="H9" s="14">
        <v>1</v>
      </c>
      <c r="I9" s="15">
        <v>1</v>
      </c>
      <c r="J9" s="14" t="s">
        <v>44</v>
      </c>
      <c r="K9" s="17">
        <v>38062</v>
      </c>
      <c r="L9" s="18">
        <v>38065</v>
      </c>
      <c r="M9" s="18">
        <v>38078</v>
      </c>
      <c r="N9" s="19" t="s">
        <v>34</v>
      </c>
      <c r="O9" s="20" t="s">
        <v>45</v>
      </c>
      <c r="P9" s="21" t="s">
        <v>380</v>
      </c>
      <c r="Q9" s="22" t="s">
        <v>381</v>
      </c>
      <c r="R9" s="15" t="s">
        <v>34</v>
      </c>
      <c r="S9" s="23" t="s">
        <v>46</v>
      </c>
      <c r="T9" s="24">
        <v>1</v>
      </c>
      <c r="U9" s="25" t="s">
        <v>34</v>
      </c>
      <c r="V9" s="26"/>
      <c r="W9" s="27" t="s">
        <v>34</v>
      </c>
      <c r="X9" s="19">
        <v>0</v>
      </c>
    </row>
    <row r="10" spans="1:24" s="28" customFormat="1" ht="45" customHeight="1">
      <c r="A10" s="14">
        <v>13</v>
      </c>
      <c r="B10" s="15">
        <v>104</v>
      </c>
      <c r="C10" s="14" t="s">
        <v>31</v>
      </c>
      <c r="D10" s="15" t="s">
        <v>47</v>
      </c>
      <c r="E10" s="14" t="s">
        <v>48</v>
      </c>
      <c r="F10" s="16">
        <v>1</v>
      </c>
      <c r="G10" s="15">
        <v>2</v>
      </c>
      <c r="H10" s="14">
        <v>1</v>
      </c>
      <c r="I10" s="15">
        <v>1</v>
      </c>
      <c r="J10" s="14" t="s">
        <v>49</v>
      </c>
      <c r="K10" s="17">
        <v>38070</v>
      </c>
      <c r="L10" s="18">
        <v>38070</v>
      </c>
      <c r="M10" s="18">
        <v>38078</v>
      </c>
      <c r="N10" s="19" t="s">
        <v>34</v>
      </c>
      <c r="O10" s="20" t="s">
        <v>50</v>
      </c>
      <c r="P10" s="21" t="s">
        <v>378</v>
      </c>
      <c r="Q10" s="22" t="s">
        <v>403</v>
      </c>
      <c r="R10" s="15" t="s">
        <v>34</v>
      </c>
      <c r="S10" s="23" t="s">
        <v>51</v>
      </c>
      <c r="T10" s="24">
        <v>0</v>
      </c>
      <c r="U10" s="25" t="s">
        <v>34</v>
      </c>
      <c r="V10" s="26"/>
      <c r="W10" s="27" t="s">
        <v>34</v>
      </c>
      <c r="X10" s="19">
        <v>0</v>
      </c>
    </row>
    <row r="11" spans="1:24" s="28" customFormat="1" ht="30" customHeight="1">
      <c r="A11" s="14">
        <v>13</v>
      </c>
      <c r="B11" s="15">
        <v>105</v>
      </c>
      <c r="C11" s="14" t="s">
        <v>31</v>
      </c>
      <c r="D11" s="15" t="s">
        <v>52</v>
      </c>
      <c r="E11" s="14" t="s">
        <v>53</v>
      </c>
      <c r="F11" s="16">
        <v>1</v>
      </c>
      <c r="G11" s="15">
        <v>2</v>
      </c>
      <c r="H11" s="14">
        <v>1</v>
      </c>
      <c r="I11" s="15">
        <v>1</v>
      </c>
      <c r="J11" s="14"/>
      <c r="K11" s="17" t="s">
        <v>34</v>
      </c>
      <c r="L11" s="18" t="s">
        <v>34</v>
      </c>
      <c r="M11" s="18" t="s">
        <v>34</v>
      </c>
      <c r="N11" s="19">
        <v>0</v>
      </c>
      <c r="O11" s="20" t="s">
        <v>54</v>
      </c>
      <c r="P11" s="21" t="s">
        <v>382</v>
      </c>
      <c r="Q11" s="22" t="s">
        <v>55</v>
      </c>
      <c r="R11" s="15" t="s">
        <v>34</v>
      </c>
      <c r="S11" s="23" t="s">
        <v>56</v>
      </c>
      <c r="T11" s="24">
        <v>0</v>
      </c>
      <c r="U11" s="25" t="s">
        <v>34</v>
      </c>
      <c r="V11" s="26"/>
      <c r="W11" s="27" t="s">
        <v>34</v>
      </c>
      <c r="X11" s="19">
        <v>0</v>
      </c>
    </row>
    <row r="12" spans="1:24" s="28" customFormat="1" ht="30" customHeight="1">
      <c r="A12" s="14">
        <v>13</v>
      </c>
      <c r="B12" s="15">
        <v>106</v>
      </c>
      <c r="C12" s="14" t="s">
        <v>31</v>
      </c>
      <c r="D12" s="15" t="s">
        <v>57</v>
      </c>
      <c r="E12" s="14" t="s">
        <v>58</v>
      </c>
      <c r="F12" s="16">
        <v>1</v>
      </c>
      <c r="G12" s="15">
        <v>2</v>
      </c>
      <c r="H12" s="14">
        <v>1</v>
      </c>
      <c r="I12" s="15">
        <v>1</v>
      </c>
      <c r="J12" s="14"/>
      <c r="K12" s="17" t="s">
        <v>34</v>
      </c>
      <c r="L12" s="18" t="s">
        <v>34</v>
      </c>
      <c r="M12" s="18" t="s">
        <v>34</v>
      </c>
      <c r="N12" s="19">
        <v>0</v>
      </c>
      <c r="O12" s="20" t="s">
        <v>59</v>
      </c>
      <c r="P12" s="21" t="s">
        <v>383</v>
      </c>
      <c r="Q12" s="22" t="s">
        <v>384</v>
      </c>
      <c r="R12" s="15" t="s">
        <v>34</v>
      </c>
      <c r="S12" s="23" t="s">
        <v>60</v>
      </c>
      <c r="T12" s="24">
        <v>0</v>
      </c>
      <c r="U12" s="25"/>
      <c r="V12" s="26"/>
      <c r="W12" s="27" t="s">
        <v>34</v>
      </c>
      <c r="X12" s="19">
        <v>0</v>
      </c>
    </row>
    <row r="13" spans="1:24" s="28" customFormat="1" ht="15" customHeight="1">
      <c r="A13" s="14">
        <v>13</v>
      </c>
      <c r="B13" s="15">
        <v>107</v>
      </c>
      <c r="C13" s="14" t="s">
        <v>31</v>
      </c>
      <c r="D13" s="15" t="s">
        <v>61</v>
      </c>
      <c r="E13" s="152" t="s">
        <v>62</v>
      </c>
      <c r="F13" s="16">
        <v>1</v>
      </c>
      <c r="G13" s="15">
        <v>2</v>
      </c>
      <c r="H13" s="14">
        <v>1</v>
      </c>
      <c r="I13" s="15">
        <v>1</v>
      </c>
      <c r="J13" s="14"/>
      <c r="K13" s="17" t="s">
        <v>34</v>
      </c>
      <c r="L13" s="18" t="s">
        <v>34</v>
      </c>
      <c r="M13" s="18" t="s">
        <v>34</v>
      </c>
      <c r="N13" s="19">
        <v>3</v>
      </c>
      <c r="O13" s="20" t="s">
        <v>63</v>
      </c>
      <c r="P13" s="21" t="s">
        <v>64</v>
      </c>
      <c r="Q13" s="22" t="s">
        <v>385</v>
      </c>
      <c r="R13" s="15" t="s">
        <v>34</v>
      </c>
      <c r="S13" s="23" t="s">
        <v>65</v>
      </c>
      <c r="T13" s="24">
        <v>0</v>
      </c>
      <c r="U13" s="25" t="s">
        <v>34</v>
      </c>
      <c r="V13" s="26"/>
      <c r="W13" s="27" t="s">
        <v>34</v>
      </c>
      <c r="X13" s="19">
        <v>0</v>
      </c>
    </row>
    <row r="14" spans="1:24" s="28" customFormat="1" ht="30" customHeight="1">
      <c r="A14" s="14">
        <v>13</v>
      </c>
      <c r="B14" s="15">
        <v>108</v>
      </c>
      <c r="C14" s="14" t="s">
        <v>31</v>
      </c>
      <c r="D14" s="15" t="s">
        <v>66</v>
      </c>
      <c r="E14" s="14" t="s">
        <v>67</v>
      </c>
      <c r="F14" s="16">
        <v>1</v>
      </c>
      <c r="G14" s="15">
        <v>2</v>
      </c>
      <c r="H14" s="14">
        <v>1</v>
      </c>
      <c r="I14" s="15">
        <v>1</v>
      </c>
      <c r="J14" s="14" t="s">
        <v>68</v>
      </c>
      <c r="K14" s="17">
        <v>38061</v>
      </c>
      <c r="L14" s="18">
        <v>38063</v>
      </c>
      <c r="M14" s="18">
        <v>38078</v>
      </c>
      <c r="N14" s="19" t="s">
        <v>34</v>
      </c>
      <c r="O14" s="20" t="s">
        <v>386</v>
      </c>
      <c r="P14" s="21" t="s">
        <v>69</v>
      </c>
      <c r="Q14" s="22" t="s">
        <v>379</v>
      </c>
      <c r="R14" s="15" t="s">
        <v>34</v>
      </c>
      <c r="S14" s="23" t="s">
        <v>70</v>
      </c>
      <c r="T14" s="24">
        <v>1</v>
      </c>
      <c r="U14" s="25" t="s">
        <v>34</v>
      </c>
      <c r="V14" s="26"/>
      <c r="W14" s="27" t="s">
        <v>34</v>
      </c>
      <c r="X14" s="19">
        <v>0</v>
      </c>
    </row>
    <row r="15" spans="1:24" s="28" customFormat="1" ht="30" customHeight="1">
      <c r="A15" s="14">
        <v>13</v>
      </c>
      <c r="B15" s="15">
        <v>109</v>
      </c>
      <c r="C15" s="14" t="s">
        <v>31</v>
      </c>
      <c r="D15" s="15" t="s">
        <v>71</v>
      </c>
      <c r="E15" s="14" t="s">
        <v>72</v>
      </c>
      <c r="F15" s="16">
        <v>1</v>
      </c>
      <c r="G15" s="15">
        <v>2</v>
      </c>
      <c r="H15" s="14">
        <v>1</v>
      </c>
      <c r="I15" s="15">
        <v>1</v>
      </c>
      <c r="J15" s="14"/>
      <c r="K15" s="17" t="s">
        <v>34</v>
      </c>
      <c r="L15" s="18" t="s">
        <v>34</v>
      </c>
      <c r="M15" s="18" t="s">
        <v>34</v>
      </c>
      <c r="N15" s="19">
        <v>0</v>
      </c>
      <c r="O15" s="20" t="s">
        <v>73</v>
      </c>
      <c r="P15" s="21" t="s">
        <v>378</v>
      </c>
      <c r="Q15" s="22" t="s">
        <v>379</v>
      </c>
      <c r="R15" s="15" t="s">
        <v>34</v>
      </c>
      <c r="S15" s="23" t="s">
        <v>74</v>
      </c>
      <c r="T15" s="24">
        <v>0</v>
      </c>
      <c r="U15" s="25" t="s">
        <v>34</v>
      </c>
      <c r="V15" s="26"/>
      <c r="W15" s="27" t="s">
        <v>34</v>
      </c>
      <c r="X15" s="19">
        <v>0</v>
      </c>
    </row>
    <row r="16" spans="1:24" s="28" customFormat="1" ht="30" customHeight="1">
      <c r="A16" s="14">
        <v>13</v>
      </c>
      <c r="B16" s="15">
        <v>110</v>
      </c>
      <c r="C16" s="14" t="s">
        <v>31</v>
      </c>
      <c r="D16" s="15" t="s">
        <v>75</v>
      </c>
      <c r="E16" s="14" t="s">
        <v>76</v>
      </c>
      <c r="F16" s="16">
        <v>1</v>
      </c>
      <c r="G16" s="15">
        <v>2</v>
      </c>
      <c r="H16" s="14">
        <v>1</v>
      </c>
      <c r="I16" s="15">
        <v>1</v>
      </c>
      <c r="J16" s="14" t="s">
        <v>77</v>
      </c>
      <c r="K16" s="17">
        <v>37329</v>
      </c>
      <c r="L16" s="18">
        <v>37330</v>
      </c>
      <c r="M16" s="18">
        <v>37330</v>
      </c>
      <c r="N16" s="19" t="s">
        <v>34</v>
      </c>
      <c r="O16" s="20" t="s">
        <v>78</v>
      </c>
      <c r="P16" s="21" t="s">
        <v>79</v>
      </c>
      <c r="Q16" s="22" t="s">
        <v>387</v>
      </c>
      <c r="R16" s="15" t="s">
        <v>34</v>
      </c>
      <c r="S16" s="23" t="s">
        <v>80</v>
      </c>
      <c r="T16" s="24">
        <v>1</v>
      </c>
      <c r="U16" s="25" t="s">
        <v>34</v>
      </c>
      <c r="V16" s="26"/>
      <c r="W16" s="27" t="s">
        <v>34</v>
      </c>
      <c r="X16" s="19">
        <v>0</v>
      </c>
    </row>
    <row r="17" spans="1:24" s="28" customFormat="1" ht="30" customHeight="1">
      <c r="A17" s="14">
        <v>13</v>
      </c>
      <c r="B17" s="15">
        <v>111</v>
      </c>
      <c r="C17" s="14" t="s">
        <v>31</v>
      </c>
      <c r="D17" s="15" t="s">
        <v>81</v>
      </c>
      <c r="E17" s="152" t="s">
        <v>82</v>
      </c>
      <c r="F17" s="16">
        <v>1</v>
      </c>
      <c r="G17" s="15">
        <v>1</v>
      </c>
      <c r="H17" s="14">
        <v>1</v>
      </c>
      <c r="I17" s="15">
        <v>1</v>
      </c>
      <c r="J17" s="14"/>
      <c r="K17" s="17" t="s">
        <v>34</v>
      </c>
      <c r="L17" s="18" t="s">
        <v>34</v>
      </c>
      <c r="M17" s="18" t="s">
        <v>34</v>
      </c>
      <c r="N17" s="19">
        <v>0</v>
      </c>
      <c r="O17" s="20" t="s">
        <v>83</v>
      </c>
      <c r="P17" s="29">
        <v>36922</v>
      </c>
      <c r="Q17" s="157" t="s">
        <v>388</v>
      </c>
      <c r="R17" s="15" t="s">
        <v>34</v>
      </c>
      <c r="S17" s="23" t="s">
        <v>84</v>
      </c>
      <c r="T17" s="24">
        <v>0</v>
      </c>
      <c r="U17" s="25" t="s">
        <v>34</v>
      </c>
      <c r="V17" s="26"/>
      <c r="W17" s="27" t="s">
        <v>34</v>
      </c>
      <c r="X17" s="19">
        <v>0</v>
      </c>
    </row>
    <row r="18" spans="1:24" s="28" customFormat="1" ht="45" customHeight="1">
      <c r="A18" s="14">
        <v>13</v>
      </c>
      <c r="B18" s="15">
        <v>112</v>
      </c>
      <c r="C18" s="14" t="s">
        <v>31</v>
      </c>
      <c r="D18" s="15" t="s">
        <v>85</v>
      </c>
      <c r="E18" s="14" t="s">
        <v>86</v>
      </c>
      <c r="F18" s="16">
        <v>1</v>
      </c>
      <c r="G18" s="15">
        <v>2</v>
      </c>
      <c r="H18" s="14">
        <v>1</v>
      </c>
      <c r="I18" s="15">
        <v>0</v>
      </c>
      <c r="J18" s="14"/>
      <c r="K18" s="17" t="s">
        <v>34</v>
      </c>
      <c r="L18" s="18" t="s">
        <v>34</v>
      </c>
      <c r="M18" s="18" t="s">
        <v>34</v>
      </c>
      <c r="N18" s="19">
        <v>0</v>
      </c>
      <c r="O18" s="20" t="s">
        <v>87</v>
      </c>
      <c r="P18" s="21" t="s">
        <v>389</v>
      </c>
      <c r="Q18" s="22" t="s">
        <v>88</v>
      </c>
      <c r="R18" s="15" t="s">
        <v>34</v>
      </c>
      <c r="S18" s="23" t="s">
        <v>89</v>
      </c>
      <c r="T18" s="24">
        <v>0</v>
      </c>
      <c r="U18" s="25" t="s">
        <v>34</v>
      </c>
      <c r="V18" s="26"/>
      <c r="W18" s="27" t="s">
        <v>34</v>
      </c>
      <c r="X18" s="19">
        <v>0</v>
      </c>
    </row>
    <row r="19" spans="1:24" s="28" customFormat="1" ht="15" customHeight="1">
      <c r="A19" s="14">
        <v>13</v>
      </c>
      <c r="B19" s="15">
        <v>113</v>
      </c>
      <c r="C19" s="14" t="s">
        <v>31</v>
      </c>
      <c r="D19" s="15" t="s">
        <v>90</v>
      </c>
      <c r="E19" s="14" t="s">
        <v>91</v>
      </c>
      <c r="F19" s="16">
        <v>1</v>
      </c>
      <c r="G19" s="15">
        <v>2</v>
      </c>
      <c r="H19" s="14">
        <v>1</v>
      </c>
      <c r="I19" s="15">
        <v>0</v>
      </c>
      <c r="J19" s="14"/>
      <c r="K19" s="17" t="s">
        <v>34</v>
      </c>
      <c r="L19" s="18" t="s">
        <v>34</v>
      </c>
      <c r="M19" s="18" t="s">
        <v>34</v>
      </c>
      <c r="N19" s="19">
        <v>0</v>
      </c>
      <c r="O19" s="20" t="s">
        <v>92</v>
      </c>
      <c r="P19" s="21" t="s">
        <v>93</v>
      </c>
      <c r="Q19" s="22" t="s">
        <v>405</v>
      </c>
      <c r="R19" s="15" t="s">
        <v>34</v>
      </c>
      <c r="S19" s="151" t="s">
        <v>94</v>
      </c>
      <c r="T19" s="24">
        <v>0</v>
      </c>
      <c r="U19" s="25" t="s">
        <v>34</v>
      </c>
      <c r="V19" s="26"/>
      <c r="W19" s="27" t="s">
        <v>34</v>
      </c>
      <c r="X19" s="19">
        <v>0</v>
      </c>
    </row>
    <row r="20" spans="1:24" s="28" customFormat="1" ht="30" customHeight="1">
      <c r="A20" s="14">
        <v>13</v>
      </c>
      <c r="B20" s="15">
        <v>114</v>
      </c>
      <c r="C20" s="14" t="s">
        <v>31</v>
      </c>
      <c r="D20" s="15" t="s">
        <v>95</v>
      </c>
      <c r="E20" s="14" t="s">
        <v>96</v>
      </c>
      <c r="F20" s="16">
        <v>1</v>
      </c>
      <c r="G20" s="15">
        <v>1</v>
      </c>
      <c r="H20" s="14">
        <v>1</v>
      </c>
      <c r="I20" s="15">
        <v>0</v>
      </c>
      <c r="J20" s="14" t="s">
        <v>97</v>
      </c>
      <c r="K20" s="17">
        <v>37342</v>
      </c>
      <c r="L20" s="18">
        <v>37344</v>
      </c>
      <c r="M20" s="18">
        <v>37347</v>
      </c>
      <c r="N20" s="19" t="s">
        <v>34</v>
      </c>
      <c r="O20" s="20" t="s">
        <v>98</v>
      </c>
      <c r="P20" s="21" t="s">
        <v>383</v>
      </c>
      <c r="Q20" s="22" t="s">
        <v>99</v>
      </c>
      <c r="R20" s="15" t="s">
        <v>34</v>
      </c>
      <c r="S20" s="23" t="s">
        <v>100</v>
      </c>
      <c r="T20" s="24">
        <v>1</v>
      </c>
      <c r="U20" s="25"/>
      <c r="V20" s="26"/>
      <c r="W20" s="27" t="s">
        <v>34</v>
      </c>
      <c r="X20" s="19">
        <v>0</v>
      </c>
    </row>
    <row r="21" spans="1:24" s="28" customFormat="1" ht="30" customHeight="1">
      <c r="A21" s="14">
        <v>13</v>
      </c>
      <c r="B21" s="15">
        <v>115</v>
      </c>
      <c r="C21" s="14" t="s">
        <v>31</v>
      </c>
      <c r="D21" s="15" t="s">
        <v>101</v>
      </c>
      <c r="E21" s="14" t="s">
        <v>102</v>
      </c>
      <c r="F21" s="16">
        <v>1</v>
      </c>
      <c r="G21" s="15">
        <v>1</v>
      </c>
      <c r="H21" s="14">
        <v>1</v>
      </c>
      <c r="I21" s="15">
        <v>1</v>
      </c>
      <c r="J21" s="14"/>
      <c r="K21" s="17" t="s">
        <v>34</v>
      </c>
      <c r="L21" s="18" t="s">
        <v>34</v>
      </c>
      <c r="M21" s="18" t="s">
        <v>34</v>
      </c>
      <c r="N21" s="19">
        <v>0</v>
      </c>
      <c r="O21" s="20" t="s">
        <v>103</v>
      </c>
      <c r="P21" s="21" t="s">
        <v>390</v>
      </c>
      <c r="Q21" s="22" t="s">
        <v>104</v>
      </c>
      <c r="R21" s="15" t="s">
        <v>34</v>
      </c>
      <c r="S21" s="23" t="s">
        <v>105</v>
      </c>
      <c r="T21" s="24">
        <v>1</v>
      </c>
      <c r="U21" s="25">
        <v>35765</v>
      </c>
      <c r="V21" s="26" t="s">
        <v>106</v>
      </c>
      <c r="W21" s="27">
        <v>4</v>
      </c>
      <c r="X21" s="19">
        <v>1</v>
      </c>
    </row>
    <row r="22" spans="1:24" s="28" customFormat="1" ht="30" customHeight="1">
      <c r="A22" s="14">
        <v>13</v>
      </c>
      <c r="B22" s="15">
        <v>116</v>
      </c>
      <c r="C22" s="14" t="s">
        <v>31</v>
      </c>
      <c r="D22" s="15" t="s">
        <v>107</v>
      </c>
      <c r="E22" s="14" t="s">
        <v>108</v>
      </c>
      <c r="F22" s="16">
        <v>1</v>
      </c>
      <c r="G22" s="15">
        <v>1</v>
      </c>
      <c r="H22" s="14">
        <v>1</v>
      </c>
      <c r="I22" s="15">
        <v>1</v>
      </c>
      <c r="J22" s="14" t="s">
        <v>109</v>
      </c>
      <c r="K22" s="17">
        <v>37699</v>
      </c>
      <c r="L22" s="18">
        <v>37700</v>
      </c>
      <c r="M22" s="18">
        <v>37712</v>
      </c>
      <c r="N22" s="19" t="s">
        <v>34</v>
      </c>
      <c r="O22" s="20" t="s">
        <v>110</v>
      </c>
      <c r="P22" s="21" t="s">
        <v>378</v>
      </c>
      <c r="Q22" s="22" t="s">
        <v>111</v>
      </c>
      <c r="R22" s="15" t="s">
        <v>34</v>
      </c>
      <c r="S22" s="23" t="s">
        <v>112</v>
      </c>
      <c r="T22" s="24">
        <v>1</v>
      </c>
      <c r="U22" s="25">
        <v>37302</v>
      </c>
      <c r="V22" s="26" t="s">
        <v>113</v>
      </c>
      <c r="W22" s="27">
        <v>2</v>
      </c>
      <c r="X22" s="19">
        <v>1</v>
      </c>
    </row>
    <row r="23" spans="1:24" s="28" customFormat="1" ht="30" customHeight="1">
      <c r="A23" s="14">
        <v>13</v>
      </c>
      <c r="B23" s="15">
        <v>117</v>
      </c>
      <c r="C23" s="14" t="s">
        <v>31</v>
      </c>
      <c r="D23" s="15" t="s">
        <v>114</v>
      </c>
      <c r="E23" s="14" t="s">
        <v>115</v>
      </c>
      <c r="F23" s="16">
        <v>1</v>
      </c>
      <c r="G23" s="15">
        <v>1</v>
      </c>
      <c r="H23" s="14">
        <v>1</v>
      </c>
      <c r="I23" s="15">
        <v>1</v>
      </c>
      <c r="J23" s="14"/>
      <c r="K23" s="17" t="s">
        <v>34</v>
      </c>
      <c r="L23" s="18" t="s">
        <v>34</v>
      </c>
      <c r="M23" s="18" t="s">
        <v>34</v>
      </c>
      <c r="N23" s="19">
        <v>5</v>
      </c>
      <c r="O23" s="20" t="s">
        <v>116</v>
      </c>
      <c r="P23" s="21" t="s">
        <v>391</v>
      </c>
      <c r="Q23" s="22" t="s">
        <v>392</v>
      </c>
      <c r="R23" s="15" t="s">
        <v>34</v>
      </c>
      <c r="S23" s="23" t="s">
        <v>117</v>
      </c>
      <c r="T23" s="24">
        <v>0</v>
      </c>
      <c r="U23" s="25" t="s">
        <v>34</v>
      </c>
      <c r="V23" s="26"/>
      <c r="W23" s="27" t="s">
        <v>34</v>
      </c>
      <c r="X23" s="19">
        <v>0</v>
      </c>
    </row>
    <row r="24" spans="1:24" s="28" customFormat="1" ht="30" customHeight="1">
      <c r="A24" s="14">
        <v>13</v>
      </c>
      <c r="B24" s="15">
        <v>118</v>
      </c>
      <c r="C24" s="14" t="s">
        <v>31</v>
      </c>
      <c r="D24" s="15" t="s">
        <v>118</v>
      </c>
      <c r="E24" s="14" t="s">
        <v>119</v>
      </c>
      <c r="F24" s="16">
        <v>1</v>
      </c>
      <c r="G24" s="15">
        <v>2</v>
      </c>
      <c r="H24" s="14">
        <v>1</v>
      </c>
      <c r="I24" s="15">
        <v>1</v>
      </c>
      <c r="J24" s="14"/>
      <c r="K24" s="17" t="s">
        <v>34</v>
      </c>
      <c r="L24" s="18" t="s">
        <v>34</v>
      </c>
      <c r="M24" s="18" t="s">
        <v>34</v>
      </c>
      <c r="N24" s="19">
        <v>6</v>
      </c>
      <c r="O24" s="20" t="s">
        <v>120</v>
      </c>
      <c r="P24" s="29">
        <v>36982</v>
      </c>
      <c r="Q24" s="22" t="s">
        <v>121</v>
      </c>
      <c r="R24" s="15" t="s">
        <v>34</v>
      </c>
      <c r="S24" s="23" t="s">
        <v>122</v>
      </c>
      <c r="T24" s="24">
        <v>0</v>
      </c>
      <c r="U24" s="25" t="s">
        <v>34</v>
      </c>
      <c r="V24" s="26"/>
      <c r="W24" s="27" t="s">
        <v>34</v>
      </c>
      <c r="X24" s="19">
        <v>0</v>
      </c>
    </row>
    <row r="25" spans="1:24" s="28" customFormat="1" ht="30" customHeight="1">
      <c r="A25" s="14">
        <v>13</v>
      </c>
      <c r="B25" s="15">
        <v>119</v>
      </c>
      <c r="C25" s="14" t="s">
        <v>31</v>
      </c>
      <c r="D25" s="15" t="s">
        <v>123</v>
      </c>
      <c r="E25" s="14" t="s">
        <v>124</v>
      </c>
      <c r="F25" s="16">
        <v>1</v>
      </c>
      <c r="G25" s="15">
        <v>1</v>
      </c>
      <c r="H25" s="14">
        <v>1</v>
      </c>
      <c r="I25" s="15">
        <v>1</v>
      </c>
      <c r="J25" s="14" t="s">
        <v>125</v>
      </c>
      <c r="K25" s="17">
        <v>37683</v>
      </c>
      <c r="L25" s="18">
        <v>37686</v>
      </c>
      <c r="M25" s="18">
        <v>37712</v>
      </c>
      <c r="N25" s="19" t="s">
        <v>34</v>
      </c>
      <c r="O25" s="20" t="s">
        <v>126</v>
      </c>
      <c r="P25" s="21" t="s">
        <v>127</v>
      </c>
      <c r="Q25" s="22" t="s">
        <v>128</v>
      </c>
      <c r="R25" s="15" t="s">
        <v>34</v>
      </c>
      <c r="S25" s="23" t="s">
        <v>108</v>
      </c>
      <c r="T25" s="24">
        <v>1</v>
      </c>
      <c r="U25" s="25" t="s">
        <v>34</v>
      </c>
      <c r="V25" s="26"/>
      <c r="W25" s="27" t="s">
        <v>34</v>
      </c>
      <c r="X25" s="19">
        <v>0</v>
      </c>
    </row>
    <row r="26" spans="1:24" s="28" customFormat="1" ht="30" customHeight="1">
      <c r="A26" s="14">
        <v>13</v>
      </c>
      <c r="B26" s="15">
        <v>120</v>
      </c>
      <c r="C26" s="14" t="s">
        <v>31</v>
      </c>
      <c r="D26" s="15" t="s">
        <v>129</v>
      </c>
      <c r="E26" s="14" t="s">
        <v>130</v>
      </c>
      <c r="F26" s="16">
        <v>1</v>
      </c>
      <c r="G26" s="15">
        <v>2</v>
      </c>
      <c r="H26" s="14">
        <v>1</v>
      </c>
      <c r="I26" s="15">
        <v>1</v>
      </c>
      <c r="J26" s="14"/>
      <c r="K26" s="17" t="s">
        <v>34</v>
      </c>
      <c r="L26" s="18" t="s">
        <v>34</v>
      </c>
      <c r="M26" s="18" t="s">
        <v>34</v>
      </c>
      <c r="N26" s="19">
        <v>0</v>
      </c>
      <c r="O26" s="20" t="s">
        <v>131</v>
      </c>
      <c r="P26" s="21" t="s">
        <v>132</v>
      </c>
      <c r="Q26" s="22" t="s">
        <v>133</v>
      </c>
      <c r="R26" s="15" t="s">
        <v>34</v>
      </c>
      <c r="S26" s="23" t="s">
        <v>134</v>
      </c>
      <c r="T26" s="24">
        <v>0</v>
      </c>
      <c r="U26" s="25" t="s">
        <v>34</v>
      </c>
      <c r="V26" s="26"/>
      <c r="W26" s="27" t="s">
        <v>34</v>
      </c>
      <c r="X26" s="19">
        <v>0</v>
      </c>
    </row>
    <row r="27" spans="1:24" s="28" customFormat="1" ht="30" customHeight="1">
      <c r="A27" s="14">
        <v>13</v>
      </c>
      <c r="B27" s="15">
        <v>121</v>
      </c>
      <c r="C27" s="14" t="s">
        <v>31</v>
      </c>
      <c r="D27" s="15" t="s">
        <v>135</v>
      </c>
      <c r="E27" s="14" t="s">
        <v>136</v>
      </c>
      <c r="F27" s="16">
        <v>1</v>
      </c>
      <c r="G27" s="15">
        <v>1</v>
      </c>
      <c r="H27" s="14">
        <v>1</v>
      </c>
      <c r="I27" s="15">
        <v>1</v>
      </c>
      <c r="J27" s="14" t="s">
        <v>137</v>
      </c>
      <c r="K27" s="17">
        <v>37699</v>
      </c>
      <c r="L27" s="18">
        <v>37700</v>
      </c>
      <c r="M27" s="18">
        <v>37712</v>
      </c>
      <c r="N27" s="19" t="s">
        <v>34</v>
      </c>
      <c r="O27" s="20" t="s">
        <v>138</v>
      </c>
      <c r="P27" s="21" t="s">
        <v>393</v>
      </c>
      <c r="Q27" s="22" t="s">
        <v>139</v>
      </c>
      <c r="R27" s="15" t="s">
        <v>34</v>
      </c>
      <c r="S27" s="23" t="s">
        <v>140</v>
      </c>
      <c r="T27" s="24">
        <v>1</v>
      </c>
      <c r="U27" s="25" t="s">
        <v>34</v>
      </c>
      <c r="V27" s="26"/>
      <c r="W27" s="27" t="s">
        <v>34</v>
      </c>
      <c r="X27" s="19">
        <v>0</v>
      </c>
    </row>
    <row r="28" spans="1:24" s="28" customFormat="1" ht="15" customHeight="1">
      <c r="A28" s="14">
        <v>13</v>
      </c>
      <c r="B28" s="15">
        <v>122</v>
      </c>
      <c r="C28" s="14" t="s">
        <v>31</v>
      </c>
      <c r="D28" s="15" t="s">
        <v>141</v>
      </c>
      <c r="E28" s="14" t="s">
        <v>142</v>
      </c>
      <c r="F28" s="16">
        <v>1</v>
      </c>
      <c r="G28" s="15">
        <v>2</v>
      </c>
      <c r="H28" s="14">
        <v>1</v>
      </c>
      <c r="I28" s="15">
        <v>1</v>
      </c>
      <c r="J28" s="14" t="s">
        <v>143</v>
      </c>
      <c r="K28" s="17">
        <v>38075</v>
      </c>
      <c r="L28" s="18">
        <v>38075</v>
      </c>
      <c r="M28" s="18">
        <v>38078</v>
      </c>
      <c r="N28" s="19" t="s">
        <v>34</v>
      </c>
      <c r="O28" s="20" t="s">
        <v>144</v>
      </c>
      <c r="P28" s="21" t="s">
        <v>145</v>
      </c>
      <c r="Q28" s="22" t="s">
        <v>146</v>
      </c>
      <c r="R28" s="15" t="s">
        <v>34</v>
      </c>
      <c r="S28" s="23" t="s">
        <v>108</v>
      </c>
      <c r="T28" s="24">
        <v>1</v>
      </c>
      <c r="U28" s="25" t="s">
        <v>34</v>
      </c>
      <c r="V28" s="26"/>
      <c r="W28" s="27" t="s">
        <v>34</v>
      </c>
      <c r="X28" s="19">
        <v>0</v>
      </c>
    </row>
    <row r="29" spans="1:24" s="28" customFormat="1" ht="15" customHeight="1">
      <c r="A29" s="14">
        <v>13</v>
      </c>
      <c r="B29" s="15">
        <v>123</v>
      </c>
      <c r="C29" s="14" t="s">
        <v>31</v>
      </c>
      <c r="D29" s="15" t="s">
        <v>147</v>
      </c>
      <c r="E29" s="14" t="s">
        <v>148</v>
      </c>
      <c r="F29" s="16">
        <v>1</v>
      </c>
      <c r="G29" s="15">
        <v>2</v>
      </c>
      <c r="H29" s="14">
        <v>0</v>
      </c>
      <c r="I29" s="15">
        <v>1</v>
      </c>
      <c r="J29" s="14"/>
      <c r="K29" s="17" t="s">
        <v>34</v>
      </c>
      <c r="L29" s="18" t="s">
        <v>34</v>
      </c>
      <c r="M29" s="18" t="s">
        <v>34</v>
      </c>
      <c r="N29" s="19">
        <v>0</v>
      </c>
      <c r="O29" s="14"/>
      <c r="P29" s="21" t="s">
        <v>34</v>
      </c>
      <c r="Q29" s="22" t="s">
        <v>34</v>
      </c>
      <c r="R29" s="15">
        <v>1</v>
      </c>
      <c r="S29" s="23" t="s">
        <v>149</v>
      </c>
      <c r="T29" s="24">
        <v>0</v>
      </c>
      <c r="U29" s="25" t="s">
        <v>34</v>
      </c>
      <c r="V29" s="26"/>
      <c r="W29" s="27" t="s">
        <v>34</v>
      </c>
      <c r="X29" s="19">
        <v>0</v>
      </c>
    </row>
    <row r="30" spans="1:24" s="28" customFormat="1" ht="30" customHeight="1">
      <c r="A30" s="14">
        <v>13</v>
      </c>
      <c r="B30" s="15">
        <v>201</v>
      </c>
      <c r="C30" s="14" t="s">
        <v>31</v>
      </c>
      <c r="D30" s="15" t="s">
        <v>150</v>
      </c>
      <c r="E30" s="14" t="s">
        <v>151</v>
      </c>
      <c r="F30" s="16">
        <v>1</v>
      </c>
      <c r="G30" s="15">
        <v>1</v>
      </c>
      <c r="H30" s="14">
        <v>1</v>
      </c>
      <c r="I30" s="15">
        <v>1</v>
      </c>
      <c r="J30" s="14"/>
      <c r="K30" s="17" t="s">
        <v>34</v>
      </c>
      <c r="L30" s="18" t="s">
        <v>34</v>
      </c>
      <c r="M30" s="18" t="s">
        <v>34</v>
      </c>
      <c r="N30" s="19">
        <v>6</v>
      </c>
      <c r="O30" s="20" t="s">
        <v>152</v>
      </c>
      <c r="P30" s="21" t="s">
        <v>394</v>
      </c>
      <c r="Q30" s="22" t="s">
        <v>153</v>
      </c>
      <c r="R30" s="15" t="s">
        <v>34</v>
      </c>
      <c r="S30" s="23" t="s">
        <v>154</v>
      </c>
      <c r="T30" s="24">
        <v>0</v>
      </c>
      <c r="U30" s="25">
        <v>36500</v>
      </c>
      <c r="V30" s="26" t="s">
        <v>155</v>
      </c>
      <c r="W30" s="27">
        <v>4</v>
      </c>
      <c r="X30" s="19">
        <v>0</v>
      </c>
    </row>
    <row r="31" spans="1:24" s="28" customFormat="1" ht="45" customHeight="1">
      <c r="A31" s="14">
        <v>13</v>
      </c>
      <c r="B31" s="15">
        <v>202</v>
      </c>
      <c r="C31" s="14" t="s">
        <v>31</v>
      </c>
      <c r="D31" s="15" t="s">
        <v>156</v>
      </c>
      <c r="E31" s="14" t="s">
        <v>157</v>
      </c>
      <c r="F31" s="16">
        <v>1</v>
      </c>
      <c r="G31" s="15">
        <v>1</v>
      </c>
      <c r="H31" s="14">
        <v>1</v>
      </c>
      <c r="I31" s="15">
        <v>1</v>
      </c>
      <c r="J31" s="14"/>
      <c r="K31" s="17" t="s">
        <v>34</v>
      </c>
      <c r="L31" s="18" t="s">
        <v>34</v>
      </c>
      <c r="M31" s="18" t="s">
        <v>34</v>
      </c>
      <c r="N31" s="19">
        <v>5</v>
      </c>
      <c r="O31" s="20" t="s">
        <v>158</v>
      </c>
      <c r="P31" s="21" t="s">
        <v>395</v>
      </c>
      <c r="Q31" s="22" t="s">
        <v>159</v>
      </c>
      <c r="R31" s="15" t="s">
        <v>34</v>
      </c>
      <c r="S31" s="23" t="s">
        <v>160</v>
      </c>
      <c r="T31" s="24">
        <v>0</v>
      </c>
      <c r="U31" s="25">
        <v>35340</v>
      </c>
      <c r="V31" s="26" t="s">
        <v>161</v>
      </c>
      <c r="W31" s="27">
        <v>2</v>
      </c>
      <c r="X31" s="19">
        <v>1</v>
      </c>
    </row>
    <row r="32" spans="1:24" s="28" customFormat="1" ht="30" customHeight="1">
      <c r="A32" s="14">
        <v>13</v>
      </c>
      <c r="B32" s="15">
        <v>203</v>
      </c>
      <c r="C32" s="14" t="s">
        <v>31</v>
      </c>
      <c r="D32" s="15" t="s">
        <v>162</v>
      </c>
      <c r="E32" s="14" t="s">
        <v>163</v>
      </c>
      <c r="F32" s="16">
        <v>1</v>
      </c>
      <c r="G32" s="15">
        <v>2</v>
      </c>
      <c r="H32" s="14">
        <v>1</v>
      </c>
      <c r="I32" s="15">
        <v>0</v>
      </c>
      <c r="J32" s="14"/>
      <c r="K32" s="17" t="s">
        <v>34</v>
      </c>
      <c r="L32" s="18" t="s">
        <v>34</v>
      </c>
      <c r="M32" s="18" t="s">
        <v>34</v>
      </c>
      <c r="N32" s="19">
        <v>6</v>
      </c>
      <c r="O32" s="20" t="s">
        <v>164</v>
      </c>
      <c r="P32" s="21" t="s">
        <v>396</v>
      </c>
      <c r="Q32" s="22" t="s">
        <v>165</v>
      </c>
      <c r="R32" s="15" t="s">
        <v>34</v>
      </c>
      <c r="S32" s="23" t="s">
        <v>166</v>
      </c>
      <c r="T32" s="156">
        <v>0</v>
      </c>
      <c r="U32" s="25" t="s">
        <v>34</v>
      </c>
      <c r="V32" s="26"/>
      <c r="W32" s="27" t="s">
        <v>34</v>
      </c>
      <c r="X32" s="19">
        <v>0</v>
      </c>
    </row>
    <row r="33" spans="1:24" s="28" customFormat="1" ht="30" customHeight="1">
      <c r="A33" s="14">
        <v>13</v>
      </c>
      <c r="B33" s="15">
        <v>204</v>
      </c>
      <c r="C33" s="14" t="s">
        <v>31</v>
      </c>
      <c r="D33" s="15" t="s">
        <v>167</v>
      </c>
      <c r="E33" s="14" t="s">
        <v>168</v>
      </c>
      <c r="F33" s="16">
        <v>1</v>
      </c>
      <c r="G33" s="15">
        <v>2</v>
      </c>
      <c r="H33" s="14">
        <v>1</v>
      </c>
      <c r="I33" s="15">
        <v>0</v>
      </c>
      <c r="J33" s="14"/>
      <c r="K33" s="17" t="s">
        <v>34</v>
      </c>
      <c r="L33" s="18" t="s">
        <v>34</v>
      </c>
      <c r="M33" s="18" t="s">
        <v>34</v>
      </c>
      <c r="N33" s="19">
        <v>6</v>
      </c>
      <c r="O33" s="20" t="s">
        <v>169</v>
      </c>
      <c r="P33" s="29">
        <v>37651</v>
      </c>
      <c r="Q33" s="22" t="s">
        <v>121</v>
      </c>
      <c r="R33" s="15" t="s">
        <v>34</v>
      </c>
      <c r="S33" s="23" t="s">
        <v>170</v>
      </c>
      <c r="T33" s="24">
        <v>0</v>
      </c>
      <c r="U33" s="25">
        <v>32143</v>
      </c>
      <c r="V33" s="26" t="s">
        <v>171</v>
      </c>
      <c r="W33" s="27">
        <v>4</v>
      </c>
      <c r="X33" s="19">
        <v>0</v>
      </c>
    </row>
    <row r="34" spans="1:24" s="28" customFormat="1" ht="45" customHeight="1">
      <c r="A34" s="14">
        <v>13</v>
      </c>
      <c r="B34" s="15">
        <v>205</v>
      </c>
      <c r="C34" s="14" t="s">
        <v>31</v>
      </c>
      <c r="D34" s="15" t="s">
        <v>172</v>
      </c>
      <c r="E34" s="14" t="s">
        <v>173</v>
      </c>
      <c r="F34" s="16">
        <v>1</v>
      </c>
      <c r="G34" s="15">
        <v>2</v>
      </c>
      <c r="H34" s="14">
        <v>0</v>
      </c>
      <c r="I34" s="15">
        <v>0</v>
      </c>
      <c r="J34" s="14"/>
      <c r="K34" s="17" t="s">
        <v>34</v>
      </c>
      <c r="L34" s="18" t="s">
        <v>34</v>
      </c>
      <c r="M34" s="18" t="s">
        <v>34</v>
      </c>
      <c r="N34" s="19">
        <v>0</v>
      </c>
      <c r="O34" s="20" t="s">
        <v>174</v>
      </c>
      <c r="P34" s="21" t="s">
        <v>64</v>
      </c>
      <c r="Q34" s="22" t="s">
        <v>175</v>
      </c>
      <c r="R34" s="15" t="s">
        <v>34</v>
      </c>
      <c r="S34" s="23"/>
      <c r="T34" s="24">
        <v>0</v>
      </c>
      <c r="U34" s="25" t="s">
        <v>34</v>
      </c>
      <c r="V34" s="26"/>
      <c r="W34" s="27" t="s">
        <v>34</v>
      </c>
      <c r="X34" s="19">
        <v>0</v>
      </c>
    </row>
    <row r="35" spans="1:24" s="28" customFormat="1" ht="30" customHeight="1">
      <c r="A35" s="14">
        <v>13</v>
      </c>
      <c r="B35" s="15">
        <v>206</v>
      </c>
      <c r="C35" s="14" t="s">
        <v>31</v>
      </c>
      <c r="D35" s="15" t="s">
        <v>176</v>
      </c>
      <c r="E35" s="14" t="s">
        <v>177</v>
      </c>
      <c r="F35" s="16">
        <v>1</v>
      </c>
      <c r="G35" s="15">
        <v>2</v>
      </c>
      <c r="H35" s="14">
        <v>1</v>
      </c>
      <c r="I35" s="15">
        <v>1</v>
      </c>
      <c r="J35" s="14"/>
      <c r="K35" s="17" t="s">
        <v>34</v>
      </c>
      <c r="L35" s="18" t="s">
        <v>34</v>
      </c>
      <c r="M35" s="18" t="s">
        <v>34</v>
      </c>
      <c r="N35" s="19">
        <v>0</v>
      </c>
      <c r="O35" s="20" t="s">
        <v>178</v>
      </c>
      <c r="P35" s="21" t="s">
        <v>179</v>
      </c>
      <c r="Q35" s="22" t="s">
        <v>180</v>
      </c>
      <c r="R35" s="15" t="s">
        <v>34</v>
      </c>
      <c r="S35" s="23" t="s">
        <v>181</v>
      </c>
      <c r="T35" s="24">
        <v>0</v>
      </c>
      <c r="U35" s="25">
        <v>36467</v>
      </c>
      <c r="V35" s="26" t="s">
        <v>182</v>
      </c>
      <c r="W35" s="27">
        <v>2</v>
      </c>
      <c r="X35" s="19">
        <v>1</v>
      </c>
    </row>
    <row r="36" spans="1:24" s="28" customFormat="1" ht="30" customHeight="1">
      <c r="A36" s="14">
        <v>13</v>
      </c>
      <c r="B36" s="15">
        <v>207</v>
      </c>
      <c r="C36" s="14" t="s">
        <v>31</v>
      </c>
      <c r="D36" s="15" t="s">
        <v>183</v>
      </c>
      <c r="E36" s="14" t="s">
        <v>184</v>
      </c>
      <c r="F36" s="16">
        <v>1</v>
      </c>
      <c r="G36" s="15">
        <v>2</v>
      </c>
      <c r="H36" s="14">
        <v>1</v>
      </c>
      <c r="I36" s="15">
        <v>1</v>
      </c>
      <c r="J36" s="14"/>
      <c r="K36" s="17" t="s">
        <v>34</v>
      </c>
      <c r="L36" s="18" t="s">
        <v>34</v>
      </c>
      <c r="M36" s="18" t="s">
        <v>34</v>
      </c>
      <c r="N36" s="19">
        <v>0</v>
      </c>
      <c r="O36" s="20" t="s">
        <v>185</v>
      </c>
      <c r="P36" s="21" t="s">
        <v>378</v>
      </c>
      <c r="Q36" s="22" t="s">
        <v>186</v>
      </c>
      <c r="R36" s="15" t="s">
        <v>34</v>
      </c>
      <c r="S36" s="23" t="s">
        <v>187</v>
      </c>
      <c r="T36" s="24">
        <v>1</v>
      </c>
      <c r="U36" s="25">
        <v>37622</v>
      </c>
      <c r="V36" s="26" t="s">
        <v>188</v>
      </c>
      <c r="W36" s="27">
        <v>4</v>
      </c>
      <c r="X36" s="19">
        <v>0</v>
      </c>
    </row>
    <row r="37" spans="1:24" s="28" customFormat="1" ht="45" customHeight="1">
      <c r="A37" s="14">
        <v>13</v>
      </c>
      <c r="B37" s="15">
        <v>208</v>
      </c>
      <c r="C37" s="14" t="s">
        <v>31</v>
      </c>
      <c r="D37" s="15" t="s">
        <v>189</v>
      </c>
      <c r="E37" s="14" t="s">
        <v>190</v>
      </c>
      <c r="F37" s="16">
        <v>1</v>
      </c>
      <c r="G37" s="15">
        <v>2</v>
      </c>
      <c r="H37" s="14">
        <v>1</v>
      </c>
      <c r="I37" s="15">
        <v>0</v>
      </c>
      <c r="J37" s="14"/>
      <c r="K37" s="17" t="s">
        <v>34</v>
      </c>
      <c r="L37" s="18" t="s">
        <v>34</v>
      </c>
      <c r="M37" s="18" t="s">
        <v>34</v>
      </c>
      <c r="N37" s="19">
        <v>5</v>
      </c>
      <c r="O37" s="20" t="s">
        <v>191</v>
      </c>
      <c r="P37" s="21" t="s">
        <v>397</v>
      </c>
      <c r="Q37" s="22" t="s">
        <v>192</v>
      </c>
      <c r="R37" s="15" t="s">
        <v>34</v>
      </c>
      <c r="S37" s="23" t="s">
        <v>193</v>
      </c>
      <c r="T37" s="24">
        <v>0</v>
      </c>
      <c r="U37" s="25" t="s">
        <v>34</v>
      </c>
      <c r="V37" s="26"/>
      <c r="W37" s="27" t="s">
        <v>34</v>
      </c>
      <c r="X37" s="19">
        <v>0</v>
      </c>
    </row>
    <row r="38" spans="1:24" s="28" customFormat="1" ht="30" customHeight="1">
      <c r="A38" s="14">
        <v>13</v>
      </c>
      <c r="B38" s="15">
        <v>209</v>
      </c>
      <c r="C38" s="14" t="s">
        <v>31</v>
      </c>
      <c r="D38" s="15" t="s">
        <v>194</v>
      </c>
      <c r="E38" s="14" t="s">
        <v>108</v>
      </c>
      <c r="F38" s="16">
        <v>1</v>
      </c>
      <c r="G38" s="15">
        <v>1</v>
      </c>
      <c r="H38" s="14">
        <v>1</v>
      </c>
      <c r="I38" s="15">
        <v>1</v>
      </c>
      <c r="J38" s="14"/>
      <c r="K38" s="17" t="s">
        <v>34</v>
      </c>
      <c r="L38" s="18" t="s">
        <v>34</v>
      </c>
      <c r="M38" s="18" t="s">
        <v>34</v>
      </c>
      <c r="N38" s="19">
        <v>6</v>
      </c>
      <c r="O38" s="20" t="s">
        <v>195</v>
      </c>
      <c r="P38" s="21" t="s">
        <v>69</v>
      </c>
      <c r="Q38" s="22" t="s">
        <v>196</v>
      </c>
      <c r="R38" s="15" t="s">
        <v>34</v>
      </c>
      <c r="S38" s="23" t="s">
        <v>197</v>
      </c>
      <c r="T38" s="24">
        <v>0</v>
      </c>
      <c r="U38" s="25">
        <v>36923</v>
      </c>
      <c r="V38" s="26" t="s">
        <v>198</v>
      </c>
      <c r="W38" s="27">
        <v>2</v>
      </c>
      <c r="X38" s="19">
        <v>0</v>
      </c>
    </row>
    <row r="39" spans="1:24" s="28" customFormat="1" ht="45" customHeight="1">
      <c r="A39" s="14">
        <v>13</v>
      </c>
      <c r="B39" s="15">
        <v>210</v>
      </c>
      <c r="C39" s="14" t="s">
        <v>31</v>
      </c>
      <c r="D39" s="15" t="s">
        <v>199</v>
      </c>
      <c r="E39" s="14" t="s">
        <v>200</v>
      </c>
      <c r="F39" s="16">
        <v>1</v>
      </c>
      <c r="G39" s="15">
        <v>1</v>
      </c>
      <c r="H39" s="14">
        <v>1</v>
      </c>
      <c r="I39" s="15">
        <v>1</v>
      </c>
      <c r="J39" s="14" t="s">
        <v>201</v>
      </c>
      <c r="K39" s="17">
        <v>37798</v>
      </c>
      <c r="L39" s="18">
        <v>37798</v>
      </c>
      <c r="M39" s="18">
        <v>37803</v>
      </c>
      <c r="N39" s="19" t="s">
        <v>34</v>
      </c>
      <c r="O39" s="20" t="s">
        <v>202</v>
      </c>
      <c r="P39" s="21" t="s">
        <v>397</v>
      </c>
      <c r="Q39" s="22" t="s">
        <v>203</v>
      </c>
      <c r="R39" s="15" t="s">
        <v>34</v>
      </c>
      <c r="S39" s="23"/>
      <c r="T39" s="24">
        <v>1</v>
      </c>
      <c r="U39" s="25">
        <v>35402</v>
      </c>
      <c r="V39" s="26" t="s">
        <v>204</v>
      </c>
      <c r="W39" s="27">
        <v>2</v>
      </c>
      <c r="X39" s="19">
        <v>0</v>
      </c>
    </row>
    <row r="40" spans="1:24" s="28" customFormat="1" ht="30" customHeight="1">
      <c r="A40" s="14">
        <v>13</v>
      </c>
      <c r="B40" s="15">
        <v>211</v>
      </c>
      <c r="C40" s="14" t="s">
        <v>31</v>
      </c>
      <c r="D40" s="15" t="s">
        <v>205</v>
      </c>
      <c r="E40" s="14" t="s">
        <v>206</v>
      </c>
      <c r="F40" s="16">
        <v>1</v>
      </c>
      <c r="G40" s="15">
        <v>2</v>
      </c>
      <c r="H40" s="14">
        <v>1</v>
      </c>
      <c r="I40" s="15">
        <v>1</v>
      </c>
      <c r="J40" s="14"/>
      <c r="K40" s="17" t="s">
        <v>34</v>
      </c>
      <c r="L40" s="18" t="s">
        <v>34</v>
      </c>
      <c r="M40" s="18" t="s">
        <v>34</v>
      </c>
      <c r="N40" s="19">
        <v>5</v>
      </c>
      <c r="O40" s="20" t="s">
        <v>207</v>
      </c>
      <c r="P40" s="21" t="s">
        <v>208</v>
      </c>
      <c r="Q40" s="22" t="s">
        <v>209</v>
      </c>
      <c r="R40" s="15" t="s">
        <v>34</v>
      </c>
      <c r="S40" s="23" t="s">
        <v>398</v>
      </c>
      <c r="T40" s="24">
        <v>0</v>
      </c>
      <c r="U40" s="148"/>
      <c r="V40" s="26"/>
      <c r="W40" s="27" t="s">
        <v>34</v>
      </c>
      <c r="X40" s="19">
        <v>0</v>
      </c>
    </row>
    <row r="41" spans="1:24" s="28" customFormat="1" ht="30" customHeight="1">
      <c r="A41" s="14">
        <v>13</v>
      </c>
      <c r="B41" s="15">
        <v>212</v>
      </c>
      <c r="C41" s="14" t="s">
        <v>31</v>
      </c>
      <c r="D41" s="15" t="s">
        <v>210</v>
      </c>
      <c r="E41" s="14" t="s">
        <v>211</v>
      </c>
      <c r="F41" s="16">
        <v>1</v>
      </c>
      <c r="G41" s="15">
        <v>1</v>
      </c>
      <c r="H41" s="14">
        <v>1</v>
      </c>
      <c r="I41" s="15">
        <v>1</v>
      </c>
      <c r="J41" s="14" t="s">
        <v>212</v>
      </c>
      <c r="K41" s="17">
        <v>37246</v>
      </c>
      <c r="L41" s="18">
        <v>37253</v>
      </c>
      <c r="M41" s="18">
        <v>37347</v>
      </c>
      <c r="N41" s="19" t="s">
        <v>34</v>
      </c>
      <c r="O41" s="14"/>
      <c r="P41" s="21" t="s">
        <v>34</v>
      </c>
      <c r="Q41" s="22" t="s">
        <v>34</v>
      </c>
      <c r="R41" s="15">
        <v>1</v>
      </c>
      <c r="S41" s="23" t="s">
        <v>213</v>
      </c>
      <c r="T41" s="24">
        <v>1</v>
      </c>
      <c r="U41" s="25">
        <v>36066</v>
      </c>
      <c r="V41" s="26" t="s">
        <v>161</v>
      </c>
      <c r="W41" s="27">
        <v>2</v>
      </c>
      <c r="X41" s="19">
        <v>1</v>
      </c>
    </row>
    <row r="42" spans="1:24" s="28" customFormat="1" ht="30" customHeight="1">
      <c r="A42" s="14">
        <v>13</v>
      </c>
      <c r="B42" s="15">
        <v>213</v>
      </c>
      <c r="C42" s="14" t="s">
        <v>31</v>
      </c>
      <c r="D42" s="15" t="s">
        <v>214</v>
      </c>
      <c r="E42" s="14" t="s">
        <v>215</v>
      </c>
      <c r="F42" s="16">
        <v>1</v>
      </c>
      <c r="G42" s="15">
        <v>2</v>
      </c>
      <c r="H42" s="14">
        <v>1</v>
      </c>
      <c r="I42" s="15">
        <v>1</v>
      </c>
      <c r="J42" s="14"/>
      <c r="K42" s="17" t="s">
        <v>34</v>
      </c>
      <c r="L42" s="18" t="s">
        <v>34</v>
      </c>
      <c r="M42" s="18" t="s">
        <v>34</v>
      </c>
      <c r="N42" s="19">
        <v>4</v>
      </c>
      <c r="O42" s="20" t="s">
        <v>216</v>
      </c>
      <c r="P42" s="21" t="s">
        <v>399</v>
      </c>
      <c r="Q42" s="22" t="s">
        <v>217</v>
      </c>
      <c r="R42" s="15" t="s">
        <v>34</v>
      </c>
      <c r="S42" s="23"/>
      <c r="T42" s="24">
        <v>0</v>
      </c>
      <c r="U42" s="25" t="s">
        <v>34</v>
      </c>
      <c r="V42" s="26"/>
      <c r="W42" s="27" t="s">
        <v>34</v>
      </c>
      <c r="X42" s="19">
        <v>0</v>
      </c>
    </row>
    <row r="43" spans="1:24" s="28" customFormat="1" ht="30" customHeight="1">
      <c r="A43" s="14">
        <v>13</v>
      </c>
      <c r="B43" s="15">
        <v>214</v>
      </c>
      <c r="C43" s="14" t="s">
        <v>31</v>
      </c>
      <c r="D43" s="15" t="s">
        <v>218</v>
      </c>
      <c r="E43" s="152" t="s">
        <v>219</v>
      </c>
      <c r="F43" s="16">
        <v>1</v>
      </c>
      <c r="G43" s="15">
        <v>1</v>
      </c>
      <c r="H43" s="14">
        <v>1</v>
      </c>
      <c r="I43" s="15">
        <v>1</v>
      </c>
      <c r="J43" s="14"/>
      <c r="K43" s="17" t="s">
        <v>34</v>
      </c>
      <c r="L43" s="18" t="s">
        <v>34</v>
      </c>
      <c r="M43" s="18" t="s">
        <v>34</v>
      </c>
      <c r="N43" s="19">
        <v>5</v>
      </c>
      <c r="O43" s="20" t="s">
        <v>220</v>
      </c>
      <c r="P43" s="21" t="s">
        <v>221</v>
      </c>
      <c r="Q43" s="22" t="s">
        <v>222</v>
      </c>
      <c r="R43" s="15" t="s">
        <v>34</v>
      </c>
      <c r="S43" s="23" t="s">
        <v>223</v>
      </c>
      <c r="T43" s="24">
        <v>0</v>
      </c>
      <c r="U43" s="25" t="s">
        <v>34</v>
      </c>
      <c r="V43" s="26"/>
      <c r="W43" s="27" t="s">
        <v>34</v>
      </c>
      <c r="X43" s="19">
        <v>0</v>
      </c>
    </row>
    <row r="44" spans="1:24" s="28" customFormat="1" ht="30" customHeight="1">
      <c r="A44" s="14">
        <v>13</v>
      </c>
      <c r="B44" s="15">
        <v>215</v>
      </c>
      <c r="C44" s="14" t="s">
        <v>31</v>
      </c>
      <c r="D44" s="15" t="s">
        <v>224</v>
      </c>
      <c r="E44" s="14" t="s">
        <v>225</v>
      </c>
      <c r="F44" s="16">
        <v>1</v>
      </c>
      <c r="G44" s="15">
        <v>2</v>
      </c>
      <c r="H44" s="14">
        <v>1</v>
      </c>
      <c r="I44" s="15">
        <v>1</v>
      </c>
      <c r="J44" s="14"/>
      <c r="K44" s="17" t="s">
        <v>34</v>
      </c>
      <c r="L44" s="18" t="s">
        <v>34</v>
      </c>
      <c r="M44" s="18" t="s">
        <v>34</v>
      </c>
      <c r="N44" s="19">
        <v>5</v>
      </c>
      <c r="O44" s="20" t="s">
        <v>226</v>
      </c>
      <c r="P44" s="21" t="s">
        <v>69</v>
      </c>
      <c r="Q44" s="22" t="s">
        <v>227</v>
      </c>
      <c r="R44" s="15" t="s">
        <v>34</v>
      </c>
      <c r="S44" s="23"/>
      <c r="T44" s="24">
        <v>0</v>
      </c>
      <c r="U44" s="25" t="s">
        <v>34</v>
      </c>
      <c r="V44" s="26"/>
      <c r="W44" s="27" t="s">
        <v>34</v>
      </c>
      <c r="X44" s="19">
        <v>0</v>
      </c>
    </row>
    <row r="45" spans="1:24" s="28" customFormat="1" ht="30" customHeight="1">
      <c r="A45" s="14">
        <v>13</v>
      </c>
      <c r="B45" s="15">
        <v>218</v>
      </c>
      <c r="C45" s="14" t="s">
        <v>31</v>
      </c>
      <c r="D45" s="15" t="s">
        <v>228</v>
      </c>
      <c r="E45" s="14" t="s">
        <v>229</v>
      </c>
      <c r="F45" s="16">
        <v>1</v>
      </c>
      <c r="G45" s="15">
        <v>2</v>
      </c>
      <c r="H45" s="14">
        <v>1</v>
      </c>
      <c r="I45" s="15">
        <v>0</v>
      </c>
      <c r="J45" s="14"/>
      <c r="K45" s="17" t="s">
        <v>34</v>
      </c>
      <c r="L45" s="18" t="s">
        <v>34</v>
      </c>
      <c r="M45" s="18" t="s">
        <v>34</v>
      </c>
      <c r="N45" s="19">
        <v>0</v>
      </c>
      <c r="O45" s="20" t="s">
        <v>230</v>
      </c>
      <c r="P45" s="21" t="s">
        <v>231</v>
      </c>
      <c r="Q45" s="22" t="s">
        <v>232</v>
      </c>
      <c r="R45" s="15"/>
      <c r="S45" s="23"/>
      <c r="T45" s="24">
        <v>0</v>
      </c>
      <c r="U45" s="25" t="s">
        <v>34</v>
      </c>
      <c r="V45" s="26"/>
      <c r="W45" s="27" t="s">
        <v>34</v>
      </c>
      <c r="X45" s="19">
        <v>0</v>
      </c>
    </row>
    <row r="46" spans="1:24" s="28" customFormat="1" ht="45" customHeight="1">
      <c r="A46" s="14">
        <v>13</v>
      </c>
      <c r="B46" s="15">
        <v>219</v>
      </c>
      <c r="C46" s="14" t="s">
        <v>31</v>
      </c>
      <c r="D46" s="15" t="s">
        <v>233</v>
      </c>
      <c r="E46" s="14" t="s">
        <v>234</v>
      </c>
      <c r="F46" s="16">
        <v>1</v>
      </c>
      <c r="G46" s="15">
        <v>2</v>
      </c>
      <c r="H46" s="14">
        <v>1</v>
      </c>
      <c r="I46" s="15">
        <v>0</v>
      </c>
      <c r="J46" s="14"/>
      <c r="K46" s="17" t="s">
        <v>34</v>
      </c>
      <c r="L46" s="18" t="s">
        <v>34</v>
      </c>
      <c r="M46" s="18" t="s">
        <v>34</v>
      </c>
      <c r="N46" s="19">
        <v>0</v>
      </c>
      <c r="O46" s="20" t="s">
        <v>235</v>
      </c>
      <c r="P46" s="21" t="s">
        <v>132</v>
      </c>
      <c r="Q46" s="22" t="s">
        <v>400</v>
      </c>
      <c r="R46" s="15" t="s">
        <v>34</v>
      </c>
      <c r="S46" s="23"/>
      <c r="T46" s="24">
        <v>0</v>
      </c>
      <c r="U46" s="25" t="s">
        <v>34</v>
      </c>
      <c r="V46" s="26"/>
      <c r="W46" s="27" t="s">
        <v>34</v>
      </c>
      <c r="X46" s="19">
        <v>0</v>
      </c>
    </row>
    <row r="47" spans="1:24" s="28" customFormat="1" ht="30" customHeight="1">
      <c r="A47" s="14">
        <v>13</v>
      </c>
      <c r="B47" s="15">
        <v>220</v>
      </c>
      <c r="C47" s="14" t="s">
        <v>31</v>
      </c>
      <c r="D47" s="15" t="s">
        <v>236</v>
      </c>
      <c r="E47" s="14" t="s">
        <v>237</v>
      </c>
      <c r="F47" s="16">
        <v>1</v>
      </c>
      <c r="G47" s="15">
        <v>2</v>
      </c>
      <c r="H47" s="14">
        <v>1</v>
      </c>
      <c r="I47" s="15">
        <v>1</v>
      </c>
      <c r="J47" s="14" t="s">
        <v>238</v>
      </c>
      <c r="K47" s="17">
        <v>38435</v>
      </c>
      <c r="L47" s="18">
        <v>38442</v>
      </c>
      <c r="M47" s="18">
        <v>38442</v>
      </c>
      <c r="N47" s="19" t="s">
        <v>34</v>
      </c>
      <c r="O47" s="20" t="s">
        <v>239</v>
      </c>
      <c r="P47" s="21" t="s">
        <v>132</v>
      </c>
      <c r="Q47" s="22" t="s">
        <v>240</v>
      </c>
      <c r="R47" s="15" t="s">
        <v>34</v>
      </c>
      <c r="S47" s="23"/>
      <c r="T47" s="24">
        <v>1</v>
      </c>
      <c r="U47" s="25">
        <v>36940</v>
      </c>
      <c r="V47" s="26" t="s">
        <v>241</v>
      </c>
      <c r="W47" s="27">
        <v>2</v>
      </c>
      <c r="X47" s="19">
        <v>0</v>
      </c>
    </row>
    <row r="48" spans="1:24" s="28" customFormat="1" ht="30" customHeight="1">
      <c r="A48" s="14">
        <v>13</v>
      </c>
      <c r="B48" s="15">
        <v>221</v>
      </c>
      <c r="C48" s="14" t="s">
        <v>31</v>
      </c>
      <c r="D48" s="15" t="s">
        <v>242</v>
      </c>
      <c r="E48" s="152" t="s">
        <v>82</v>
      </c>
      <c r="F48" s="16">
        <v>1</v>
      </c>
      <c r="G48" s="15">
        <v>1</v>
      </c>
      <c r="H48" s="14">
        <v>1</v>
      </c>
      <c r="I48" s="15">
        <v>1</v>
      </c>
      <c r="J48" s="14"/>
      <c r="K48" s="17" t="s">
        <v>34</v>
      </c>
      <c r="L48" s="18" t="s">
        <v>34</v>
      </c>
      <c r="M48" s="18" t="s">
        <v>34</v>
      </c>
      <c r="N48" s="19">
        <v>5</v>
      </c>
      <c r="O48" s="20" t="s">
        <v>243</v>
      </c>
      <c r="P48" s="21" t="s">
        <v>383</v>
      </c>
      <c r="Q48" s="22" t="s">
        <v>244</v>
      </c>
      <c r="R48" s="15"/>
      <c r="S48" s="23" t="s">
        <v>245</v>
      </c>
      <c r="T48" s="24">
        <v>0</v>
      </c>
      <c r="U48" s="25" t="s">
        <v>34</v>
      </c>
      <c r="V48" s="26"/>
      <c r="W48" s="27" t="s">
        <v>34</v>
      </c>
      <c r="X48" s="19">
        <v>0</v>
      </c>
    </row>
    <row r="49" spans="1:24" s="28" customFormat="1" ht="30" customHeight="1">
      <c r="A49" s="14">
        <v>13</v>
      </c>
      <c r="B49" s="15">
        <v>222</v>
      </c>
      <c r="C49" s="14" t="s">
        <v>31</v>
      </c>
      <c r="D49" s="15" t="s">
        <v>246</v>
      </c>
      <c r="E49" s="14" t="s">
        <v>247</v>
      </c>
      <c r="F49" s="16">
        <v>1</v>
      </c>
      <c r="G49" s="15">
        <v>2</v>
      </c>
      <c r="H49" s="14">
        <v>1</v>
      </c>
      <c r="I49" s="15">
        <v>1</v>
      </c>
      <c r="J49" s="14"/>
      <c r="K49" s="17" t="s">
        <v>34</v>
      </c>
      <c r="L49" s="18" t="s">
        <v>34</v>
      </c>
      <c r="M49" s="18" t="s">
        <v>34</v>
      </c>
      <c r="N49" s="19">
        <v>0</v>
      </c>
      <c r="O49" s="153" t="s">
        <v>248</v>
      </c>
      <c r="P49" s="29">
        <v>36980</v>
      </c>
      <c r="Q49" s="22" t="s">
        <v>186</v>
      </c>
      <c r="R49" s="15" t="s">
        <v>34</v>
      </c>
      <c r="S49" s="23" t="s">
        <v>406</v>
      </c>
      <c r="T49" s="24">
        <v>0</v>
      </c>
      <c r="U49" s="25">
        <v>36800</v>
      </c>
      <c r="V49" s="26" t="s">
        <v>249</v>
      </c>
      <c r="W49" s="27">
        <v>4</v>
      </c>
      <c r="X49" s="19">
        <v>0</v>
      </c>
    </row>
    <row r="50" spans="1:24" s="28" customFormat="1" ht="30" customHeight="1">
      <c r="A50" s="14">
        <v>13</v>
      </c>
      <c r="B50" s="15">
        <v>223</v>
      </c>
      <c r="C50" s="14" t="s">
        <v>31</v>
      </c>
      <c r="D50" s="15" t="s">
        <v>250</v>
      </c>
      <c r="E50" s="14" t="s">
        <v>251</v>
      </c>
      <c r="F50" s="16">
        <v>1</v>
      </c>
      <c r="G50" s="15">
        <v>2</v>
      </c>
      <c r="H50" s="14">
        <v>1</v>
      </c>
      <c r="I50" s="15">
        <v>1</v>
      </c>
      <c r="J50" s="14"/>
      <c r="K50" s="17" t="s">
        <v>34</v>
      </c>
      <c r="L50" s="18" t="s">
        <v>34</v>
      </c>
      <c r="M50" s="18" t="s">
        <v>34</v>
      </c>
      <c r="N50" s="19">
        <v>0</v>
      </c>
      <c r="O50" s="20" t="s">
        <v>252</v>
      </c>
      <c r="P50" s="21" t="s">
        <v>383</v>
      </c>
      <c r="Q50" s="22" t="s">
        <v>253</v>
      </c>
      <c r="R50" s="15" t="s">
        <v>34</v>
      </c>
      <c r="S50" s="23"/>
      <c r="T50" s="24">
        <v>0</v>
      </c>
      <c r="U50" s="25" t="s">
        <v>34</v>
      </c>
      <c r="V50" s="26"/>
      <c r="W50" s="27" t="s">
        <v>34</v>
      </c>
      <c r="X50" s="19">
        <v>0</v>
      </c>
    </row>
    <row r="51" spans="1:24" s="28" customFormat="1" ht="30" customHeight="1">
      <c r="A51" s="14">
        <v>13</v>
      </c>
      <c r="B51" s="15">
        <v>224</v>
      </c>
      <c r="C51" s="14" t="s">
        <v>31</v>
      </c>
      <c r="D51" s="15" t="s">
        <v>254</v>
      </c>
      <c r="E51" s="14" t="s">
        <v>255</v>
      </c>
      <c r="F51" s="16">
        <v>1</v>
      </c>
      <c r="G51" s="15">
        <v>2</v>
      </c>
      <c r="H51" s="14">
        <v>1</v>
      </c>
      <c r="I51" s="15">
        <v>0</v>
      </c>
      <c r="J51" s="14"/>
      <c r="K51" s="17" t="s">
        <v>34</v>
      </c>
      <c r="L51" s="18" t="s">
        <v>34</v>
      </c>
      <c r="M51" s="18" t="s">
        <v>34</v>
      </c>
      <c r="N51" s="19">
        <v>6</v>
      </c>
      <c r="O51" s="20" t="s">
        <v>256</v>
      </c>
      <c r="P51" s="21" t="s">
        <v>378</v>
      </c>
      <c r="Q51" s="22" t="s">
        <v>111</v>
      </c>
      <c r="R51" s="15" t="s">
        <v>34</v>
      </c>
      <c r="S51" s="23" t="s">
        <v>257</v>
      </c>
      <c r="T51" s="24">
        <v>0</v>
      </c>
      <c r="U51" s="25" t="s">
        <v>34</v>
      </c>
      <c r="V51" s="26"/>
      <c r="W51" s="27" t="s">
        <v>34</v>
      </c>
      <c r="X51" s="19">
        <v>0</v>
      </c>
    </row>
    <row r="52" spans="1:24" s="28" customFormat="1" ht="30" customHeight="1">
      <c r="A52" s="14">
        <v>13</v>
      </c>
      <c r="B52" s="15">
        <v>225</v>
      </c>
      <c r="C52" s="14" t="s">
        <v>31</v>
      </c>
      <c r="D52" s="15" t="s">
        <v>258</v>
      </c>
      <c r="E52" s="14" t="s">
        <v>401</v>
      </c>
      <c r="F52" s="16">
        <v>1</v>
      </c>
      <c r="G52" s="15">
        <v>2</v>
      </c>
      <c r="H52" s="14">
        <v>1</v>
      </c>
      <c r="I52" s="15">
        <v>1</v>
      </c>
      <c r="J52" s="14"/>
      <c r="K52" s="17" t="s">
        <v>34</v>
      </c>
      <c r="L52" s="18" t="s">
        <v>34</v>
      </c>
      <c r="M52" s="18" t="s">
        <v>34</v>
      </c>
      <c r="N52" s="19">
        <v>0</v>
      </c>
      <c r="O52" s="20" t="s">
        <v>259</v>
      </c>
      <c r="P52" s="21" t="s">
        <v>399</v>
      </c>
      <c r="Q52" s="22" t="s">
        <v>402</v>
      </c>
      <c r="R52" s="15" t="s">
        <v>34</v>
      </c>
      <c r="S52" s="23" t="s">
        <v>260</v>
      </c>
      <c r="T52" s="24">
        <v>0</v>
      </c>
      <c r="U52" s="25" t="s">
        <v>34</v>
      </c>
      <c r="V52" s="26"/>
      <c r="W52" s="27"/>
      <c r="X52" s="19">
        <v>0</v>
      </c>
    </row>
    <row r="53" spans="1:24" s="28" customFormat="1" ht="30" customHeight="1">
      <c r="A53" s="14">
        <v>13</v>
      </c>
      <c r="B53" s="15">
        <v>227</v>
      </c>
      <c r="C53" s="14" t="s">
        <v>31</v>
      </c>
      <c r="D53" s="15" t="s">
        <v>261</v>
      </c>
      <c r="E53" s="14" t="s">
        <v>262</v>
      </c>
      <c r="F53" s="16">
        <v>1</v>
      </c>
      <c r="G53" s="15">
        <v>2</v>
      </c>
      <c r="H53" s="14">
        <v>1</v>
      </c>
      <c r="I53" s="15">
        <v>1</v>
      </c>
      <c r="J53" s="14"/>
      <c r="K53" s="17" t="s">
        <v>34</v>
      </c>
      <c r="L53" s="18" t="s">
        <v>34</v>
      </c>
      <c r="M53" s="18" t="s">
        <v>34</v>
      </c>
      <c r="N53" s="19">
        <v>6</v>
      </c>
      <c r="O53" s="20" t="s">
        <v>263</v>
      </c>
      <c r="P53" s="21" t="s">
        <v>69</v>
      </c>
      <c r="Q53" s="22" t="s">
        <v>264</v>
      </c>
      <c r="R53" s="15" t="s">
        <v>34</v>
      </c>
      <c r="S53" s="23"/>
      <c r="T53" s="24">
        <v>1</v>
      </c>
      <c r="U53" s="25">
        <v>35735</v>
      </c>
      <c r="V53" s="26" t="s">
        <v>265</v>
      </c>
      <c r="W53" s="27">
        <v>2</v>
      </c>
      <c r="X53" s="19">
        <v>1</v>
      </c>
    </row>
    <row r="54" spans="1:24" s="28" customFormat="1" ht="30" customHeight="1">
      <c r="A54" s="14">
        <v>13</v>
      </c>
      <c r="B54" s="15">
        <v>228</v>
      </c>
      <c r="C54" s="14" t="s">
        <v>31</v>
      </c>
      <c r="D54" s="15" t="s">
        <v>266</v>
      </c>
      <c r="E54" s="14" t="s">
        <v>267</v>
      </c>
      <c r="F54" s="16">
        <v>2</v>
      </c>
      <c r="G54" s="15">
        <v>2</v>
      </c>
      <c r="H54" s="14">
        <v>1</v>
      </c>
      <c r="I54" s="15">
        <v>0</v>
      </c>
      <c r="J54" s="14"/>
      <c r="K54" s="17" t="s">
        <v>34</v>
      </c>
      <c r="L54" s="18" t="s">
        <v>34</v>
      </c>
      <c r="M54" s="18" t="s">
        <v>34</v>
      </c>
      <c r="N54" s="19">
        <v>0</v>
      </c>
      <c r="O54" s="20" t="s">
        <v>268</v>
      </c>
      <c r="P54" s="21" t="s">
        <v>390</v>
      </c>
      <c r="Q54" s="22" t="s">
        <v>404</v>
      </c>
      <c r="R54" s="15" t="s">
        <v>34</v>
      </c>
      <c r="S54" s="23"/>
      <c r="T54" s="24">
        <v>0</v>
      </c>
      <c r="U54" s="25" t="s">
        <v>34</v>
      </c>
      <c r="V54" s="26"/>
      <c r="W54" s="27" t="s">
        <v>34</v>
      </c>
      <c r="X54" s="19">
        <v>0</v>
      </c>
    </row>
    <row r="55" spans="1:24" s="28" customFormat="1" ht="30" customHeight="1">
      <c r="A55" s="14">
        <v>13</v>
      </c>
      <c r="B55" s="15">
        <v>229</v>
      </c>
      <c r="C55" s="14" t="s">
        <v>31</v>
      </c>
      <c r="D55" s="15" t="s">
        <v>269</v>
      </c>
      <c r="E55" s="14" t="s">
        <v>255</v>
      </c>
      <c r="F55" s="16">
        <v>1</v>
      </c>
      <c r="G55" s="15">
        <v>2</v>
      </c>
      <c r="H55" s="14">
        <v>0</v>
      </c>
      <c r="I55" s="15">
        <v>1</v>
      </c>
      <c r="J55" s="14"/>
      <c r="K55" s="17" t="s">
        <v>34</v>
      </c>
      <c r="L55" s="18" t="s">
        <v>34</v>
      </c>
      <c r="M55" s="18" t="s">
        <v>34</v>
      </c>
      <c r="N55" s="19">
        <v>5</v>
      </c>
      <c r="O55" s="20" t="s">
        <v>270</v>
      </c>
      <c r="P55" s="21" t="s">
        <v>64</v>
      </c>
      <c r="Q55" s="22" t="s">
        <v>271</v>
      </c>
      <c r="R55" s="15" t="s">
        <v>34</v>
      </c>
      <c r="S55" s="23"/>
      <c r="T55" s="24">
        <v>0</v>
      </c>
      <c r="U55" s="25" t="s">
        <v>34</v>
      </c>
      <c r="V55" s="26"/>
      <c r="W55" s="27" t="s">
        <v>34</v>
      </c>
      <c r="X55" s="19">
        <v>0</v>
      </c>
    </row>
    <row r="56" spans="1:24" s="28" customFormat="1" ht="30" customHeight="1">
      <c r="A56" s="14">
        <v>13</v>
      </c>
      <c r="B56" s="15">
        <v>303</v>
      </c>
      <c r="C56" s="14" t="s">
        <v>31</v>
      </c>
      <c r="D56" s="15" t="s">
        <v>272</v>
      </c>
      <c r="E56" s="14" t="s">
        <v>273</v>
      </c>
      <c r="F56" s="16">
        <v>1</v>
      </c>
      <c r="G56" s="15">
        <v>2</v>
      </c>
      <c r="H56" s="14">
        <v>0</v>
      </c>
      <c r="I56" s="15">
        <v>1</v>
      </c>
      <c r="J56" s="14"/>
      <c r="K56" s="17" t="s">
        <v>34</v>
      </c>
      <c r="L56" s="18" t="s">
        <v>34</v>
      </c>
      <c r="M56" s="18" t="s">
        <v>34</v>
      </c>
      <c r="N56" s="19">
        <v>0</v>
      </c>
      <c r="O56" s="20" t="s">
        <v>274</v>
      </c>
      <c r="P56" s="21" t="s">
        <v>380</v>
      </c>
      <c r="Q56" s="22" t="s">
        <v>275</v>
      </c>
      <c r="R56" s="15" t="s">
        <v>34</v>
      </c>
      <c r="S56" s="23"/>
      <c r="T56" s="24">
        <v>0</v>
      </c>
      <c r="U56" s="25"/>
      <c r="V56" s="26"/>
      <c r="W56" s="27" t="s">
        <v>34</v>
      </c>
      <c r="X56" s="19">
        <v>0</v>
      </c>
    </row>
    <row r="57" spans="1:24" s="28" customFormat="1" ht="15" customHeight="1">
      <c r="A57" s="14">
        <v>13</v>
      </c>
      <c r="B57" s="15">
        <v>305</v>
      </c>
      <c r="C57" s="14" t="s">
        <v>31</v>
      </c>
      <c r="D57" s="15" t="s">
        <v>276</v>
      </c>
      <c r="E57" s="14" t="s">
        <v>267</v>
      </c>
      <c r="F57" s="16">
        <v>2</v>
      </c>
      <c r="G57" s="15">
        <v>2</v>
      </c>
      <c r="H57" s="14">
        <v>0</v>
      </c>
      <c r="I57" s="15">
        <v>1</v>
      </c>
      <c r="J57" s="14"/>
      <c r="K57" s="17" t="s">
        <v>34</v>
      </c>
      <c r="L57" s="18" t="s">
        <v>34</v>
      </c>
      <c r="M57" s="18" t="s">
        <v>34</v>
      </c>
      <c r="N57" s="19">
        <v>6</v>
      </c>
      <c r="O57" s="14"/>
      <c r="P57" s="21" t="s">
        <v>34</v>
      </c>
      <c r="Q57" s="22" t="s">
        <v>34</v>
      </c>
      <c r="R57" s="15">
        <v>1</v>
      </c>
      <c r="S57" s="23"/>
      <c r="T57" s="24">
        <v>0</v>
      </c>
      <c r="U57" s="25" t="s">
        <v>34</v>
      </c>
      <c r="V57" s="26"/>
      <c r="W57" s="27" t="s">
        <v>34</v>
      </c>
      <c r="X57" s="19">
        <v>0</v>
      </c>
    </row>
    <row r="58" spans="1:24" s="28" customFormat="1" ht="30" customHeight="1">
      <c r="A58" s="14">
        <v>13</v>
      </c>
      <c r="B58" s="15">
        <v>307</v>
      </c>
      <c r="C58" s="14" t="s">
        <v>31</v>
      </c>
      <c r="D58" s="15" t="s">
        <v>277</v>
      </c>
      <c r="E58" s="14" t="s">
        <v>278</v>
      </c>
      <c r="F58" s="16">
        <v>1</v>
      </c>
      <c r="G58" s="15">
        <v>2</v>
      </c>
      <c r="H58" s="14">
        <v>1</v>
      </c>
      <c r="I58" s="15">
        <v>1</v>
      </c>
      <c r="J58" s="14"/>
      <c r="K58" s="17" t="s">
        <v>34</v>
      </c>
      <c r="L58" s="18" t="s">
        <v>34</v>
      </c>
      <c r="M58" s="18" t="s">
        <v>34</v>
      </c>
      <c r="N58" s="19">
        <v>0</v>
      </c>
      <c r="O58" s="14"/>
      <c r="P58" s="21" t="s">
        <v>34</v>
      </c>
      <c r="Q58" s="22" t="s">
        <v>34</v>
      </c>
      <c r="R58" s="15">
        <v>1</v>
      </c>
      <c r="S58" s="23"/>
      <c r="T58" s="24">
        <v>1</v>
      </c>
      <c r="U58" s="25" t="s">
        <v>34</v>
      </c>
      <c r="V58" s="26"/>
      <c r="W58" s="27" t="s">
        <v>34</v>
      </c>
      <c r="X58" s="19">
        <v>0</v>
      </c>
    </row>
    <row r="59" spans="1:24" s="28" customFormat="1" ht="15" customHeight="1">
      <c r="A59" s="14">
        <v>13</v>
      </c>
      <c r="B59" s="15">
        <v>308</v>
      </c>
      <c r="C59" s="14" t="s">
        <v>31</v>
      </c>
      <c r="D59" s="15" t="s">
        <v>279</v>
      </c>
      <c r="E59" s="14" t="s">
        <v>280</v>
      </c>
      <c r="F59" s="16">
        <v>1</v>
      </c>
      <c r="G59" s="15">
        <v>2</v>
      </c>
      <c r="H59" s="14">
        <v>0</v>
      </c>
      <c r="I59" s="15">
        <v>0</v>
      </c>
      <c r="J59" s="14"/>
      <c r="K59" s="17" t="s">
        <v>34</v>
      </c>
      <c r="L59" s="18" t="s">
        <v>34</v>
      </c>
      <c r="M59" s="18" t="s">
        <v>34</v>
      </c>
      <c r="N59" s="19">
        <v>6</v>
      </c>
      <c r="O59" s="14"/>
      <c r="P59" s="21" t="s">
        <v>34</v>
      </c>
      <c r="Q59" s="22" t="s">
        <v>34</v>
      </c>
      <c r="R59" s="15">
        <v>0</v>
      </c>
      <c r="S59" s="23"/>
      <c r="T59" s="24">
        <v>0</v>
      </c>
      <c r="U59" s="25"/>
      <c r="V59" s="26"/>
      <c r="W59" s="27" t="s">
        <v>34</v>
      </c>
      <c r="X59" s="19">
        <v>0</v>
      </c>
    </row>
    <row r="60" spans="1:24" s="28" customFormat="1" ht="15" customHeight="1">
      <c r="A60" s="14">
        <v>13</v>
      </c>
      <c r="B60" s="15">
        <v>361</v>
      </c>
      <c r="C60" s="14" t="s">
        <v>31</v>
      </c>
      <c r="D60" s="15" t="s">
        <v>281</v>
      </c>
      <c r="E60" s="14" t="s">
        <v>282</v>
      </c>
      <c r="F60" s="16">
        <v>1</v>
      </c>
      <c r="G60" s="15">
        <v>2</v>
      </c>
      <c r="H60" s="14">
        <v>0</v>
      </c>
      <c r="I60" s="15">
        <v>0</v>
      </c>
      <c r="J60" s="14"/>
      <c r="K60" s="17" t="s">
        <v>34</v>
      </c>
      <c r="L60" s="18" t="s">
        <v>34</v>
      </c>
      <c r="M60" s="18" t="s">
        <v>34</v>
      </c>
      <c r="N60" s="19">
        <v>0</v>
      </c>
      <c r="O60" s="14"/>
      <c r="P60" s="21" t="s">
        <v>34</v>
      </c>
      <c r="Q60" s="22" t="s">
        <v>34</v>
      </c>
      <c r="R60" s="15">
        <v>0</v>
      </c>
      <c r="S60" s="23"/>
      <c r="T60" s="24">
        <v>0</v>
      </c>
      <c r="U60" s="25" t="s">
        <v>34</v>
      </c>
      <c r="V60" s="26"/>
      <c r="W60" s="27"/>
      <c r="X60" s="19">
        <v>0</v>
      </c>
    </row>
    <row r="61" spans="1:24" s="28" customFormat="1" ht="15" customHeight="1">
      <c r="A61" s="14">
        <v>13</v>
      </c>
      <c r="B61" s="15">
        <v>362</v>
      </c>
      <c r="C61" s="14" t="s">
        <v>31</v>
      </c>
      <c r="D61" s="15" t="s">
        <v>283</v>
      </c>
      <c r="E61" s="14" t="s">
        <v>91</v>
      </c>
      <c r="F61" s="16">
        <v>1</v>
      </c>
      <c r="G61" s="15">
        <v>2</v>
      </c>
      <c r="H61" s="14">
        <v>0</v>
      </c>
      <c r="I61" s="15">
        <v>0</v>
      </c>
      <c r="J61" s="14"/>
      <c r="K61" s="17" t="s">
        <v>34</v>
      </c>
      <c r="L61" s="18" t="s">
        <v>34</v>
      </c>
      <c r="M61" s="18" t="s">
        <v>34</v>
      </c>
      <c r="N61" s="19">
        <v>0</v>
      </c>
      <c r="O61" s="14"/>
      <c r="P61" s="21" t="s">
        <v>34</v>
      </c>
      <c r="Q61" s="22" t="s">
        <v>34</v>
      </c>
      <c r="R61" s="15">
        <v>0</v>
      </c>
      <c r="S61" s="23"/>
      <c r="T61" s="24">
        <v>0</v>
      </c>
      <c r="U61" s="25" t="s">
        <v>34</v>
      </c>
      <c r="V61" s="26"/>
      <c r="W61" s="27" t="s">
        <v>34</v>
      </c>
      <c r="X61" s="19">
        <v>0</v>
      </c>
    </row>
    <row r="62" spans="1:24" s="28" customFormat="1" ht="15" customHeight="1">
      <c r="A62" s="14">
        <v>13</v>
      </c>
      <c r="B62" s="15">
        <v>363</v>
      </c>
      <c r="C62" s="14" t="s">
        <v>31</v>
      </c>
      <c r="D62" s="15" t="s">
        <v>284</v>
      </c>
      <c r="E62" s="14" t="s">
        <v>282</v>
      </c>
      <c r="F62" s="16">
        <v>1</v>
      </c>
      <c r="G62" s="15">
        <v>2</v>
      </c>
      <c r="H62" s="14">
        <v>0</v>
      </c>
      <c r="I62" s="15">
        <v>0</v>
      </c>
      <c r="J62" s="14"/>
      <c r="K62" s="17" t="s">
        <v>34</v>
      </c>
      <c r="L62" s="18" t="s">
        <v>34</v>
      </c>
      <c r="M62" s="18" t="s">
        <v>34</v>
      </c>
      <c r="N62" s="19">
        <v>0</v>
      </c>
      <c r="O62" s="14"/>
      <c r="P62" s="21" t="s">
        <v>34</v>
      </c>
      <c r="Q62" s="22" t="s">
        <v>34</v>
      </c>
      <c r="R62" s="15">
        <v>0</v>
      </c>
      <c r="S62" s="23"/>
      <c r="T62" s="156">
        <v>0</v>
      </c>
      <c r="U62" s="25"/>
      <c r="V62" s="26"/>
      <c r="W62" s="27" t="s">
        <v>34</v>
      </c>
      <c r="X62" s="19">
        <v>0</v>
      </c>
    </row>
    <row r="63" spans="1:24" s="28" customFormat="1" ht="15" customHeight="1">
      <c r="A63" s="14">
        <v>13</v>
      </c>
      <c r="B63" s="15">
        <v>364</v>
      </c>
      <c r="C63" s="14" t="s">
        <v>31</v>
      </c>
      <c r="D63" s="15" t="s">
        <v>285</v>
      </c>
      <c r="E63" s="14" t="s">
        <v>91</v>
      </c>
      <c r="F63" s="16">
        <v>1</v>
      </c>
      <c r="G63" s="15">
        <v>2</v>
      </c>
      <c r="H63" s="14">
        <v>0</v>
      </c>
      <c r="I63" s="15">
        <v>0</v>
      </c>
      <c r="J63" s="14"/>
      <c r="K63" s="17" t="s">
        <v>34</v>
      </c>
      <c r="L63" s="18" t="s">
        <v>34</v>
      </c>
      <c r="M63" s="18" t="s">
        <v>34</v>
      </c>
      <c r="N63" s="19">
        <v>0</v>
      </c>
      <c r="O63" s="14"/>
      <c r="P63" s="21" t="s">
        <v>34</v>
      </c>
      <c r="Q63" s="22" t="s">
        <v>34</v>
      </c>
      <c r="R63" s="15">
        <v>0</v>
      </c>
      <c r="S63" s="23"/>
      <c r="T63" s="24">
        <v>0</v>
      </c>
      <c r="U63" s="25" t="s">
        <v>34</v>
      </c>
      <c r="V63" s="26"/>
      <c r="W63" s="27" t="s">
        <v>34</v>
      </c>
      <c r="X63" s="19">
        <v>0</v>
      </c>
    </row>
    <row r="64" spans="1:24" s="28" customFormat="1" ht="15" customHeight="1">
      <c r="A64" s="14">
        <v>13</v>
      </c>
      <c r="B64" s="15">
        <v>381</v>
      </c>
      <c r="C64" s="14" t="s">
        <v>31</v>
      </c>
      <c r="D64" s="15" t="s">
        <v>286</v>
      </c>
      <c r="E64" s="14" t="s">
        <v>91</v>
      </c>
      <c r="F64" s="16">
        <v>1</v>
      </c>
      <c r="G64" s="15">
        <v>2</v>
      </c>
      <c r="H64" s="14">
        <v>0</v>
      </c>
      <c r="I64" s="15">
        <v>0</v>
      </c>
      <c r="J64" s="14"/>
      <c r="K64" s="17" t="s">
        <v>34</v>
      </c>
      <c r="L64" s="18" t="s">
        <v>34</v>
      </c>
      <c r="M64" s="18" t="s">
        <v>34</v>
      </c>
      <c r="N64" s="19">
        <v>0</v>
      </c>
      <c r="O64" s="14"/>
      <c r="P64" s="21" t="s">
        <v>34</v>
      </c>
      <c r="Q64" s="22" t="s">
        <v>34</v>
      </c>
      <c r="R64" s="15">
        <v>0</v>
      </c>
      <c r="S64" s="23"/>
      <c r="T64" s="24">
        <v>0</v>
      </c>
      <c r="U64" s="25" t="s">
        <v>34</v>
      </c>
      <c r="V64" s="26"/>
      <c r="W64" s="27" t="s">
        <v>34</v>
      </c>
      <c r="X64" s="19">
        <v>0</v>
      </c>
    </row>
    <row r="65" spans="1:24" s="28" customFormat="1" ht="15" customHeight="1">
      <c r="A65" s="14">
        <v>13</v>
      </c>
      <c r="B65" s="15">
        <v>382</v>
      </c>
      <c r="C65" s="14" t="s">
        <v>31</v>
      </c>
      <c r="D65" s="15" t="s">
        <v>287</v>
      </c>
      <c r="E65" s="14" t="s">
        <v>91</v>
      </c>
      <c r="F65" s="16">
        <v>1</v>
      </c>
      <c r="G65" s="15">
        <v>2</v>
      </c>
      <c r="H65" s="14">
        <v>0</v>
      </c>
      <c r="I65" s="15">
        <v>0</v>
      </c>
      <c r="J65" s="14"/>
      <c r="K65" s="17" t="s">
        <v>34</v>
      </c>
      <c r="L65" s="18" t="s">
        <v>34</v>
      </c>
      <c r="M65" s="18" t="s">
        <v>34</v>
      </c>
      <c r="N65" s="19">
        <v>0</v>
      </c>
      <c r="O65" s="14"/>
      <c r="P65" s="21" t="s">
        <v>34</v>
      </c>
      <c r="Q65" s="22" t="s">
        <v>34</v>
      </c>
      <c r="R65" s="15">
        <v>0</v>
      </c>
      <c r="S65" s="23"/>
      <c r="T65" s="24">
        <v>0</v>
      </c>
      <c r="U65" s="25" t="s">
        <v>34</v>
      </c>
      <c r="V65" s="26"/>
      <c r="W65" s="27" t="s">
        <v>34</v>
      </c>
      <c r="X65" s="19">
        <v>0</v>
      </c>
    </row>
    <row r="66" spans="1:24" s="28" customFormat="1" ht="30" customHeight="1">
      <c r="A66" s="14">
        <v>13</v>
      </c>
      <c r="B66" s="15">
        <v>401</v>
      </c>
      <c r="C66" s="14" t="s">
        <v>31</v>
      </c>
      <c r="D66" s="15" t="s">
        <v>288</v>
      </c>
      <c r="E66" s="14" t="s">
        <v>289</v>
      </c>
      <c r="F66" s="16">
        <v>1</v>
      </c>
      <c r="G66" s="15">
        <v>2</v>
      </c>
      <c r="H66" s="14">
        <v>0</v>
      </c>
      <c r="I66" s="15">
        <v>0</v>
      </c>
      <c r="J66" s="14"/>
      <c r="K66" s="17" t="s">
        <v>34</v>
      </c>
      <c r="L66" s="18" t="s">
        <v>34</v>
      </c>
      <c r="M66" s="18" t="s">
        <v>34</v>
      </c>
      <c r="N66" s="19">
        <v>0</v>
      </c>
      <c r="O66" s="14"/>
      <c r="P66" s="21" t="s">
        <v>34</v>
      </c>
      <c r="Q66" s="22" t="s">
        <v>34</v>
      </c>
      <c r="R66" s="15">
        <v>0</v>
      </c>
      <c r="S66" s="23"/>
      <c r="T66" s="24">
        <v>0</v>
      </c>
      <c r="U66" s="25" t="s">
        <v>34</v>
      </c>
      <c r="V66" s="26"/>
      <c r="W66" s="27" t="s">
        <v>34</v>
      </c>
      <c r="X66" s="19">
        <v>0</v>
      </c>
    </row>
    <row r="67" spans="1:24" s="28" customFormat="1" ht="30" customHeight="1">
      <c r="A67" s="14">
        <v>13</v>
      </c>
      <c r="B67" s="15">
        <v>402</v>
      </c>
      <c r="C67" s="14" t="s">
        <v>31</v>
      </c>
      <c r="D67" s="15" t="s">
        <v>290</v>
      </c>
      <c r="E67" s="14" t="s">
        <v>291</v>
      </c>
      <c r="F67" s="16">
        <v>1</v>
      </c>
      <c r="G67" s="15">
        <v>2</v>
      </c>
      <c r="H67" s="14">
        <v>0</v>
      </c>
      <c r="I67" s="15">
        <v>0</v>
      </c>
      <c r="J67" s="14"/>
      <c r="K67" s="17" t="s">
        <v>34</v>
      </c>
      <c r="L67" s="18" t="s">
        <v>34</v>
      </c>
      <c r="M67" s="18" t="s">
        <v>34</v>
      </c>
      <c r="N67" s="19">
        <v>0</v>
      </c>
      <c r="O67" s="14"/>
      <c r="P67" s="21" t="s">
        <v>34</v>
      </c>
      <c r="Q67" s="22" t="s">
        <v>34</v>
      </c>
      <c r="R67" s="15">
        <v>0</v>
      </c>
      <c r="S67" s="23"/>
      <c r="T67" s="24">
        <v>0</v>
      </c>
      <c r="U67" s="25" t="s">
        <v>34</v>
      </c>
      <c r="V67" s="26"/>
      <c r="W67" s="27" t="s">
        <v>34</v>
      </c>
      <c r="X67" s="19">
        <v>0</v>
      </c>
    </row>
    <row r="68" spans="1:24" s="28" customFormat="1" ht="15" customHeight="1">
      <c r="A68" s="14">
        <v>13</v>
      </c>
      <c r="B68" s="15">
        <v>421</v>
      </c>
      <c r="C68" s="14" t="s">
        <v>31</v>
      </c>
      <c r="D68" s="15" t="s">
        <v>292</v>
      </c>
      <c r="E68" s="14" t="s">
        <v>376</v>
      </c>
      <c r="F68" s="16">
        <v>1</v>
      </c>
      <c r="G68" s="15">
        <v>2</v>
      </c>
      <c r="H68" s="14">
        <v>0</v>
      </c>
      <c r="I68" s="15">
        <v>0</v>
      </c>
      <c r="J68" s="14"/>
      <c r="K68" s="17" t="s">
        <v>34</v>
      </c>
      <c r="L68" s="18" t="s">
        <v>34</v>
      </c>
      <c r="M68" s="18" t="s">
        <v>34</v>
      </c>
      <c r="N68" s="19">
        <v>0</v>
      </c>
      <c r="O68" s="14"/>
      <c r="P68" s="21" t="s">
        <v>34</v>
      </c>
      <c r="Q68" s="22" t="s">
        <v>34</v>
      </c>
      <c r="R68" s="15">
        <v>0</v>
      </c>
      <c r="S68" s="23"/>
      <c r="T68" s="24">
        <v>0</v>
      </c>
      <c r="U68" s="25" t="s">
        <v>34</v>
      </c>
      <c r="V68" s="26"/>
      <c r="W68" s="27" t="s">
        <v>34</v>
      </c>
      <c r="X68" s="19">
        <v>0</v>
      </c>
    </row>
    <row r="69" spans="1:24" s="43" customFormat="1" ht="12.75" thickBot="1">
      <c r="A69" s="30"/>
      <c r="B69" s="31"/>
      <c r="C69" s="32"/>
      <c r="D69" s="33"/>
      <c r="E69" s="34"/>
      <c r="F69" s="33"/>
      <c r="G69" s="35"/>
      <c r="H69" s="34"/>
      <c r="I69" s="35"/>
      <c r="J69" s="34"/>
      <c r="K69" s="36"/>
      <c r="L69" s="36"/>
      <c r="M69" s="36"/>
      <c r="N69" s="37"/>
      <c r="O69" s="34"/>
      <c r="P69" s="36"/>
      <c r="Q69" s="36"/>
      <c r="R69" s="35"/>
      <c r="S69" s="38"/>
      <c r="T69" s="39"/>
      <c r="U69" s="34"/>
      <c r="V69" s="40"/>
      <c r="W69" s="41"/>
      <c r="X69" s="42"/>
    </row>
    <row r="70" spans="1:24" ht="14.25" thickBot="1">
      <c r="A70" s="132"/>
      <c r="B70" s="133">
        <v>1000</v>
      </c>
      <c r="C70" s="162" t="s">
        <v>293</v>
      </c>
      <c r="D70" s="163"/>
      <c r="E70" s="134"/>
      <c r="F70" s="135"/>
      <c r="G70" s="136"/>
      <c r="H70" s="137">
        <f>SUM(H7:H69)</f>
        <v>47</v>
      </c>
      <c r="I70" s="138">
        <f>SUM(I7:I69)</f>
        <v>41</v>
      </c>
      <c r="J70" s="137"/>
      <c r="K70" s="139"/>
      <c r="L70" s="139"/>
      <c r="M70" s="139"/>
      <c r="N70" s="140"/>
      <c r="O70" s="137"/>
      <c r="P70" s="139"/>
      <c r="Q70" s="139"/>
      <c r="R70" s="140"/>
      <c r="S70" s="141"/>
      <c r="T70" s="142">
        <f>SUM(T7:T69)</f>
        <v>15</v>
      </c>
      <c r="U70" s="143"/>
      <c r="V70" s="144"/>
      <c r="W70" s="145"/>
      <c r="X70" s="138">
        <f>SUM(X7:X69)</f>
        <v>6</v>
      </c>
    </row>
    <row r="72" spans="1:10" ht="13.5">
      <c r="A72" s="45" t="s">
        <v>294</v>
      </c>
      <c r="B72" s="46"/>
      <c r="C72" s="47"/>
      <c r="D72" s="48"/>
      <c r="E72" s="146"/>
      <c r="F72" s="49"/>
      <c r="G72" s="49"/>
      <c r="H72" s="49"/>
      <c r="I72" s="49"/>
      <c r="J72" s="49"/>
    </row>
    <row r="73" spans="1:8" ht="13.5">
      <c r="A73" s="50" t="s">
        <v>295</v>
      </c>
      <c r="E73" s="147"/>
      <c r="F73" s="51" t="s">
        <v>296</v>
      </c>
      <c r="H73" s="51"/>
    </row>
    <row r="75" spans="1:3" ht="12">
      <c r="A75" s="52" t="s">
        <v>297</v>
      </c>
      <c r="C75" s="53"/>
    </row>
    <row r="76" spans="1:22" ht="12">
      <c r="A76" s="52" t="s">
        <v>298</v>
      </c>
      <c r="D76" s="52" t="s">
        <v>7</v>
      </c>
      <c r="J76" s="52" t="s">
        <v>299</v>
      </c>
      <c r="K76" s="52" t="s">
        <v>300</v>
      </c>
      <c r="L76" s="52" t="s">
        <v>301</v>
      </c>
      <c r="P76" s="52" t="s">
        <v>302</v>
      </c>
      <c r="S76" s="54" t="s">
        <v>303</v>
      </c>
      <c r="V76" s="52" t="s">
        <v>304</v>
      </c>
    </row>
    <row r="77" spans="1:22" ht="12">
      <c r="A77" s="1" t="s">
        <v>305</v>
      </c>
      <c r="D77" s="50" t="s">
        <v>306</v>
      </c>
      <c r="J77" s="1" t="s">
        <v>307</v>
      </c>
      <c r="K77" s="1" t="s">
        <v>307</v>
      </c>
      <c r="L77" s="52" t="s">
        <v>308</v>
      </c>
      <c r="P77" s="52" t="s">
        <v>30</v>
      </c>
      <c r="S77" s="54" t="s">
        <v>309</v>
      </c>
      <c r="V77" s="52" t="s">
        <v>310</v>
      </c>
    </row>
    <row r="78" spans="1:22" ht="12">
      <c r="A78" s="1" t="s">
        <v>311</v>
      </c>
      <c r="D78" s="50" t="s">
        <v>372</v>
      </c>
      <c r="J78" s="1" t="s">
        <v>312</v>
      </c>
      <c r="K78" s="1" t="s">
        <v>312</v>
      </c>
      <c r="L78" s="1" t="s">
        <v>313</v>
      </c>
      <c r="P78" s="1" t="s">
        <v>314</v>
      </c>
      <c r="T78" s="1" t="s">
        <v>315</v>
      </c>
      <c r="V78" s="1" t="s">
        <v>316</v>
      </c>
    </row>
    <row r="79" spans="12:22" ht="12">
      <c r="L79" s="1" t="s">
        <v>317</v>
      </c>
      <c r="P79" s="1" t="s">
        <v>318</v>
      </c>
      <c r="T79" s="1" t="s">
        <v>319</v>
      </c>
      <c r="V79" s="1" t="s">
        <v>320</v>
      </c>
    </row>
    <row r="80" spans="12:22" ht="12">
      <c r="L80" s="1" t="s">
        <v>321</v>
      </c>
      <c r="V80" s="1" t="s">
        <v>322</v>
      </c>
    </row>
    <row r="81" spans="12:22" ht="12">
      <c r="L81" s="1" t="s">
        <v>323</v>
      </c>
      <c r="V81" s="1" t="s">
        <v>324</v>
      </c>
    </row>
    <row r="82" ht="12">
      <c r="L82" s="1" t="s">
        <v>325</v>
      </c>
    </row>
    <row r="83" spans="12:22" ht="12">
      <c r="L83" s="1" t="s">
        <v>326</v>
      </c>
      <c r="V83" s="52" t="s">
        <v>327</v>
      </c>
    </row>
    <row r="84" spans="12:22" ht="12">
      <c r="L84" s="1" t="s">
        <v>328</v>
      </c>
      <c r="V84" s="1" t="s">
        <v>329</v>
      </c>
    </row>
    <row r="85" ht="12">
      <c r="V85" s="1" t="s">
        <v>330</v>
      </c>
    </row>
  </sheetData>
  <mergeCells count="20">
    <mergeCell ref="A4:A6"/>
    <mergeCell ref="B4:B6"/>
    <mergeCell ref="C4:C6"/>
    <mergeCell ref="D4:D6"/>
    <mergeCell ref="S4:S6"/>
    <mergeCell ref="T4:T6"/>
    <mergeCell ref="E4:E6"/>
    <mergeCell ref="G4:G6"/>
    <mergeCell ref="H4:H6"/>
    <mergeCell ref="I4:I6"/>
    <mergeCell ref="X5:X6"/>
    <mergeCell ref="C70:D70"/>
    <mergeCell ref="U4:W4"/>
    <mergeCell ref="J5:M5"/>
    <mergeCell ref="O5:Q5"/>
    <mergeCell ref="U5:U6"/>
    <mergeCell ref="V5:V6"/>
    <mergeCell ref="W5:W6"/>
    <mergeCell ref="J4:N4"/>
    <mergeCell ref="O4:R4"/>
  </mergeCells>
  <hyperlinks>
    <hyperlink ref="F73" r:id="rId1" display="http://www.stat.go.jp/index/seido/9-5.htm"/>
  </hyperlinks>
  <printOptions/>
  <pageMargins left="0.75" right="0.22" top="1" bottom="1" header="0.512" footer="0.512"/>
  <pageSetup horizontalDpi="300" verticalDpi="3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1" customWidth="1"/>
    <col min="3" max="3" width="7.50390625" style="1" customWidth="1"/>
    <col min="4" max="4" width="9.875" style="1" customWidth="1"/>
    <col min="5" max="5" width="6.875" style="1" customWidth="1"/>
    <col min="6" max="6" width="13.875" style="1" customWidth="1"/>
    <col min="7" max="7" width="4.75390625" style="1" customWidth="1"/>
    <col min="8" max="9" width="6.125" style="1" customWidth="1"/>
    <col min="10" max="10" width="5.375" style="1" customWidth="1"/>
    <col min="11" max="11" width="6.50390625" style="1" customWidth="1"/>
    <col min="12" max="12" width="5.75390625" style="1" customWidth="1"/>
    <col min="13" max="13" width="6.375" style="1" customWidth="1"/>
    <col min="14" max="14" width="5.875" style="1" customWidth="1"/>
    <col min="15" max="15" width="5.625" style="1" customWidth="1"/>
    <col min="16" max="16" width="6.625" style="1" customWidth="1"/>
    <col min="17" max="18" width="5.875" style="1" customWidth="1"/>
    <col min="19" max="19" width="6.50390625" style="1" customWidth="1"/>
    <col min="20" max="20" width="6.00390625" style="1" customWidth="1"/>
    <col min="21" max="21" width="6.50390625" style="1" customWidth="1"/>
    <col min="22" max="22" width="6.125" style="1" customWidth="1"/>
    <col min="23" max="24" width="6.625" style="1" customWidth="1"/>
    <col min="25" max="25" width="6.125" style="1" customWidth="1"/>
    <col min="26" max="26" width="6.625" style="1" customWidth="1"/>
    <col min="27" max="27" width="6.75390625" style="1" customWidth="1"/>
    <col min="28" max="16384" width="9.00390625" style="1" customWidth="1"/>
  </cols>
  <sheetData>
    <row r="1" ht="12">
      <c r="A1" s="1" t="s">
        <v>331</v>
      </c>
    </row>
    <row r="2" spans="1:2" ht="22.5" customHeight="1" thickBot="1">
      <c r="A2" s="2" t="s">
        <v>332</v>
      </c>
      <c r="B2" s="55"/>
    </row>
    <row r="3" spans="1:27" ht="25.5" customHeight="1" thickBot="1">
      <c r="A3" s="2"/>
      <c r="B3" s="192" t="s">
        <v>333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/>
      <c r="V3" s="1"/>
      <c r="AA3" s="1"/>
    </row>
    <row r="4" spans="1:27" ht="19.5" customHeight="1" thickBot="1">
      <c r="A4" s="2"/>
      <c r="B4" s="56">
        <v>1</v>
      </c>
      <c r="C4" s="195">
        <v>38443</v>
      </c>
      <c r="D4" s="196"/>
      <c r="E4" s="196"/>
      <c r="F4" s="56">
        <v>2</v>
      </c>
      <c r="G4" s="195">
        <v>38473</v>
      </c>
      <c r="H4" s="196"/>
      <c r="I4" s="196"/>
      <c r="J4" s="56">
        <v>3</v>
      </c>
      <c r="K4" s="57" t="s">
        <v>334</v>
      </c>
      <c r="L4" s="58"/>
      <c r="M4" s="58"/>
      <c r="N4" s="59"/>
      <c r="AA4" s="1"/>
    </row>
    <row r="5" spans="1:27" ht="27.75" customHeight="1" thickBot="1">
      <c r="A5"/>
      <c r="B5" s="60"/>
      <c r="C5" s="60"/>
      <c r="D5" s="60"/>
      <c r="E5" s="60"/>
      <c r="F5" s="60"/>
      <c r="G5" s="60"/>
      <c r="H5" s="60"/>
      <c r="I5" s="61"/>
      <c r="J5" s="62"/>
      <c r="K5" s="62"/>
      <c r="L5" s="60"/>
      <c r="M5" s="60"/>
      <c r="N5" s="60"/>
      <c r="O5" s="60"/>
      <c r="P5" s="60"/>
      <c r="Q5" s="60"/>
      <c r="R5" s="60"/>
      <c r="S5" s="61"/>
      <c r="T5" s="62"/>
      <c r="U5" s="62"/>
      <c r="V5" s="60"/>
      <c r="W5" s="60"/>
      <c r="X5" s="62"/>
      <c r="Y5" s="62"/>
      <c r="Z5" s="62"/>
      <c r="AA5"/>
    </row>
    <row r="6" spans="1:27" ht="13.5" customHeight="1" thickBot="1">
      <c r="A6"/>
      <c r="B6" s="60"/>
      <c r="C6" s="60"/>
      <c r="D6" s="60"/>
      <c r="E6" s="63" t="s">
        <v>335</v>
      </c>
      <c r="F6" s="64"/>
      <c r="G6" s="65">
        <v>1</v>
      </c>
      <c r="H6" s="66"/>
      <c r="I6" s="66"/>
      <c r="J6" s="66"/>
      <c r="K6" s="66"/>
      <c r="L6" s="63" t="s">
        <v>335</v>
      </c>
      <c r="M6" s="64"/>
      <c r="N6" s="65">
        <v>1</v>
      </c>
      <c r="O6" s="60"/>
      <c r="P6" s="60"/>
      <c r="Q6" s="63" t="s">
        <v>335</v>
      </c>
      <c r="R6" s="64"/>
      <c r="S6" s="65">
        <v>1</v>
      </c>
      <c r="T6" s="67"/>
      <c r="U6" s="62"/>
      <c r="V6" s="63" t="s">
        <v>335</v>
      </c>
      <c r="W6" s="64"/>
      <c r="X6" s="64"/>
      <c r="Y6" s="65">
        <v>1</v>
      </c>
      <c r="Z6" s="62"/>
      <c r="AA6"/>
    </row>
    <row r="7" spans="1:27" ht="26.25" customHeight="1">
      <c r="A7" s="185" t="s">
        <v>2</v>
      </c>
      <c r="B7" s="197" t="s">
        <v>3</v>
      </c>
      <c r="C7" s="182" t="s">
        <v>4</v>
      </c>
      <c r="D7" s="183" t="s">
        <v>5</v>
      </c>
      <c r="E7" s="200" t="s">
        <v>336</v>
      </c>
      <c r="F7" s="201"/>
      <c r="G7" s="201"/>
      <c r="H7" s="201"/>
      <c r="I7" s="201"/>
      <c r="J7" s="201"/>
      <c r="K7" s="202"/>
      <c r="L7" s="203" t="s">
        <v>337</v>
      </c>
      <c r="M7" s="201"/>
      <c r="N7" s="201"/>
      <c r="O7" s="201"/>
      <c r="P7" s="204"/>
      <c r="Q7" s="200" t="s">
        <v>338</v>
      </c>
      <c r="R7" s="201"/>
      <c r="S7" s="201"/>
      <c r="T7" s="201"/>
      <c r="U7" s="202"/>
      <c r="V7" s="206" t="s">
        <v>339</v>
      </c>
      <c r="W7" s="207"/>
      <c r="X7" s="207"/>
      <c r="Y7" s="208"/>
      <c r="Z7" s="208"/>
      <c r="AA7" s="209"/>
    </row>
    <row r="8" spans="1:27" ht="15.75" customHeight="1">
      <c r="A8" s="170"/>
      <c r="B8" s="198"/>
      <c r="C8" s="169"/>
      <c r="D8" s="184"/>
      <c r="E8" s="205" t="s">
        <v>340</v>
      </c>
      <c r="F8" s="210" t="s">
        <v>341</v>
      </c>
      <c r="G8" s="212" t="s">
        <v>342</v>
      </c>
      <c r="H8" s="69"/>
      <c r="I8" s="212" t="s">
        <v>343</v>
      </c>
      <c r="J8" s="69"/>
      <c r="K8" s="213" t="s">
        <v>344</v>
      </c>
      <c r="L8" s="214" t="s">
        <v>345</v>
      </c>
      <c r="M8" s="69"/>
      <c r="N8" s="212" t="s">
        <v>343</v>
      </c>
      <c r="O8" s="69"/>
      <c r="P8" s="212" t="s">
        <v>344</v>
      </c>
      <c r="Q8" s="215" t="s">
        <v>346</v>
      </c>
      <c r="R8" s="69"/>
      <c r="S8" s="212" t="s">
        <v>343</v>
      </c>
      <c r="T8" s="69"/>
      <c r="U8" s="213" t="s">
        <v>344</v>
      </c>
      <c r="V8" s="222" t="s">
        <v>347</v>
      </c>
      <c r="W8" s="69"/>
      <c r="X8" s="224" t="s">
        <v>344</v>
      </c>
      <c r="Y8" s="216" t="s">
        <v>348</v>
      </c>
      <c r="Z8" s="217"/>
      <c r="AA8" s="218"/>
    </row>
    <row r="9" spans="1:27" ht="51.75" customHeight="1">
      <c r="A9" s="170"/>
      <c r="B9" s="199"/>
      <c r="C9" s="169"/>
      <c r="D9" s="184"/>
      <c r="E9" s="205"/>
      <c r="F9" s="211"/>
      <c r="G9" s="212"/>
      <c r="H9" s="70" t="s">
        <v>349</v>
      </c>
      <c r="I9" s="212"/>
      <c r="J9" s="71" t="s">
        <v>350</v>
      </c>
      <c r="K9" s="213"/>
      <c r="L9" s="214"/>
      <c r="M9" s="70" t="s">
        <v>349</v>
      </c>
      <c r="N9" s="212"/>
      <c r="O9" s="71" t="s">
        <v>350</v>
      </c>
      <c r="P9" s="212"/>
      <c r="Q9" s="205"/>
      <c r="R9" s="70" t="s">
        <v>349</v>
      </c>
      <c r="S9" s="221"/>
      <c r="T9" s="71" t="s">
        <v>350</v>
      </c>
      <c r="U9" s="213"/>
      <c r="V9" s="223"/>
      <c r="W9" s="68" t="s">
        <v>351</v>
      </c>
      <c r="X9" s="225"/>
      <c r="Y9" s="72" t="s">
        <v>347</v>
      </c>
      <c r="Z9" s="72" t="s">
        <v>351</v>
      </c>
      <c r="AA9" s="73" t="s">
        <v>344</v>
      </c>
    </row>
    <row r="10" spans="1:27" ht="15" customHeight="1">
      <c r="A10" s="74">
        <v>13</v>
      </c>
      <c r="B10" s="75">
        <v>101</v>
      </c>
      <c r="C10" s="76" t="s">
        <v>31</v>
      </c>
      <c r="D10" s="77" t="s">
        <v>32</v>
      </c>
      <c r="E10" s="78">
        <v>40</v>
      </c>
      <c r="F10" s="79" t="s">
        <v>352</v>
      </c>
      <c r="G10" s="79">
        <v>46</v>
      </c>
      <c r="H10" s="79">
        <v>41</v>
      </c>
      <c r="I10" s="79">
        <v>681</v>
      </c>
      <c r="J10" s="79">
        <v>183</v>
      </c>
      <c r="K10" s="80">
        <f aca="true" t="shared" si="0" ref="K10:K41">IF(G10=""," ",ROUND(J10/I10*100,1))</f>
        <v>26.9</v>
      </c>
      <c r="L10" s="76">
        <v>29</v>
      </c>
      <c r="M10" s="79">
        <v>25</v>
      </c>
      <c r="N10" s="79">
        <v>475</v>
      </c>
      <c r="O10" s="79">
        <v>95</v>
      </c>
      <c r="P10" s="80">
        <f aca="true" t="shared" si="1" ref="P10:P41">IF(L10=""," ",ROUND(O10/N10*100,1))</f>
        <v>20</v>
      </c>
      <c r="Q10" s="76">
        <v>3</v>
      </c>
      <c r="R10" s="79">
        <v>2</v>
      </c>
      <c r="S10" s="79">
        <v>12</v>
      </c>
      <c r="T10" s="79">
        <v>3</v>
      </c>
      <c r="U10" s="80">
        <f aca="true" t="shared" si="2" ref="U10:U41">IF(Q10=""," ",ROUND(T10/S10*100,1))</f>
        <v>25</v>
      </c>
      <c r="V10" s="76">
        <v>63</v>
      </c>
      <c r="W10" s="79">
        <v>11</v>
      </c>
      <c r="X10" s="81">
        <f aca="true" t="shared" si="3" ref="X10:X41">IF(V10=""," ",ROUND(W10/V10*100,1))</f>
        <v>17.5</v>
      </c>
      <c r="Y10" s="79">
        <v>45</v>
      </c>
      <c r="Z10" s="79">
        <v>7</v>
      </c>
      <c r="AA10" s="82">
        <f aca="true" t="shared" si="4" ref="AA10:AA41">IF(Y10=""," ",ROUND(Z10/Y10*100,1))</f>
        <v>15.6</v>
      </c>
    </row>
    <row r="11" spans="1:27" ht="15" customHeight="1">
      <c r="A11" s="74">
        <v>13</v>
      </c>
      <c r="B11" s="75">
        <v>102</v>
      </c>
      <c r="C11" s="76" t="s">
        <v>31</v>
      </c>
      <c r="D11" s="77" t="s">
        <v>38</v>
      </c>
      <c r="E11" s="78">
        <v>50</v>
      </c>
      <c r="F11" s="79" t="s">
        <v>353</v>
      </c>
      <c r="G11" s="79">
        <v>34</v>
      </c>
      <c r="H11" s="79">
        <v>31</v>
      </c>
      <c r="I11" s="79">
        <v>698</v>
      </c>
      <c r="J11" s="79">
        <v>182</v>
      </c>
      <c r="K11" s="80">
        <f t="shared" si="0"/>
        <v>26.1</v>
      </c>
      <c r="L11" s="76">
        <v>18</v>
      </c>
      <c r="M11" s="79">
        <v>16</v>
      </c>
      <c r="N11" s="79">
        <v>356</v>
      </c>
      <c r="O11" s="79">
        <v>81</v>
      </c>
      <c r="P11" s="80">
        <f t="shared" si="1"/>
        <v>22.8</v>
      </c>
      <c r="Q11" s="76">
        <v>3</v>
      </c>
      <c r="R11" s="79">
        <v>2</v>
      </c>
      <c r="S11" s="79">
        <v>12</v>
      </c>
      <c r="T11" s="79">
        <v>2</v>
      </c>
      <c r="U11" s="80">
        <f t="shared" si="2"/>
        <v>16.7</v>
      </c>
      <c r="V11" s="76">
        <v>60</v>
      </c>
      <c r="W11" s="79">
        <v>7</v>
      </c>
      <c r="X11" s="81">
        <f t="shared" si="3"/>
        <v>11.7</v>
      </c>
      <c r="Y11" s="79">
        <v>43</v>
      </c>
      <c r="Z11" s="79">
        <v>2</v>
      </c>
      <c r="AA11" s="82">
        <f t="shared" si="4"/>
        <v>4.7</v>
      </c>
    </row>
    <row r="12" spans="1:27" ht="15" customHeight="1">
      <c r="A12" s="74">
        <v>13</v>
      </c>
      <c r="B12" s="75">
        <v>103</v>
      </c>
      <c r="C12" s="76" t="s">
        <v>31</v>
      </c>
      <c r="D12" s="77" t="s">
        <v>42</v>
      </c>
      <c r="E12" s="78">
        <v>50</v>
      </c>
      <c r="F12" s="79" t="s">
        <v>354</v>
      </c>
      <c r="G12" s="79">
        <v>42</v>
      </c>
      <c r="H12" s="79">
        <v>37</v>
      </c>
      <c r="I12" s="79">
        <v>619</v>
      </c>
      <c r="J12" s="79">
        <v>167</v>
      </c>
      <c r="K12" s="80">
        <f t="shared" si="0"/>
        <v>27</v>
      </c>
      <c r="L12" s="76">
        <v>29</v>
      </c>
      <c r="M12" s="79">
        <v>26</v>
      </c>
      <c r="N12" s="79">
        <v>462</v>
      </c>
      <c r="O12" s="79">
        <v>108</v>
      </c>
      <c r="P12" s="80">
        <f t="shared" si="1"/>
        <v>23.4</v>
      </c>
      <c r="Q12" s="76">
        <v>3</v>
      </c>
      <c r="R12" s="79">
        <v>1</v>
      </c>
      <c r="S12" s="79">
        <v>11</v>
      </c>
      <c r="T12" s="79">
        <v>1</v>
      </c>
      <c r="U12" s="80">
        <f t="shared" si="2"/>
        <v>9.1</v>
      </c>
      <c r="V12" s="76">
        <v>76</v>
      </c>
      <c r="W12" s="79">
        <v>10</v>
      </c>
      <c r="X12" s="81">
        <f t="shared" si="3"/>
        <v>13.2</v>
      </c>
      <c r="Y12" s="79">
        <v>56</v>
      </c>
      <c r="Z12" s="79">
        <v>7</v>
      </c>
      <c r="AA12" s="82">
        <f t="shared" si="4"/>
        <v>12.5</v>
      </c>
    </row>
    <row r="13" spans="1:27" ht="15" customHeight="1">
      <c r="A13" s="74">
        <v>13</v>
      </c>
      <c r="B13" s="75">
        <v>104</v>
      </c>
      <c r="C13" s="76" t="s">
        <v>31</v>
      </c>
      <c r="D13" s="77" t="s">
        <v>47</v>
      </c>
      <c r="E13" s="78">
        <v>40</v>
      </c>
      <c r="F13" s="79" t="s">
        <v>373</v>
      </c>
      <c r="G13" s="79">
        <v>60</v>
      </c>
      <c r="H13" s="79">
        <v>51</v>
      </c>
      <c r="I13" s="79">
        <v>1202</v>
      </c>
      <c r="J13" s="79">
        <v>429</v>
      </c>
      <c r="K13" s="80">
        <f t="shared" si="0"/>
        <v>35.7</v>
      </c>
      <c r="L13" s="76">
        <v>28</v>
      </c>
      <c r="M13" s="79">
        <v>23</v>
      </c>
      <c r="N13" s="79">
        <v>504</v>
      </c>
      <c r="O13" s="79">
        <v>149</v>
      </c>
      <c r="P13" s="80">
        <f t="shared" si="1"/>
        <v>29.6</v>
      </c>
      <c r="Q13" s="76">
        <v>3</v>
      </c>
      <c r="R13" s="79">
        <v>2</v>
      </c>
      <c r="S13" s="79">
        <v>13</v>
      </c>
      <c r="T13" s="79">
        <v>3</v>
      </c>
      <c r="U13" s="80">
        <f t="shared" si="2"/>
        <v>23.1</v>
      </c>
      <c r="V13" s="76">
        <v>92</v>
      </c>
      <c r="W13" s="79">
        <v>12</v>
      </c>
      <c r="X13" s="81">
        <f t="shared" si="3"/>
        <v>13</v>
      </c>
      <c r="Y13" s="79">
        <v>86</v>
      </c>
      <c r="Z13" s="79">
        <v>10</v>
      </c>
      <c r="AA13" s="82">
        <f t="shared" si="4"/>
        <v>11.6</v>
      </c>
    </row>
    <row r="14" spans="1:27" ht="15" customHeight="1">
      <c r="A14" s="74">
        <v>13</v>
      </c>
      <c r="B14" s="75">
        <v>105</v>
      </c>
      <c r="C14" s="76" t="s">
        <v>31</v>
      </c>
      <c r="D14" s="77" t="s">
        <v>52</v>
      </c>
      <c r="E14" s="78">
        <v>40</v>
      </c>
      <c r="F14" s="79" t="s">
        <v>355</v>
      </c>
      <c r="G14" s="79">
        <v>53</v>
      </c>
      <c r="H14" s="79">
        <v>45</v>
      </c>
      <c r="I14" s="79">
        <v>918</v>
      </c>
      <c r="J14" s="79">
        <v>285</v>
      </c>
      <c r="K14" s="80">
        <f t="shared" si="0"/>
        <v>31</v>
      </c>
      <c r="L14" s="76">
        <v>25</v>
      </c>
      <c r="M14" s="79">
        <v>19</v>
      </c>
      <c r="N14" s="79">
        <v>422</v>
      </c>
      <c r="O14" s="79">
        <v>97</v>
      </c>
      <c r="P14" s="80">
        <f t="shared" si="1"/>
        <v>23</v>
      </c>
      <c r="Q14" s="76">
        <v>3</v>
      </c>
      <c r="R14" s="79">
        <v>1</v>
      </c>
      <c r="S14" s="79">
        <v>12</v>
      </c>
      <c r="T14" s="79">
        <v>3</v>
      </c>
      <c r="U14" s="80">
        <f t="shared" si="2"/>
        <v>25</v>
      </c>
      <c r="V14" s="76">
        <v>72</v>
      </c>
      <c r="W14" s="79">
        <v>8</v>
      </c>
      <c r="X14" s="81">
        <f t="shared" si="3"/>
        <v>11.1</v>
      </c>
      <c r="Y14" s="79">
        <v>66</v>
      </c>
      <c r="Z14" s="79">
        <v>4</v>
      </c>
      <c r="AA14" s="82">
        <f t="shared" si="4"/>
        <v>6.1</v>
      </c>
    </row>
    <row r="15" spans="1:27" ht="15" customHeight="1">
      <c r="A15" s="74">
        <v>13</v>
      </c>
      <c r="B15" s="75">
        <v>106</v>
      </c>
      <c r="C15" s="76" t="s">
        <v>31</v>
      </c>
      <c r="D15" s="77" t="s">
        <v>57</v>
      </c>
      <c r="E15" s="83" t="s">
        <v>356</v>
      </c>
      <c r="F15" s="79" t="s">
        <v>357</v>
      </c>
      <c r="G15" s="79">
        <v>58</v>
      </c>
      <c r="H15" s="79">
        <v>44</v>
      </c>
      <c r="I15" s="79">
        <v>1156</v>
      </c>
      <c r="J15" s="79">
        <v>226</v>
      </c>
      <c r="K15" s="80">
        <f t="shared" si="0"/>
        <v>19.6</v>
      </c>
      <c r="L15" s="76">
        <v>24</v>
      </c>
      <c r="M15" s="79">
        <v>16</v>
      </c>
      <c r="N15" s="79">
        <v>392</v>
      </c>
      <c r="O15" s="79">
        <v>70</v>
      </c>
      <c r="P15" s="80">
        <f t="shared" si="1"/>
        <v>17.9</v>
      </c>
      <c r="Q15" s="76">
        <v>3</v>
      </c>
      <c r="R15" s="79">
        <v>1</v>
      </c>
      <c r="S15" s="79">
        <v>12</v>
      </c>
      <c r="T15" s="79">
        <v>1</v>
      </c>
      <c r="U15" s="80">
        <f t="shared" si="2"/>
        <v>8.3</v>
      </c>
      <c r="V15" s="76">
        <v>75</v>
      </c>
      <c r="W15" s="79">
        <v>4</v>
      </c>
      <c r="X15" s="81">
        <f t="shared" si="3"/>
        <v>5.3</v>
      </c>
      <c r="Y15" s="79">
        <v>71</v>
      </c>
      <c r="Z15" s="79">
        <v>3</v>
      </c>
      <c r="AA15" s="82">
        <f t="shared" si="4"/>
        <v>4.2</v>
      </c>
    </row>
    <row r="16" spans="1:27" ht="15" customHeight="1">
      <c r="A16" s="74">
        <v>13</v>
      </c>
      <c r="B16" s="75">
        <v>107</v>
      </c>
      <c r="C16" s="76" t="s">
        <v>31</v>
      </c>
      <c r="D16" s="77" t="s">
        <v>61</v>
      </c>
      <c r="E16" s="78">
        <v>50</v>
      </c>
      <c r="F16" s="79" t="s">
        <v>358</v>
      </c>
      <c r="G16" s="79">
        <v>51</v>
      </c>
      <c r="H16" s="79">
        <v>43</v>
      </c>
      <c r="I16" s="79">
        <v>895</v>
      </c>
      <c r="J16" s="79">
        <v>244</v>
      </c>
      <c r="K16" s="80">
        <f t="shared" si="0"/>
        <v>27.3</v>
      </c>
      <c r="L16" s="76">
        <v>27</v>
      </c>
      <c r="M16" s="79">
        <v>26</v>
      </c>
      <c r="N16" s="79">
        <v>509</v>
      </c>
      <c r="O16" s="79">
        <v>115</v>
      </c>
      <c r="P16" s="80">
        <f t="shared" si="1"/>
        <v>22.6</v>
      </c>
      <c r="Q16" s="76">
        <v>3</v>
      </c>
      <c r="R16" s="79">
        <v>1</v>
      </c>
      <c r="S16" s="79">
        <v>12</v>
      </c>
      <c r="T16" s="79">
        <v>1</v>
      </c>
      <c r="U16" s="80">
        <f t="shared" si="2"/>
        <v>8.3</v>
      </c>
      <c r="V16" s="76">
        <v>65</v>
      </c>
      <c r="W16" s="79">
        <v>9</v>
      </c>
      <c r="X16" s="81">
        <f t="shared" si="3"/>
        <v>13.8</v>
      </c>
      <c r="Y16" s="79">
        <v>45</v>
      </c>
      <c r="Z16" s="79">
        <v>5</v>
      </c>
      <c r="AA16" s="82">
        <f t="shared" si="4"/>
        <v>11.1</v>
      </c>
    </row>
    <row r="17" spans="1:27" ht="15" customHeight="1">
      <c r="A17" s="74">
        <v>13</v>
      </c>
      <c r="B17" s="75">
        <v>108</v>
      </c>
      <c r="C17" s="76" t="s">
        <v>31</v>
      </c>
      <c r="D17" s="77" t="s">
        <v>66</v>
      </c>
      <c r="E17" s="78">
        <v>40</v>
      </c>
      <c r="F17" s="79" t="s">
        <v>353</v>
      </c>
      <c r="G17" s="79">
        <v>51</v>
      </c>
      <c r="H17" s="79">
        <v>45</v>
      </c>
      <c r="I17" s="79">
        <v>1007</v>
      </c>
      <c r="J17" s="79">
        <v>298</v>
      </c>
      <c r="K17" s="80">
        <f t="shared" si="0"/>
        <v>29.6</v>
      </c>
      <c r="L17" s="76">
        <v>28</v>
      </c>
      <c r="M17" s="79">
        <v>25</v>
      </c>
      <c r="N17" s="79">
        <v>496</v>
      </c>
      <c r="O17" s="79">
        <v>94</v>
      </c>
      <c r="P17" s="80">
        <f t="shared" si="1"/>
        <v>19</v>
      </c>
      <c r="Q17" s="76">
        <v>3</v>
      </c>
      <c r="R17" s="79">
        <v>1</v>
      </c>
      <c r="S17" s="79">
        <v>13</v>
      </c>
      <c r="T17" s="79">
        <v>1</v>
      </c>
      <c r="U17" s="80">
        <f t="shared" si="2"/>
        <v>7.7</v>
      </c>
      <c r="V17" s="76">
        <v>72</v>
      </c>
      <c r="W17" s="79">
        <v>7</v>
      </c>
      <c r="X17" s="81">
        <f t="shared" si="3"/>
        <v>9.7</v>
      </c>
      <c r="Y17" s="79">
        <v>72</v>
      </c>
      <c r="Z17" s="79">
        <v>7</v>
      </c>
      <c r="AA17" s="82">
        <f t="shared" si="4"/>
        <v>9.7</v>
      </c>
    </row>
    <row r="18" spans="1:27" ht="15" customHeight="1">
      <c r="A18" s="74">
        <v>13</v>
      </c>
      <c r="B18" s="75">
        <v>109</v>
      </c>
      <c r="C18" s="76" t="s">
        <v>31</v>
      </c>
      <c r="D18" s="77" t="s">
        <v>71</v>
      </c>
      <c r="E18" s="78">
        <v>40</v>
      </c>
      <c r="F18" s="79" t="s">
        <v>353</v>
      </c>
      <c r="G18" s="79">
        <v>42</v>
      </c>
      <c r="H18" s="79">
        <v>33</v>
      </c>
      <c r="I18" s="79">
        <v>866</v>
      </c>
      <c r="J18" s="79">
        <v>277</v>
      </c>
      <c r="K18" s="80">
        <f t="shared" si="0"/>
        <v>32</v>
      </c>
      <c r="L18" s="76">
        <v>24</v>
      </c>
      <c r="M18" s="79">
        <v>19</v>
      </c>
      <c r="N18" s="79">
        <v>400</v>
      </c>
      <c r="O18" s="79">
        <v>72</v>
      </c>
      <c r="P18" s="80">
        <f t="shared" si="1"/>
        <v>18</v>
      </c>
      <c r="Q18" s="76">
        <v>3</v>
      </c>
      <c r="R18" s="79">
        <v>1</v>
      </c>
      <c r="S18" s="79">
        <v>13</v>
      </c>
      <c r="T18" s="79">
        <v>2</v>
      </c>
      <c r="U18" s="80">
        <f t="shared" si="2"/>
        <v>15.4</v>
      </c>
      <c r="V18" s="76">
        <v>69</v>
      </c>
      <c r="W18" s="79">
        <v>13</v>
      </c>
      <c r="X18" s="81">
        <f t="shared" si="3"/>
        <v>18.8</v>
      </c>
      <c r="Y18" s="79">
        <v>55</v>
      </c>
      <c r="Z18" s="79">
        <v>7</v>
      </c>
      <c r="AA18" s="82">
        <f t="shared" si="4"/>
        <v>12.7</v>
      </c>
    </row>
    <row r="19" spans="1:27" ht="15" customHeight="1">
      <c r="A19" s="74">
        <v>13</v>
      </c>
      <c r="B19" s="75">
        <v>110</v>
      </c>
      <c r="C19" s="76" t="s">
        <v>31</v>
      </c>
      <c r="D19" s="77" t="s">
        <v>75</v>
      </c>
      <c r="E19" s="78">
        <v>50</v>
      </c>
      <c r="F19" s="79" t="s">
        <v>353</v>
      </c>
      <c r="G19" s="79">
        <v>41</v>
      </c>
      <c r="H19" s="79">
        <v>39</v>
      </c>
      <c r="I19" s="79">
        <v>575</v>
      </c>
      <c r="J19" s="79">
        <v>172</v>
      </c>
      <c r="K19" s="80">
        <f t="shared" si="0"/>
        <v>29.9</v>
      </c>
      <c r="L19" s="76">
        <v>25</v>
      </c>
      <c r="M19" s="79">
        <v>24</v>
      </c>
      <c r="N19" s="79">
        <v>365</v>
      </c>
      <c r="O19" s="79">
        <v>117</v>
      </c>
      <c r="P19" s="80">
        <f t="shared" si="1"/>
        <v>32.1</v>
      </c>
      <c r="Q19" s="76">
        <v>3</v>
      </c>
      <c r="R19" s="79">
        <v>3</v>
      </c>
      <c r="S19" s="79">
        <v>13</v>
      </c>
      <c r="T19" s="79">
        <v>3</v>
      </c>
      <c r="U19" s="80">
        <f t="shared" si="2"/>
        <v>23.1</v>
      </c>
      <c r="V19" s="76">
        <v>87</v>
      </c>
      <c r="W19" s="79">
        <v>9</v>
      </c>
      <c r="X19" s="81">
        <f t="shared" si="3"/>
        <v>10.3</v>
      </c>
      <c r="Y19" s="79">
        <v>84</v>
      </c>
      <c r="Z19" s="79">
        <v>8</v>
      </c>
      <c r="AA19" s="82">
        <f t="shared" si="4"/>
        <v>9.5</v>
      </c>
    </row>
    <row r="20" spans="1:27" ht="15" customHeight="1">
      <c r="A20" s="74">
        <v>13</v>
      </c>
      <c r="B20" s="75">
        <v>111</v>
      </c>
      <c r="C20" s="76" t="s">
        <v>31</v>
      </c>
      <c r="D20" s="77" t="s">
        <v>81</v>
      </c>
      <c r="E20" s="78">
        <v>30</v>
      </c>
      <c r="F20" s="79" t="s">
        <v>355</v>
      </c>
      <c r="G20" s="79">
        <v>56</v>
      </c>
      <c r="H20" s="79">
        <v>45</v>
      </c>
      <c r="I20" s="79">
        <v>1901</v>
      </c>
      <c r="J20" s="79">
        <v>587</v>
      </c>
      <c r="K20" s="80">
        <f t="shared" si="0"/>
        <v>30.9</v>
      </c>
      <c r="L20" s="76">
        <v>27</v>
      </c>
      <c r="M20" s="79">
        <v>21</v>
      </c>
      <c r="N20" s="79">
        <v>601</v>
      </c>
      <c r="O20" s="79">
        <v>120</v>
      </c>
      <c r="P20" s="80">
        <f t="shared" si="1"/>
        <v>20</v>
      </c>
      <c r="Q20" s="76">
        <v>3</v>
      </c>
      <c r="R20" s="79">
        <v>1</v>
      </c>
      <c r="S20" s="79">
        <v>13</v>
      </c>
      <c r="T20" s="79">
        <v>1</v>
      </c>
      <c r="U20" s="80">
        <f t="shared" si="2"/>
        <v>7.7</v>
      </c>
      <c r="V20" s="76">
        <v>124</v>
      </c>
      <c r="W20" s="79">
        <v>11</v>
      </c>
      <c r="X20" s="81">
        <f t="shared" si="3"/>
        <v>8.9</v>
      </c>
      <c r="Y20" s="79">
        <v>116</v>
      </c>
      <c r="Z20" s="79">
        <v>8</v>
      </c>
      <c r="AA20" s="82">
        <f t="shared" si="4"/>
        <v>6.9</v>
      </c>
    </row>
    <row r="21" spans="1:27" ht="15" customHeight="1">
      <c r="A21" s="74">
        <v>13</v>
      </c>
      <c r="B21" s="75">
        <v>112</v>
      </c>
      <c r="C21" s="76" t="s">
        <v>31</v>
      </c>
      <c r="D21" s="77" t="s">
        <v>85</v>
      </c>
      <c r="E21" s="78">
        <v>30</v>
      </c>
      <c r="F21" s="79" t="s">
        <v>352</v>
      </c>
      <c r="G21" s="79">
        <v>49</v>
      </c>
      <c r="H21" s="79">
        <v>40</v>
      </c>
      <c r="I21" s="79">
        <v>865</v>
      </c>
      <c r="J21" s="79">
        <v>207</v>
      </c>
      <c r="K21" s="80">
        <f t="shared" si="0"/>
        <v>23.9</v>
      </c>
      <c r="L21" s="76">
        <v>33</v>
      </c>
      <c r="M21" s="79">
        <v>27</v>
      </c>
      <c r="N21" s="79">
        <v>642</v>
      </c>
      <c r="O21" s="79">
        <v>172</v>
      </c>
      <c r="P21" s="80">
        <f t="shared" si="1"/>
        <v>26.8</v>
      </c>
      <c r="Q21" s="76">
        <v>4</v>
      </c>
      <c r="R21" s="79">
        <v>3</v>
      </c>
      <c r="S21" s="79">
        <v>33</v>
      </c>
      <c r="T21" s="79">
        <v>4</v>
      </c>
      <c r="U21" s="80">
        <f t="shared" si="2"/>
        <v>12.1</v>
      </c>
      <c r="V21" s="76">
        <v>181</v>
      </c>
      <c r="W21" s="79">
        <v>24</v>
      </c>
      <c r="X21" s="81">
        <f t="shared" si="3"/>
        <v>13.3</v>
      </c>
      <c r="Y21" s="79">
        <v>174</v>
      </c>
      <c r="Z21" s="79">
        <v>19</v>
      </c>
      <c r="AA21" s="82">
        <f t="shared" si="4"/>
        <v>10.9</v>
      </c>
    </row>
    <row r="22" spans="1:27" ht="15" customHeight="1">
      <c r="A22" s="74">
        <v>13</v>
      </c>
      <c r="B22" s="75">
        <v>113</v>
      </c>
      <c r="C22" s="76" t="s">
        <v>31</v>
      </c>
      <c r="D22" s="77" t="s">
        <v>90</v>
      </c>
      <c r="E22" s="78">
        <v>30</v>
      </c>
      <c r="F22" s="79" t="s">
        <v>355</v>
      </c>
      <c r="G22" s="79">
        <v>39</v>
      </c>
      <c r="H22" s="79">
        <v>31</v>
      </c>
      <c r="I22" s="79">
        <v>709</v>
      </c>
      <c r="J22" s="79">
        <v>188</v>
      </c>
      <c r="K22" s="80">
        <f t="shared" si="0"/>
        <v>26.5</v>
      </c>
      <c r="L22" s="76">
        <v>28</v>
      </c>
      <c r="M22" s="79">
        <v>20</v>
      </c>
      <c r="N22" s="79">
        <v>501</v>
      </c>
      <c r="O22" s="79">
        <v>113</v>
      </c>
      <c r="P22" s="80">
        <f t="shared" si="1"/>
        <v>22.6</v>
      </c>
      <c r="Q22" s="76">
        <v>3</v>
      </c>
      <c r="R22" s="79">
        <v>2</v>
      </c>
      <c r="S22" s="79">
        <v>12</v>
      </c>
      <c r="T22" s="79">
        <v>3</v>
      </c>
      <c r="U22" s="80">
        <f t="shared" si="2"/>
        <v>25</v>
      </c>
      <c r="V22" s="76">
        <v>76</v>
      </c>
      <c r="W22" s="79">
        <v>14</v>
      </c>
      <c r="X22" s="81">
        <f t="shared" si="3"/>
        <v>18.4</v>
      </c>
      <c r="Y22" s="79">
        <v>60</v>
      </c>
      <c r="Z22" s="79">
        <v>6</v>
      </c>
      <c r="AA22" s="82">
        <f t="shared" si="4"/>
        <v>10</v>
      </c>
    </row>
    <row r="23" spans="1:27" ht="15" customHeight="1">
      <c r="A23" s="74">
        <v>13</v>
      </c>
      <c r="B23" s="75">
        <v>114</v>
      </c>
      <c r="C23" s="76" t="s">
        <v>31</v>
      </c>
      <c r="D23" s="77" t="s">
        <v>95</v>
      </c>
      <c r="E23" s="78">
        <v>40</v>
      </c>
      <c r="F23" s="79" t="s">
        <v>354</v>
      </c>
      <c r="G23" s="79">
        <v>23</v>
      </c>
      <c r="H23" s="79">
        <v>22</v>
      </c>
      <c r="I23" s="79">
        <v>380</v>
      </c>
      <c r="J23" s="79">
        <v>135</v>
      </c>
      <c r="K23" s="80">
        <f t="shared" si="0"/>
        <v>35.5</v>
      </c>
      <c r="L23" s="76">
        <v>23</v>
      </c>
      <c r="M23" s="79">
        <v>22</v>
      </c>
      <c r="N23" s="79">
        <v>380</v>
      </c>
      <c r="O23" s="79">
        <v>135</v>
      </c>
      <c r="P23" s="80">
        <f t="shared" si="1"/>
        <v>35.5</v>
      </c>
      <c r="Q23" s="76">
        <v>3</v>
      </c>
      <c r="R23" s="79">
        <v>1</v>
      </c>
      <c r="S23" s="79">
        <v>13</v>
      </c>
      <c r="T23" s="79">
        <v>2</v>
      </c>
      <c r="U23" s="80">
        <f t="shared" si="2"/>
        <v>15.4</v>
      </c>
      <c r="V23" s="76">
        <v>69</v>
      </c>
      <c r="W23" s="79">
        <v>7</v>
      </c>
      <c r="X23" s="81">
        <f t="shared" si="3"/>
        <v>10.1</v>
      </c>
      <c r="Y23" s="79">
        <v>54</v>
      </c>
      <c r="Z23" s="79">
        <v>3</v>
      </c>
      <c r="AA23" s="82">
        <f t="shared" si="4"/>
        <v>5.6</v>
      </c>
    </row>
    <row r="24" spans="1:27" ht="15" customHeight="1">
      <c r="A24" s="74">
        <v>13</v>
      </c>
      <c r="B24" s="75">
        <v>115</v>
      </c>
      <c r="C24" s="76" t="s">
        <v>31</v>
      </c>
      <c r="D24" s="77" t="s">
        <v>101</v>
      </c>
      <c r="E24" s="78">
        <v>40</v>
      </c>
      <c r="F24" s="79" t="s">
        <v>358</v>
      </c>
      <c r="G24" s="79">
        <v>68</v>
      </c>
      <c r="H24" s="79">
        <v>29</v>
      </c>
      <c r="I24" s="79">
        <v>1104</v>
      </c>
      <c r="J24" s="79">
        <v>426</v>
      </c>
      <c r="K24" s="80">
        <f t="shared" si="0"/>
        <v>38.6</v>
      </c>
      <c r="L24" s="76">
        <v>24</v>
      </c>
      <c r="M24" s="79">
        <v>20</v>
      </c>
      <c r="N24" s="79">
        <v>422</v>
      </c>
      <c r="O24" s="79">
        <v>146</v>
      </c>
      <c r="P24" s="80">
        <f t="shared" si="1"/>
        <v>34.6</v>
      </c>
      <c r="Q24" s="76">
        <v>4</v>
      </c>
      <c r="R24" s="79">
        <v>3</v>
      </c>
      <c r="S24" s="79">
        <v>26</v>
      </c>
      <c r="T24" s="79">
        <v>3</v>
      </c>
      <c r="U24" s="80">
        <f t="shared" si="2"/>
        <v>11.5</v>
      </c>
      <c r="V24" s="76">
        <v>107</v>
      </c>
      <c r="W24" s="79">
        <v>11</v>
      </c>
      <c r="X24" s="81">
        <f t="shared" si="3"/>
        <v>10.3</v>
      </c>
      <c r="Y24" s="79">
        <v>76</v>
      </c>
      <c r="Z24" s="79">
        <v>4</v>
      </c>
      <c r="AA24" s="82">
        <f t="shared" si="4"/>
        <v>5.3</v>
      </c>
    </row>
    <row r="25" spans="1:27" ht="15" customHeight="1">
      <c r="A25" s="74">
        <v>13</v>
      </c>
      <c r="B25" s="75">
        <v>116</v>
      </c>
      <c r="C25" s="76" t="s">
        <v>31</v>
      </c>
      <c r="D25" s="77" t="s">
        <v>107</v>
      </c>
      <c r="E25" s="78">
        <v>40</v>
      </c>
      <c r="F25" s="149" t="s">
        <v>375</v>
      </c>
      <c r="G25" s="79">
        <v>122</v>
      </c>
      <c r="H25" s="79">
        <v>90</v>
      </c>
      <c r="I25" s="79">
        <v>3107</v>
      </c>
      <c r="J25" s="79">
        <v>881</v>
      </c>
      <c r="K25" s="80">
        <f t="shared" si="0"/>
        <v>28.4</v>
      </c>
      <c r="L25" s="76">
        <v>31</v>
      </c>
      <c r="M25" s="79">
        <v>25</v>
      </c>
      <c r="N25" s="79">
        <v>548</v>
      </c>
      <c r="O25" s="79">
        <v>135</v>
      </c>
      <c r="P25" s="80">
        <f t="shared" si="1"/>
        <v>24.6</v>
      </c>
      <c r="Q25" s="76">
        <v>3</v>
      </c>
      <c r="R25" s="79">
        <v>2</v>
      </c>
      <c r="S25" s="79">
        <v>12</v>
      </c>
      <c r="T25" s="79">
        <v>2</v>
      </c>
      <c r="U25" s="80">
        <f t="shared" si="2"/>
        <v>16.7</v>
      </c>
      <c r="V25" s="76">
        <v>78</v>
      </c>
      <c r="W25" s="79">
        <v>8</v>
      </c>
      <c r="X25" s="81">
        <f t="shared" si="3"/>
        <v>10.3</v>
      </c>
      <c r="Y25" s="79">
        <v>60</v>
      </c>
      <c r="Z25" s="79">
        <v>3</v>
      </c>
      <c r="AA25" s="82">
        <f t="shared" si="4"/>
        <v>5</v>
      </c>
    </row>
    <row r="26" spans="1:27" ht="15" customHeight="1">
      <c r="A26" s="74">
        <v>13</v>
      </c>
      <c r="B26" s="75">
        <v>117</v>
      </c>
      <c r="C26" s="76" t="s">
        <v>31</v>
      </c>
      <c r="D26" s="77" t="s">
        <v>114</v>
      </c>
      <c r="E26" s="78">
        <v>40</v>
      </c>
      <c r="F26" s="79" t="s">
        <v>354</v>
      </c>
      <c r="G26" s="79">
        <v>66</v>
      </c>
      <c r="H26" s="79">
        <v>55</v>
      </c>
      <c r="I26" s="79">
        <v>2000</v>
      </c>
      <c r="J26" s="79">
        <v>495</v>
      </c>
      <c r="K26" s="80">
        <f t="shared" si="0"/>
        <v>24.8</v>
      </c>
      <c r="L26" s="76">
        <v>33</v>
      </c>
      <c r="M26" s="79">
        <v>26</v>
      </c>
      <c r="N26" s="79">
        <v>596</v>
      </c>
      <c r="O26" s="79">
        <v>99</v>
      </c>
      <c r="P26" s="80">
        <f t="shared" si="1"/>
        <v>16.6</v>
      </c>
      <c r="Q26" s="76">
        <v>3</v>
      </c>
      <c r="R26" s="79">
        <v>1</v>
      </c>
      <c r="S26" s="79">
        <v>13</v>
      </c>
      <c r="T26" s="79">
        <v>2</v>
      </c>
      <c r="U26" s="80">
        <f t="shared" si="2"/>
        <v>15.4</v>
      </c>
      <c r="V26" s="76">
        <v>80</v>
      </c>
      <c r="W26" s="79">
        <v>11</v>
      </c>
      <c r="X26" s="81">
        <f t="shared" si="3"/>
        <v>13.8</v>
      </c>
      <c r="Y26" s="79">
        <v>62</v>
      </c>
      <c r="Z26" s="79">
        <v>7</v>
      </c>
      <c r="AA26" s="82">
        <f t="shared" si="4"/>
        <v>11.3</v>
      </c>
    </row>
    <row r="27" spans="1:27" ht="15" customHeight="1">
      <c r="A27" s="74">
        <v>13</v>
      </c>
      <c r="B27" s="75">
        <v>118</v>
      </c>
      <c r="C27" s="76" t="s">
        <v>31</v>
      </c>
      <c r="D27" s="77" t="s">
        <v>118</v>
      </c>
      <c r="E27" s="78">
        <v>30</v>
      </c>
      <c r="F27" s="79" t="s">
        <v>355</v>
      </c>
      <c r="G27" s="79">
        <v>33</v>
      </c>
      <c r="H27" s="79">
        <v>28</v>
      </c>
      <c r="I27" s="79">
        <v>799</v>
      </c>
      <c r="J27" s="79">
        <v>274</v>
      </c>
      <c r="K27" s="80">
        <f t="shared" si="0"/>
        <v>34.3</v>
      </c>
      <c r="L27" s="76">
        <v>22</v>
      </c>
      <c r="M27" s="79">
        <v>17</v>
      </c>
      <c r="N27" s="79">
        <v>354</v>
      </c>
      <c r="O27" s="79">
        <v>64</v>
      </c>
      <c r="P27" s="80">
        <f t="shared" si="1"/>
        <v>18.1</v>
      </c>
      <c r="Q27" s="76">
        <v>3</v>
      </c>
      <c r="R27" s="79">
        <v>1</v>
      </c>
      <c r="S27" s="79">
        <v>12</v>
      </c>
      <c r="T27" s="79">
        <v>1</v>
      </c>
      <c r="U27" s="80">
        <f t="shared" si="2"/>
        <v>8.3</v>
      </c>
      <c r="V27" s="76">
        <v>62</v>
      </c>
      <c r="W27" s="79">
        <v>9</v>
      </c>
      <c r="X27" s="81">
        <f t="shared" si="3"/>
        <v>14.5</v>
      </c>
      <c r="Y27" s="79">
        <v>60</v>
      </c>
      <c r="Z27" s="79">
        <v>7</v>
      </c>
      <c r="AA27" s="82">
        <f t="shared" si="4"/>
        <v>11.7</v>
      </c>
    </row>
    <row r="28" spans="1:27" ht="15" customHeight="1">
      <c r="A28" s="74">
        <v>13</v>
      </c>
      <c r="B28" s="75">
        <v>119</v>
      </c>
      <c r="C28" s="76" t="s">
        <v>31</v>
      </c>
      <c r="D28" s="77" t="s">
        <v>123</v>
      </c>
      <c r="E28" s="78">
        <v>35</v>
      </c>
      <c r="F28" s="79" t="s">
        <v>355</v>
      </c>
      <c r="G28" s="79">
        <v>58</v>
      </c>
      <c r="H28" s="79">
        <v>54</v>
      </c>
      <c r="I28" s="79">
        <v>1169</v>
      </c>
      <c r="J28" s="79">
        <v>338</v>
      </c>
      <c r="K28" s="80">
        <f t="shared" si="0"/>
        <v>28.9</v>
      </c>
      <c r="L28" s="76">
        <v>28</v>
      </c>
      <c r="M28" s="79">
        <v>27</v>
      </c>
      <c r="N28" s="79">
        <v>526</v>
      </c>
      <c r="O28" s="79">
        <v>122</v>
      </c>
      <c r="P28" s="80">
        <f t="shared" si="1"/>
        <v>23.2</v>
      </c>
      <c r="Q28" s="76">
        <v>4</v>
      </c>
      <c r="R28" s="79">
        <v>2</v>
      </c>
      <c r="S28" s="79">
        <v>28</v>
      </c>
      <c r="T28" s="79">
        <v>2</v>
      </c>
      <c r="U28" s="80">
        <f t="shared" si="2"/>
        <v>7.1</v>
      </c>
      <c r="V28" s="76">
        <v>81</v>
      </c>
      <c r="W28" s="79">
        <v>11</v>
      </c>
      <c r="X28" s="81">
        <f t="shared" si="3"/>
        <v>13.6</v>
      </c>
      <c r="Y28" s="79">
        <v>75</v>
      </c>
      <c r="Z28" s="79">
        <v>7</v>
      </c>
      <c r="AA28" s="82">
        <f t="shared" si="4"/>
        <v>9.3</v>
      </c>
    </row>
    <row r="29" spans="1:27" ht="15" customHeight="1">
      <c r="A29" s="74">
        <v>13</v>
      </c>
      <c r="B29" s="75">
        <v>120</v>
      </c>
      <c r="C29" s="76" t="s">
        <v>31</v>
      </c>
      <c r="D29" s="77" t="s">
        <v>129</v>
      </c>
      <c r="E29" s="78">
        <v>40</v>
      </c>
      <c r="F29" s="79" t="s">
        <v>355</v>
      </c>
      <c r="G29" s="79">
        <v>46</v>
      </c>
      <c r="H29" s="79">
        <v>41</v>
      </c>
      <c r="I29" s="79">
        <v>1074</v>
      </c>
      <c r="J29" s="79">
        <v>315</v>
      </c>
      <c r="K29" s="80">
        <f t="shared" si="0"/>
        <v>29.3</v>
      </c>
      <c r="L29" s="76">
        <v>26</v>
      </c>
      <c r="M29" s="79">
        <v>23</v>
      </c>
      <c r="N29" s="79">
        <v>670</v>
      </c>
      <c r="O29" s="79">
        <v>162</v>
      </c>
      <c r="P29" s="80">
        <f t="shared" si="1"/>
        <v>24.2</v>
      </c>
      <c r="Q29" s="76">
        <v>4</v>
      </c>
      <c r="R29" s="79">
        <v>2</v>
      </c>
      <c r="S29" s="79">
        <v>31</v>
      </c>
      <c r="T29" s="79">
        <v>2</v>
      </c>
      <c r="U29" s="80">
        <f t="shared" si="2"/>
        <v>6.5</v>
      </c>
      <c r="V29" s="76">
        <v>98</v>
      </c>
      <c r="W29" s="79">
        <v>12</v>
      </c>
      <c r="X29" s="81">
        <f t="shared" si="3"/>
        <v>12.2</v>
      </c>
      <c r="Y29" s="79">
        <v>88</v>
      </c>
      <c r="Z29" s="79">
        <v>6</v>
      </c>
      <c r="AA29" s="82">
        <f t="shared" si="4"/>
        <v>6.8</v>
      </c>
    </row>
    <row r="30" spans="1:27" ht="15" customHeight="1">
      <c r="A30" s="74">
        <v>13</v>
      </c>
      <c r="B30" s="75">
        <v>121</v>
      </c>
      <c r="C30" s="76" t="s">
        <v>31</v>
      </c>
      <c r="D30" s="77" t="s">
        <v>135</v>
      </c>
      <c r="E30" s="78">
        <v>40</v>
      </c>
      <c r="F30" s="79" t="s">
        <v>373</v>
      </c>
      <c r="G30" s="79">
        <v>35</v>
      </c>
      <c r="H30" s="79">
        <v>27</v>
      </c>
      <c r="I30" s="79">
        <v>737</v>
      </c>
      <c r="J30" s="79">
        <v>210</v>
      </c>
      <c r="K30" s="80">
        <f t="shared" si="0"/>
        <v>28.5</v>
      </c>
      <c r="L30" s="76">
        <v>35</v>
      </c>
      <c r="M30" s="79">
        <v>27</v>
      </c>
      <c r="N30" s="79">
        <v>737</v>
      </c>
      <c r="O30" s="79">
        <v>210</v>
      </c>
      <c r="P30" s="80">
        <f t="shared" si="1"/>
        <v>28.5</v>
      </c>
      <c r="Q30" s="76">
        <v>4</v>
      </c>
      <c r="R30" s="79">
        <v>1</v>
      </c>
      <c r="S30" s="79">
        <v>26</v>
      </c>
      <c r="T30" s="79">
        <v>1</v>
      </c>
      <c r="U30" s="80">
        <f t="shared" si="2"/>
        <v>3.8</v>
      </c>
      <c r="V30" s="76">
        <v>142</v>
      </c>
      <c r="W30" s="79">
        <v>21</v>
      </c>
      <c r="X30" s="81">
        <f t="shared" si="3"/>
        <v>14.8</v>
      </c>
      <c r="Y30" s="79">
        <v>99</v>
      </c>
      <c r="Z30" s="79">
        <v>10</v>
      </c>
      <c r="AA30" s="82">
        <f t="shared" si="4"/>
        <v>10.1</v>
      </c>
    </row>
    <row r="31" spans="1:27" ht="15" customHeight="1">
      <c r="A31" s="74">
        <v>13</v>
      </c>
      <c r="B31" s="75">
        <v>122</v>
      </c>
      <c r="C31" s="76" t="s">
        <v>31</v>
      </c>
      <c r="D31" s="77" t="s">
        <v>141</v>
      </c>
      <c r="E31" s="78">
        <v>30</v>
      </c>
      <c r="F31" s="79" t="s">
        <v>359</v>
      </c>
      <c r="G31" s="79">
        <v>45</v>
      </c>
      <c r="H31" s="79">
        <v>37</v>
      </c>
      <c r="I31" s="79">
        <v>820</v>
      </c>
      <c r="J31" s="79">
        <v>187</v>
      </c>
      <c r="K31" s="80">
        <f t="shared" si="0"/>
        <v>22.8</v>
      </c>
      <c r="L31" s="76">
        <v>30</v>
      </c>
      <c r="M31" s="79">
        <v>26</v>
      </c>
      <c r="N31" s="79">
        <v>531</v>
      </c>
      <c r="O31" s="79">
        <v>136</v>
      </c>
      <c r="P31" s="80">
        <f t="shared" si="1"/>
        <v>25.6</v>
      </c>
      <c r="Q31" s="76">
        <v>4</v>
      </c>
      <c r="R31" s="79">
        <v>2</v>
      </c>
      <c r="S31" s="79">
        <v>31</v>
      </c>
      <c r="T31" s="79">
        <v>5</v>
      </c>
      <c r="U31" s="80">
        <f t="shared" si="2"/>
        <v>16.1</v>
      </c>
      <c r="V31" s="76">
        <v>84</v>
      </c>
      <c r="W31" s="79">
        <v>11</v>
      </c>
      <c r="X31" s="81">
        <f t="shared" si="3"/>
        <v>13.1</v>
      </c>
      <c r="Y31" s="79">
        <v>84</v>
      </c>
      <c r="Z31" s="79">
        <v>11</v>
      </c>
      <c r="AA31" s="82">
        <f t="shared" si="4"/>
        <v>13.1</v>
      </c>
    </row>
    <row r="32" spans="1:27" ht="15" customHeight="1">
      <c r="A32" s="74">
        <v>13</v>
      </c>
      <c r="B32" s="75">
        <v>123</v>
      </c>
      <c r="C32" s="76" t="s">
        <v>31</v>
      </c>
      <c r="D32" s="77" t="s">
        <v>147</v>
      </c>
      <c r="E32" s="78" t="s">
        <v>34</v>
      </c>
      <c r="F32" s="79" t="s">
        <v>34</v>
      </c>
      <c r="G32" s="79"/>
      <c r="H32" s="79"/>
      <c r="I32" s="79"/>
      <c r="J32" s="79"/>
      <c r="K32" s="80" t="str">
        <f t="shared" si="0"/>
        <v> </v>
      </c>
      <c r="L32" s="76">
        <v>24</v>
      </c>
      <c r="M32" s="79">
        <v>14</v>
      </c>
      <c r="N32" s="79">
        <v>587</v>
      </c>
      <c r="O32" s="79">
        <v>117</v>
      </c>
      <c r="P32" s="80">
        <f t="shared" si="1"/>
        <v>19.9</v>
      </c>
      <c r="Q32" s="76">
        <v>4</v>
      </c>
      <c r="R32" s="79">
        <v>1</v>
      </c>
      <c r="S32" s="79">
        <v>29</v>
      </c>
      <c r="T32" s="79">
        <v>2</v>
      </c>
      <c r="U32" s="80">
        <f t="shared" si="2"/>
        <v>6.9</v>
      </c>
      <c r="V32" s="76">
        <v>78</v>
      </c>
      <c r="W32" s="79">
        <v>5</v>
      </c>
      <c r="X32" s="81">
        <f t="shared" si="3"/>
        <v>6.4</v>
      </c>
      <c r="Y32" s="79">
        <v>73</v>
      </c>
      <c r="Z32" s="79">
        <v>5</v>
      </c>
      <c r="AA32" s="82">
        <f t="shared" si="4"/>
        <v>6.8</v>
      </c>
    </row>
    <row r="33" spans="1:27" ht="15" customHeight="1">
      <c r="A33" s="74">
        <v>13</v>
      </c>
      <c r="B33" s="75">
        <v>201</v>
      </c>
      <c r="C33" s="76" t="s">
        <v>31</v>
      </c>
      <c r="D33" s="77" t="s">
        <v>150</v>
      </c>
      <c r="E33" s="78">
        <v>40</v>
      </c>
      <c r="F33" s="79" t="s">
        <v>360</v>
      </c>
      <c r="G33" s="79">
        <v>72</v>
      </c>
      <c r="H33" s="79">
        <v>64</v>
      </c>
      <c r="I33" s="79">
        <v>1424</v>
      </c>
      <c r="J33" s="79">
        <v>453</v>
      </c>
      <c r="K33" s="80">
        <f t="shared" si="0"/>
        <v>31.8</v>
      </c>
      <c r="L33" s="76">
        <v>37</v>
      </c>
      <c r="M33" s="79">
        <v>35</v>
      </c>
      <c r="N33" s="79">
        <v>813</v>
      </c>
      <c r="O33" s="79">
        <v>227</v>
      </c>
      <c r="P33" s="80">
        <f t="shared" si="1"/>
        <v>27.9</v>
      </c>
      <c r="Q33" s="76">
        <v>6</v>
      </c>
      <c r="R33" s="79">
        <v>4</v>
      </c>
      <c r="S33" s="79">
        <v>44</v>
      </c>
      <c r="T33" s="79">
        <v>6</v>
      </c>
      <c r="U33" s="80">
        <f t="shared" si="2"/>
        <v>13.6</v>
      </c>
      <c r="V33" s="76">
        <v>168</v>
      </c>
      <c r="W33" s="79">
        <v>9</v>
      </c>
      <c r="X33" s="81">
        <f t="shared" si="3"/>
        <v>5.4</v>
      </c>
      <c r="Y33" s="79">
        <v>168</v>
      </c>
      <c r="Z33" s="79">
        <v>9</v>
      </c>
      <c r="AA33" s="82">
        <f t="shared" si="4"/>
        <v>5.4</v>
      </c>
    </row>
    <row r="34" spans="1:27" ht="15" customHeight="1">
      <c r="A34" s="74">
        <v>13</v>
      </c>
      <c r="B34" s="75">
        <v>202</v>
      </c>
      <c r="C34" s="76" t="s">
        <v>31</v>
      </c>
      <c r="D34" s="77" t="s">
        <v>156</v>
      </c>
      <c r="E34" s="78">
        <v>35</v>
      </c>
      <c r="F34" s="79" t="s">
        <v>354</v>
      </c>
      <c r="G34" s="79">
        <v>42</v>
      </c>
      <c r="H34" s="79">
        <v>33</v>
      </c>
      <c r="I34" s="79">
        <v>575</v>
      </c>
      <c r="J34" s="79">
        <v>110</v>
      </c>
      <c r="K34" s="80">
        <f t="shared" si="0"/>
        <v>19.1</v>
      </c>
      <c r="L34" s="76">
        <v>29</v>
      </c>
      <c r="M34" s="79">
        <v>24</v>
      </c>
      <c r="N34" s="79">
        <v>437</v>
      </c>
      <c r="O34" s="79">
        <v>82</v>
      </c>
      <c r="P34" s="80">
        <f t="shared" si="1"/>
        <v>18.8</v>
      </c>
      <c r="Q34" s="76">
        <v>6</v>
      </c>
      <c r="R34" s="79">
        <v>3</v>
      </c>
      <c r="S34" s="79">
        <v>38</v>
      </c>
      <c r="T34" s="79">
        <v>3</v>
      </c>
      <c r="U34" s="80">
        <f t="shared" si="2"/>
        <v>7.9</v>
      </c>
      <c r="V34" s="76">
        <v>82</v>
      </c>
      <c r="W34" s="79">
        <v>5</v>
      </c>
      <c r="X34" s="81">
        <f t="shared" si="3"/>
        <v>6.1</v>
      </c>
      <c r="Y34" s="79">
        <v>81</v>
      </c>
      <c r="Z34" s="79">
        <v>4</v>
      </c>
      <c r="AA34" s="82">
        <f t="shared" si="4"/>
        <v>4.9</v>
      </c>
    </row>
    <row r="35" spans="1:27" ht="15" customHeight="1">
      <c r="A35" s="74">
        <v>13</v>
      </c>
      <c r="B35" s="75">
        <v>203</v>
      </c>
      <c r="C35" s="76" t="s">
        <v>31</v>
      </c>
      <c r="D35" s="77" t="s">
        <v>162</v>
      </c>
      <c r="E35" s="78" t="s">
        <v>34</v>
      </c>
      <c r="F35" s="79" t="s">
        <v>34</v>
      </c>
      <c r="G35" s="79"/>
      <c r="H35" s="79"/>
      <c r="I35" s="79"/>
      <c r="J35" s="79"/>
      <c r="K35" s="80" t="str">
        <f t="shared" si="0"/>
        <v> </v>
      </c>
      <c r="L35" s="76">
        <v>36</v>
      </c>
      <c r="M35" s="79">
        <v>33</v>
      </c>
      <c r="N35" s="79">
        <v>698</v>
      </c>
      <c r="O35" s="79">
        <v>314</v>
      </c>
      <c r="P35" s="80">
        <f t="shared" si="1"/>
        <v>45</v>
      </c>
      <c r="Q35" s="76">
        <v>6</v>
      </c>
      <c r="R35" s="79">
        <v>4</v>
      </c>
      <c r="S35" s="79">
        <v>35</v>
      </c>
      <c r="T35" s="79">
        <v>7</v>
      </c>
      <c r="U35" s="80">
        <f t="shared" si="2"/>
        <v>20</v>
      </c>
      <c r="V35" s="76">
        <v>98</v>
      </c>
      <c r="W35" s="79">
        <v>3</v>
      </c>
      <c r="X35" s="81">
        <f t="shared" si="3"/>
        <v>3.1</v>
      </c>
      <c r="Y35" s="79">
        <v>74</v>
      </c>
      <c r="Z35" s="79">
        <v>1</v>
      </c>
      <c r="AA35" s="82">
        <f t="shared" si="4"/>
        <v>1.4</v>
      </c>
    </row>
    <row r="36" spans="1:27" ht="15" customHeight="1">
      <c r="A36" s="74">
        <v>13</v>
      </c>
      <c r="B36" s="75">
        <v>204</v>
      </c>
      <c r="C36" s="76" t="s">
        <v>31</v>
      </c>
      <c r="D36" s="77" t="s">
        <v>167</v>
      </c>
      <c r="E36" s="78">
        <v>50</v>
      </c>
      <c r="F36" s="79" t="s">
        <v>353</v>
      </c>
      <c r="G36" s="79">
        <v>34</v>
      </c>
      <c r="H36" s="79">
        <v>29</v>
      </c>
      <c r="I36" s="79">
        <v>471</v>
      </c>
      <c r="J36" s="79">
        <v>122</v>
      </c>
      <c r="K36" s="80">
        <f t="shared" si="0"/>
        <v>25.9</v>
      </c>
      <c r="L36" s="76">
        <v>28</v>
      </c>
      <c r="M36" s="79">
        <v>25</v>
      </c>
      <c r="N36" s="79">
        <v>432</v>
      </c>
      <c r="O36" s="79">
        <v>117</v>
      </c>
      <c r="P36" s="80">
        <f t="shared" si="1"/>
        <v>27.1</v>
      </c>
      <c r="Q36" s="76">
        <v>6</v>
      </c>
      <c r="R36" s="79">
        <v>4</v>
      </c>
      <c r="S36" s="79">
        <v>39</v>
      </c>
      <c r="T36" s="79">
        <v>5</v>
      </c>
      <c r="U36" s="80">
        <f t="shared" si="2"/>
        <v>12.8</v>
      </c>
      <c r="V36" s="76">
        <v>152</v>
      </c>
      <c r="W36" s="79">
        <v>21</v>
      </c>
      <c r="X36" s="81">
        <f t="shared" si="3"/>
        <v>13.8</v>
      </c>
      <c r="Y36" s="79">
        <v>113</v>
      </c>
      <c r="Z36" s="79">
        <v>8</v>
      </c>
      <c r="AA36" s="82">
        <f t="shared" si="4"/>
        <v>7.1</v>
      </c>
    </row>
    <row r="37" spans="1:27" ht="15" customHeight="1">
      <c r="A37" s="74">
        <v>13</v>
      </c>
      <c r="B37" s="75">
        <v>205</v>
      </c>
      <c r="C37" s="76" t="s">
        <v>31</v>
      </c>
      <c r="D37" s="77" t="s">
        <v>172</v>
      </c>
      <c r="E37" s="78" t="s">
        <v>34</v>
      </c>
      <c r="F37" s="79" t="s">
        <v>34</v>
      </c>
      <c r="G37" s="79"/>
      <c r="H37" s="79"/>
      <c r="I37" s="79"/>
      <c r="J37" s="79"/>
      <c r="K37" s="80" t="str">
        <f t="shared" si="0"/>
        <v> </v>
      </c>
      <c r="L37" s="76">
        <v>32</v>
      </c>
      <c r="M37" s="79">
        <v>26</v>
      </c>
      <c r="N37" s="79">
        <v>481</v>
      </c>
      <c r="O37" s="79">
        <v>105</v>
      </c>
      <c r="P37" s="80">
        <f t="shared" si="1"/>
        <v>21.8</v>
      </c>
      <c r="Q37" s="76">
        <v>6</v>
      </c>
      <c r="R37" s="79">
        <v>3</v>
      </c>
      <c r="S37" s="79">
        <v>36</v>
      </c>
      <c r="T37" s="79">
        <v>3</v>
      </c>
      <c r="U37" s="80">
        <f t="shared" si="2"/>
        <v>8.3</v>
      </c>
      <c r="V37" s="76">
        <v>159</v>
      </c>
      <c r="W37" s="79">
        <v>23</v>
      </c>
      <c r="X37" s="81">
        <f t="shared" si="3"/>
        <v>14.5</v>
      </c>
      <c r="Y37" s="79">
        <v>75</v>
      </c>
      <c r="Z37" s="79">
        <v>1</v>
      </c>
      <c r="AA37" s="82">
        <f t="shared" si="4"/>
        <v>1.3</v>
      </c>
    </row>
    <row r="38" spans="1:27" ht="15" customHeight="1">
      <c r="A38" s="74">
        <v>13</v>
      </c>
      <c r="B38" s="75">
        <v>206</v>
      </c>
      <c r="C38" s="76" t="s">
        <v>31</v>
      </c>
      <c r="D38" s="77" t="s">
        <v>176</v>
      </c>
      <c r="E38" s="78">
        <v>40</v>
      </c>
      <c r="F38" s="79" t="s">
        <v>374</v>
      </c>
      <c r="G38" s="79">
        <v>36</v>
      </c>
      <c r="H38" s="79">
        <v>31</v>
      </c>
      <c r="I38" s="79">
        <v>478</v>
      </c>
      <c r="J38" s="79">
        <v>139</v>
      </c>
      <c r="K38" s="80">
        <f t="shared" si="0"/>
        <v>29.1</v>
      </c>
      <c r="L38" s="76">
        <v>36</v>
      </c>
      <c r="M38" s="79">
        <v>31</v>
      </c>
      <c r="N38" s="79">
        <v>478</v>
      </c>
      <c r="O38" s="79">
        <v>139</v>
      </c>
      <c r="P38" s="80">
        <f t="shared" si="1"/>
        <v>29.1</v>
      </c>
      <c r="Q38" s="76">
        <v>5</v>
      </c>
      <c r="R38" s="79">
        <v>1</v>
      </c>
      <c r="S38" s="79">
        <v>35</v>
      </c>
      <c r="T38" s="79">
        <v>3</v>
      </c>
      <c r="U38" s="80">
        <f t="shared" si="2"/>
        <v>8.6</v>
      </c>
      <c r="V38" s="76">
        <v>114</v>
      </c>
      <c r="W38" s="79">
        <v>7</v>
      </c>
      <c r="X38" s="81">
        <f t="shared" si="3"/>
        <v>6.1</v>
      </c>
      <c r="Y38" s="79">
        <v>94</v>
      </c>
      <c r="Z38" s="79">
        <v>7</v>
      </c>
      <c r="AA38" s="82">
        <f t="shared" si="4"/>
        <v>7.4</v>
      </c>
    </row>
    <row r="39" spans="1:27" ht="15" customHeight="1">
      <c r="A39" s="74">
        <v>13</v>
      </c>
      <c r="B39" s="75">
        <v>207</v>
      </c>
      <c r="C39" s="76" t="s">
        <v>31</v>
      </c>
      <c r="D39" s="77" t="s">
        <v>183</v>
      </c>
      <c r="E39" s="78">
        <v>30</v>
      </c>
      <c r="F39" s="79" t="s">
        <v>361</v>
      </c>
      <c r="G39" s="79">
        <v>43</v>
      </c>
      <c r="H39" s="79">
        <v>35</v>
      </c>
      <c r="I39" s="79">
        <v>547</v>
      </c>
      <c r="J39" s="79">
        <v>156</v>
      </c>
      <c r="K39" s="80">
        <f t="shared" si="0"/>
        <v>28.5</v>
      </c>
      <c r="L39" s="76">
        <v>27</v>
      </c>
      <c r="M39" s="79">
        <v>23</v>
      </c>
      <c r="N39" s="79">
        <v>362</v>
      </c>
      <c r="O39" s="79">
        <v>103</v>
      </c>
      <c r="P39" s="80">
        <f t="shared" si="1"/>
        <v>28.5</v>
      </c>
      <c r="Q39" s="76">
        <v>5</v>
      </c>
      <c r="R39" s="79">
        <v>1</v>
      </c>
      <c r="S39" s="79">
        <v>29</v>
      </c>
      <c r="T39" s="79">
        <v>1</v>
      </c>
      <c r="U39" s="80">
        <f t="shared" si="2"/>
        <v>3.4</v>
      </c>
      <c r="V39" s="76">
        <v>65</v>
      </c>
      <c r="W39" s="79">
        <v>1</v>
      </c>
      <c r="X39" s="81">
        <f t="shared" si="3"/>
        <v>1.5</v>
      </c>
      <c r="Y39" s="79">
        <v>58</v>
      </c>
      <c r="Z39" s="79">
        <v>1</v>
      </c>
      <c r="AA39" s="82">
        <f t="shared" si="4"/>
        <v>1.7</v>
      </c>
    </row>
    <row r="40" spans="1:27" ht="15" customHeight="1">
      <c r="A40" s="74">
        <v>13</v>
      </c>
      <c r="B40" s="75">
        <v>208</v>
      </c>
      <c r="C40" s="76" t="s">
        <v>31</v>
      </c>
      <c r="D40" s="77" t="s">
        <v>189</v>
      </c>
      <c r="E40" s="78">
        <v>50</v>
      </c>
      <c r="F40" s="79" t="s">
        <v>361</v>
      </c>
      <c r="G40" s="79">
        <v>53</v>
      </c>
      <c r="H40" s="79">
        <v>48</v>
      </c>
      <c r="I40" s="79">
        <v>741</v>
      </c>
      <c r="J40" s="79">
        <v>269</v>
      </c>
      <c r="K40" s="80">
        <f t="shared" si="0"/>
        <v>36.3</v>
      </c>
      <c r="L40" s="76">
        <v>31</v>
      </c>
      <c r="M40" s="79">
        <v>30</v>
      </c>
      <c r="N40" s="79">
        <v>406</v>
      </c>
      <c r="O40" s="79">
        <v>129</v>
      </c>
      <c r="P40" s="80">
        <f t="shared" si="1"/>
        <v>31.8</v>
      </c>
      <c r="Q40" s="76">
        <v>5</v>
      </c>
      <c r="R40" s="79">
        <v>3</v>
      </c>
      <c r="S40" s="79">
        <v>38</v>
      </c>
      <c r="T40" s="79">
        <v>3</v>
      </c>
      <c r="U40" s="80">
        <f t="shared" si="2"/>
        <v>7.9</v>
      </c>
      <c r="V40" s="76">
        <v>174</v>
      </c>
      <c r="W40" s="79">
        <v>15</v>
      </c>
      <c r="X40" s="81">
        <f t="shared" si="3"/>
        <v>8.6</v>
      </c>
      <c r="Y40" s="79">
        <v>142</v>
      </c>
      <c r="Z40" s="79">
        <v>12</v>
      </c>
      <c r="AA40" s="82">
        <f t="shared" si="4"/>
        <v>8.5</v>
      </c>
    </row>
    <row r="41" spans="1:27" ht="15" customHeight="1">
      <c r="A41" s="74">
        <v>13</v>
      </c>
      <c r="B41" s="75">
        <v>209</v>
      </c>
      <c r="C41" s="76" t="s">
        <v>31</v>
      </c>
      <c r="D41" s="77" t="s">
        <v>194</v>
      </c>
      <c r="E41" s="78">
        <v>40</v>
      </c>
      <c r="F41" s="79"/>
      <c r="G41" s="79">
        <v>62</v>
      </c>
      <c r="H41" s="79">
        <v>52</v>
      </c>
      <c r="I41" s="79">
        <v>929</v>
      </c>
      <c r="J41" s="79">
        <v>311</v>
      </c>
      <c r="K41" s="80">
        <f t="shared" si="0"/>
        <v>33.5</v>
      </c>
      <c r="L41" s="76">
        <v>17</v>
      </c>
      <c r="M41" s="79">
        <v>15</v>
      </c>
      <c r="N41" s="79">
        <v>332</v>
      </c>
      <c r="O41" s="79">
        <v>100</v>
      </c>
      <c r="P41" s="80">
        <f t="shared" si="1"/>
        <v>30.1</v>
      </c>
      <c r="Q41" s="76">
        <v>5</v>
      </c>
      <c r="R41" s="79">
        <v>1</v>
      </c>
      <c r="S41" s="79">
        <v>35</v>
      </c>
      <c r="T41" s="79">
        <v>2</v>
      </c>
      <c r="U41" s="80">
        <f t="shared" si="2"/>
        <v>5.7</v>
      </c>
      <c r="V41" s="76">
        <v>236</v>
      </c>
      <c r="W41" s="79">
        <v>32</v>
      </c>
      <c r="X41" s="81">
        <f t="shared" si="3"/>
        <v>13.6</v>
      </c>
      <c r="Y41" s="79">
        <v>168</v>
      </c>
      <c r="Z41" s="79">
        <v>7</v>
      </c>
      <c r="AA41" s="82">
        <f t="shared" si="4"/>
        <v>4.2</v>
      </c>
    </row>
    <row r="42" spans="1:27" ht="15" customHeight="1">
      <c r="A42" s="74">
        <v>13</v>
      </c>
      <c r="B42" s="75">
        <v>210</v>
      </c>
      <c r="C42" s="76" t="s">
        <v>31</v>
      </c>
      <c r="D42" s="77" t="s">
        <v>199</v>
      </c>
      <c r="E42" s="78" t="s">
        <v>34</v>
      </c>
      <c r="F42" s="79" t="s">
        <v>34</v>
      </c>
      <c r="G42" s="79"/>
      <c r="H42" s="79"/>
      <c r="I42" s="79"/>
      <c r="J42" s="79"/>
      <c r="K42" s="80" t="str">
        <f aca="true" t="shared" si="5" ref="K42:K72">IF(G42=""," ",ROUND(J42/I42*100,1))</f>
        <v> </v>
      </c>
      <c r="L42" s="76">
        <v>34</v>
      </c>
      <c r="M42" s="79">
        <v>31</v>
      </c>
      <c r="N42" s="79">
        <v>508</v>
      </c>
      <c r="O42" s="79">
        <v>183</v>
      </c>
      <c r="P42" s="80">
        <f aca="true" t="shared" si="6" ref="P42:P71">IF(L42=""," ",ROUND(O42/N42*100,1))</f>
        <v>36</v>
      </c>
      <c r="Q42" s="76">
        <v>6</v>
      </c>
      <c r="R42" s="79">
        <v>3</v>
      </c>
      <c r="S42" s="79">
        <v>32</v>
      </c>
      <c r="T42" s="79">
        <v>4</v>
      </c>
      <c r="U42" s="80">
        <f aca="true" t="shared" si="7" ref="U42:U73">IF(Q42=""," ",ROUND(T42/S42*100,1))</f>
        <v>12.5</v>
      </c>
      <c r="V42" s="76">
        <v>72</v>
      </c>
      <c r="W42" s="79">
        <v>8</v>
      </c>
      <c r="X42" s="81">
        <f aca="true" t="shared" si="8" ref="X42:X71">IF(V42=""," ",ROUND(W42/V42*100,1))</f>
        <v>11.1</v>
      </c>
      <c r="Y42" s="79">
        <v>72</v>
      </c>
      <c r="Z42" s="79">
        <v>8</v>
      </c>
      <c r="AA42" s="82">
        <f aca="true" t="shared" si="9" ref="AA42:AA71">IF(Y42=""," ",ROUND(Z42/Y42*100,1))</f>
        <v>11.1</v>
      </c>
    </row>
    <row r="43" spans="1:27" ht="15" customHeight="1">
      <c r="A43" s="74">
        <v>13</v>
      </c>
      <c r="B43" s="75">
        <v>211</v>
      </c>
      <c r="C43" s="76" t="s">
        <v>31</v>
      </c>
      <c r="D43" s="77" t="s">
        <v>205</v>
      </c>
      <c r="E43" s="78">
        <v>30</v>
      </c>
      <c r="F43" s="79" t="s">
        <v>355</v>
      </c>
      <c r="G43" s="79">
        <v>45</v>
      </c>
      <c r="H43" s="79">
        <v>39</v>
      </c>
      <c r="I43" s="79">
        <v>823</v>
      </c>
      <c r="J43" s="79">
        <v>365</v>
      </c>
      <c r="K43" s="80">
        <f t="shared" si="5"/>
        <v>44.3</v>
      </c>
      <c r="L43" s="76">
        <v>22</v>
      </c>
      <c r="M43" s="79">
        <v>20</v>
      </c>
      <c r="N43" s="79">
        <v>454</v>
      </c>
      <c r="O43" s="79">
        <v>221</v>
      </c>
      <c r="P43" s="80">
        <f t="shared" si="6"/>
        <v>48.7</v>
      </c>
      <c r="Q43" s="76">
        <v>5</v>
      </c>
      <c r="R43" s="79">
        <v>3</v>
      </c>
      <c r="S43" s="79">
        <v>30</v>
      </c>
      <c r="T43" s="79">
        <v>4</v>
      </c>
      <c r="U43" s="80">
        <f t="shared" si="7"/>
        <v>13.3</v>
      </c>
      <c r="V43" s="76">
        <v>122</v>
      </c>
      <c r="W43" s="79">
        <v>17</v>
      </c>
      <c r="X43" s="81">
        <f t="shared" si="8"/>
        <v>13.9</v>
      </c>
      <c r="Y43" s="79">
        <v>104</v>
      </c>
      <c r="Z43" s="79">
        <v>16</v>
      </c>
      <c r="AA43" s="82">
        <f t="shared" si="9"/>
        <v>15.4</v>
      </c>
    </row>
    <row r="44" spans="1:27" ht="15" customHeight="1">
      <c r="A44" s="74">
        <v>13</v>
      </c>
      <c r="B44" s="75">
        <v>212</v>
      </c>
      <c r="C44" s="76" t="s">
        <v>31</v>
      </c>
      <c r="D44" s="77" t="s">
        <v>210</v>
      </c>
      <c r="E44" s="150"/>
      <c r="F44" s="149"/>
      <c r="G44" s="79"/>
      <c r="H44" s="79"/>
      <c r="I44" s="79"/>
      <c r="J44" s="79"/>
      <c r="K44" s="80" t="str">
        <f t="shared" si="5"/>
        <v> </v>
      </c>
      <c r="L44" s="76">
        <v>33</v>
      </c>
      <c r="M44" s="79">
        <v>29</v>
      </c>
      <c r="N44" s="79">
        <v>589</v>
      </c>
      <c r="O44" s="79">
        <v>229</v>
      </c>
      <c r="P44" s="80">
        <f t="shared" si="6"/>
        <v>38.9</v>
      </c>
      <c r="Q44" s="76">
        <v>5</v>
      </c>
      <c r="R44" s="79">
        <v>1</v>
      </c>
      <c r="S44" s="79">
        <v>30</v>
      </c>
      <c r="T44" s="79">
        <v>1</v>
      </c>
      <c r="U44" s="80">
        <f t="shared" si="7"/>
        <v>3.3</v>
      </c>
      <c r="V44" s="76">
        <v>187</v>
      </c>
      <c r="W44" s="79">
        <v>30</v>
      </c>
      <c r="X44" s="81">
        <f t="shared" si="8"/>
        <v>16</v>
      </c>
      <c r="Y44" s="79">
        <v>110</v>
      </c>
      <c r="Z44" s="79">
        <v>11</v>
      </c>
      <c r="AA44" s="82">
        <f t="shared" si="9"/>
        <v>10</v>
      </c>
    </row>
    <row r="45" spans="1:27" ht="15" customHeight="1">
      <c r="A45" s="74">
        <v>13</v>
      </c>
      <c r="B45" s="75">
        <v>213</v>
      </c>
      <c r="C45" s="76" t="s">
        <v>31</v>
      </c>
      <c r="D45" s="77" t="s">
        <v>214</v>
      </c>
      <c r="E45" s="78">
        <v>30</v>
      </c>
      <c r="F45" s="79" t="s">
        <v>34</v>
      </c>
      <c r="G45" s="79">
        <v>42</v>
      </c>
      <c r="H45" s="79">
        <v>28</v>
      </c>
      <c r="I45" s="79">
        <v>492</v>
      </c>
      <c r="J45" s="79">
        <v>116</v>
      </c>
      <c r="K45" s="80">
        <f t="shared" si="5"/>
        <v>23.6</v>
      </c>
      <c r="L45" s="76">
        <v>29</v>
      </c>
      <c r="M45" s="79">
        <v>21</v>
      </c>
      <c r="N45" s="79">
        <v>361</v>
      </c>
      <c r="O45" s="79">
        <v>80</v>
      </c>
      <c r="P45" s="80">
        <f t="shared" si="6"/>
        <v>22.2</v>
      </c>
      <c r="Q45" s="76">
        <v>5</v>
      </c>
      <c r="R45" s="79">
        <v>1</v>
      </c>
      <c r="S45" s="79">
        <v>31</v>
      </c>
      <c r="T45" s="79">
        <v>1</v>
      </c>
      <c r="U45" s="80">
        <f t="shared" si="7"/>
        <v>3.2</v>
      </c>
      <c r="V45" s="76">
        <v>73</v>
      </c>
      <c r="W45" s="79">
        <v>1</v>
      </c>
      <c r="X45" s="81">
        <f t="shared" si="8"/>
        <v>1.4</v>
      </c>
      <c r="Y45" s="79">
        <v>73</v>
      </c>
      <c r="Z45" s="79">
        <v>1</v>
      </c>
      <c r="AA45" s="82">
        <f t="shared" si="9"/>
        <v>1.4</v>
      </c>
    </row>
    <row r="46" spans="1:27" ht="15" customHeight="1">
      <c r="A46" s="74">
        <v>13</v>
      </c>
      <c r="B46" s="75">
        <v>214</v>
      </c>
      <c r="C46" s="76" t="s">
        <v>31</v>
      </c>
      <c r="D46" s="77" t="s">
        <v>218</v>
      </c>
      <c r="E46" s="78">
        <v>30</v>
      </c>
      <c r="F46" s="79" t="s">
        <v>352</v>
      </c>
      <c r="G46" s="79">
        <v>41</v>
      </c>
      <c r="H46" s="79">
        <v>33</v>
      </c>
      <c r="I46" s="79">
        <v>461</v>
      </c>
      <c r="J46" s="79">
        <v>133</v>
      </c>
      <c r="K46" s="80">
        <f t="shared" si="5"/>
        <v>28.9</v>
      </c>
      <c r="L46" s="76">
        <v>36</v>
      </c>
      <c r="M46" s="79">
        <v>31</v>
      </c>
      <c r="N46" s="79">
        <v>431</v>
      </c>
      <c r="O46" s="79">
        <v>130</v>
      </c>
      <c r="P46" s="80">
        <f t="shared" si="6"/>
        <v>30.2</v>
      </c>
      <c r="Q46" s="76">
        <v>5</v>
      </c>
      <c r="R46" s="79">
        <v>2</v>
      </c>
      <c r="S46" s="79">
        <v>30</v>
      </c>
      <c r="T46" s="79">
        <v>3</v>
      </c>
      <c r="U46" s="80">
        <f t="shared" si="7"/>
        <v>10</v>
      </c>
      <c r="V46" s="76">
        <v>70</v>
      </c>
      <c r="W46" s="79">
        <v>7</v>
      </c>
      <c r="X46" s="81">
        <f t="shared" si="8"/>
        <v>10</v>
      </c>
      <c r="Y46" s="79">
        <v>54</v>
      </c>
      <c r="Z46" s="79">
        <v>5</v>
      </c>
      <c r="AA46" s="82">
        <f t="shared" si="9"/>
        <v>9.3</v>
      </c>
    </row>
    <row r="47" spans="1:27" ht="15" customHeight="1">
      <c r="A47" s="74">
        <v>13</v>
      </c>
      <c r="B47" s="75">
        <v>215</v>
      </c>
      <c r="C47" s="76" t="s">
        <v>31</v>
      </c>
      <c r="D47" s="77" t="s">
        <v>224</v>
      </c>
      <c r="E47" s="83" t="s">
        <v>362</v>
      </c>
      <c r="F47" s="155" t="s">
        <v>375</v>
      </c>
      <c r="G47" s="79">
        <v>25</v>
      </c>
      <c r="H47" s="79">
        <v>24</v>
      </c>
      <c r="I47" s="79">
        <v>285</v>
      </c>
      <c r="J47" s="79">
        <v>111</v>
      </c>
      <c r="K47" s="80">
        <f t="shared" si="5"/>
        <v>38.9</v>
      </c>
      <c r="L47" s="76">
        <v>25</v>
      </c>
      <c r="M47" s="79">
        <v>24</v>
      </c>
      <c r="N47" s="79">
        <v>285</v>
      </c>
      <c r="O47" s="79">
        <v>111</v>
      </c>
      <c r="P47" s="80">
        <f t="shared" si="6"/>
        <v>38.9</v>
      </c>
      <c r="Q47" s="76">
        <v>5</v>
      </c>
      <c r="R47" s="79">
        <v>2</v>
      </c>
      <c r="S47" s="79">
        <v>27</v>
      </c>
      <c r="T47" s="79">
        <v>3</v>
      </c>
      <c r="U47" s="80">
        <f t="shared" si="7"/>
        <v>11.1</v>
      </c>
      <c r="V47" s="76">
        <v>50</v>
      </c>
      <c r="W47" s="79">
        <v>3</v>
      </c>
      <c r="X47" s="81">
        <f t="shared" si="8"/>
        <v>6</v>
      </c>
      <c r="Y47" s="79">
        <v>39</v>
      </c>
      <c r="Z47" s="79">
        <v>3</v>
      </c>
      <c r="AA47" s="82">
        <f t="shared" si="9"/>
        <v>7.7</v>
      </c>
    </row>
    <row r="48" spans="1:27" ht="15" customHeight="1">
      <c r="A48" s="74">
        <v>13</v>
      </c>
      <c r="B48" s="75">
        <v>218</v>
      </c>
      <c r="C48" s="76" t="s">
        <v>31</v>
      </c>
      <c r="D48" s="77" t="s">
        <v>228</v>
      </c>
      <c r="E48" s="78" t="s">
        <v>34</v>
      </c>
      <c r="F48" s="79" t="s">
        <v>34</v>
      </c>
      <c r="G48" s="79"/>
      <c r="H48" s="79"/>
      <c r="I48" s="79"/>
      <c r="J48" s="79"/>
      <c r="K48" s="80" t="str">
        <f t="shared" si="5"/>
        <v> </v>
      </c>
      <c r="L48" s="76">
        <v>22</v>
      </c>
      <c r="M48" s="79">
        <v>16</v>
      </c>
      <c r="N48" s="79">
        <v>267</v>
      </c>
      <c r="O48" s="79">
        <v>49</v>
      </c>
      <c r="P48" s="80">
        <f t="shared" si="6"/>
        <v>18.4</v>
      </c>
      <c r="Q48" s="76">
        <v>5</v>
      </c>
      <c r="R48" s="79">
        <v>2</v>
      </c>
      <c r="S48" s="79">
        <v>25</v>
      </c>
      <c r="T48" s="79">
        <v>3</v>
      </c>
      <c r="U48" s="80">
        <f t="shared" si="7"/>
        <v>12</v>
      </c>
      <c r="V48" s="76">
        <v>50</v>
      </c>
      <c r="W48" s="79">
        <v>1</v>
      </c>
      <c r="X48" s="81">
        <f t="shared" si="8"/>
        <v>2</v>
      </c>
      <c r="Y48" s="79">
        <v>43</v>
      </c>
      <c r="Z48" s="79">
        <v>1</v>
      </c>
      <c r="AA48" s="82">
        <f t="shared" si="9"/>
        <v>2.3</v>
      </c>
    </row>
    <row r="49" spans="1:27" ht="15" customHeight="1">
      <c r="A49" s="74">
        <v>13</v>
      </c>
      <c r="B49" s="75">
        <v>219</v>
      </c>
      <c r="C49" s="76" t="s">
        <v>31</v>
      </c>
      <c r="D49" s="77" t="s">
        <v>233</v>
      </c>
      <c r="E49" s="78" t="s">
        <v>34</v>
      </c>
      <c r="F49" s="79" t="s">
        <v>34</v>
      </c>
      <c r="G49" s="79"/>
      <c r="H49" s="79"/>
      <c r="I49" s="79"/>
      <c r="J49" s="79"/>
      <c r="K49" s="80" t="str">
        <f t="shared" si="5"/>
        <v> </v>
      </c>
      <c r="L49" s="76">
        <v>28</v>
      </c>
      <c r="M49" s="79">
        <v>24</v>
      </c>
      <c r="N49" s="79">
        <v>296</v>
      </c>
      <c r="O49" s="79">
        <v>77</v>
      </c>
      <c r="P49" s="80">
        <f t="shared" si="6"/>
        <v>26</v>
      </c>
      <c r="Q49" s="76">
        <v>5</v>
      </c>
      <c r="R49" s="79">
        <v>2</v>
      </c>
      <c r="S49" s="79">
        <v>27</v>
      </c>
      <c r="T49" s="79">
        <v>2</v>
      </c>
      <c r="U49" s="80">
        <f t="shared" si="7"/>
        <v>7.4</v>
      </c>
      <c r="V49" s="76">
        <v>75</v>
      </c>
      <c r="W49" s="79">
        <v>2</v>
      </c>
      <c r="X49" s="81">
        <f t="shared" si="8"/>
        <v>2.7</v>
      </c>
      <c r="Y49" s="79">
        <v>57</v>
      </c>
      <c r="Z49" s="79">
        <v>2</v>
      </c>
      <c r="AA49" s="82">
        <f t="shared" si="9"/>
        <v>3.5</v>
      </c>
    </row>
    <row r="50" spans="1:27" ht="15" customHeight="1">
      <c r="A50" s="74">
        <v>13</v>
      </c>
      <c r="B50" s="75">
        <v>220</v>
      </c>
      <c r="C50" s="76" t="s">
        <v>31</v>
      </c>
      <c r="D50" s="77" t="s">
        <v>236</v>
      </c>
      <c r="E50" s="78">
        <v>40</v>
      </c>
      <c r="F50" s="79" t="s">
        <v>352</v>
      </c>
      <c r="G50" s="79">
        <v>32</v>
      </c>
      <c r="H50" s="79">
        <v>24</v>
      </c>
      <c r="I50" s="79">
        <v>437</v>
      </c>
      <c r="J50" s="79">
        <v>106</v>
      </c>
      <c r="K50" s="80">
        <f t="shared" si="5"/>
        <v>24.3</v>
      </c>
      <c r="L50" s="76">
        <v>24</v>
      </c>
      <c r="M50" s="79">
        <v>21</v>
      </c>
      <c r="N50" s="79">
        <v>331</v>
      </c>
      <c r="O50" s="79">
        <v>85</v>
      </c>
      <c r="P50" s="80">
        <f t="shared" si="6"/>
        <v>25.7</v>
      </c>
      <c r="Q50" s="76">
        <v>5</v>
      </c>
      <c r="R50" s="79">
        <v>3</v>
      </c>
      <c r="S50" s="79">
        <v>31</v>
      </c>
      <c r="T50" s="79">
        <v>3</v>
      </c>
      <c r="U50" s="80">
        <f t="shared" si="7"/>
        <v>9.7</v>
      </c>
      <c r="V50" s="76">
        <v>52</v>
      </c>
      <c r="W50" s="79">
        <v>1</v>
      </c>
      <c r="X50" s="81">
        <f t="shared" si="8"/>
        <v>1.9</v>
      </c>
      <c r="Y50" s="79">
        <v>52</v>
      </c>
      <c r="Z50" s="79">
        <v>1</v>
      </c>
      <c r="AA50" s="82">
        <f t="shared" si="9"/>
        <v>1.9</v>
      </c>
    </row>
    <row r="51" spans="1:27" ht="15" customHeight="1">
      <c r="A51" s="74">
        <v>13</v>
      </c>
      <c r="B51" s="75">
        <v>221</v>
      </c>
      <c r="C51" s="76" t="s">
        <v>31</v>
      </c>
      <c r="D51" s="77" t="s">
        <v>242</v>
      </c>
      <c r="E51" s="78">
        <v>30</v>
      </c>
      <c r="F51" s="79" t="s">
        <v>34</v>
      </c>
      <c r="G51" s="79">
        <v>21</v>
      </c>
      <c r="H51" s="79">
        <v>17</v>
      </c>
      <c r="I51" s="79">
        <v>272</v>
      </c>
      <c r="J51" s="79">
        <v>93</v>
      </c>
      <c r="K51" s="80">
        <f t="shared" si="5"/>
        <v>34.2</v>
      </c>
      <c r="L51" s="76">
        <v>21</v>
      </c>
      <c r="M51" s="79">
        <v>17</v>
      </c>
      <c r="N51" s="79">
        <v>272</v>
      </c>
      <c r="O51" s="79">
        <v>93</v>
      </c>
      <c r="P51" s="80">
        <f t="shared" si="6"/>
        <v>34.2</v>
      </c>
      <c r="Q51" s="76">
        <v>5</v>
      </c>
      <c r="R51" s="79">
        <v>2</v>
      </c>
      <c r="S51" s="79">
        <v>29</v>
      </c>
      <c r="T51" s="79">
        <v>3</v>
      </c>
      <c r="U51" s="80">
        <f t="shared" si="7"/>
        <v>10.3</v>
      </c>
      <c r="V51" s="76">
        <v>48</v>
      </c>
      <c r="W51" s="79">
        <v>4</v>
      </c>
      <c r="X51" s="81">
        <f t="shared" si="8"/>
        <v>8.3</v>
      </c>
      <c r="Y51" s="79">
        <v>47</v>
      </c>
      <c r="Z51" s="79">
        <v>4</v>
      </c>
      <c r="AA51" s="82">
        <f t="shared" si="9"/>
        <v>8.5</v>
      </c>
    </row>
    <row r="52" spans="1:27" ht="15" customHeight="1">
      <c r="A52" s="74">
        <v>13</v>
      </c>
      <c r="B52" s="75">
        <v>222</v>
      </c>
      <c r="C52" s="76" t="s">
        <v>31</v>
      </c>
      <c r="D52" s="77" t="s">
        <v>246</v>
      </c>
      <c r="E52" s="78">
        <v>50</v>
      </c>
      <c r="F52" s="154" t="s">
        <v>363</v>
      </c>
      <c r="G52" s="79">
        <v>60</v>
      </c>
      <c r="H52" s="79">
        <v>31</v>
      </c>
      <c r="I52" s="79">
        <v>559</v>
      </c>
      <c r="J52" s="79">
        <v>207</v>
      </c>
      <c r="K52" s="80">
        <f t="shared" si="5"/>
        <v>37</v>
      </c>
      <c r="L52" s="76">
        <v>19</v>
      </c>
      <c r="M52" s="79">
        <v>17</v>
      </c>
      <c r="N52" s="79">
        <v>258</v>
      </c>
      <c r="O52" s="79">
        <v>98</v>
      </c>
      <c r="P52" s="80">
        <f t="shared" si="6"/>
        <v>38</v>
      </c>
      <c r="Q52" s="76">
        <v>5</v>
      </c>
      <c r="R52" s="79">
        <v>2</v>
      </c>
      <c r="S52" s="79">
        <v>30</v>
      </c>
      <c r="T52" s="79">
        <v>3</v>
      </c>
      <c r="U52" s="80">
        <f t="shared" si="7"/>
        <v>10</v>
      </c>
      <c r="V52" s="76">
        <v>54</v>
      </c>
      <c r="W52" s="79">
        <v>3</v>
      </c>
      <c r="X52" s="81">
        <f t="shared" si="8"/>
        <v>5.6</v>
      </c>
      <c r="Y52" s="79">
        <v>47</v>
      </c>
      <c r="Z52" s="79">
        <v>2</v>
      </c>
      <c r="AA52" s="82">
        <f t="shared" si="9"/>
        <v>4.3</v>
      </c>
    </row>
    <row r="53" spans="1:27" ht="15" customHeight="1">
      <c r="A53" s="74">
        <v>13</v>
      </c>
      <c r="B53" s="75">
        <v>223</v>
      </c>
      <c r="C53" s="76" t="s">
        <v>31</v>
      </c>
      <c r="D53" s="77" t="s">
        <v>250</v>
      </c>
      <c r="E53" s="78">
        <v>32.2</v>
      </c>
      <c r="F53" s="79" t="s">
        <v>355</v>
      </c>
      <c r="G53" s="79">
        <v>43</v>
      </c>
      <c r="H53" s="79">
        <v>30</v>
      </c>
      <c r="I53" s="79">
        <v>476</v>
      </c>
      <c r="J53" s="79">
        <v>133</v>
      </c>
      <c r="K53" s="80">
        <f t="shared" si="5"/>
        <v>27.9</v>
      </c>
      <c r="L53" s="76">
        <v>25</v>
      </c>
      <c r="M53" s="79">
        <v>20</v>
      </c>
      <c r="N53" s="79">
        <v>264</v>
      </c>
      <c r="O53" s="79">
        <v>56</v>
      </c>
      <c r="P53" s="80">
        <f t="shared" si="6"/>
        <v>21.2</v>
      </c>
      <c r="Q53" s="76">
        <v>5</v>
      </c>
      <c r="R53" s="79">
        <v>1</v>
      </c>
      <c r="S53" s="79">
        <v>33</v>
      </c>
      <c r="T53" s="79">
        <v>2</v>
      </c>
      <c r="U53" s="80">
        <f t="shared" si="7"/>
        <v>6.1</v>
      </c>
      <c r="V53" s="76">
        <v>53</v>
      </c>
      <c r="W53" s="79">
        <v>0</v>
      </c>
      <c r="X53" s="81">
        <f t="shared" si="8"/>
        <v>0</v>
      </c>
      <c r="Y53" s="79">
        <v>53</v>
      </c>
      <c r="Z53" s="79">
        <v>0</v>
      </c>
      <c r="AA53" s="82">
        <f t="shared" si="9"/>
        <v>0</v>
      </c>
    </row>
    <row r="54" spans="1:27" ht="15" customHeight="1">
      <c r="A54" s="74">
        <v>13</v>
      </c>
      <c r="B54" s="75">
        <v>224</v>
      </c>
      <c r="C54" s="76" t="s">
        <v>31</v>
      </c>
      <c r="D54" s="77" t="s">
        <v>254</v>
      </c>
      <c r="E54" s="78">
        <v>40</v>
      </c>
      <c r="F54" s="79" t="s">
        <v>353</v>
      </c>
      <c r="G54" s="79">
        <v>42</v>
      </c>
      <c r="H54" s="79">
        <v>35</v>
      </c>
      <c r="I54" s="79">
        <v>595</v>
      </c>
      <c r="J54" s="79">
        <v>245</v>
      </c>
      <c r="K54" s="80">
        <f t="shared" si="5"/>
        <v>41.2</v>
      </c>
      <c r="L54" s="76">
        <v>31</v>
      </c>
      <c r="M54" s="79">
        <v>29</v>
      </c>
      <c r="N54" s="79">
        <v>510</v>
      </c>
      <c r="O54" s="79">
        <v>229</v>
      </c>
      <c r="P54" s="80">
        <f t="shared" si="6"/>
        <v>44.9</v>
      </c>
      <c r="Q54" s="76">
        <v>5</v>
      </c>
      <c r="R54" s="79">
        <v>1</v>
      </c>
      <c r="S54" s="79">
        <v>27</v>
      </c>
      <c r="T54" s="79">
        <v>2</v>
      </c>
      <c r="U54" s="80">
        <f t="shared" si="7"/>
        <v>7.4</v>
      </c>
      <c r="V54" s="76">
        <v>71</v>
      </c>
      <c r="W54" s="79">
        <v>3</v>
      </c>
      <c r="X54" s="81">
        <f t="shared" si="8"/>
        <v>4.2</v>
      </c>
      <c r="Y54" s="79">
        <v>71</v>
      </c>
      <c r="Z54" s="79">
        <v>3</v>
      </c>
      <c r="AA54" s="82">
        <f t="shared" si="9"/>
        <v>4.2</v>
      </c>
    </row>
    <row r="55" spans="1:27" ht="15" customHeight="1">
      <c r="A55" s="74">
        <v>13</v>
      </c>
      <c r="B55" s="75">
        <v>225</v>
      </c>
      <c r="C55" s="76" t="s">
        <v>31</v>
      </c>
      <c r="D55" s="77" t="s">
        <v>258</v>
      </c>
      <c r="E55" s="78">
        <v>30</v>
      </c>
      <c r="F55" s="79" t="s">
        <v>355</v>
      </c>
      <c r="G55" s="79">
        <v>51</v>
      </c>
      <c r="H55" s="79">
        <v>41</v>
      </c>
      <c r="I55" s="79">
        <v>639</v>
      </c>
      <c r="J55" s="79">
        <v>191</v>
      </c>
      <c r="K55" s="80">
        <f t="shared" si="5"/>
        <v>29.9</v>
      </c>
      <c r="L55" s="76">
        <v>29</v>
      </c>
      <c r="M55" s="79">
        <v>27</v>
      </c>
      <c r="N55" s="79">
        <v>435</v>
      </c>
      <c r="O55" s="79">
        <v>139</v>
      </c>
      <c r="P55" s="80">
        <f t="shared" si="6"/>
        <v>32</v>
      </c>
      <c r="Q55" s="76">
        <v>5</v>
      </c>
      <c r="R55" s="79">
        <v>2</v>
      </c>
      <c r="S55" s="79">
        <v>28</v>
      </c>
      <c r="T55" s="79">
        <v>4</v>
      </c>
      <c r="U55" s="80">
        <f t="shared" si="7"/>
        <v>14.3</v>
      </c>
      <c r="V55" s="76">
        <v>80</v>
      </c>
      <c r="W55" s="79">
        <v>6</v>
      </c>
      <c r="X55" s="81">
        <f t="shared" si="8"/>
        <v>7.5</v>
      </c>
      <c r="Y55" s="79">
        <v>43</v>
      </c>
      <c r="Z55" s="79">
        <v>1</v>
      </c>
      <c r="AA55" s="82">
        <f t="shared" si="9"/>
        <v>2.3</v>
      </c>
    </row>
    <row r="56" spans="1:27" ht="15" customHeight="1">
      <c r="A56" s="74">
        <v>13</v>
      </c>
      <c r="B56" s="75">
        <v>227</v>
      </c>
      <c r="C56" s="76" t="s">
        <v>31</v>
      </c>
      <c r="D56" s="77" t="s">
        <v>261</v>
      </c>
      <c r="E56" s="78">
        <v>30</v>
      </c>
      <c r="F56" s="79" t="s">
        <v>364</v>
      </c>
      <c r="G56" s="79">
        <v>37</v>
      </c>
      <c r="H56" s="79">
        <v>29</v>
      </c>
      <c r="I56" s="79">
        <v>692</v>
      </c>
      <c r="J56" s="79">
        <v>234</v>
      </c>
      <c r="K56" s="80">
        <f t="shared" si="5"/>
        <v>33.8</v>
      </c>
      <c r="L56" s="76">
        <v>22</v>
      </c>
      <c r="M56" s="79">
        <v>18</v>
      </c>
      <c r="N56" s="79">
        <v>268</v>
      </c>
      <c r="O56" s="79">
        <v>57</v>
      </c>
      <c r="P56" s="80">
        <f t="shared" si="6"/>
        <v>21.3</v>
      </c>
      <c r="Q56" s="76">
        <v>5</v>
      </c>
      <c r="R56" s="79">
        <v>3</v>
      </c>
      <c r="S56" s="79">
        <v>27</v>
      </c>
      <c r="T56" s="79">
        <v>4</v>
      </c>
      <c r="U56" s="80">
        <f t="shared" si="7"/>
        <v>14.8</v>
      </c>
      <c r="V56" s="76">
        <v>59</v>
      </c>
      <c r="W56" s="79">
        <v>4</v>
      </c>
      <c r="X56" s="81">
        <f t="shared" si="8"/>
        <v>6.8</v>
      </c>
      <c r="Y56" s="79">
        <v>59</v>
      </c>
      <c r="Z56" s="79">
        <v>4</v>
      </c>
      <c r="AA56" s="82">
        <f t="shared" si="9"/>
        <v>6.8</v>
      </c>
    </row>
    <row r="57" spans="1:27" ht="15" customHeight="1">
      <c r="A57" s="74">
        <v>13</v>
      </c>
      <c r="B57" s="75">
        <v>228</v>
      </c>
      <c r="C57" s="76" t="s">
        <v>31</v>
      </c>
      <c r="D57" s="77" t="s">
        <v>266</v>
      </c>
      <c r="E57" s="78">
        <v>30</v>
      </c>
      <c r="F57" s="79"/>
      <c r="G57" s="79">
        <v>35</v>
      </c>
      <c r="H57" s="79">
        <v>26</v>
      </c>
      <c r="I57" s="79">
        <v>559</v>
      </c>
      <c r="J57" s="79">
        <v>190</v>
      </c>
      <c r="K57" s="80">
        <f t="shared" si="5"/>
        <v>34</v>
      </c>
      <c r="L57" s="76">
        <v>19</v>
      </c>
      <c r="M57" s="79">
        <v>16</v>
      </c>
      <c r="N57" s="79">
        <v>289</v>
      </c>
      <c r="O57" s="79">
        <v>59</v>
      </c>
      <c r="P57" s="80">
        <f t="shared" si="6"/>
        <v>20.4</v>
      </c>
      <c r="Q57" s="76">
        <v>5</v>
      </c>
      <c r="R57" s="79">
        <v>1</v>
      </c>
      <c r="S57" s="79">
        <v>36</v>
      </c>
      <c r="T57" s="79">
        <v>1</v>
      </c>
      <c r="U57" s="80">
        <f t="shared" si="7"/>
        <v>2.8</v>
      </c>
      <c r="V57" s="76">
        <v>59</v>
      </c>
      <c r="W57" s="79">
        <v>1</v>
      </c>
      <c r="X57" s="81">
        <f t="shared" si="8"/>
        <v>1.7</v>
      </c>
      <c r="Y57" s="79">
        <v>53</v>
      </c>
      <c r="Z57" s="79">
        <v>1</v>
      </c>
      <c r="AA57" s="82">
        <f t="shared" si="9"/>
        <v>1.9</v>
      </c>
    </row>
    <row r="58" spans="1:27" ht="15" customHeight="1">
      <c r="A58" s="74">
        <v>13</v>
      </c>
      <c r="B58" s="75">
        <v>229</v>
      </c>
      <c r="C58" s="76" t="s">
        <v>31</v>
      </c>
      <c r="D58" s="77" t="s">
        <v>269</v>
      </c>
      <c r="E58" s="78">
        <v>40</v>
      </c>
      <c r="F58" s="79" t="s">
        <v>358</v>
      </c>
      <c r="G58" s="79">
        <v>49</v>
      </c>
      <c r="H58" s="79">
        <v>40</v>
      </c>
      <c r="I58" s="79">
        <v>539</v>
      </c>
      <c r="J58" s="79">
        <v>175</v>
      </c>
      <c r="K58" s="80">
        <f t="shared" si="5"/>
        <v>32.5</v>
      </c>
      <c r="L58" s="76">
        <v>29</v>
      </c>
      <c r="M58" s="79">
        <v>24</v>
      </c>
      <c r="N58" s="79">
        <v>389</v>
      </c>
      <c r="O58" s="79">
        <v>123</v>
      </c>
      <c r="P58" s="80">
        <f t="shared" si="6"/>
        <v>31.6</v>
      </c>
      <c r="Q58" s="76">
        <v>6</v>
      </c>
      <c r="R58" s="79">
        <v>4</v>
      </c>
      <c r="S58" s="79">
        <v>36</v>
      </c>
      <c r="T58" s="79">
        <v>8</v>
      </c>
      <c r="U58" s="80">
        <f t="shared" si="7"/>
        <v>22.2</v>
      </c>
      <c r="V58" s="76">
        <v>100</v>
      </c>
      <c r="W58" s="79">
        <v>15</v>
      </c>
      <c r="X58" s="81">
        <f t="shared" si="8"/>
        <v>15</v>
      </c>
      <c r="Y58" s="79">
        <v>87</v>
      </c>
      <c r="Z58" s="79">
        <v>4</v>
      </c>
      <c r="AA58" s="82">
        <f t="shared" si="9"/>
        <v>4.6</v>
      </c>
    </row>
    <row r="59" spans="1:27" ht="15" customHeight="1">
      <c r="A59" s="74">
        <v>13</v>
      </c>
      <c r="B59" s="75">
        <v>303</v>
      </c>
      <c r="C59" s="76" t="s">
        <v>31</v>
      </c>
      <c r="D59" s="77" t="s">
        <v>272</v>
      </c>
      <c r="E59" s="78">
        <v>30</v>
      </c>
      <c r="F59" s="79" t="s">
        <v>365</v>
      </c>
      <c r="G59" s="79">
        <v>20</v>
      </c>
      <c r="H59" s="79">
        <v>17</v>
      </c>
      <c r="I59" s="79">
        <v>340</v>
      </c>
      <c r="J59" s="79">
        <v>72</v>
      </c>
      <c r="K59" s="80">
        <f t="shared" si="5"/>
        <v>21.2</v>
      </c>
      <c r="L59" s="76">
        <v>20</v>
      </c>
      <c r="M59" s="79">
        <v>17</v>
      </c>
      <c r="N59" s="79">
        <v>340</v>
      </c>
      <c r="O59" s="79">
        <v>72</v>
      </c>
      <c r="P59" s="80">
        <f t="shared" si="6"/>
        <v>21.2</v>
      </c>
      <c r="Q59" s="76">
        <v>5</v>
      </c>
      <c r="R59" s="79">
        <v>2</v>
      </c>
      <c r="S59" s="79">
        <v>29</v>
      </c>
      <c r="T59" s="79">
        <v>2</v>
      </c>
      <c r="U59" s="80">
        <f t="shared" si="7"/>
        <v>6.9</v>
      </c>
      <c r="V59" s="76">
        <v>29</v>
      </c>
      <c r="W59" s="79">
        <v>0</v>
      </c>
      <c r="X59" s="81">
        <f t="shared" si="8"/>
        <v>0</v>
      </c>
      <c r="Y59" s="79">
        <v>29</v>
      </c>
      <c r="Z59" s="79">
        <v>0</v>
      </c>
      <c r="AA59" s="82">
        <f t="shared" si="9"/>
        <v>0</v>
      </c>
    </row>
    <row r="60" spans="1:27" ht="15" customHeight="1">
      <c r="A60" s="74">
        <v>13</v>
      </c>
      <c r="B60" s="75">
        <v>305</v>
      </c>
      <c r="C60" s="76" t="s">
        <v>31</v>
      </c>
      <c r="D60" s="77" t="s">
        <v>276</v>
      </c>
      <c r="E60" s="78" t="s">
        <v>34</v>
      </c>
      <c r="F60" s="79" t="s">
        <v>34</v>
      </c>
      <c r="G60" s="79"/>
      <c r="H60" s="79"/>
      <c r="I60" s="79"/>
      <c r="J60" s="79"/>
      <c r="K60" s="80" t="str">
        <f t="shared" si="5"/>
        <v> </v>
      </c>
      <c r="L60" s="76">
        <v>13</v>
      </c>
      <c r="M60" s="79">
        <v>10</v>
      </c>
      <c r="N60" s="79">
        <v>152</v>
      </c>
      <c r="O60" s="79">
        <v>47</v>
      </c>
      <c r="P60" s="80">
        <f t="shared" si="6"/>
        <v>30.9</v>
      </c>
      <c r="Q60" s="76">
        <v>5</v>
      </c>
      <c r="R60" s="79">
        <v>1</v>
      </c>
      <c r="S60" s="79">
        <v>30</v>
      </c>
      <c r="T60" s="79">
        <v>1</v>
      </c>
      <c r="U60" s="80">
        <f t="shared" si="7"/>
        <v>3.3</v>
      </c>
      <c r="V60" s="76">
        <v>26</v>
      </c>
      <c r="W60" s="79">
        <v>0</v>
      </c>
      <c r="X60" s="81">
        <f t="shared" si="8"/>
        <v>0</v>
      </c>
      <c r="Y60" s="79">
        <v>26</v>
      </c>
      <c r="Z60" s="79">
        <v>0</v>
      </c>
      <c r="AA60" s="82">
        <f t="shared" si="9"/>
        <v>0</v>
      </c>
    </row>
    <row r="61" spans="1:27" ht="15" customHeight="1">
      <c r="A61" s="74">
        <v>13</v>
      </c>
      <c r="B61" s="75">
        <v>307</v>
      </c>
      <c r="C61" s="76" t="s">
        <v>31</v>
      </c>
      <c r="D61" s="77" t="s">
        <v>277</v>
      </c>
      <c r="E61" s="78" t="s">
        <v>34</v>
      </c>
      <c r="F61" s="79" t="s">
        <v>34</v>
      </c>
      <c r="G61" s="79"/>
      <c r="H61" s="79"/>
      <c r="I61" s="79"/>
      <c r="J61" s="79"/>
      <c r="K61" s="80" t="str">
        <f t="shared" si="5"/>
        <v> </v>
      </c>
      <c r="L61" s="76">
        <v>9</v>
      </c>
      <c r="M61" s="79">
        <v>8</v>
      </c>
      <c r="N61" s="79">
        <v>78</v>
      </c>
      <c r="O61" s="79">
        <v>13</v>
      </c>
      <c r="P61" s="80">
        <f t="shared" si="6"/>
        <v>16.7</v>
      </c>
      <c r="Q61" s="76">
        <v>4</v>
      </c>
      <c r="R61" s="79">
        <v>2</v>
      </c>
      <c r="S61" s="79">
        <v>13</v>
      </c>
      <c r="T61" s="79">
        <v>2</v>
      </c>
      <c r="U61" s="80">
        <f t="shared" si="7"/>
        <v>15.4</v>
      </c>
      <c r="V61" s="76">
        <v>9</v>
      </c>
      <c r="W61" s="79">
        <v>1</v>
      </c>
      <c r="X61" s="81">
        <f t="shared" si="8"/>
        <v>11.1</v>
      </c>
      <c r="Y61" s="79">
        <v>7</v>
      </c>
      <c r="Z61" s="79">
        <v>0</v>
      </c>
      <c r="AA61" s="82">
        <f t="shared" si="9"/>
        <v>0</v>
      </c>
    </row>
    <row r="62" spans="1:27" ht="15" customHeight="1">
      <c r="A62" s="74">
        <v>13</v>
      </c>
      <c r="B62" s="75">
        <v>308</v>
      </c>
      <c r="C62" s="76" t="s">
        <v>31</v>
      </c>
      <c r="D62" s="77" t="s">
        <v>279</v>
      </c>
      <c r="E62" s="78">
        <v>50</v>
      </c>
      <c r="F62" s="79" t="s">
        <v>366</v>
      </c>
      <c r="G62" s="79">
        <v>28</v>
      </c>
      <c r="H62" s="79">
        <v>22</v>
      </c>
      <c r="I62" s="79">
        <v>372</v>
      </c>
      <c r="J62" s="79">
        <v>156</v>
      </c>
      <c r="K62" s="80">
        <f t="shared" si="5"/>
        <v>41.9</v>
      </c>
      <c r="L62" s="76">
        <v>16</v>
      </c>
      <c r="M62" s="79">
        <v>11</v>
      </c>
      <c r="N62" s="79">
        <v>221</v>
      </c>
      <c r="O62" s="79">
        <v>83</v>
      </c>
      <c r="P62" s="80">
        <f t="shared" si="6"/>
        <v>37.6</v>
      </c>
      <c r="Q62" s="76">
        <v>5</v>
      </c>
      <c r="R62" s="79">
        <v>2</v>
      </c>
      <c r="S62" s="79">
        <v>26</v>
      </c>
      <c r="T62" s="79">
        <v>3</v>
      </c>
      <c r="U62" s="80">
        <f t="shared" si="7"/>
        <v>11.5</v>
      </c>
      <c r="V62" s="76">
        <v>18</v>
      </c>
      <c r="W62" s="79">
        <v>1</v>
      </c>
      <c r="X62" s="81">
        <f t="shared" si="8"/>
        <v>5.6</v>
      </c>
      <c r="Y62" s="79">
        <v>16</v>
      </c>
      <c r="Z62" s="79">
        <v>0</v>
      </c>
      <c r="AA62" s="82">
        <f t="shared" si="9"/>
        <v>0</v>
      </c>
    </row>
    <row r="63" spans="1:27" ht="15" customHeight="1">
      <c r="A63" s="74">
        <v>13</v>
      </c>
      <c r="B63" s="75">
        <v>361</v>
      </c>
      <c r="C63" s="76" t="s">
        <v>31</v>
      </c>
      <c r="D63" s="77" t="s">
        <v>281</v>
      </c>
      <c r="E63" s="78" t="s">
        <v>34</v>
      </c>
      <c r="F63" s="79" t="s">
        <v>34</v>
      </c>
      <c r="G63" s="79"/>
      <c r="H63" s="79"/>
      <c r="I63" s="79"/>
      <c r="J63" s="79"/>
      <c r="K63" s="80" t="str">
        <f t="shared" si="5"/>
        <v> </v>
      </c>
      <c r="L63" s="76">
        <v>9</v>
      </c>
      <c r="M63" s="79">
        <v>8</v>
      </c>
      <c r="N63" s="79">
        <v>124</v>
      </c>
      <c r="O63" s="79">
        <v>31</v>
      </c>
      <c r="P63" s="80">
        <f t="shared" si="6"/>
        <v>25</v>
      </c>
      <c r="Q63" s="76">
        <v>5</v>
      </c>
      <c r="R63" s="79">
        <v>0</v>
      </c>
      <c r="S63" s="79">
        <v>28</v>
      </c>
      <c r="T63" s="79">
        <v>0</v>
      </c>
      <c r="U63" s="80">
        <f t="shared" si="7"/>
        <v>0</v>
      </c>
      <c r="V63" s="76">
        <v>14</v>
      </c>
      <c r="W63" s="79">
        <v>0</v>
      </c>
      <c r="X63" s="81">
        <f t="shared" si="8"/>
        <v>0</v>
      </c>
      <c r="Y63" s="79">
        <v>13</v>
      </c>
      <c r="Z63" s="79">
        <v>0</v>
      </c>
      <c r="AA63" s="82">
        <f t="shared" si="9"/>
        <v>0</v>
      </c>
    </row>
    <row r="64" spans="1:27" ht="15" customHeight="1">
      <c r="A64" s="74">
        <v>13</v>
      </c>
      <c r="B64" s="75">
        <v>362</v>
      </c>
      <c r="C64" s="76" t="s">
        <v>31</v>
      </c>
      <c r="D64" s="77" t="s">
        <v>283</v>
      </c>
      <c r="E64" s="78" t="s">
        <v>34</v>
      </c>
      <c r="F64" s="79" t="s">
        <v>34</v>
      </c>
      <c r="G64" s="79"/>
      <c r="H64" s="79"/>
      <c r="I64" s="79"/>
      <c r="J64" s="79"/>
      <c r="K64" s="80" t="str">
        <f t="shared" si="5"/>
        <v> </v>
      </c>
      <c r="L64" s="76">
        <v>5</v>
      </c>
      <c r="M64" s="79">
        <v>4</v>
      </c>
      <c r="N64" s="79">
        <v>37</v>
      </c>
      <c r="O64" s="79">
        <v>5</v>
      </c>
      <c r="P64" s="80">
        <f t="shared" si="6"/>
        <v>13.5</v>
      </c>
      <c r="Q64" s="76">
        <v>5</v>
      </c>
      <c r="R64" s="79">
        <v>0</v>
      </c>
      <c r="S64" s="79">
        <v>20</v>
      </c>
      <c r="T64" s="79">
        <v>0</v>
      </c>
      <c r="U64" s="80">
        <f t="shared" si="7"/>
        <v>0</v>
      </c>
      <c r="V64" s="76">
        <v>2</v>
      </c>
      <c r="W64" s="79">
        <v>0</v>
      </c>
      <c r="X64" s="81">
        <f t="shared" si="8"/>
        <v>0</v>
      </c>
      <c r="Y64" s="79">
        <v>2</v>
      </c>
      <c r="Z64" s="79">
        <v>0</v>
      </c>
      <c r="AA64" s="82">
        <f t="shared" si="9"/>
        <v>0</v>
      </c>
    </row>
    <row r="65" spans="1:27" ht="15" customHeight="1">
      <c r="A65" s="74">
        <v>13</v>
      </c>
      <c r="B65" s="75">
        <v>363</v>
      </c>
      <c r="C65" s="76" t="s">
        <v>31</v>
      </c>
      <c r="D65" s="77" t="s">
        <v>284</v>
      </c>
      <c r="E65" s="78" t="s">
        <v>34</v>
      </c>
      <c r="F65" s="79" t="s">
        <v>34</v>
      </c>
      <c r="G65" s="79"/>
      <c r="H65" s="79"/>
      <c r="I65" s="79"/>
      <c r="J65" s="79"/>
      <c r="K65" s="80" t="str">
        <f t="shared" si="5"/>
        <v> </v>
      </c>
      <c r="L65" s="76">
        <v>15</v>
      </c>
      <c r="M65" s="79">
        <v>3</v>
      </c>
      <c r="N65" s="79">
        <v>171</v>
      </c>
      <c r="O65" s="79">
        <v>3</v>
      </c>
      <c r="P65" s="80">
        <f t="shared" si="6"/>
        <v>1.8</v>
      </c>
      <c r="Q65" s="76">
        <v>5</v>
      </c>
      <c r="R65" s="79">
        <v>2</v>
      </c>
      <c r="S65" s="79">
        <v>28</v>
      </c>
      <c r="T65" s="79">
        <v>4</v>
      </c>
      <c r="U65" s="80">
        <f t="shared" si="7"/>
        <v>14.3</v>
      </c>
      <c r="V65" s="76">
        <v>18</v>
      </c>
      <c r="W65" s="79">
        <v>1</v>
      </c>
      <c r="X65" s="81">
        <f t="shared" si="8"/>
        <v>5.6</v>
      </c>
      <c r="Y65" s="79">
        <v>17</v>
      </c>
      <c r="Z65" s="79">
        <v>1</v>
      </c>
      <c r="AA65" s="82">
        <f t="shared" si="9"/>
        <v>5.9</v>
      </c>
    </row>
    <row r="66" spans="1:27" ht="15" customHeight="1">
      <c r="A66" s="74">
        <v>13</v>
      </c>
      <c r="B66" s="75">
        <v>364</v>
      </c>
      <c r="C66" s="76" t="s">
        <v>31</v>
      </c>
      <c r="D66" s="77" t="s">
        <v>285</v>
      </c>
      <c r="E66" s="78" t="s">
        <v>34</v>
      </c>
      <c r="F66" s="79" t="s">
        <v>34</v>
      </c>
      <c r="G66" s="79"/>
      <c r="H66" s="79"/>
      <c r="I66" s="79"/>
      <c r="J66" s="79"/>
      <c r="K66" s="80" t="str">
        <f t="shared" si="5"/>
        <v> </v>
      </c>
      <c r="L66" s="76">
        <v>11</v>
      </c>
      <c r="M66" s="79">
        <v>7</v>
      </c>
      <c r="N66" s="79">
        <v>114</v>
      </c>
      <c r="O66" s="79">
        <v>14</v>
      </c>
      <c r="P66" s="80">
        <f t="shared" si="6"/>
        <v>12.3</v>
      </c>
      <c r="Q66" s="76">
        <v>5</v>
      </c>
      <c r="R66" s="79">
        <v>3</v>
      </c>
      <c r="S66" s="79">
        <v>27</v>
      </c>
      <c r="T66" s="79">
        <v>7</v>
      </c>
      <c r="U66" s="80">
        <f t="shared" si="7"/>
        <v>25.9</v>
      </c>
      <c r="V66" s="76">
        <v>10</v>
      </c>
      <c r="W66" s="79">
        <v>0</v>
      </c>
      <c r="X66" s="81">
        <f t="shared" si="8"/>
        <v>0</v>
      </c>
      <c r="Y66" s="79">
        <v>9</v>
      </c>
      <c r="Z66" s="79">
        <v>0</v>
      </c>
      <c r="AA66" s="82">
        <f t="shared" si="9"/>
        <v>0</v>
      </c>
    </row>
    <row r="67" spans="1:27" ht="15" customHeight="1">
      <c r="A67" s="74">
        <v>13</v>
      </c>
      <c r="B67" s="75">
        <v>381</v>
      </c>
      <c r="C67" s="76" t="s">
        <v>31</v>
      </c>
      <c r="D67" s="77" t="s">
        <v>286</v>
      </c>
      <c r="E67" s="78" t="s">
        <v>34</v>
      </c>
      <c r="F67" s="79" t="s">
        <v>34</v>
      </c>
      <c r="G67" s="79"/>
      <c r="H67" s="79"/>
      <c r="I67" s="79"/>
      <c r="J67" s="79"/>
      <c r="K67" s="80" t="str">
        <f t="shared" si="5"/>
        <v> </v>
      </c>
      <c r="L67" s="76">
        <v>10</v>
      </c>
      <c r="M67" s="79">
        <v>7</v>
      </c>
      <c r="N67" s="79">
        <v>125</v>
      </c>
      <c r="O67" s="79">
        <v>16</v>
      </c>
      <c r="P67" s="80">
        <f t="shared" si="6"/>
        <v>12.8</v>
      </c>
      <c r="Q67" s="76">
        <v>5</v>
      </c>
      <c r="R67" s="79">
        <v>1</v>
      </c>
      <c r="S67" s="79">
        <v>29</v>
      </c>
      <c r="T67" s="79">
        <v>1</v>
      </c>
      <c r="U67" s="80">
        <f t="shared" si="7"/>
        <v>3.4</v>
      </c>
      <c r="V67" s="76">
        <v>10</v>
      </c>
      <c r="W67" s="79">
        <v>0</v>
      </c>
      <c r="X67" s="81">
        <f t="shared" si="8"/>
        <v>0</v>
      </c>
      <c r="Y67" s="79">
        <v>10</v>
      </c>
      <c r="Z67" s="79">
        <v>0</v>
      </c>
      <c r="AA67" s="82">
        <f t="shared" si="9"/>
        <v>0</v>
      </c>
    </row>
    <row r="68" spans="1:27" ht="15" customHeight="1">
      <c r="A68" s="74">
        <v>13</v>
      </c>
      <c r="B68" s="75">
        <v>382</v>
      </c>
      <c r="C68" s="76" t="s">
        <v>31</v>
      </c>
      <c r="D68" s="77" t="s">
        <v>287</v>
      </c>
      <c r="E68" s="78" t="s">
        <v>34</v>
      </c>
      <c r="F68" s="79" t="s">
        <v>34</v>
      </c>
      <c r="G68" s="79"/>
      <c r="H68" s="79"/>
      <c r="I68" s="79"/>
      <c r="J68" s="79"/>
      <c r="K68" s="80" t="str">
        <f t="shared" si="5"/>
        <v> </v>
      </c>
      <c r="L68" s="76">
        <v>2</v>
      </c>
      <c r="M68" s="79">
        <v>1</v>
      </c>
      <c r="N68" s="79">
        <v>10</v>
      </c>
      <c r="O68" s="79">
        <v>2</v>
      </c>
      <c r="P68" s="80">
        <f t="shared" si="6"/>
        <v>20</v>
      </c>
      <c r="Q68" s="76">
        <v>4</v>
      </c>
      <c r="R68" s="79">
        <v>3</v>
      </c>
      <c r="S68" s="79">
        <v>20</v>
      </c>
      <c r="T68" s="79">
        <v>12</v>
      </c>
      <c r="U68" s="80">
        <f t="shared" si="7"/>
        <v>60</v>
      </c>
      <c r="V68" s="76">
        <v>2</v>
      </c>
      <c r="W68" s="79">
        <v>0</v>
      </c>
      <c r="X68" s="81">
        <f t="shared" si="8"/>
        <v>0</v>
      </c>
      <c r="Y68" s="79">
        <v>2</v>
      </c>
      <c r="Z68" s="79">
        <v>0</v>
      </c>
      <c r="AA68" s="82">
        <f t="shared" si="9"/>
        <v>0</v>
      </c>
    </row>
    <row r="69" spans="1:27" ht="15" customHeight="1">
      <c r="A69" s="74">
        <v>13</v>
      </c>
      <c r="B69" s="75">
        <v>401</v>
      </c>
      <c r="C69" s="76" t="s">
        <v>31</v>
      </c>
      <c r="D69" s="77" t="s">
        <v>288</v>
      </c>
      <c r="E69" s="78" t="s">
        <v>34</v>
      </c>
      <c r="F69" s="79" t="s">
        <v>34</v>
      </c>
      <c r="G69" s="79"/>
      <c r="H69" s="79"/>
      <c r="I69" s="79"/>
      <c r="J69" s="79"/>
      <c r="K69" s="80" t="str">
        <f t="shared" si="5"/>
        <v> </v>
      </c>
      <c r="L69" s="76">
        <v>17</v>
      </c>
      <c r="M69" s="79">
        <v>8</v>
      </c>
      <c r="N69" s="79">
        <v>189</v>
      </c>
      <c r="O69" s="79">
        <v>26</v>
      </c>
      <c r="P69" s="80">
        <f t="shared" si="6"/>
        <v>13.8</v>
      </c>
      <c r="Q69" s="76">
        <v>5</v>
      </c>
      <c r="R69" s="79">
        <v>1</v>
      </c>
      <c r="S69" s="79">
        <v>28</v>
      </c>
      <c r="T69" s="79">
        <v>1</v>
      </c>
      <c r="U69" s="80">
        <f t="shared" si="7"/>
        <v>3.6</v>
      </c>
      <c r="V69" s="76">
        <v>16</v>
      </c>
      <c r="W69" s="79">
        <v>0</v>
      </c>
      <c r="X69" s="81">
        <f t="shared" si="8"/>
        <v>0</v>
      </c>
      <c r="Y69" s="79">
        <v>13</v>
      </c>
      <c r="Z69" s="79">
        <v>0</v>
      </c>
      <c r="AA69" s="82">
        <f t="shared" si="9"/>
        <v>0</v>
      </c>
    </row>
    <row r="70" spans="1:27" ht="15" customHeight="1">
      <c r="A70" s="74">
        <v>13</v>
      </c>
      <c r="B70" s="75">
        <v>402</v>
      </c>
      <c r="C70" s="76" t="s">
        <v>31</v>
      </c>
      <c r="D70" s="77" t="s">
        <v>290</v>
      </c>
      <c r="E70" s="78" t="s">
        <v>34</v>
      </c>
      <c r="F70" s="79" t="s">
        <v>34</v>
      </c>
      <c r="G70" s="79"/>
      <c r="H70" s="79"/>
      <c r="I70" s="79"/>
      <c r="J70" s="79"/>
      <c r="K70" s="80" t="str">
        <f t="shared" si="5"/>
        <v> </v>
      </c>
      <c r="L70" s="76">
        <v>4</v>
      </c>
      <c r="M70" s="79">
        <v>4</v>
      </c>
      <c r="N70" s="79">
        <v>34</v>
      </c>
      <c r="O70" s="79">
        <v>10</v>
      </c>
      <c r="P70" s="80">
        <f t="shared" si="6"/>
        <v>29.4</v>
      </c>
      <c r="Q70" s="76">
        <v>5</v>
      </c>
      <c r="R70" s="79">
        <v>4</v>
      </c>
      <c r="S70" s="79">
        <v>20</v>
      </c>
      <c r="T70" s="79">
        <v>10</v>
      </c>
      <c r="U70" s="80">
        <f t="shared" si="7"/>
        <v>50</v>
      </c>
      <c r="V70" s="76">
        <v>3</v>
      </c>
      <c r="W70" s="79">
        <v>0</v>
      </c>
      <c r="X70" s="81">
        <f t="shared" si="8"/>
        <v>0</v>
      </c>
      <c r="Y70" s="79">
        <v>3</v>
      </c>
      <c r="Z70" s="79">
        <v>0</v>
      </c>
      <c r="AA70" s="82">
        <f t="shared" si="9"/>
        <v>0</v>
      </c>
    </row>
    <row r="71" spans="1:27" ht="15" customHeight="1">
      <c r="A71" s="74">
        <v>13</v>
      </c>
      <c r="B71" s="75">
        <v>421</v>
      </c>
      <c r="C71" s="76" t="s">
        <v>31</v>
      </c>
      <c r="D71" s="77" t="s">
        <v>292</v>
      </c>
      <c r="E71" s="78" t="s">
        <v>34</v>
      </c>
      <c r="F71" s="79" t="s">
        <v>34</v>
      </c>
      <c r="G71" s="79"/>
      <c r="H71" s="79"/>
      <c r="I71" s="79"/>
      <c r="J71" s="79"/>
      <c r="K71" s="80" t="str">
        <f t="shared" si="5"/>
        <v> </v>
      </c>
      <c r="L71" s="76">
        <v>4</v>
      </c>
      <c r="M71" s="79">
        <v>2</v>
      </c>
      <c r="N71" s="79">
        <v>44</v>
      </c>
      <c r="O71" s="79">
        <v>4</v>
      </c>
      <c r="P71" s="80">
        <f t="shared" si="6"/>
        <v>9.1</v>
      </c>
      <c r="Q71" s="76">
        <v>4</v>
      </c>
      <c r="R71" s="79">
        <v>2</v>
      </c>
      <c r="S71" s="79">
        <v>20</v>
      </c>
      <c r="T71" s="79">
        <v>2</v>
      </c>
      <c r="U71" s="80">
        <f t="shared" si="7"/>
        <v>10</v>
      </c>
      <c r="V71" s="76">
        <v>15</v>
      </c>
      <c r="W71" s="79">
        <v>1</v>
      </c>
      <c r="X71" s="81">
        <f t="shared" si="8"/>
        <v>6.7</v>
      </c>
      <c r="Y71" s="79">
        <v>14</v>
      </c>
      <c r="Z71" s="79">
        <v>1</v>
      </c>
      <c r="AA71" s="82">
        <f t="shared" si="9"/>
        <v>7.1</v>
      </c>
    </row>
    <row r="72" spans="1:27" ht="15" customHeight="1" thickBot="1">
      <c r="A72" s="84"/>
      <c r="B72" s="85"/>
      <c r="C72" s="86"/>
      <c r="D72" s="87"/>
      <c r="E72" s="86"/>
      <c r="F72" s="88"/>
      <c r="G72" s="88"/>
      <c r="H72" s="88"/>
      <c r="I72" s="88"/>
      <c r="J72" s="79"/>
      <c r="K72" s="80" t="str">
        <f t="shared" si="5"/>
        <v> </v>
      </c>
      <c r="L72" s="86"/>
      <c r="M72" s="79"/>
      <c r="N72" s="88"/>
      <c r="O72" s="79"/>
      <c r="P72" s="80">
        <f>IF(L72="","",ROUND(O72/N72*100,1))</f>
      </c>
      <c r="Q72" s="86"/>
      <c r="R72" s="79"/>
      <c r="S72" s="88"/>
      <c r="T72" s="79"/>
      <c r="U72" s="80" t="str">
        <f t="shared" si="7"/>
        <v> </v>
      </c>
      <c r="V72" s="86"/>
      <c r="W72" s="79"/>
      <c r="X72" s="81" t="str">
        <f>IF(V72=0," ",ROUND(W72/V72*100,1))</f>
        <v> </v>
      </c>
      <c r="Y72" s="79"/>
      <c r="Z72" s="79"/>
      <c r="AA72" s="82" t="str">
        <f>IF(Y72=0," ",ROUND(Z72/Y72*100,1))</f>
        <v> </v>
      </c>
    </row>
    <row r="73" spans="1:27" ht="15" customHeight="1" thickBot="1">
      <c r="A73" s="89"/>
      <c r="B73" s="90">
        <v>900</v>
      </c>
      <c r="C73" s="91"/>
      <c r="D73" s="92" t="s">
        <v>367</v>
      </c>
      <c r="E73" s="44"/>
      <c r="F73" s="93"/>
      <c r="G73" s="93"/>
      <c r="H73" s="93"/>
      <c r="I73" s="93"/>
      <c r="J73" s="93"/>
      <c r="K73" s="94"/>
      <c r="L73" s="95">
        <f>SUM(L10:L72)</f>
        <v>1477</v>
      </c>
      <c r="M73" s="95">
        <f>SUM(M10:M72)</f>
        <v>1231</v>
      </c>
      <c r="N73" s="95">
        <f>SUM(N10:N72)</f>
        <v>23761</v>
      </c>
      <c r="O73" s="95">
        <f>SUM(O10:O72)</f>
        <v>6390</v>
      </c>
      <c r="P73" s="96">
        <f>IF(L73="","",ROUND(O73/N73*100,1))</f>
        <v>26.9</v>
      </c>
      <c r="Q73" s="95">
        <f>SUM(Q10:Q72)</f>
        <v>275</v>
      </c>
      <c r="R73" s="95">
        <f>SUM(R10:R72)</f>
        <v>119</v>
      </c>
      <c r="S73" s="95">
        <f>SUM(S10:S72)</f>
        <v>1558</v>
      </c>
      <c r="T73" s="95">
        <f>SUM(T10:T72)</f>
        <v>179</v>
      </c>
      <c r="U73" s="96">
        <f t="shared" si="7"/>
        <v>11.5</v>
      </c>
      <c r="V73" s="44"/>
      <c r="W73" s="93"/>
      <c r="X73" s="97"/>
      <c r="Y73" s="93"/>
      <c r="Z73" s="93"/>
      <c r="AA73" s="98"/>
    </row>
    <row r="74" spans="1:27" ht="15" customHeight="1">
      <c r="A74" s="99"/>
      <c r="B74" s="100"/>
      <c r="C74" s="101"/>
      <c r="D74" s="102"/>
      <c r="E74" s="103"/>
      <c r="F74" s="104"/>
      <c r="G74" s="104"/>
      <c r="H74" s="104"/>
      <c r="I74" s="104"/>
      <c r="J74" s="104"/>
      <c r="K74" s="105"/>
      <c r="L74" s="106"/>
      <c r="M74" s="79"/>
      <c r="N74" s="88"/>
      <c r="O74" s="79"/>
      <c r="P74" s="107">
        <f>IF(L74="","",ROUND(O74/N74*100,1))</f>
      </c>
      <c r="Q74" s="106">
        <v>1</v>
      </c>
      <c r="R74" s="79">
        <v>1</v>
      </c>
      <c r="S74" s="88">
        <v>4</v>
      </c>
      <c r="T74" s="79">
        <v>2</v>
      </c>
      <c r="U74" s="107">
        <f>IF(Q74=""," ",ROUND(T74/S74*100,1))</f>
        <v>50</v>
      </c>
      <c r="V74" s="103"/>
      <c r="W74" s="104"/>
      <c r="X74" s="108"/>
      <c r="Y74" s="104"/>
      <c r="Z74" s="104"/>
      <c r="AA74" s="109"/>
    </row>
    <row r="75" spans="1:27" ht="15" customHeight="1">
      <c r="A75" s="74"/>
      <c r="B75" s="75"/>
      <c r="C75" s="76"/>
      <c r="D75" s="77"/>
      <c r="E75" s="110"/>
      <c r="F75" s="111"/>
      <c r="G75" s="111"/>
      <c r="H75" s="111"/>
      <c r="I75" s="111"/>
      <c r="J75" s="111"/>
      <c r="K75" s="112"/>
      <c r="L75" s="106"/>
      <c r="M75" s="79"/>
      <c r="N75" s="88"/>
      <c r="O75" s="79"/>
      <c r="P75" s="80">
        <f>IF(L75="","",ROUND(O75/N75*100,1))</f>
      </c>
      <c r="Q75" s="106">
        <v>1</v>
      </c>
      <c r="R75" s="79">
        <v>1</v>
      </c>
      <c r="S75" s="88">
        <v>3</v>
      </c>
      <c r="T75" s="79">
        <v>0</v>
      </c>
      <c r="U75" s="80">
        <f>IF(Q75=""," ",ROUND(T75/S75*100,1))</f>
        <v>0</v>
      </c>
      <c r="V75" s="110"/>
      <c r="W75" s="111"/>
      <c r="X75" s="113"/>
      <c r="Y75" s="111"/>
      <c r="Z75" s="111"/>
      <c r="AA75" s="114"/>
    </row>
    <row r="76" spans="1:27" ht="15" customHeight="1" thickBot="1">
      <c r="A76" s="115"/>
      <c r="B76" s="116"/>
      <c r="C76" s="117"/>
      <c r="D76" s="118"/>
      <c r="E76" s="119"/>
      <c r="F76" s="120"/>
      <c r="G76" s="120"/>
      <c r="H76" s="120"/>
      <c r="I76" s="120"/>
      <c r="J76" s="120"/>
      <c r="K76" s="121"/>
      <c r="L76" s="106"/>
      <c r="M76" s="79"/>
      <c r="N76" s="88"/>
      <c r="O76" s="79"/>
      <c r="P76" s="122">
        <f>IF(L76="","",ROUND(O76/N76*100,1))</f>
      </c>
      <c r="Q76" s="106"/>
      <c r="R76" s="79"/>
      <c r="S76" s="88"/>
      <c r="T76" s="79"/>
      <c r="U76" s="122" t="str">
        <f>IF(Q76=""," ",ROUND(T76/S76*100,1))</f>
        <v> </v>
      </c>
      <c r="V76" s="119"/>
      <c r="W76" s="120"/>
      <c r="X76" s="123"/>
      <c r="Y76" s="120"/>
      <c r="Z76" s="120"/>
      <c r="AA76" s="124"/>
    </row>
    <row r="77" spans="1:27" ht="15" customHeight="1" thickBot="1">
      <c r="A77" s="89"/>
      <c r="B77" s="90">
        <v>999</v>
      </c>
      <c r="C77" s="91"/>
      <c r="D77" s="92" t="s">
        <v>368</v>
      </c>
      <c r="E77" s="44"/>
      <c r="F77" s="93"/>
      <c r="G77" s="93"/>
      <c r="H77" s="93"/>
      <c r="I77" s="93"/>
      <c r="J77" s="93"/>
      <c r="K77" s="94"/>
      <c r="L77" s="95">
        <f>SUM(L74:L76)</f>
        <v>0</v>
      </c>
      <c r="M77" s="95">
        <f>SUM(M74:M76)</f>
        <v>0</v>
      </c>
      <c r="N77" s="95">
        <f>SUM(N74:N76)</f>
        <v>0</v>
      </c>
      <c r="O77" s="95">
        <f>SUM(O74:O76)</f>
        <v>0</v>
      </c>
      <c r="P77" s="96">
        <f>IF(L77=0,"",ROUND(O77/N77*100,1))</f>
      </c>
      <c r="Q77" s="95">
        <f>SUM(Q74:Q76)</f>
        <v>2</v>
      </c>
      <c r="R77" s="95">
        <f>SUM(R74:R76)</f>
        <v>2</v>
      </c>
      <c r="S77" s="95">
        <f>SUM(S74:S76)</f>
        <v>7</v>
      </c>
      <c r="T77" s="95">
        <f>SUM(T74:T76)</f>
        <v>2</v>
      </c>
      <c r="U77" s="96">
        <f>IF(Q77=0," ",ROUND(T77/S77*100,1))</f>
        <v>28.6</v>
      </c>
      <c r="V77" s="44"/>
      <c r="W77" s="93"/>
      <c r="X77" s="97"/>
      <c r="Y77" s="93"/>
      <c r="Z77" s="93"/>
      <c r="AA77" s="98"/>
    </row>
    <row r="78" spans="1:27" ht="15" customHeight="1" thickBot="1">
      <c r="A78" s="89"/>
      <c r="B78" s="125">
        <v>1000</v>
      </c>
      <c r="C78" s="219" t="s">
        <v>369</v>
      </c>
      <c r="D78" s="220"/>
      <c r="E78" s="44"/>
      <c r="F78" s="93"/>
      <c r="G78" s="126">
        <f>SUM(G10:G72)</f>
        <v>2031</v>
      </c>
      <c r="H78" s="126">
        <f>SUM(H10:H72)</f>
        <v>1636</v>
      </c>
      <c r="I78" s="126">
        <f>SUM(I10:I72)</f>
        <v>35988</v>
      </c>
      <c r="J78" s="126">
        <f>SUM(J10:J72)</f>
        <v>10793</v>
      </c>
      <c r="K78" s="96">
        <f>IF(G78=""," ",ROUND(J78/I78*100,1))</f>
        <v>30</v>
      </c>
      <c r="L78" s="127">
        <f>L73+L77</f>
        <v>1477</v>
      </c>
      <c r="M78" s="126">
        <f>M73+M77</f>
        <v>1231</v>
      </c>
      <c r="N78" s="126">
        <f>N73+N77</f>
        <v>23761</v>
      </c>
      <c r="O78" s="126">
        <f>O73+O77</f>
        <v>6390</v>
      </c>
      <c r="P78" s="96">
        <f>IF(L78="","",ROUND(O78/N78*100,1))</f>
        <v>26.9</v>
      </c>
      <c r="Q78" s="127">
        <f>Q73+Q77</f>
        <v>277</v>
      </c>
      <c r="R78" s="126">
        <f>R73+R77</f>
        <v>121</v>
      </c>
      <c r="S78" s="126">
        <f>S73+S77</f>
        <v>1565</v>
      </c>
      <c r="T78" s="126">
        <f>T73+T77</f>
        <v>181</v>
      </c>
      <c r="U78" s="96">
        <f>IF(Q78=""," ",ROUND(T78/S78*100,1))</f>
        <v>11.6</v>
      </c>
      <c r="V78" s="128">
        <f>SUM(V10:V72)</f>
        <v>4686</v>
      </c>
      <c r="W78" s="126">
        <f>SUM(W10:W72)</f>
        <v>471</v>
      </c>
      <c r="X78" s="129">
        <f>IF(V78=0," ",ROUND(W78/V78*100,1))</f>
        <v>10.1</v>
      </c>
      <c r="Y78" s="126">
        <f>SUM(Y10:Y72)</f>
        <v>3902</v>
      </c>
      <c r="Z78" s="126">
        <f>SUM(Z10:Z72)</f>
        <v>275</v>
      </c>
      <c r="AA78" s="130">
        <f>IF(Y78=0," ",ROUND(Z78/Y78*100,1))</f>
        <v>7</v>
      </c>
    </row>
    <row r="79" ht="14.25" customHeight="1">
      <c r="Q79" s="1" t="s">
        <v>370</v>
      </c>
    </row>
    <row r="80" spans="1:14" ht="13.5">
      <c r="A80" s="45" t="s">
        <v>294</v>
      </c>
      <c r="B80" s="46"/>
      <c r="C80" s="47"/>
      <c r="D80" s="48"/>
      <c r="E80" s="49"/>
      <c r="F80" s="49"/>
      <c r="G80" s="49"/>
      <c r="H80" s="49"/>
      <c r="I80" s="49"/>
      <c r="J80" s="49"/>
      <c r="N80" s="131"/>
    </row>
    <row r="81" spans="1:8" ht="13.5">
      <c r="A81" s="50" t="s">
        <v>295</v>
      </c>
      <c r="E81" s="51"/>
      <c r="F81" s="51" t="s">
        <v>296</v>
      </c>
      <c r="H81" s="51"/>
    </row>
  </sheetData>
  <mergeCells count="26">
    <mergeCell ref="Y8:AA8"/>
    <mergeCell ref="C78:D78"/>
    <mergeCell ref="S8:S9"/>
    <mergeCell ref="U8:U9"/>
    <mergeCell ref="V8:V9"/>
    <mergeCell ref="X8:X9"/>
    <mergeCell ref="Q7:U7"/>
    <mergeCell ref="V7:AA7"/>
    <mergeCell ref="F8:F9"/>
    <mergeCell ref="G8:G9"/>
    <mergeCell ref="I8:I9"/>
    <mergeCell ref="K8:K9"/>
    <mergeCell ref="L8:L9"/>
    <mergeCell ref="N8:N9"/>
    <mergeCell ref="P8:P9"/>
    <mergeCell ref="Q8:Q9"/>
    <mergeCell ref="B3:N3"/>
    <mergeCell ref="C4:E4"/>
    <mergeCell ref="G4:I4"/>
    <mergeCell ref="A7:A9"/>
    <mergeCell ref="B7:B9"/>
    <mergeCell ref="C7:C9"/>
    <mergeCell ref="D7:D9"/>
    <mergeCell ref="E7:K7"/>
    <mergeCell ref="L7:P7"/>
    <mergeCell ref="E8:E9"/>
  </mergeCells>
  <conditionalFormatting sqref="M74:M76 T74:T76 R74:R76 O74:O76 R10:R72 W10:W72 T10:T72 O10:O72 M10:M72 Z10:Z72 J10:J72 H47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72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81" r:id="rId1" display="http://www.stat.go.jp/index/seido/9-5.htm"/>
  </hyperlinks>
  <printOptions/>
  <pageMargins left="0.75" right="0.75" top="0.71" bottom="1" header="0.28" footer="0.512"/>
  <pageSetup fitToHeight="2" fitToWidth="1" horizontalDpi="300" verticalDpi="300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企画調整課情報システム室</cp:lastModifiedBy>
  <cp:lastPrinted>2005-12-15T07:29:28Z</cp:lastPrinted>
  <dcterms:created xsi:type="dcterms:W3CDTF">2005-10-17T09:16:36Z</dcterms:created>
  <dcterms:modified xsi:type="dcterms:W3CDTF">2006-01-12T01:59:37Z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