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1"/>
  </bookViews>
  <sheets>
    <sheet name="4-1" sheetId="1" r:id="rId1"/>
    <sheet name="4-2" sheetId="2" r:id="rId2"/>
  </sheets>
  <definedNames>
    <definedName name="_xlnm.Print_Area" localSheetId="0">'4-1'!$A$1:$X$91</definedName>
    <definedName name="_xlnm.Print_Area" localSheetId="1">'4-2'!$A$1:$AA$121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<sst xmlns="http://schemas.openxmlformats.org/spreadsheetml/2006/main" count="672" uniqueCount="334">
  <si>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</si>
  <si>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</si>
  <si>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</si>
  <si>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</si>
  <si>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</si>
  <si>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</si>
  <si>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</si>
  <si>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</si>
  <si>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</si>
  <si>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</si>
  <si>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</si>
  <si>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</si>
  <si>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</si>
  <si>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</si>
  <si>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</si>
  <si>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</si>
  <si>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</si>
  <si>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</si>
  <si>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</si>
  <si>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</si>
  <si>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</si>
  <si>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</si>
  <si>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</si>
  <si>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</si>
  <si>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</si>
  <si>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</si>
  <si>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</si>
  <si>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</si>
  <si>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</si>
  <si>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</si>
  <si>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</si>
  <si>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</si>
  <si>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</si>
  <si>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</si>
  <si>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</si>
  <si>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</si>
  <si>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</si>
  <si>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</si>
  <si>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</si>
  <si>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</si>
  <si>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</si>
  <si>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</si>
  <si>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</si>
  <si>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</si>
  <si>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</si>
  <si>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</si>
  <si>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</si>
  <si>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</si>
  <si>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</si>
  <si>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</si>
  <si>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</si>
  <si>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</si>
  <si>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</si>
  <si>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</si>
  <si>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</si>
  <si>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</si>
  <si>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</si>
  <si>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</si>
  <si>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</si>
  <si>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</si>
  <si>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</si>
  <si>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</si>
  <si>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</si>
  <si>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</si>
  <si>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</si>
  <si>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</si>
  <si>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</si>
  <si>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</si>
  <si>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</si>
  <si>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</si>
  <si>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</si>
  <si>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</si>
  <si>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</si>
  <si>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</si>
  <si>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</si>
  <si>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</si>
  <si>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</si>
  <si>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</si>
  <si>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</si>
  <si>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</si>
  <si>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</si>
  <si>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</si>
  <si>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</si>
  <si>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</si>
  <si>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</si>
  <si>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</si>
  <si>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</si>
  <si>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</si>
  <si>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</si>
  <si>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</si>
  <si>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</si>
  <si>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</si>
  <si>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</si>
  <si>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</si>
  <si>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</si>
  <si>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福島県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</si>
  <si>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</si>
  <si>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</si>
  <si>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</si>
  <si>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</si>
  <si>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</si>
  <si>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</si>
  <si>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</si>
  <si>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</si>
  <si>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</si>
  <si>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</si>
  <si>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</si>
  <si>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</si>
  <si>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総務課</t>
  </si>
  <si>
    <t>住民保健課</t>
  </si>
  <si>
    <t>生活福祉課</t>
  </si>
  <si>
    <t>町民生活課</t>
  </si>
  <si>
    <t>生活課</t>
  </si>
  <si>
    <t>須賀川市男女共同参画推進条例</t>
  </si>
  <si>
    <t>すかがわ男女共同参画プラン２１</t>
  </si>
  <si>
    <t>企画調整課</t>
  </si>
  <si>
    <t>税務町民課</t>
  </si>
  <si>
    <t>保健福祉課</t>
  </si>
  <si>
    <t>石川町男女共同参画推進条例</t>
  </si>
  <si>
    <t>いしかわ男女共同参画プラン</t>
  </si>
  <si>
    <t>公民館</t>
  </si>
  <si>
    <t>生涯学習課</t>
  </si>
  <si>
    <t>205</t>
  </si>
  <si>
    <t>福島県</t>
  </si>
  <si>
    <t>白河市</t>
  </si>
  <si>
    <t>H22</t>
  </si>
  <si>
    <t>461</t>
  </si>
  <si>
    <t>西郷村</t>
  </si>
  <si>
    <t>462</t>
  </si>
  <si>
    <t>表郷村</t>
  </si>
  <si>
    <t>463</t>
  </si>
  <si>
    <t>東村</t>
  </si>
  <si>
    <t>464</t>
  </si>
  <si>
    <t>泉崎村</t>
  </si>
  <si>
    <t>465</t>
  </si>
  <si>
    <t>中島村</t>
  </si>
  <si>
    <t>466</t>
  </si>
  <si>
    <t>矢吹町</t>
  </si>
  <si>
    <t>467</t>
  </si>
  <si>
    <t>大信村</t>
  </si>
  <si>
    <t>481</t>
  </si>
  <si>
    <t>棚倉町</t>
  </si>
  <si>
    <t>482</t>
  </si>
  <si>
    <t>矢祭町</t>
  </si>
  <si>
    <t>483</t>
  </si>
  <si>
    <t>塙町</t>
  </si>
  <si>
    <t>H20</t>
  </si>
  <si>
    <t>484</t>
  </si>
  <si>
    <t>鮫川村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</si>
  <si>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</si>
  <si>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</si>
  <si>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</si>
  <si>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</si>
  <si>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</si>
  <si>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</si>
  <si>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</si>
  <si>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原町市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</si>
  <si>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</si>
  <si>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</si>
  <si>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</si>
  <si>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</si>
  <si>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</si>
  <si>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</si>
  <si>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</si>
  <si>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</si>
  <si>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</si>
  <si>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</si>
  <si>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</si>
  <si>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</si>
  <si>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</si>
  <si>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いわき市</t>
  </si>
  <si>
    <t>205</t>
  </si>
  <si>
    <t>福島県</t>
  </si>
  <si>
    <t>白河市</t>
  </si>
  <si>
    <t>生涯学習課</t>
  </si>
  <si>
    <t>男女共生計画</t>
  </si>
  <si>
    <t>461</t>
  </si>
  <si>
    <t>西郷村</t>
  </si>
  <si>
    <t>表郷村</t>
  </si>
  <si>
    <t>住民生活課</t>
  </si>
  <si>
    <t>東村</t>
  </si>
  <si>
    <t>東村・男女共同参画推進条例</t>
  </si>
  <si>
    <t>泉崎村</t>
  </si>
  <si>
    <t>中島村</t>
  </si>
  <si>
    <t>矢吹町</t>
  </si>
  <si>
    <t>企画経営課</t>
  </si>
  <si>
    <t>大信村</t>
  </si>
  <si>
    <t>企画情報課</t>
  </si>
  <si>
    <t>481</t>
  </si>
  <si>
    <t>棚倉町</t>
  </si>
  <si>
    <t>総務課</t>
  </si>
  <si>
    <t>矢祭町</t>
  </si>
  <si>
    <t>自立課</t>
  </si>
  <si>
    <t>塙町</t>
  </si>
  <si>
    <t>保健福祉課</t>
  </si>
  <si>
    <t>鮫川村</t>
  </si>
  <si>
    <t>住民福祉課</t>
  </si>
  <si>
    <t>生涯学習班</t>
  </si>
  <si>
    <t>教育委員会</t>
  </si>
  <si>
    <t>住民課</t>
  </si>
  <si>
    <t>総務企画課</t>
  </si>
  <si>
    <t>生涯学習課</t>
  </si>
  <si>
    <t>男女共生ほほえみプラン</t>
  </si>
  <si>
    <t>相馬市男女共同参画プラン　　　　　　　「そうま男女共生プラン２１」</t>
  </si>
  <si>
    <t>広野町男女共同参画プラン</t>
  </si>
  <si>
    <t>楢葉町男女共同参画の推進による心豊かな町づくり条例</t>
  </si>
  <si>
    <t>富岡町男女共同参画推進条例</t>
  </si>
  <si>
    <t>教育課</t>
  </si>
  <si>
    <t>企画調整課</t>
  </si>
  <si>
    <t>住民生活課</t>
  </si>
  <si>
    <t>新地町男女共同参画プラン～ともにみとめあい　あしたをひらく～</t>
  </si>
  <si>
    <t>生涯学習グループ</t>
  </si>
  <si>
    <t>H15.3</t>
  </si>
  <si>
    <t>市民生活部　男女共同参画センター</t>
  </si>
  <si>
    <t>いわき市男女共同参画プラン</t>
  </si>
  <si>
    <t>いわき市男女共同参画センター</t>
  </si>
  <si>
    <t>会津若松市</t>
  </si>
  <si>
    <t>H23</t>
  </si>
  <si>
    <t>喜多方市</t>
  </si>
  <si>
    <t>H17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</si>
  <si>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</si>
  <si>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</si>
  <si>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</si>
  <si>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</si>
  <si>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</si>
  <si>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</si>
  <si>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</si>
  <si>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</si>
  <si>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</si>
  <si>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</si>
  <si>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</si>
  <si>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</si>
  <si>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</si>
  <si>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H21</t>
  </si>
  <si>
    <t>会津本郷町</t>
  </si>
  <si>
    <t>新鶴村</t>
  </si>
  <si>
    <t>三島町</t>
  </si>
  <si>
    <t>金山町</t>
  </si>
  <si>
    <t>昭和村</t>
  </si>
  <si>
    <t>男女共同参画都市宣言</t>
  </si>
  <si>
    <t>総合政策室</t>
  </si>
  <si>
    <t>H12～H17</t>
  </si>
  <si>
    <t>住民課福祉係</t>
  </si>
  <si>
    <t>住民ふれあい課</t>
  </si>
  <si>
    <t>健康福祉課</t>
  </si>
  <si>
    <t>町民ふれあい課</t>
  </si>
  <si>
    <t>中央公民館</t>
  </si>
  <si>
    <t>企画商工観光課</t>
  </si>
  <si>
    <t>町民課</t>
  </si>
  <si>
    <t>H15.6～</t>
  </si>
  <si>
    <t>　</t>
  </si>
  <si>
    <t>福島県</t>
  </si>
  <si>
    <t>福島市</t>
  </si>
  <si>
    <t>男女共同参画ふくしまプラン</t>
  </si>
  <si>
    <t>二本松市</t>
  </si>
  <si>
    <t>にほんまつ男女共同参画プラン</t>
  </si>
  <si>
    <t>桑折町</t>
  </si>
  <si>
    <t>総務グループ</t>
  </si>
  <si>
    <t>こおり男女共同参画プラン２１</t>
  </si>
  <si>
    <t>伊達町</t>
  </si>
  <si>
    <t>国見町</t>
  </si>
  <si>
    <t>梁川町</t>
  </si>
  <si>
    <t>住民課</t>
  </si>
  <si>
    <t>保原町</t>
  </si>
  <si>
    <t>住民生活課</t>
  </si>
  <si>
    <t>霊山町</t>
  </si>
  <si>
    <t>月舘町</t>
  </si>
  <si>
    <t>総務課</t>
  </si>
  <si>
    <t>川俣町</t>
  </si>
  <si>
    <t>企画財政課</t>
  </si>
  <si>
    <t>川俣町男女共同参画推進条例</t>
  </si>
  <si>
    <t>川俣町男女共生ゆう・ゆうプラン</t>
  </si>
  <si>
    <t>飯野町</t>
  </si>
  <si>
    <t>安達町</t>
  </si>
  <si>
    <t>大玉村</t>
  </si>
  <si>
    <t>大玉村男女共同参画推進条例</t>
  </si>
  <si>
    <t>本宮町</t>
  </si>
  <si>
    <t>企画政策課</t>
  </si>
  <si>
    <t>白沢村</t>
  </si>
  <si>
    <t>岩代町</t>
  </si>
  <si>
    <t>企画振興課</t>
  </si>
  <si>
    <t>東和町</t>
  </si>
  <si>
    <t>国見町</t>
  </si>
  <si>
    <t>月舘町</t>
  </si>
  <si>
    <t>男女共同参画課</t>
  </si>
  <si>
    <t>郡山市男女共同参画推進条例</t>
  </si>
  <si>
    <t>こおりやま男女共同参画プラン</t>
  </si>
  <si>
    <t>郡山市男女共同参画宣言都市</t>
  </si>
  <si>
    <t>二本松市男女共同参画宣言都市</t>
  </si>
  <si>
    <t>梁川町</t>
  </si>
  <si>
    <t>岩代町</t>
  </si>
  <si>
    <t>鏡石町</t>
  </si>
  <si>
    <t>矢祭町</t>
  </si>
  <si>
    <t>H22</t>
  </si>
  <si>
    <t>H17</t>
  </si>
  <si>
    <t>H18</t>
  </si>
  <si>
    <t>H19</t>
  </si>
  <si>
    <t>H21</t>
  </si>
  <si>
    <t>H25</t>
  </si>
  <si>
    <t>男女共同参画センター（さんかくぷらざ）</t>
  </si>
  <si>
    <t>H13.4</t>
  </si>
  <si>
    <t>H16.3</t>
  </si>
  <si>
    <t>会津若松市男女共同参画推進条例</t>
  </si>
  <si>
    <t>喜多方市男女共同参画推進条例</t>
  </si>
  <si>
    <t>二本松市男女共同参画推進条例</t>
  </si>
  <si>
    <t>いいたてエンジェルプラン</t>
  </si>
  <si>
    <t>福島市男女共同参画推進条例</t>
  </si>
  <si>
    <t>会津若松市男女共同参画推進プラン</t>
  </si>
  <si>
    <t>蔵のまち２１・男女共生プラン</t>
  </si>
  <si>
    <t>男女共同参画推進プラン
（男女共同参画推進まちづくり行動計画）</t>
  </si>
  <si>
    <t>金山町男女共同参画社会基本計画</t>
  </si>
  <si>
    <t>男女共同参画推進プラン
（会津高田町男女共同参画推進まちづくり条例）</t>
  </si>
  <si>
    <t>教育委員会
教育係</t>
  </si>
  <si>
    <t>男女共同参画センター</t>
  </si>
  <si>
    <t>福島市男女共同参画センター</t>
  </si>
  <si>
    <t>生涯学習課</t>
  </si>
  <si>
    <t>住民税務課</t>
  </si>
  <si>
    <t>13.3.1</t>
  </si>
  <si>
    <t>13.2.22</t>
  </si>
  <si>
    <t>H13.3</t>
  </si>
  <si>
    <t>16.2.27</t>
  </si>
  <si>
    <t>H15.3</t>
  </si>
  <si>
    <t>H12.2</t>
  </si>
  <si>
    <t>H16.4～H26.3</t>
  </si>
  <si>
    <t>H15.4～H20.3</t>
  </si>
  <si>
    <t>H10.3～H17.11</t>
  </si>
  <si>
    <t>H15.4～H25.3</t>
  </si>
  <si>
    <t>H13.4～H23.3</t>
  </si>
  <si>
    <t>H16.3～H21.3</t>
  </si>
  <si>
    <t>H16.4～H27.3</t>
  </si>
  <si>
    <t>H16.4～H20.3</t>
  </si>
  <si>
    <t>H13.4～H22.3</t>
  </si>
  <si>
    <t>H13.4～H22.12</t>
  </si>
  <si>
    <t>H13.4～H23.3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</si>
</sst>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[&lt;=999]000;[&lt;=9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8" xfId="0" applyFont="1" applyBorder="1" applyAlignment="1">
      <alignment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2" xfId="0" applyNumberFormat="1" applyFont="1" applyFill="1" applyBorder="1" applyAlignment="1">
      <alignment/>
    </xf>
    <xf numFmtId="0" fontId="2" fillId="0" borderId="6" xfId="0" applyFont="1" applyBorder="1" applyAlignment="1" quotePrefix="1">
      <alignment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2" borderId="43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179" fontId="2" fillId="3" borderId="48" xfId="0" applyNumberFormat="1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179" fontId="2" fillId="3" borderId="45" xfId="0" applyNumberFormat="1" applyFont="1" applyFill="1" applyBorder="1" applyAlignment="1">
      <alignment/>
    </xf>
    <xf numFmtId="180" fontId="2" fillId="3" borderId="51" xfId="0" applyNumberFormat="1" applyFont="1" applyFill="1" applyBorder="1" applyAlignment="1">
      <alignment/>
    </xf>
    <xf numFmtId="180" fontId="2" fillId="3" borderId="4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57" fontId="2" fillId="2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57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185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3" borderId="58" xfId="0" applyFont="1" applyFill="1" applyBorder="1" applyAlignment="1">
      <alignment vertical="center" wrapText="1"/>
    </xf>
    <xf numFmtId="0" fontId="0" fillId="3" borderId="37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2" borderId="9" xfId="0" applyFont="1" applyFill="1" applyBorder="1" applyAlignment="1">
      <alignment shrinkToFit="1"/>
    </xf>
    <xf numFmtId="0" fontId="2" fillId="2" borderId="15" xfId="0" applyFont="1" applyFill="1" applyBorder="1" applyAlignment="1">
      <alignment shrinkToFit="1"/>
    </xf>
    <xf numFmtId="0" fontId="2" fillId="0" borderId="9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186" fontId="2" fillId="2" borderId="5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57" fontId="2" fillId="2" borderId="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shrinkToFit="1"/>
    </xf>
    <xf numFmtId="0" fontId="2" fillId="0" borderId="5" xfId="0" applyNumberFormat="1" applyFont="1" applyBorder="1" applyAlignment="1" quotePrefix="1">
      <alignment/>
    </xf>
    <xf numFmtId="0" fontId="2" fillId="0" borderId="5" xfId="0" applyNumberFormat="1" applyFont="1" applyBorder="1" applyAlignment="1" quotePrefix="1">
      <alignment vertical="center"/>
    </xf>
    <xf numFmtId="0" fontId="2" fillId="2" borderId="1" xfId="0" applyNumberFormat="1" applyFont="1" applyFill="1" applyBorder="1" applyAlignment="1">
      <alignment horizontal="right" vertical="center" wrapText="1"/>
    </xf>
    <xf numFmtId="57" fontId="2" fillId="2" borderId="5" xfId="0" applyNumberFormat="1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9" fillId="2" borderId="68" xfId="0" applyFont="1" applyFill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4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2" fillId="2" borderId="59" xfId="0" applyFont="1" applyFill="1" applyBorder="1" applyAlignment="1">
      <alignment wrapText="1"/>
    </xf>
    <xf numFmtId="0" fontId="2" fillId="2" borderId="73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15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74" xfId="0" applyBorder="1" applyAlignment="1">
      <alignment/>
    </xf>
    <xf numFmtId="0" fontId="2" fillId="2" borderId="4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57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4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view="pageBreakPreview" zoomScaleSheetLayoutView="100" workbookViewId="0" topLeftCell="A1">
      <pane xSplit="4" ySplit="6" topLeftCell="R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60" sqref="Q60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0.375" style="2" customWidth="1"/>
    <col min="5" max="5" width="15.125" style="2" customWidth="1"/>
    <col min="6" max="6" width="3.625" style="2" customWidth="1"/>
    <col min="7" max="7" width="3.50390625" style="2" customWidth="1"/>
    <col min="8" max="9" width="4.25390625" style="2" customWidth="1"/>
    <col min="10" max="10" width="37.875" style="2" customWidth="1"/>
    <col min="11" max="13" width="9.375" style="2" customWidth="1"/>
    <col min="14" max="14" width="4.25390625" style="2" customWidth="1"/>
    <col min="15" max="15" width="25.875" style="2" customWidth="1"/>
    <col min="16" max="16" width="10.75390625" style="2" customWidth="1"/>
    <col min="17" max="17" width="19.50390625" style="2" customWidth="1"/>
    <col min="18" max="18" width="4.25390625" style="2" customWidth="1"/>
    <col min="19" max="19" width="17.625" style="2" customWidth="1"/>
    <col min="20" max="20" width="7.375" style="2" customWidth="1"/>
    <col min="21" max="21" width="10.50390625" style="2" customWidth="1"/>
    <col min="22" max="22" width="26.00390625" style="2" customWidth="1"/>
    <col min="23" max="24" width="4.2539062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5" t="s">
        <v>60</v>
      </c>
      <c r="U2" s="86"/>
    </row>
    <row r="3" ht="12.75" thickBot="1"/>
    <row r="4" spans="1:24" s="1" customFormat="1" ht="31.5" customHeight="1">
      <c r="A4" s="199" t="s">
        <v>6</v>
      </c>
      <c r="B4" s="208" t="s">
        <v>57</v>
      </c>
      <c r="C4" s="204" t="s">
        <v>0</v>
      </c>
      <c r="D4" s="206" t="s">
        <v>58</v>
      </c>
      <c r="E4" s="216" t="s">
        <v>11</v>
      </c>
      <c r="F4" s="39"/>
      <c r="G4" s="219" t="s">
        <v>39</v>
      </c>
      <c r="H4" s="225" t="s">
        <v>7</v>
      </c>
      <c r="I4" s="211" t="s">
        <v>10</v>
      </c>
      <c r="J4" s="213" t="s">
        <v>82</v>
      </c>
      <c r="K4" s="214"/>
      <c r="L4" s="214"/>
      <c r="M4" s="214"/>
      <c r="N4" s="215"/>
      <c r="O4" s="213" t="s">
        <v>90</v>
      </c>
      <c r="P4" s="214"/>
      <c r="Q4" s="214"/>
      <c r="R4" s="215"/>
      <c r="S4" s="202" t="s">
        <v>91</v>
      </c>
      <c r="T4" s="229" t="s">
        <v>78</v>
      </c>
      <c r="U4" s="213" t="s">
        <v>22</v>
      </c>
      <c r="V4" s="228"/>
      <c r="W4" s="228"/>
      <c r="X4" s="20"/>
    </row>
    <row r="5" spans="1:24" s="1" customFormat="1" ht="15" customHeight="1">
      <c r="A5" s="203"/>
      <c r="B5" s="209"/>
      <c r="C5" s="205"/>
      <c r="D5" s="207"/>
      <c r="E5" s="217"/>
      <c r="F5" s="40"/>
      <c r="G5" s="220"/>
      <c r="H5" s="223"/>
      <c r="I5" s="212"/>
      <c r="J5" s="226" t="s">
        <v>30</v>
      </c>
      <c r="K5" s="227"/>
      <c r="L5" s="227"/>
      <c r="M5" s="205"/>
      <c r="N5" s="26" t="s">
        <v>31</v>
      </c>
      <c r="O5" s="226" t="s">
        <v>32</v>
      </c>
      <c r="P5" s="227"/>
      <c r="Q5" s="205"/>
      <c r="R5" s="26" t="s">
        <v>31</v>
      </c>
      <c r="S5" s="198"/>
      <c r="T5" s="230"/>
      <c r="U5" s="223" t="s">
        <v>26</v>
      </c>
      <c r="V5" s="224" t="s">
        <v>27</v>
      </c>
      <c r="W5" s="224" t="s">
        <v>28</v>
      </c>
      <c r="X5" s="222" t="s">
        <v>29</v>
      </c>
    </row>
    <row r="6" spans="1:24" s="1" customFormat="1" ht="38.25" customHeight="1">
      <c r="A6" s="203"/>
      <c r="B6" s="210"/>
      <c r="C6" s="205"/>
      <c r="D6" s="207"/>
      <c r="E6" s="218"/>
      <c r="F6" s="41" t="s">
        <v>38</v>
      </c>
      <c r="G6" s="221"/>
      <c r="H6" s="223"/>
      <c r="I6" s="212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5" t="s">
        <v>41</v>
      </c>
      <c r="S6" s="198"/>
      <c r="T6" s="231"/>
      <c r="U6" s="203"/>
      <c r="V6" s="224"/>
      <c r="W6" s="224"/>
      <c r="X6" s="222"/>
    </row>
    <row r="7" spans="1:24" s="1" customFormat="1" ht="29.25" customHeight="1">
      <c r="A7" s="195">
        <v>7</v>
      </c>
      <c r="B7" s="124">
        <v>201</v>
      </c>
      <c r="C7" s="118" t="s">
        <v>251</v>
      </c>
      <c r="D7" s="125" t="s">
        <v>252</v>
      </c>
      <c r="E7" s="118" t="s">
        <v>313</v>
      </c>
      <c r="F7" s="126">
        <v>1</v>
      </c>
      <c r="G7" s="125">
        <v>1</v>
      </c>
      <c r="H7" s="118">
        <v>1</v>
      </c>
      <c r="I7" s="125">
        <v>1</v>
      </c>
      <c r="J7" s="118" t="s">
        <v>306</v>
      </c>
      <c r="K7" s="127">
        <v>37610</v>
      </c>
      <c r="L7" s="127">
        <v>37617</v>
      </c>
      <c r="M7" s="127">
        <v>37617</v>
      </c>
      <c r="N7" s="128"/>
      <c r="O7" s="95" t="s">
        <v>253</v>
      </c>
      <c r="P7" s="187" t="s">
        <v>319</v>
      </c>
      <c r="Q7" s="129" t="s">
        <v>327</v>
      </c>
      <c r="R7" s="125"/>
      <c r="S7" s="123" t="s">
        <v>314</v>
      </c>
      <c r="T7" s="130">
        <v>0</v>
      </c>
      <c r="U7" s="131"/>
      <c r="V7" s="132"/>
      <c r="W7" s="133"/>
      <c r="X7" s="134"/>
    </row>
    <row r="8" spans="1:24" ht="29.25" customHeight="1">
      <c r="A8" s="195">
        <v>7</v>
      </c>
      <c r="B8" s="124">
        <v>202</v>
      </c>
      <c r="C8" s="118" t="s">
        <v>95</v>
      </c>
      <c r="D8" s="125" t="s">
        <v>216</v>
      </c>
      <c r="E8" s="118" t="s">
        <v>208</v>
      </c>
      <c r="F8" s="126">
        <v>1</v>
      </c>
      <c r="G8" s="125">
        <v>1</v>
      </c>
      <c r="H8" s="118">
        <v>1</v>
      </c>
      <c r="I8" s="125">
        <v>1</v>
      </c>
      <c r="J8" s="118" t="s">
        <v>302</v>
      </c>
      <c r="K8" s="153">
        <v>37966</v>
      </c>
      <c r="L8" s="127">
        <v>37974</v>
      </c>
      <c r="M8" s="127">
        <v>38078</v>
      </c>
      <c r="N8" s="128"/>
      <c r="O8" s="95" t="s">
        <v>307</v>
      </c>
      <c r="P8" s="160">
        <v>37953</v>
      </c>
      <c r="Q8" s="149" t="s">
        <v>330</v>
      </c>
      <c r="R8" s="125"/>
      <c r="S8" s="123"/>
      <c r="T8" s="130">
        <v>1</v>
      </c>
      <c r="U8" s="197" t="s">
        <v>322</v>
      </c>
      <c r="V8" s="132" t="s">
        <v>239</v>
      </c>
      <c r="W8" s="133">
        <v>1</v>
      </c>
      <c r="X8" s="134">
        <v>0</v>
      </c>
    </row>
    <row r="9" spans="1:24" s="1" customFormat="1" ht="29.25" customHeight="1">
      <c r="A9" s="195">
        <v>7</v>
      </c>
      <c r="B9" s="124">
        <v>203</v>
      </c>
      <c r="C9" s="135" t="s">
        <v>95</v>
      </c>
      <c r="D9" s="126" t="s">
        <v>96</v>
      </c>
      <c r="E9" s="118" t="s">
        <v>284</v>
      </c>
      <c r="F9" s="126">
        <v>1</v>
      </c>
      <c r="G9" s="125">
        <v>1</v>
      </c>
      <c r="H9" s="118">
        <v>1</v>
      </c>
      <c r="I9" s="125">
        <v>1</v>
      </c>
      <c r="J9" s="118" t="s">
        <v>285</v>
      </c>
      <c r="K9" s="127">
        <v>37692</v>
      </c>
      <c r="L9" s="127">
        <v>37705</v>
      </c>
      <c r="M9" s="127">
        <v>37712</v>
      </c>
      <c r="N9" s="125"/>
      <c r="O9" s="118" t="s">
        <v>286</v>
      </c>
      <c r="P9" s="196" t="s">
        <v>318</v>
      </c>
      <c r="Q9" s="132" t="s">
        <v>331</v>
      </c>
      <c r="R9" s="125"/>
      <c r="S9" s="123" t="s">
        <v>299</v>
      </c>
      <c r="T9" s="136"/>
      <c r="U9" s="131">
        <v>37607</v>
      </c>
      <c r="V9" s="137" t="s">
        <v>287</v>
      </c>
      <c r="W9" s="137">
        <v>2</v>
      </c>
      <c r="X9" s="124">
        <v>0</v>
      </c>
    </row>
    <row r="10" spans="1:24" ht="29.25" customHeight="1">
      <c r="A10" s="195">
        <v>7</v>
      </c>
      <c r="B10" s="124">
        <v>204</v>
      </c>
      <c r="C10" s="182" t="s">
        <v>95</v>
      </c>
      <c r="D10" s="157" t="s">
        <v>170</v>
      </c>
      <c r="E10" s="184" t="s">
        <v>213</v>
      </c>
      <c r="F10" s="126">
        <v>1</v>
      </c>
      <c r="G10" s="125">
        <v>1</v>
      </c>
      <c r="H10" s="159">
        <v>1</v>
      </c>
      <c r="I10" s="158">
        <v>1</v>
      </c>
      <c r="J10" s="118"/>
      <c r="K10" s="153"/>
      <c r="L10" s="127"/>
      <c r="M10" s="127"/>
      <c r="N10" s="128">
        <v>6</v>
      </c>
      <c r="O10" s="118" t="s">
        <v>214</v>
      </c>
      <c r="P10" s="187" t="s">
        <v>319</v>
      </c>
      <c r="Q10" s="186" t="s">
        <v>332</v>
      </c>
      <c r="R10" s="125"/>
      <c r="S10" s="123" t="s">
        <v>215</v>
      </c>
      <c r="T10" s="136">
        <v>0</v>
      </c>
      <c r="U10" s="131"/>
      <c r="V10" s="132"/>
      <c r="W10" s="133"/>
      <c r="X10" s="134"/>
    </row>
    <row r="11" spans="1:24" ht="15" customHeight="1">
      <c r="A11" s="195">
        <v>7</v>
      </c>
      <c r="B11" s="150" t="s">
        <v>171</v>
      </c>
      <c r="C11" s="154" t="s">
        <v>172</v>
      </c>
      <c r="D11" s="155" t="s">
        <v>173</v>
      </c>
      <c r="E11" s="118" t="s">
        <v>174</v>
      </c>
      <c r="F11" s="126">
        <v>2</v>
      </c>
      <c r="G11" s="125">
        <v>2</v>
      </c>
      <c r="H11" s="118">
        <v>1</v>
      </c>
      <c r="I11" s="125">
        <v>1</v>
      </c>
      <c r="J11" s="118"/>
      <c r="K11" s="153"/>
      <c r="L11" s="127"/>
      <c r="M11" s="127"/>
      <c r="N11" s="128">
        <v>0</v>
      </c>
      <c r="O11" s="118" t="s">
        <v>175</v>
      </c>
      <c r="P11" s="187" t="s">
        <v>300</v>
      </c>
      <c r="Q11" s="186" t="s">
        <v>333</v>
      </c>
      <c r="R11" s="125"/>
      <c r="S11" s="123"/>
      <c r="T11" s="136">
        <v>0</v>
      </c>
      <c r="U11" s="131"/>
      <c r="V11" s="132"/>
      <c r="W11" s="133"/>
      <c r="X11" s="124"/>
    </row>
    <row r="12" spans="1:24" ht="15" customHeight="1">
      <c r="A12" s="195">
        <v>7</v>
      </c>
      <c r="B12" s="124">
        <v>206</v>
      </c>
      <c r="C12" s="135" t="s">
        <v>95</v>
      </c>
      <c r="D12" s="126" t="s">
        <v>156</v>
      </c>
      <c r="E12" s="118" t="s">
        <v>201</v>
      </c>
      <c r="F12" s="126">
        <v>2</v>
      </c>
      <c r="G12" s="125">
        <v>2</v>
      </c>
      <c r="H12" s="159">
        <v>0</v>
      </c>
      <c r="I12" s="158">
        <v>1</v>
      </c>
      <c r="J12" s="118"/>
      <c r="K12" s="153"/>
      <c r="L12" s="153"/>
      <c r="M12" s="153"/>
      <c r="N12" s="128">
        <v>5</v>
      </c>
      <c r="O12" s="118" t="s">
        <v>202</v>
      </c>
      <c r="P12" s="160">
        <v>36935</v>
      </c>
      <c r="Q12" s="186" t="s">
        <v>327</v>
      </c>
      <c r="R12" s="125"/>
      <c r="S12" s="123"/>
      <c r="T12" s="136">
        <v>0</v>
      </c>
      <c r="U12" s="131"/>
      <c r="V12" s="132"/>
      <c r="W12" s="133"/>
      <c r="X12" s="134"/>
    </row>
    <row r="13" spans="1:24" ht="15" customHeight="1">
      <c r="A13" s="195">
        <v>7</v>
      </c>
      <c r="B13" s="124">
        <v>207</v>
      </c>
      <c r="C13" s="135" t="s">
        <v>95</v>
      </c>
      <c r="D13" s="126" t="s">
        <v>97</v>
      </c>
      <c r="E13" s="118" t="s">
        <v>112</v>
      </c>
      <c r="F13" s="126">
        <v>1</v>
      </c>
      <c r="G13" s="148">
        <v>2</v>
      </c>
      <c r="H13" s="118">
        <v>1</v>
      </c>
      <c r="I13" s="125">
        <v>1</v>
      </c>
      <c r="J13" s="118" t="s">
        <v>113</v>
      </c>
      <c r="K13" s="127">
        <v>37610</v>
      </c>
      <c r="L13" s="127">
        <v>37617</v>
      </c>
      <c r="M13" s="127">
        <v>37622</v>
      </c>
      <c r="N13" s="128"/>
      <c r="O13" s="118" t="s">
        <v>114</v>
      </c>
      <c r="P13" s="187" t="s">
        <v>320</v>
      </c>
      <c r="Q13" s="186" t="s">
        <v>323</v>
      </c>
      <c r="R13" s="125"/>
      <c r="S13" s="123"/>
      <c r="T13" s="136">
        <v>0</v>
      </c>
      <c r="U13" s="131"/>
      <c r="V13" s="137"/>
      <c r="W13" s="133"/>
      <c r="X13" s="134"/>
    </row>
    <row r="14" spans="1:24" ht="15" customHeight="1">
      <c r="A14" s="195">
        <v>7</v>
      </c>
      <c r="B14" s="124">
        <v>208</v>
      </c>
      <c r="C14" s="135" t="s">
        <v>95</v>
      </c>
      <c r="D14" s="126" t="s">
        <v>218</v>
      </c>
      <c r="E14" s="118" t="s">
        <v>240</v>
      </c>
      <c r="F14" s="126">
        <v>1</v>
      </c>
      <c r="G14" s="125">
        <v>2</v>
      </c>
      <c r="H14" s="118">
        <v>1</v>
      </c>
      <c r="I14" s="125">
        <v>1</v>
      </c>
      <c r="J14" s="118" t="s">
        <v>303</v>
      </c>
      <c r="K14" s="153">
        <v>38064</v>
      </c>
      <c r="L14" s="127">
        <v>38068</v>
      </c>
      <c r="M14" s="127">
        <v>38078</v>
      </c>
      <c r="N14" s="128"/>
      <c r="O14" s="118" t="s">
        <v>308</v>
      </c>
      <c r="P14" s="160">
        <v>36586</v>
      </c>
      <c r="Q14" s="186" t="s">
        <v>241</v>
      </c>
      <c r="R14" s="125"/>
      <c r="S14" s="123"/>
      <c r="T14" s="136">
        <v>0</v>
      </c>
      <c r="U14" s="131"/>
      <c r="V14" s="132"/>
      <c r="W14" s="133"/>
      <c r="X14" s="134"/>
    </row>
    <row r="15" spans="1:24" ht="29.25" customHeight="1">
      <c r="A15" s="195">
        <v>7</v>
      </c>
      <c r="B15" s="124">
        <v>209</v>
      </c>
      <c r="C15" s="135" t="s">
        <v>95</v>
      </c>
      <c r="D15" s="126" t="s">
        <v>157</v>
      </c>
      <c r="E15" s="118" t="s">
        <v>201</v>
      </c>
      <c r="F15" s="126">
        <v>2</v>
      </c>
      <c r="G15" s="125">
        <v>2</v>
      </c>
      <c r="H15" s="159">
        <v>1</v>
      </c>
      <c r="I15" s="158">
        <v>1</v>
      </c>
      <c r="J15" s="118"/>
      <c r="K15" s="153"/>
      <c r="L15" s="153"/>
      <c r="M15" s="153"/>
      <c r="N15" s="128">
        <v>0</v>
      </c>
      <c r="O15" s="118" t="s">
        <v>203</v>
      </c>
      <c r="P15" s="160">
        <v>37575</v>
      </c>
      <c r="Q15" s="186" t="s">
        <v>324</v>
      </c>
      <c r="R15" s="125"/>
      <c r="S15" s="123"/>
      <c r="T15" s="136">
        <v>0</v>
      </c>
      <c r="U15" s="131"/>
      <c r="V15" s="132"/>
      <c r="W15" s="133"/>
      <c r="X15" s="134"/>
    </row>
    <row r="16" spans="1:24" s="1" customFormat="1" ht="14.25" customHeight="1">
      <c r="A16" s="195">
        <v>7</v>
      </c>
      <c r="B16" s="124">
        <v>210</v>
      </c>
      <c r="C16" s="135" t="s">
        <v>251</v>
      </c>
      <c r="D16" s="126" t="s">
        <v>254</v>
      </c>
      <c r="E16" s="118" t="s">
        <v>108</v>
      </c>
      <c r="F16" s="126">
        <v>1</v>
      </c>
      <c r="G16" s="125">
        <v>2</v>
      </c>
      <c r="H16" s="118">
        <v>1</v>
      </c>
      <c r="I16" s="125">
        <v>1</v>
      </c>
      <c r="J16" s="118" t="s">
        <v>304</v>
      </c>
      <c r="K16" s="127">
        <v>37698</v>
      </c>
      <c r="L16" s="127">
        <v>37698</v>
      </c>
      <c r="M16" s="127">
        <v>37712</v>
      </c>
      <c r="N16" s="128"/>
      <c r="O16" s="118" t="s">
        <v>255</v>
      </c>
      <c r="P16" s="160">
        <v>35855</v>
      </c>
      <c r="Q16" s="185" t="s">
        <v>325</v>
      </c>
      <c r="R16" s="125"/>
      <c r="S16" s="123"/>
      <c r="T16" s="136">
        <v>0</v>
      </c>
      <c r="U16" s="131">
        <v>36923</v>
      </c>
      <c r="V16" s="132" t="s">
        <v>288</v>
      </c>
      <c r="W16" s="133">
        <v>2</v>
      </c>
      <c r="X16" s="134">
        <v>1</v>
      </c>
    </row>
    <row r="17" spans="1:24" ht="15" customHeight="1">
      <c r="A17" s="195">
        <v>7</v>
      </c>
      <c r="B17" s="124">
        <v>211</v>
      </c>
      <c r="C17" s="135" t="s">
        <v>95</v>
      </c>
      <c r="D17" s="126" t="s">
        <v>98</v>
      </c>
      <c r="E17" s="118" t="s">
        <v>115</v>
      </c>
      <c r="F17" s="126">
        <v>1</v>
      </c>
      <c r="G17" s="125">
        <v>2</v>
      </c>
      <c r="H17" s="118">
        <v>0</v>
      </c>
      <c r="I17" s="125">
        <v>0</v>
      </c>
      <c r="J17" s="118"/>
      <c r="K17" s="127"/>
      <c r="L17" s="127"/>
      <c r="M17" s="127"/>
      <c r="N17" s="125">
        <v>6</v>
      </c>
      <c r="O17" s="118"/>
      <c r="P17" s="188"/>
      <c r="Q17" s="132"/>
      <c r="R17" s="125">
        <v>0</v>
      </c>
      <c r="S17" s="123"/>
      <c r="T17" s="136">
        <v>0</v>
      </c>
      <c r="U17" s="118"/>
      <c r="V17" s="137"/>
      <c r="W17" s="137"/>
      <c r="X17" s="124"/>
    </row>
    <row r="18" spans="1:24" s="1" customFormat="1" ht="15" customHeight="1">
      <c r="A18" s="195">
        <v>7</v>
      </c>
      <c r="B18" s="124">
        <v>301</v>
      </c>
      <c r="C18" s="135" t="s">
        <v>251</v>
      </c>
      <c r="D18" s="126" t="s">
        <v>256</v>
      </c>
      <c r="E18" s="118" t="s">
        <v>257</v>
      </c>
      <c r="F18" s="126">
        <v>1</v>
      </c>
      <c r="G18" s="125">
        <v>2</v>
      </c>
      <c r="H18" s="118">
        <v>1</v>
      </c>
      <c r="I18" s="125">
        <v>1</v>
      </c>
      <c r="J18" s="118"/>
      <c r="K18" s="127"/>
      <c r="L18" s="127"/>
      <c r="M18" s="127"/>
      <c r="N18" s="125">
        <v>5</v>
      </c>
      <c r="O18" s="118" t="s">
        <v>258</v>
      </c>
      <c r="P18" s="189" t="s">
        <v>321</v>
      </c>
      <c r="Q18" s="132" t="s">
        <v>326</v>
      </c>
      <c r="R18" s="125"/>
      <c r="S18" s="123"/>
      <c r="T18" s="136">
        <v>0</v>
      </c>
      <c r="U18" s="118"/>
      <c r="V18" s="137"/>
      <c r="W18" s="137"/>
      <c r="X18" s="124"/>
    </row>
    <row r="19" spans="1:24" s="1" customFormat="1" ht="15" customHeight="1">
      <c r="A19" s="195">
        <v>7</v>
      </c>
      <c r="B19" s="124">
        <v>302</v>
      </c>
      <c r="C19" s="135" t="s">
        <v>251</v>
      </c>
      <c r="D19" s="126" t="s">
        <v>259</v>
      </c>
      <c r="E19" s="118" t="s">
        <v>108</v>
      </c>
      <c r="F19" s="126">
        <v>1</v>
      </c>
      <c r="G19" s="125">
        <v>2</v>
      </c>
      <c r="H19" s="118">
        <v>0</v>
      </c>
      <c r="I19" s="125">
        <v>0</v>
      </c>
      <c r="J19" s="118"/>
      <c r="K19" s="127"/>
      <c r="L19" s="127"/>
      <c r="M19" s="127"/>
      <c r="N19" s="125">
        <v>6</v>
      </c>
      <c r="O19" s="118"/>
      <c r="P19" s="188"/>
      <c r="Q19" s="132"/>
      <c r="R19" s="125">
        <v>0</v>
      </c>
      <c r="S19" s="123"/>
      <c r="T19" s="136">
        <v>0</v>
      </c>
      <c r="U19" s="118"/>
      <c r="V19" s="137"/>
      <c r="W19" s="137"/>
      <c r="X19" s="124"/>
    </row>
    <row r="20" spans="1:24" s="1" customFormat="1" ht="15" customHeight="1">
      <c r="A20" s="195">
        <v>7</v>
      </c>
      <c r="B20" s="124">
        <v>303</v>
      </c>
      <c r="C20" s="135" t="s">
        <v>251</v>
      </c>
      <c r="D20" s="126" t="s">
        <v>260</v>
      </c>
      <c r="E20" s="118" t="s">
        <v>108</v>
      </c>
      <c r="F20" s="126">
        <v>1</v>
      </c>
      <c r="G20" s="125">
        <v>2</v>
      </c>
      <c r="H20" s="118">
        <v>0</v>
      </c>
      <c r="I20" s="125">
        <v>0</v>
      </c>
      <c r="J20" s="118"/>
      <c r="K20" s="127"/>
      <c r="L20" s="127"/>
      <c r="M20" s="127"/>
      <c r="N20" s="125">
        <v>0</v>
      </c>
      <c r="O20" s="118"/>
      <c r="P20" s="188"/>
      <c r="Q20" s="132"/>
      <c r="R20" s="125">
        <v>0</v>
      </c>
      <c r="S20" s="123"/>
      <c r="T20" s="136">
        <v>0</v>
      </c>
      <c r="U20" s="118"/>
      <c r="V20" s="137"/>
      <c r="W20" s="137"/>
      <c r="X20" s="124"/>
    </row>
    <row r="21" spans="1:24" s="1" customFormat="1" ht="15" customHeight="1">
      <c r="A21" s="195">
        <v>7</v>
      </c>
      <c r="B21" s="124">
        <v>304</v>
      </c>
      <c r="C21" s="135" t="s">
        <v>251</v>
      </c>
      <c r="D21" s="126" t="s">
        <v>261</v>
      </c>
      <c r="E21" s="118" t="s">
        <v>262</v>
      </c>
      <c r="F21" s="126">
        <v>1</v>
      </c>
      <c r="G21" s="125">
        <v>2</v>
      </c>
      <c r="H21" s="118">
        <v>0</v>
      </c>
      <c r="I21" s="125">
        <v>0</v>
      </c>
      <c r="J21" s="118"/>
      <c r="K21" s="127"/>
      <c r="L21" s="127"/>
      <c r="M21" s="127"/>
      <c r="N21" s="125">
        <v>6</v>
      </c>
      <c r="O21" s="118"/>
      <c r="P21" s="188"/>
      <c r="Q21" s="132"/>
      <c r="R21" s="125">
        <v>1</v>
      </c>
      <c r="S21" s="123"/>
      <c r="T21" s="136">
        <v>0</v>
      </c>
      <c r="U21" s="118"/>
      <c r="V21" s="137"/>
      <c r="W21" s="137"/>
      <c r="X21" s="124"/>
    </row>
    <row r="22" spans="1:24" s="1" customFormat="1" ht="15" customHeight="1">
      <c r="A22" s="195">
        <v>7</v>
      </c>
      <c r="B22" s="124">
        <v>305</v>
      </c>
      <c r="C22" s="135" t="s">
        <v>251</v>
      </c>
      <c r="D22" s="126" t="s">
        <v>263</v>
      </c>
      <c r="E22" s="118" t="s">
        <v>264</v>
      </c>
      <c r="F22" s="126">
        <v>1</v>
      </c>
      <c r="G22" s="125">
        <v>2</v>
      </c>
      <c r="H22" s="118">
        <v>0</v>
      </c>
      <c r="I22" s="125">
        <v>0</v>
      </c>
      <c r="J22" s="118"/>
      <c r="K22" s="127"/>
      <c r="L22" s="127"/>
      <c r="M22" s="127"/>
      <c r="N22" s="125">
        <v>0</v>
      </c>
      <c r="O22" s="118"/>
      <c r="P22" s="188"/>
      <c r="Q22" s="132"/>
      <c r="R22" s="125">
        <v>0</v>
      </c>
      <c r="S22" s="123"/>
      <c r="T22" s="136">
        <v>0</v>
      </c>
      <c r="U22" s="118"/>
      <c r="V22" s="137"/>
      <c r="W22" s="137"/>
      <c r="X22" s="124"/>
    </row>
    <row r="23" spans="1:24" s="1" customFormat="1" ht="15" customHeight="1">
      <c r="A23" s="195">
        <v>7</v>
      </c>
      <c r="B23" s="138">
        <v>306</v>
      </c>
      <c r="C23" s="139" t="s">
        <v>251</v>
      </c>
      <c r="D23" s="140" t="s">
        <v>265</v>
      </c>
      <c r="E23" s="141" t="s">
        <v>244</v>
      </c>
      <c r="F23" s="140">
        <v>1</v>
      </c>
      <c r="G23" s="142">
        <v>2</v>
      </c>
      <c r="H23" s="141">
        <v>0</v>
      </c>
      <c r="I23" s="142">
        <v>0</v>
      </c>
      <c r="J23" s="141"/>
      <c r="K23" s="143"/>
      <c r="L23" s="143"/>
      <c r="M23" s="143"/>
      <c r="N23" s="142">
        <v>6</v>
      </c>
      <c r="O23" s="141"/>
      <c r="P23" s="190"/>
      <c r="Q23" s="144"/>
      <c r="R23" s="142">
        <v>0</v>
      </c>
      <c r="S23" s="119"/>
      <c r="T23" s="145">
        <v>0</v>
      </c>
      <c r="U23" s="141"/>
      <c r="V23" s="146"/>
      <c r="W23" s="146"/>
      <c r="X23" s="138"/>
    </row>
    <row r="24" spans="1:24" s="1" customFormat="1" ht="15" customHeight="1">
      <c r="A24" s="195">
        <v>7</v>
      </c>
      <c r="B24" s="124">
        <v>307</v>
      </c>
      <c r="C24" s="139" t="s">
        <v>251</v>
      </c>
      <c r="D24" s="140" t="s">
        <v>266</v>
      </c>
      <c r="E24" s="141" t="s">
        <v>267</v>
      </c>
      <c r="F24" s="140">
        <v>1</v>
      </c>
      <c r="G24" s="142">
        <v>2</v>
      </c>
      <c r="H24" s="141">
        <v>0</v>
      </c>
      <c r="I24" s="142">
        <v>0</v>
      </c>
      <c r="J24" s="141"/>
      <c r="K24" s="143"/>
      <c r="L24" s="143"/>
      <c r="M24" s="143"/>
      <c r="N24" s="142">
        <v>6</v>
      </c>
      <c r="O24" s="147"/>
      <c r="P24" s="190"/>
      <c r="Q24" s="139"/>
      <c r="R24" s="142">
        <v>0</v>
      </c>
      <c r="S24" s="119"/>
      <c r="T24" s="123">
        <v>0</v>
      </c>
      <c r="U24" s="141"/>
      <c r="V24" s="146"/>
      <c r="W24" s="146"/>
      <c r="X24" s="138"/>
    </row>
    <row r="25" spans="1:24" s="1" customFormat="1" ht="15" customHeight="1">
      <c r="A25" s="195">
        <v>7</v>
      </c>
      <c r="B25" s="124">
        <v>308</v>
      </c>
      <c r="C25" s="118" t="s">
        <v>251</v>
      </c>
      <c r="D25" s="125" t="s">
        <v>268</v>
      </c>
      <c r="E25" s="118" t="s">
        <v>269</v>
      </c>
      <c r="F25" s="126">
        <v>1</v>
      </c>
      <c r="G25" s="125">
        <v>2</v>
      </c>
      <c r="H25" s="118">
        <v>1</v>
      </c>
      <c r="I25" s="125">
        <v>0</v>
      </c>
      <c r="J25" s="118" t="s">
        <v>270</v>
      </c>
      <c r="K25" s="127">
        <v>37698</v>
      </c>
      <c r="L25" s="127">
        <v>37700</v>
      </c>
      <c r="M25" s="127">
        <v>37712</v>
      </c>
      <c r="N25" s="125"/>
      <c r="O25" s="95" t="s">
        <v>271</v>
      </c>
      <c r="P25" s="188" t="s">
        <v>317</v>
      </c>
      <c r="Q25" s="135" t="s">
        <v>327</v>
      </c>
      <c r="R25" s="125"/>
      <c r="S25" s="123"/>
      <c r="T25" s="130">
        <v>0</v>
      </c>
      <c r="U25" s="118"/>
      <c r="V25" s="137"/>
      <c r="W25" s="137"/>
      <c r="X25" s="124"/>
    </row>
    <row r="26" spans="1:24" s="1" customFormat="1" ht="15" customHeight="1">
      <c r="A26" s="195">
        <v>7</v>
      </c>
      <c r="B26" s="124">
        <v>309</v>
      </c>
      <c r="C26" s="118" t="s">
        <v>251</v>
      </c>
      <c r="D26" s="126" t="s">
        <v>272</v>
      </c>
      <c r="E26" s="118" t="s">
        <v>267</v>
      </c>
      <c r="F26" s="126">
        <v>1</v>
      </c>
      <c r="G26" s="125">
        <v>2</v>
      </c>
      <c r="H26" s="118">
        <v>0</v>
      </c>
      <c r="I26" s="125">
        <v>0</v>
      </c>
      <c r="J26" s="118"/>
      <c r="K26" s="127"/>
      <c r="L26" s="127"/>
      <c r="M26" s="127"/>
      <c r="N26" s="125">
        <v>6</v>
      </c>
      <c r="O26" s="118"/>
      <c r="P26" s="188"/>
      <c r="Q26" s="132"/>
      <c r="R26" s="125">
        <v>1</v>
      </c>
      <c r="S26" s="123"/>
      <c r="T26" s="136">
        <v>0</v>
      </c>
      <c r="U26" s="118"/>
      <c r="V26" s="137"/>
      <c r="W26" s="137"/>
      <c r="X26" s="124"/>
    </row>
    <row r="27" spans="1:24" s="1" customFormat="1" ht="15" customHeight="1">
      <c r="A27" s="195">
        <v>7</v>
      </c>
      <c r="B27" s="124">
        <v>321</v>
      </c>
      <c r="C27" s="118" t="s">
        <v>251</v>
      </c>
      <c r="D27" s="126" t="s">
        <v>273</v>
      </c>
      <c r="E27" s="118" t="s">
        <v>121</v>
      </c>
      <c r="F27" s="126">
        <v>2</v>
      </c>
      <c r="G27" s="125">
        <v>2</v>
      </c>
      <c r="H27" s="118">
        <v>0</v>
      </c>
      <c r="I27" s="125">
        <v>0</v>
      </c>
      <c r="J27" s="118"/>
      <c r="K27" s="127"/>
      <c r="L27" s="127"/>
      <c r="M27" s="127"/>
      <c r="N27" s="125">
        <v>5</v>
      </c>
      <c r="O27" s="118"/>
      <c r="P27" s="188"/>
      <c r="Q27" s="132"/>
      <c r="R27" s="125">
        <v>0</v>
      </c>
      <c r="S27" s="123"/>
      <c r="T27" s="136">
        <v>0</v>
      </c>
      <c r="U27" s="118"/>
      <c r="V27" s="137"/>
      <c r="W27" s="137"/>
      <c r="X27" s="124"/>
    </row>
    <row r="28" spans="1:24" s="1" customFormat="1" ht="15" customHeight="1">
      <c r="A28" s="195">
        <v>7</v>
      </c>
      <c r="B28" s="124">
        <v>322</v>
      </c>
      <c r="C28" s="118" t="s">
        <v>251</v>
      </c>
      <c r="D28" s="126" t="s">
        <v>274</v>
      </c>
      <c r="E28" s="118" t="s">
        <v>244</v>
      </c>
      <c r="F28" s="126">
        <v>1</v>
      </c>
      <c r="G28" s="125">
        <v>2</v>
      </c>
      <c r="H28" s="118">
        <v>0</v>
      </c>
      <c r="I28" s="125">
        <v>0</v>
      </c>
      <c r="J28" s="118" t="s">
        <v>275</v>
      </c>
      <c r="K28" s="127">
        <v>38419</v>
      </c>
      <c r="L28" s="127">
        <v>38443</v>
      </c>
      <c r="M28" s="127">
        <v>38443</v>
      </c>
      <c r="N28" s="125"/>
      <c r="O28" s="118"/>
      <c r="P28" s="188"/>
      <c r="Q28" s="132"/>
      <c r="R28" s="125">
        <v>1</v>
      </c>
      <c r="S28" s="123"/>
      <c r="T28" s="136">
        <v>0</v>
      </c>
      <c r="U28" s="118"/>
      <c r="V28" s="137"/>
      <c r="W28" s="137"/>
      <c r="X28" s="124"/>
    </row>
    <row r="29" spans="1:24" s="1" customFormat="1" ht="15" customHeight="1">
      <c r="A29" s="195">
        <v>7</v>
      </c>
      <c r="B29" s="124">
        <v>323</v>
      </c>
      <c r="C29" s="118" t="s">
        <v>251</v>
      </c>
      <c r="D29" s="126" t="s">
        <v>276</v>
      </c>
      <c r="E29" s="118" t="s">
        <v>277</v>
      </c>
      <c r="F29" s="126">
        <v>1</v>
      </c>
      <c r="G29" s="125">
        <v>2</v>
      </c>
      <c r="H29" s="118">
        <v>0</v>
      </c>
      <c r="I29" s="125">
        <v>0</v>
      </c>
      <c r="J29" s="118"/>
      <c r="K29" s="127"/>
      <c r="L29" s="127"/>
      <c r="M29" s="127"/>
      <c r="N29" s="125">
        <v>5</v>
      </c>
      <c r="O29" s="118"/>
      <c r="P29" s="188"/>
      <c r="Q29" s="135"/>
      <c r="R29" s="125">
        <v>1</v>
      </c>
      <c r="S29" s="123"/>
      <c r="T29" s="136">
        <v>0</v>
      </c>
      <c r="U29" s="118"/>
      <c r="V29" s="137"/>
      <c r="W29" s="137"/>
      <c r="X29" s="124"/>
    </row>
    <row r="30" spans="1:24" s="1" customFormat="1" ht="15" customHeight="1">
      <c r="A30" s="195">
        <v>7</v>
      </c>
      <c r="B30" s="124">
        <v>324</v>
      </c>
      <c r="C30" s="118" t="s">
        <v>251</v>
      </c>
      <c r="D30" s="126" t="s">
        <v>278</v>
      </c>
      <c r="E30" s="118" t="s">
        <v>267</v>
      </c>
      <c r="F30" s="126">
        <v>1</v>
      </c>
      <c r="G30" s="125">
        <v>2</v>
      </c>
      <c r="H30" s="118">
        <v>0</v>
      </c>
      <c r="I30" s="125">
        <v>0</v>
      </c>
      <c r="J30" s="118"/>
      <c r="K30" s="127"/>
      <c r="L30" s="127"/>
      <c r="M30" s="127"/>
      <c r="N30" s="125">
        <v>5</v>
      </c>
      <c r="O30" s="118"/>
      <c r="P30" s="188"/>
      <c r="Q30" s="132"/>
      <c r="R30" s="125">
        <v>1</v>
      </c>
      <c r="S30" s="123"/>
      <c r="T30" s="136">
        <v>0</v>
      </c>
      <c r="U30" s="118"/>
      <c r="V30" s="137"/>
      <c r="W30" s="137"/>
      <c r="X30" s="124"/>
    </row>
    <row r="31" spans="1:24" s="1" customFormat="1" ht="15" customHeight="1">
      <c r="A31" s="195">
        <v>7</v>
      </c>
      <c r="B31" s="124">
        <v>325</v>
      </c>
      <c r="C31" s="118" t="s">
        <v>251</v>
      </c>
      <c r="D31" s="126" t="s">
        <v>279</v>
      </c>
      <c r="E31" s="118" t="s">
        <v>280</v>
      </c>
      <c r="F31" s="126">
        <v>1</v>
      </c>
      <c r="G31" s="125">
        <v>2</v>
      </c>
      <c r="H31" s="118">
        <v>0</v>
      </c>
      <c r="I31" s="125">
        <v>0</v>
      </c>
      <c r="J31" s="118"/>
      <c r="K31" s="127"/>
      <c r="L31" s="127"/>
      <c r="M31" s="127"/>
      <c r="N31" s="125">
        <v>0</v>
      </c>
      <c r="O31" s="118"/>
      <c r="P31" s="188"/>
      <c r="Q31" s="132"/>
      <c r="R31" s="125">
        <v>0</v>
      </c>
      <c r="S31" s="123"/>
      <c r="T31" s="136">
        <v>0</v>
      </c>
      <c r="U31" s="118"/>
      <c r="V31" s="137"/>
      <c r="W31" s="137"/>
      <c r="X31" s="124"/>
    </row>
    <row r="32" spans="1:24" s="1" customFormat="1" ht="15" customHeight="1">
      <c r="A32" s="195">
        <v>7</v>
      </c>
      <c r="B32" s="124">
        <v>326</v>
      </c>
      <c r="C32" s="118" t="s">
        <v>251</v>
      </c>
      <c r="D32" s="126" t="s">
        <v>281</v>
      </c>
      <c r="E32" s="118" t="s">
        <v>280</v>
      </c>
      <c r="F32" s="126">
        <v>1</v>
      </c>
      <c r="G32" s="125">
        <v>2</v>
      </c>
      <c r="H32" s="118">
        <v>0</v>
      </c>
      <c r="I32" s="125">
        <v>0</v>
      </c>
      <c r="J32" s="118"/>
      <c r="K32" s="127"/>
      <c r="L32" s="127"/>
      <c r="M32" s="127"/>
      <c r="N32" s="125">
        <v>0</v>
      </c>
      <c r="O32" s="118"/>
      <c r="P32" s="188"/>
      <c r="Q32" s="132"/>
      <c r="R32" s="125">
        <v>0</v>
      </c>
      <c r="S32" s="123"/>
      <c r="T32" s="136">
        <v>0</v>
      </c>
      <c r="U32" s="118"/>
      <c r="V32" s="137"/>
      <c r="W32" s="137"/>
      <c r="X32" s="124"/>
    </row>
    <row r="33" spans="1:24" ht="15" customHeight="1">
      <c r="A33" s="195">
        <v>7</v>
      </c>
      <c r="B33" s="124">
        <v>342</v>
      </c>
      <c r="C33" s="118" t="s">
        <v>95</v>
      </c>
      <c r="D33" s="126" t="s">
        <v>99</v>
      </c>
      <c r="E33" s="118" t="s">
        <v>116</v>
      </c>
      <c r="F33" s="126">
        <v>1</v>
      </c>
      <c r="G33" s="125">
        <v>2</v>
      </c>
      <c r="H33" s="118">
        <v>0</v>
      </c>
      <c r="I33" s="125">
        <v>0</v>
      </c>
      <c r="J33" s="118"/>
      <c r="K33" s="127"/>
      <c r="L33" s="127"/>
      <c r="M33" s="127"/>
      <c r="N33" s="125">
        <v>0</v>
      </c>
      <c r="O33" s="118"/>
      <c r="P33" s="188"/>
      <c r="Q33" s="132"/>
      <c r="R33" s="125">
        <v>1</v>
      </c>
      <c r="S33" s="123"/>
      <c r="T33" s="136">
        <v>0</v>
      </c>
      <c r="U33" s="118"/>
      <c r="V33" s="137"/>
      <c r="W33" s="137"/>
      <c r="X33" s="124"/>
    </row>
    <row r="34" spans="1:24" ht="15" customHeight="1">
      <c r="A34" s="195">
        <v>7</v>
      </c>
      <c r="B34" s="124">
        <v>344</v>
      </c>
      <c r="C34" s="118" t="s">
        <v>95</v>
      </c>
      <c r="D34" s="126" t="s">
        <v>100</v>
      </c>
      <c r="E34" s="118" t="s">
        <v>108</v>
      </c>
      <c r="F34" s="126">
        <v>1</v>
      </c>
      <c r="G34" s="125">
        <v>2</v>
      </c>
      <c r="H34" s="118">
        <v>0</v>
      </c>
      <c r="I34" s="125">
        <v>0</v>
      </c>
      <c r="J34" s="118"/>
      <c r="K34" s="127"/>
      <c r="L34" s="127"/>
      <c r="M34" s="127"/>
      <c r="N34" s="125">
        <v>0</v>
      </c>
      <c r="O34" s="118"/>
      <c r="P34" s="188"/>
      <c r="Q34" s="132"/>
      <c r="R34" s="125">
        <v>1</v>
      </c>
      <c r="S34" s="123"/>
      <c r="T34" s="136">
        <v>0</v>
      </c>
      <c r="U34" s="118"/>
      <c r="V34" s="137"/>
      <c r="W34" s="137"/>
      <c r="X34" s="124"/>
    </row>
    <row r="35" spans="1:24" ht="15" customHeight="1">
      <c r="A35" s="195">
        <v>7</v>
      </c>
      <c r="B35" s="148">
        <v>361</v>
      </c>
      <c r="C35" s="156" t="s">
        <v>95</v>
      </c>
      <c r="D35" s="157" t="s">
        <v>149</v>
      </c>
      <c r="E35" s="161" t="s">
        <v>315</v>
      </c>
      <c r="F35" s="126">
        <v>2</v>
      </c>
      <c r="G35" s="125">
        <v>2</v>
      </c>
      <c r="H35" s="118">
        <v>0</v>
      </c>
      <c r="I35" s="125">
        <v>1</v>
      </c>
      <c r="J35" s="118"/>
      <c r="K35" s="153"/>
      <c r="L35" s="127"/>
      <c r="M35" s="127"/>
      <c r="N35" s="116">
        <v>5</v>
      </c>
      <c r="O35" s="118"/>
      <c r="P35" s="187"/>
      <c r="Q35" s="186"/>
      <c r="R35" s="117">
        <v>1</v>
      </c>
      <c r="S35" s="123"/>
      <c r="T35" s="136">
        <v>0</v>
      </c>
      <c r="U35" s="131"/>
      <c r="V35" s="132"/>
      <c r="W35" s="133"/>
      <c r="X35" s="134"/>
    </row>
    <row r="36" spans="1:24" ht="15" customHeight="1">
      <c r="A36" s="195">
        <v>7</v>
      </c>
      <c r="B36" s="148">
        <v>362</v>
      </c>
      <c r="C36" s="156" t="s">
        <v>95</v>
      </c>
      <c r="D36" s="148" t="s">
        <v>150</v>
      </c>
      <c r="E36" s="161" t="s">
        <v>197</v>
      </c>
      <c r="F36" s="126">
        <v>2</v>
      </c>
      <c r="G36" s="125">
        <v>2</v>
      </c>
      <c r="H36" s="118">
        <v>0</v>
      </c>
      <c r="I36" s="125">
        <v>1</v>
      </c>
      <c r="J36" s="118"/>
      <c r="K36" s="153"/>
      <c r="L36" s="127"/>
      <c r="M36" s="127"/>
      <c r="N36" s="116">
        <v>5</v>
      </c>
      <c r="O36" s="95"/>
      <c r="P36" s="187"/>
      <c r="Q36" s="149"/>
      <c r="R36" s="116">
        <v>0</v>
      </c>
      <c r="S36" s="123"/>
      <c r="T36" s="130">
        <v>0</v>
      </c>
      <c r="U36" s="131"/>
      <c r="V36" s="132"/>
      <c r="W36" s="133"/>
      <c r="X36" s="134"/>
    </row>
    <row r="37" spans="1:24" ht="15" customHeight="1">
      <c r="A37" s="195">
        <v>7</v>
      </c>
      <c r="B37" s="148">
        <v>363</v>
      </c>
      <c r="C37" s="156" t="s">
        <v>95</v>
      </c>
      <c r="D37" s="148" t="s">
        <v>151</v>
      </c>
      <c r="E37" s="161" t="s">
        <v>198</v>
      </c>
      <c r="F37" s="126">
        <v>2</v>
      </c>
      <c r="G37" s="125">
        <v>2</v>
      </c>
      <c r="H37" s="118">
        <v>0</v>
      </c>
      <c r="I37" s="125">
        <v>0</v>
      </c>
      <c r="J37" s="118"/>
      <c r="K37" s="132"/>
      <c r="L37" s="132"/>
      <c r="M37" s="132"/>
      <c r="N37" s="116">
        <v>0</v>
      </c>
      <c r="O37" s="95"/>
      <c r="P37" s="188"/>
      <c r="Q37" s="135"/>
      <c r="R37" s="116">
        <v>0</v>
      </c>
      <c r="S37" s="123"/>
      <c r="T37" s="130">
        <v>0</v>
      </c>
      <c r="U37" s="118"/>
      <c r="V37" s="137"/>
      <c r="W37" s="137"/>
      <c r="X37" s="124"/>
    </row>
    <row r="38" spans="1:24" ht="15" customHeight="1">
      <c r="A38" s="195">
        <v>7</v>
      </c>
      <c r="B38" s="148">
        <v>364</v>
      </c>
      <c r="C38" s="182" t="s">
        <v>95</v>
      </c>
      <c r="D38" s="157" t="s">
        <v>152</v>
      </c>
      <c r="E38" s="161" t="s">
        <v>199</v>
      </c>
      <c r="F38" s="126">
        <v>1</v>
      </c>
      <c r="G38" s="125">
        <v>2</v>
      </c>
      <c r="H38" s="118">
        <v>0</v>
      </c>
      <c r="I38" s="125">
        <v>0</v>
      </c>
      <c r="J38" s="118"/>
      <c r="K38" s="132"/>
      <c r="L38" s="132"/>
      <c r="M38" s="132"/>
      <c r="N38" s="116">
        <v>5</v>
      </c>
      <c r="O38" s="118"/>
      <c r="P38" s="188"/>
      <c r="Q38" s="132"/>
      <c r="R38" s="116">
        <v>0</v>
      </c>
      <c r="S38" s="123"/>
      <c r="T38" s="136">
        <v>0</v>
      </c>
      <c r="U38" s="118"/>
      <c r="V38" s="137"/>
      <c r="W38" s="137"/>
      <c r="X38" s="124"/>
    </row>
    <row r="39" spans="1:24" ht="15" customHeight="1">
      <c r="A39" s="195">
        <v>7</v>
      </c>
      <c r="B39" s="148">
        <v>365</v>
      </c>
      <c r="C39" s="182" t="s">
        <v>95</v>
      </c>
      <c r="D39" s="157" t="s">
        <v>153</v>
      </c>
      <c r="E39" s="161" t="s">
        <v>198</v>
      </c>
      <c r="F39" s="126">
        <v>2</v>
      </c>
      <c r="G39" s="125">
        <v>2</v>
      </c>
      <c r="H39" s="118">
        <v>0</v>
      </c>
      <c r="I39" s="125">
        <v>0</v>
      </c>
      <c r="J39" s="118"/>
      <c r="K39" s="132"/>
      <c r="L39" s="132"/>
      <c r="M39" s="132"/>
      <c r="N39" s="116">
        <v>0</v>
      </c>
      <c r="O39" s="118"/>
      <c r="P39" s="188"/>
      <c r="Q39" s="132"/>
      <c r="R39" s="116">
        <v>0</v>
      </c>
      <c r="S39" s="123"/>
      <c r="T39" s="136">
        <v>0</v>
      </c>
      <c r="U39" s="118"/>
      <c r="V39" s="137"/>
      <c r="W39" s="137"/>
      <c r="X39" s="124"/>
    </row>
    <row r="40" spans="1:24" ht="15" customHeight="1">
      <c r="A40" s="195">
        <v>7</v>
      </c>
      <c r="B40" s="148">
        <v>366</v>
      </c>
      <c r="C40" s="182" t="s">
        <v>95</v>
      </c>
      <c r="D40" s="157" t="s">
        <v>154</v>
      </c>
      <c r="E40" s="161" t="s">
        <v>316</v>
      </c>
      <c r="F40" s="126">
        <v>1</v>
      </c>
      <c r="G40" s="125">
        <v>2</v>
      </c>
      <c r="H40" s="118">
        <v>0</v>
      </c>
      <c r="I40" s="125">
        <v>0</v>
      </c>
      <c r="J40" s="118"/>
      <c r="K40" s="132"/>
      <c r="L40" s="132"/>
      <c r="M40" s="132"/>
      <c r="N40" s="116">
        <v>0</v>
      </c>
      <c r="O40" s="118"/>
      <c r="P40" s="188"/>
      <c r="Q40" s="132"/>
      <c r="R40" s="116">
        <v>0</v>
      </c>
      <c r="S40" s="123"/>
      <c r="T40" s="136">
        <v>0</v>
      </c>
      <c r="U40" s="118"/>
      <c r="V40" s="137"/>
      <c r="W40" s="137"/>
      <c r="X40" s="124"/>
    </row>
    <row r="41" spans="1:24" ht="15" customHeight="1">
      <c r="A41" s="195">
        <v>7</v>
      </c>
      <c r="B41" s="148">
        <v>367</v>
      </c>
      <c r="C41" s="182" t="s">
        <v>95</v>
      </c>
      <c r="D41" s="157" t="s">
        <v>155</v>
      </c>
      <c r="E41" s="161" t="s">
        <v>200</v>
      </c>
      <c r="F41" s="126">
        <v>1</v>
      </c>
      <c r="G41" s="125">
        <v>2</v>
      </c>
      <c r="H41" s="118">
        <v>0</v>
      </c>
      <c r="I41" s="125">
        <v>0</v>
      </c>
      <c r="J41" s="118"/>
      <c r="K41" s="132"/>
      <c r="L41" s="132"/>
      <c r="M41" s="132"/>
      <c r="N41" s="116">
        <v>0</v>
      </c>
      <c r="O41" s="118"/>
      <c r="P41" s="188"/>
      <c r="Q41" s="132"/>
      <c r="R41" s="116">
        <v>0</v>
      </c>
      <c r="S41" s="123"/>
      <c r="T41" s="136">
        <v>0</v>
      </c>
      <c r="U41" s="118"/>
      <c r="V41" s="137"/>
      <c r="W41" s="137"/>
      <c r="X41" s="124"/>
    </row>
    <row r="42" spans="1:24" ht="15" customHeight="1">
      <c r="A42" s="195">
        <v>7</v>
      </c>
      <c r="B42" s="124">
        <v>401</v>
      </c>
      <c r="C42" s="135" t="s">
        <v>95</v>
      </c>
      <c r="D42" s="126" t="s">
        <v>220</v>
      </c>
      <c r="E42" s="118" t="s">
        <v>242</v>
      </c>
      <c r="F42" s="126">
        <v>1</v>
      </c>
      <c r="G42" s="125">
        <v>2</v>
      </c>
      <c r="H42" s="118">
        <v>0</v>
      </c>
      <c r="I42" s="125">
        <v>0</v>
      </c>
      <c r="J42" s="118"/>
      <c r="K42" s="132"/>
      <c r="L42" s="132"/>
      <c r="M42" s="132"/>
      <c r="N42" s="125">
        <v>5</v>
      </c>
      <c r="O42" s="118"/>
      <c r="P42" s="188"/>
      <c r="Q42" s="132"/>
      <c r="R42" s="125">
        <v>1</v>
      </c>
      <c r="S42" s="123"/>
      <c r="T42" s="136">
        <v>0</v>
      </c>
      <c r="U42" s="118"/>
      <c r="V42" s="137"/>
      <c r="W42" s="137"/>
      <c r="X42" s="134"/>
    </row>
    <row r="43" spans="1:24" ht="15" customHeight="1">
      <c r="A43" s="195">
        <v>7</v>
      </c>
      <c r="B43" s="124">
        <v>402</v>
      </c>
      <c r="C43" s="135" t="s">
        <v>95</v>
      </c>
      <c r="D43" s="126" t="s">
        <v>221</v>
      </c>
      <c r="E43" s="118" t="s">
        <v>243</v>
      </c>
      <c r="F43" s="126">
        <v>1</v>
      </c>
      <c r="G43" s="125">
        <v>2</v>
      </c>
      <c r="H43" s="118">
        <v>0</v>
      </c>
      <c r="I43" s="125">
        <v>0</v>
      </c>
      <c r="J43" s="118"/>
      <c r="K43" s="132"/>
      <c r="L43" s="132"/>
      <c r="M43" s="132"/>
      <c r="N43" s="125">
        <v>0</v>
      </c>
      <c r="O43" s="118"/>
      <c r="P43" s="188"/>
      <c r="Q43" s="132"/>
      <c r="R43" s="125">
        <v>0</v>
      </c>
      <c r="S43" s="123"/>
      <c r="T43" s="136">
        <v>0</v>
      </c>
      <c r="U43" s="118"/>
      <c r="V43" s="137"/>
      <c r="W43" s="137"/>
      <c r="X43" s="134"/>
    </row>
    <row r="44" spans="1:24" ht="15" customHeight="1">
      <c r="A44" s="195">
        <v>7</v>
      </c>
      <c r="B44" s="124">
        <v>403</v>
      </c>
      <c r="C44" s="135" t="s">
        <v>95</v>
      </c>
      <c r="D44" s="126" t="s">
        <v>222</v>
      </c>
      <c r="E44" s="118" t="s">
        <v>244</v>
      </c>
      <c r="F44" s="126">
        <v>1</v>
      </c>
      <c r="G44" s="125">
        <v>2</v>
      </c>
      <c r="H44" s="118">
        <v>0</v>
      </c>
      <c r="I44" s="125">
        <v>0</v>
      </c>
      <c r="J44" s="118"/>
      <c r="K44" s="132"/>
      <c r="L44" s="132"/>
      <c r="M44" s="132"/>
      <c r="N44" s="125">
        <v>6</v>
      </c>
      <c r="O44" s="118"/>
      <c r="P44" s="188"/>
      <c r="Q44" s="132"/>
      <c r="R44" s="125">
        <v>0</v>
      </c>
      <c r="S44" s="123"/>
      <c r="T44" s="136">
        <v>0</v>
      </c>
      <c r="U44" s="118"/>
      <c r="V44" s="137"/>
      <c r="W44" s="137"/>
      <c r="X44" s="134"/>
    </row>
    <row r="45" spans="1:24" ht="15" customHeight="1">
      <c r="A45" s="195">
        <v>7</v>
      </c>
      <c r="B45" s="124">
        <v>404</v>
      </c>
      <c r="C45" s="135" t="s">
        <v>95</v>
      </c>
      <c r="D45" s="126" t="s">
        <v>223</v>
      </c>
      <c r="E45" s="118" t="s">
        <v>199</v>
      </c>
      <c r="F45" s="126">
        <v>1</v>
      </c>
      <c r="G45" s="125">
        <v>2</v>
      </c>
      <c r="H45" s="118">
        <v>0</v>
      </c>
      <c r="I45" s="125">
        <v>0</v>
      </c>
      <c r="J45" s="118"/>
      <c r="K45" s="132"/>
      <c r="L45" s="132"/>
      <c r="M45" s="132"/>
      <c r="N45" s="125">
        <v>6</v>
      </c>
      <c r="O45" s="118"/>
      <c r="P45" s="188"/>
      <c r="Q45" s="132"/>
      <c r="R45" s="125">
        <v>0</v>
      </c>
      <c r="S45" s="123"/>
      <c r="T45" s="136">
        <v>1</v>
      </c>
      <c r="U45" s="118"/>
      <c r="V45" s="137"/>
      <c r="W45" s="137"/>
      <c r="X45" s="134"/>
    </row>
    <row r="46" spans="1:24" ht="15" customHeight="1">
      <c r="A46" s="195">
        <v>7</v>
      </c>
      <c r="B46" s="124">
        <v>405</v>
      </c>
      <c r="C46" s="135" t="s">
        <v>95</v>
      </c>
      <c r="D46" s="126" t="s">
        <v>224</v>
      </c>
      <c r="E46" s="118" t="s">
        <v>244</v>
      </c>
      <c r="F46" s="126">
        <v>1</v>
      </c>
      <c r="G46" s="125">
        <v>2</v>
      </c>
      <c r="H46" s="118">
        <v>0</v>
      </c>
      <c r="I46" s="125">
        <v>0</v>
      </c>
      <c r="J46" s="118"/>
      <c r="K46" s="132"/>
      <c r="L46" s="132"/>
      <c r="M46" s="132"/>
      <c r="N46" s="125">
        <v>0</v>
      </c>
      <c r="O46" s="118"/>
      <c r="P46" s="188"/>
      <c r="Q46" s="132"/>
      <c r="R46" s="125">
        <v>0</v>
      </c>
      <c r="S46" s="123"/>
      <c r="T46" s="136">
        <v>0</v>
      </c>
      <c r="U46" s="118"/>
      <c r="V46" s="137"/>
      <c r="W46" s="137"/>
      <c r="X46" s="134"/>
    </row>
    <row r="47" spans="1:24" ht="15" customHeight="1">
      <c r="A47" s="195">
        <v>7</v>
      </c>
      <c r="B47" s="124">
        <v>406</v>
      </c>
      <c r="C47" s="135" t="s">
        <v>95</v>
      </c>
      <c r="D47" s="126" t="s">
        <v>225</v>
      </c>
      <c r="E47" s="118" t="s">
        <v>199</v>
      </c>
      <c r="F47" s="126">
        <v>1</v>
      </c>
      <c r="G47" s="125">
        <v>2</v>
      </c>
      <c r="H47" s="118">
        <v>0</v>
      </c>
      <c r="I47" s="125">
        <v>0</v>
      </c>
      <c r="J47" s="118"/>
      <c r="K47" s="132"/>
      <c r="L47" s="132"/>
      <c r="M47" s="132"/>
      <c r="N47" s="125">
        <v>0</v>
      </c>
      <c r="O47" s="118"/>
      <c r="P47" s="188"/>
      <c r="Q47" s="132"/>
      <c r="R47" s="125">
        <v>0</v>
      </c>
      <c r="S47" s="123"/>
      <c r="T47" s="136">
        <v>0</v>
      </c>
      <c r="U47" s="118"/>
      <c r="V47" s="137"/>
      <c r="W47" s="137"/>
      <c r="X47" s="134"/>
    </row>
    <row r="48" spans="1:24" ht="15" customHeight="1">
      <c r="A48" s="195">
        <v>7</v>
      </c>
      <c r="B48" s="124">
        <v>407</v>
      </c>
      <c r="C48" s="118" t="s">
        <v>95</v>
      </c>
      <c r="D48" s="125" t="s">
        <v>226</v>
      </c>
      <c r="E48" s="118" t="s">
        <v>245</v>
      </c>
      <c r="F48" s="126">
        <v>1</v>
      </c>
      <c r="G48" s="125">
        <v>2</v>
      </c>
      <c r="H48" s="118">
        <v>0</v>
      </c>
      <c r="I48" s="125">
        <v>0</v>
      </c>
      <c r="J48" s="118"/>
      <c r="K48" s="132"/>
      <c r="L48" s="132"/>
      <c r="M48" s="132"/>
      <c r="N48" s="125">
        <v>0</v>
      </c>
      <c r="O48" s="95"/>
      <c r="P48" s="188"/>
      <c r="Q48" s="135"/>
      <c r="R48" s="125">
        <v>0</v>
      </c>
      <c r="S48" s="123"/>
      <c r="T48" s="130">
        <v>0</v>
      </c>
      <c r="U48" s="118"/>
      <c r="V48" s="137"/>
      <c r="W48" s="137"/>
      <c r="X48" s="134"/>
    </row>
    <row r="49" spans="1:24" ht="15" customHeight="1">
      <c r="A49" s="195">
        <v>7</v>
      </c>
      <c r="B49" s="124">
        <v>408</v>
      </c>
      <c r="C49" s="118" t="s">
        <v>95</v>
      </c>
      <c r="D49" s="125" t="s">
        <v>227</v>
      </c>
      <c r="E49" s="118" t="s">
        <v>117</v>
      </c>
      <c r="F49" s="126">
        <v>1</v>
      </c>
      <c r="G49" s="125">
        <v>2</v>
      </c>
      <c r="H49" s="118">
        <v>0</v>
      </c>
      <c r="I49" s="125">
        <v>0</v>
      </c>
      <c r="J49" s="118"/>
      <c r="K49" s="132"/>
      <c r="L49" s="132"/>
      <c r="M49" s="132"/>
      <c r="N49" s="125">
        <v>0</v>
      </c>
      <c r="O49" s="95"/>
      <c r="P49" s="188"/>
      <c r="Q49" s="135"/>
      <c r="R49" s="125">
        <v>0</v>
      </c>
      <c r="S49" s="123"/>
      <c r="T49" s="130">
        <v>0</v>
      </c>
      <c r="U49" s="118"/>
      <c r="V49" s="137"/>
      <c r="W49" s="137"/>
      <c r="X49" s="134"/>
    </row>
    <row r="50" spans="1:24" ht="15" customHeight="1">
      <c r="A50" s="195">
        <v>7</v>
      </c>
      <c r="B50" s="124">
        <v>421</v>
      </c>
      <c r="C50" s="118" t="s">
        <v>95</v>
      </c>
      <c r="D50" s="125" t="s">
        <v>228</v>
      </c>
      <c r="E50" s="118" t="s">
        <v>197</v>
      </c>
      <c r="F50" s="126">
        <v>2</v>
      </c>
      <c r="G50" s="125">
        <v>2</v>
      </c>
      <c r="H50" s="118">
        <v>0</v>
      </c>
      <c r="I50" s="125">
        <v>1</v>
      </c>
      <c r="J50" s="118"/>
      <c r="K50" s="132"/>
      <c r="L50" s="132"/>
      <c r="M50" s="132"/>
      <c r="N50" s="125">
        <v>5</v>
      </c>
      <c r="O50" s="118"/>
      <c r="P50" s="188"/>
      <c r="Q50" s="132"/>
      <c r="R50" s="125">
        <v>1</v>
      </c>
      <c r="S50" s="123"/>
      <c r="T50" s="136">
        <v>0</v>
      </c>
      <c r="U50" s="118"/>
      <c r="V50" s="137"/>
      <c r="W50" s="137"/>
      <c r="X50" s="134"/>
    </row>
    <row r="51" spans="1:24" ht="15" customHeight="1">
      <c r="A51" s="195">
        <v>7</v>
      </c>
      <c r="B51" s="124">
        <v>422</v>
      </c>
      <c r="C51" s="118" t="s">
        <v>95</v>
      </c>
      <c r="D51" s="125" t="s">
        <v>229</v>
      </c>
      <c r="E51" s="118" t="s">
        <v>199</v>
      </c>
      <c r="F51" s="126">
        <v>1</v>
      </c>
      <c r="G51" s="125">
        <v>2</v>
      </c>
      <c r="H51" s="118">
        <v>0</v>
      </c>
      <c r="I51" s="125">
        <v>0</v>
      </c>
      <c r="J51" s="118"/>
      <c r="K51" s="132"/>
      <c r="L51" s="132"/>
      <c r="M51" s="132"/>
      <c r="N51" s="125">
        <v>0</v>
      </c>
      <c r="O51" s="118"/>
      <c r="P51" s="188"/>
      <c r="Q51" s="132"/>
      <c r="R51" s="125">
        <v>0</v>
      </c>
      <c r="S51" s="123"/>
      <c r="T51" s="136">
        <v>0</v>
      </c>
      <c r="U51" s="118"/>
      <c r="V51" s="137"/>
      <c r="W51" s="137"/>
      <c r="X51" s="134"/>
    </row>
    <row r="52" spans="1:24" ht="15" customHeight="1">
      <c r="A52" s="195">
        <v>7</v>
      </c>
      <c r="B52" s="124">
        <v>423</v>
      </c>
      <c r="C52" s="118" t="s">
        <v>95</v>
      </c>
      <c r="D52" s="125" t="s">
        <v>230</v>
      </c>
      <c r="E52" s="118" t="s">
        <v>246</v>
      </c>
      <c r="F52" s="126">
        <v>2</v>
      </c>
      <c r="G52" s="125">
        <v>2</v>
      </c>
      <c r="H52" s="118">
        <v>0</v>
      </c>
      <c r="I52" s="125">
        <v>0</v>
      </c>
      <c r="J52" s="118"/>
      <c r="K52" s="132"/>
      <c r="L52" s="132"/>
      <c r="M52" s="132"/>
      <c r="N52" s="125">
        <v>5</v>
      </c>
      <c r="O52" s="118"/>
      <c r="P52" s="188"/>
      <c r="Q52" s="132"/>
      <c r="R52" s="125">
        <v>0</v>
      </c>
      <c r="S52" s="123"/>
      <c r="T52" s="136">
        <v>0</v>
      </c>
      <c r="U52" s="118"/>
      <c r="V52" s="137"/>
      <c r="W52" s="137"/>
      <c r="X52" s="134"/>
    </row>
    <row r="53" spans="1:24" ht="15" customHeight="1">
      <c r="A53" s="195">
        <v>7</v>
      </c>
      <c r="B53" s="124">
        <v>424</v>
      </c>
      <c r="C53" s="118" t="s">
        <v>95</v>
      </c>
      <c r="D53" s="125" t="s">
        <v>231</v>
      </c>
      <c r="E53" s="118" t="s">
        <v>108</v>
      </c>
      <c r="F53" s="126">
        <v>1</v>
      </c>
      <c r="G53" s="125">
        <v>2</v>
      </c>
      <c r="H53" s="118">
        <v>0</v>
      </c>
      <c r="I53" s="125">
        <v>0</v>
      </c>
      <c r="J53" s="118"/>
      <c r="K53" s="132"/>
      <c r="L53" s="132"/>
      <c r="M53" s="132"/>
      <c r="N53" s="125">
        <v>0</v>
      </c>
      <c r="O53" s="118"/>
      <c r="P53" s="188"/>
      <c r="Q53" s="132"/>
      <c r="R53" s="125">
        <v>0</v>
      </c>
      <c r="S53" s="123"/>
      <c r="T53" s="136">
        <v>0</v>
      </c>
      <c r="U53" s="118"/>
      <c r="V53" s="137"/>
      <c r="W53" s="137"/>
      <c r="X53" s="134"/>
    </row>
    <row r="54" spans="1:24" ht="29.25" customHeight="1">
      <c r="A54" s="195">
        <v>7</v>
      </c>
      <c r="B54" s="124">
        <v>441</v>
      </c>
      <c r="C54" s="118" t="s">
        <v>95</v>
      </c>
      <c r="D54" s="125" t="s">
        <v>232</v>
      </c>
      <c r="E54" s="118" t="s">
        <v>247</v>
      </c>
      <c r="F54" s="126">
        <v>1</v>
      </c>
      <c r="G54" s="125">
        <v>2</v>
      </c>
      <c r="H54" s="118">
        <v>1</v>
      </c>
      <c r="I54" s="125">
        <v>1</v>
      </c>
      <c r="J54" s="118" t="s">
        <v>311</v>
      </c>
      <c r="K54" s="127">
        <v>37610</v>
      </c>
      <c r="L54" s="127">
        <v>37610</v>
      </c>
      <c r="M54" s="127">
        <v>37610</v>
      </c>
      <c r="N54" s="125"/>
      <c r="O54" s="120" t="s">
        <v>309</v>
      </c>
      <c r="P54" s="191">
        <v>38047</v>
      </c>
      <c r="Q54" s="132" t="s">
        <v>328</v>
      </c>
      <c r="R54" s="125"/>
      <c r="S54" s="123"/>
      <c r="T54" s="136">
        <v>1</v>
      </c>
      <c r="U54" s="118"/>
      <c r="V54" s="137"/>
      <c r="W54" s="137"/>
      <c r="X54" s="134"/>
    </row>
    <row r="55" spans="1:24" ht="15" customHeight="1">
      <c r="A55" s="195">
        <v>7</v>
      </c>
      <c r="B55" s="124">
        <v>442</v>
      </c>
      <c r="C55" s="118" t="s">
        <v>95</v>
      </c>
      <c r="D55" s="125" t="s">
        <v>234</v>
      </c>
      <c r="E55" s="118" t="s">
        <v>248</v>
      </c>
      <c r="F55" s="126">
        <v>1</v>
      </c>
      <c r="G55" s="125">
        <v>2</v>
      </c>
      <c r="H55" s="118">
        <v>0</v>
      </c>
      <c r="I55" s="125">
        <v>0</v>
      </c>
      <c r="J55" s="118"/>
      <c r="K55" s="132"/>
      <c r="L55" s="132"/>
      <c r="M55" s="132"/>
      <c r="N55" s="125">
        <v>0</v>
      </c>
      <c r="O55" s="118"/>
      <c r="P55" s="188"/>
      <c r="Q55" s="132"/>
      <c r="R55" s="125">
        <v>0</v>
      </c>
      <c r="S55" s="123"/>
      <c r="T55" s="136">
        <v>0</v>
      </c>
      <c r="U55" s="118"/>
      <c r="V55" s="137"/>
      <c r="W55" s="137"/>
      <c r="X55" s="134"/>
    </row>
    <row r="56" spans="1:24" ht="15" customHeight="1">
      <c r="A56" s="195">
        <v>7</v>
      </c>
      <c r="B56" s="124">
        <v>443</v>
      </c>
      <c r="C56" s="118" t="s">
        <v>95</v>
      </c>
      <c r="D56" s="125" t="s">
        <v>235</v>
      </c>
      <c r="E56" s="118" t="s">
        <v>108</v>
      </c>
      <c r="F56" s="126">
        <v>1</v>
      </c>
      <c r="G56" s="125">
        <v>2</v>
      </c>
      <c r="H56" s="118">
        <v>0</v>
      </c>
      <c r="I56" s="125">
        <v>0</v>
      </c>
      <c r="J56" s="118"/>
      <c r="K56" s="132"/>
      <c r="L56" s="132"/>
      <c r="M56" s="132"/>
      <c r="N56" s="125">
        <v>5</v>
      </c>
      <c r="O56" s="118"/>
      <c r="P56" s="188"/>
      <c r="Q56" s="132"/>
      <c r="R56" s="125">
        <v>0</v>
      </c>
      <c r="S56" s="123"/>
      <c r="T56" s="136">
        <v>0</v>
      </c>
      <c r="U56" s="118"/>
      <c r="V56" s="137"/>
      <c r="W56" s="137"/>
      <c r="X56" s="134"/>
    </row>
    <row r="57" spans="1:24" ht="15" customHeight="1">
      <c r="A57" s="195">
        <v>7</v>
      </c>
      <c r="B57" s="124">
        <v>444</v>
      </c>
      <c r="C57" s="118" t="s">
        <v>95</v>
      </c>
      <c r="D57" s="125" t="s">
        <v>236</v>
      </c>
      <c r="E57" s="118" t="s">
        <v>121</v>
      </c>
      <c r="F57" s="126">
        <v>2</v>
      </c>
      <c r="G57" s="125">
        <v>2</v>
      </c>
      <c r="H57" s="118">
        <v>0</v>
      </c>
      <c r="I57" s="125">
        <v>0</v>
      </c>
      <c r="J57" s="118"/>
      <c r="K57" s="132"/>
      <c r="L57" s="132"/>
      <c r="M57" s="132"/>
      <c r="N57" s="125">
        <v>0</v>
      </c>
      <c r="O57" s="118"/>
      <c r="P57" s="188"/>
      <c r="Q57" s="132"/>
      <c r="R57" s="125">
        <v>0</v>
      </c>
      <c r="S57" s="123"/>
      <c r="T57" s="136">
        <v>0</v>
      </c>
      <c r="U57" s="118"/>
      <c r="V57" s="137"/>
      <c r="W57" s="137"/>
      <c r="X57" s="134"/>
    </row>
    <row r="58" spans="1:24" ht="29.25" customHeight="1">
      <c r="A58" s="195">
        <v>7</v>
      </c>
      <c r="B58" s="124">
        <v>445</v>
      </c>
      <c r="C58" s="118" t="s">
        <v>95</v>
      </c>
      <c r="D58" s="125" t="s">
        <v>237</v>
      </c>
      <c r="E58" s="118" t="s">
        <v>312</v>
      </c>
      <c r="F58" s="126">
        <v>2</v>
      </c>
      <c r="G58" s="125">
        <v>2</v>
      </c>
      <c r="H58" s="118">
        <v>0</v>
      </c>
      <c r="I58" s="125">
        <v>0</v>
      </c>
      <c r="J58" s="118"/>
      <c r="K58" s="132"/>
      <c r="L58" s="132"/>
      <c r="M58" s="132"/>
      <c r="N58" s="125">
        <v>0</v>
      </c>
      <c r="O58" s="118" t="s">
        <v>310</v>
      </c>
      <c r="P58" s="191">
        <v>37778</v>
      </c>
      <c r="Q58" s="132" t="s">
        <v>249</v>
      </c>
      <c r="R58" s="125"/>
      <c r="S58" s="123"/>
      <c r="T58" s="136">
        <v>0</v>
      </c>
      <c r="U58" s="118"/>
      <c r="V58" s="137"/>
      <c r="W58" s="137" t="s">
        <v>250</v>
      </c>
      <c r="X58" s="134"/>
    </row>
    <row r="59" spans="1:24" ht="15" customHeight="1">
      <c r="A59" s="195">
        <v>7</v>
      </c>
      <c r="B59" s="124">
        <v>446</v>
      </c>
      <c r="C59" s="118" t="s">
        <v>95</v>
      </c>
      <c r="D59" s="125" t="s">
        <v>238</v>
      </c>
      <c r="E59" s="118" t="s">
        <v>117</v>
      </c>
      <c r="F59" s="126">
        <v>1</v>
      </c>
      <c r="G59" s="125">
        <v>2</v>
      </c>
      <c r="H59" s="118">
        <v>0</v>
      </c>
      <c r="I59" s="125">
        <v>0</v>
      </c>
      <c r="J59" s="118"/>
      <c r="K59" s="132"/>
      <c r="L59" s="132"/>
      <c r="M59" s="132"/>
      <c r="N59" s="125">
        <v>0</v>
      </c>
      <c r="O59" s="118"/>
      <c r="P59" s="188"/>
      <c r="Q59" s="132"/>
      <c r="R59" s="125">
        <v>0</v>
      </c>
      <c r="S59" s="123"/>
      <c r="T59" s="136">
        <v>0</v>
      </c>
      <c r="U59" s="118"/>
      <c r="V59" s="137"/>
      <c r="W59" s="137"/>
      <c r="X59" s="134"/>
    </row>
    <row r="60" spans="1:24" ht="15" customHeight="1">
      <c r="A60" s="195">
        <v>7</v>
      </c>
      <c r="B60" s="116" t="s">
        <v>176</v>
      </c>
      <c r="C60" s="151" t="s">
        <v>172</v>
      </c>
      <c r="D60" s="152" t="s">
        <v>177</v>
      </c>
      <c r="E60" s="118" t="s">
        <v>174</v>
      </c>
      <c r="F60" s="126">
        <v>2</v>
      </c>
      <c r="G60" s="125">
        <v>2</v>
      </c>
      <c r="H60" s="118">
        <v>0</v>
      </c>
      <c r="I60" s="125">
        <v>0</v>
      </c>
      <c r="J60" s="118"/>
      <c r="K60" s="153"/>
      <c r="L60" s="127"/>
      <c r="M60" s="127"/>
      <c r="N60" s="128">
        <v>0</v>
      </c>
      <c r="O60" s="118"/>
      <c r="P60" s="187"/>
      <c r="Q60" s="186"/>
      <c r="R60" s="125">
        <v>0</v>
      </c>
      <c r="S60" s="123"/>
      <c r="T60" s="136">
        <v>0</v>
      </c>
      <c r="U60" s="131"/>
      <c r="V60" s="132"/>
      <c r="W60" s="133"/>
      <c r="X60" s="124"/>
    </row>
    <row r="61" spans="1:24" ht="15" customHeight="1">
      <c r="A61" s="195">
        <v>7</v>
      </c>
      <c r="B61" s="116" t="s">
        <v>128</v>
      </c>
      <c r="C61" s="151" t="s">
        <v>172</v>
      </c>
      <c r="D61" s="152" t="s">
        <v>178</v>
      </c>
      <c r="E61" s="118" t="s">
        <v>179</v>
      </c>
      <c r="F61" s="126">
        <v>1</v>
      </c>
      <c r="G61" s="125">
        <v>2</v>
      </c>
      <c r="H61" s="118">
        <v>0</v>
      </c>
      <c r="I61" s="125">
        <v>0</v>
      </c>
      <c r="J61" s="118"/>
      <c r="K61" s="132"/>
      <c r="L61" s="132"/>
      <c r="M61" s="132"/>
      <c r="N61" s="125">
        <v>6</v>
      </c>
      <c r="O61" s="118"/>
      <c r="P61" s="188"/>
      <c r="Q61" s="132"/>
      <c r="R61" s="125">
        <v>1</v>
      </c>
      <c r="S61" s="123"/>
      <c r="T61" s="136">
        <v>0</v>
      </c>
      <c r="U61" s="118"/>
      <c r="V61" s="137"/>
      <c r="W61" s="137"/>
      <c r="X61" s="124"/>
    </row>
    <row r="62" spans="1:24" ht="15" customHeight="1">
      <c r="A62" s="195">
        <v>7</v>
      </c>
      <c r="B62" s="116" t="s">
        <v>130</v>
      </c>
      <c r="C62" s="151" t="s">
        <v>172</v>
      </c>
      <c r="D62" s="152" t="s">
        <v>180</v>
      </c>
      <c r="E62" s="118" t="s">
        <v>179</v>
      </c>
      <c r="F62" s="126">
        <v>1</v>
      </c>
      <c r="G62" s="125">
        <v>2</v>
      </c>
      <c r="H62" s="118">
        <v>1</v>
      </c>
      <c r="I62" s="125">
        <v>0</v>
      </c>
      <c r="J62" s="118" t="s">
        <v>181</v>
      </c>
      <c r="K62" s="127">
        <v>38156</v>
      </c>
      <c r="L62" s="127">
        <v>38161</v>
      </c>
      <c r="M62" s="127">
        <v>38161</v>
      </c>
      <c r="N62" s="125"/>
      <c r="O62" s="118"/>
      <c r="P62" s="188"/>
      <c r="Q62" s="132"/>
      <c r="R62" s="125">
        <v>1</v>
      </c>
      <c r="S62" s="123"/>
      <c r="T62" s="136">
        <v>0</v>
      </c>
      <c r="U62" s="118"/>
      <c r="V62" s="137"/>
      <c r="W62" s="137"/>
      <c r="X62" s="124"/>
    </row>
    <row r="63" spans="1:24" ht="15" customHeight="1">
      <c r="A63" s="195">
        <v>7</v>
      </c>
      <c r="B63" s="116" t="s">
        <v>132</v>
      </c>
      <c r="C63" s="151" t="s">
        <v>172</v>
      </c>
      <c r="D63" s="152" t="s">
        <v>182</v>
      </c>
      <c r="E63" s="118" t="s">
        <v>179</v>
      </c>
      <c r="F63" s="126">
        <v>1</v>
      </c>
      <c r="G63" s="125">
        <v>2</v>
      </c>
      <c r="H63" s="118">
        <v>0</v>
      </c>
      <c r="I63" s="125">
        <v>0</v>
      </c>
      <c r="J63" s="118"/>
      <c r="K63" s="132"/>
      <c r="L63" s="132"/>
      <c r="M63" s="132"/>
      <c r="N63" s="125">
        <v>0</v>
      </c>
      <c r="O63" s="118"/>
      <c r="P63" s="188"/>
      <c r="Q63" s="132"/>
      <c r="R63" s="125">
        <v>0</v>
      </c>
      <c r="S63" s="123"/>
      <c r="T63" s="136">
        <v>0</v>
      </c>
      <c r="U63" s="118"/>
      <c r="V63" s="137"/>
      <c r="W63" s="137"/>
      <c r="X63" s="124"/>
    </row>
    <row r="64" spans="1:24" ht="15" customHeight="1">
      <c r="A64" s="195">
        <v>7</v>
      </c>
      <c r="B64" s="116" t="s">
        <v>134</v>
      </c>
      <c r="C64" s="151" t="s">
        <v>172</v>
      </c>
      <c r="D64" s="152" t="s">
        <v>183</v>
      </c>
      <c r="E64" s="118" t="s">
        <v>174</v>
      </c>
      <c r="F64" s="126">
        <v>2</v>
      </c>
      <c r="G64" s="125">
        <v>2</v>
      </c>
      <c r="H64" s="118">
        <v>0</v>
      </c>
      <c r="I64" s="125">
        <v>0</v>
      </c>
      <c r="J64" s="118"/>
      <c r="K64" s="132"/>
      <c r="L64" s="132"/>
      <c r="M64" s="132"/>
      <c r="N64" s="125">
        <v>0</v>
      </c>
      <c r="O64" s="118"/>
      <c r="P64" s="188"/>
      <c r="Q64" s="132"/>
      <c r="R64" s="125">
        <v>0</v>
      </c>
      <c r="S64" s="123"/>
      <c r="T64" s="136">
        <v>0</v>
      </c>
      <c r="U64" s="118"/>
      <c r="V64" s="137"/>
      <c r="W64" s="137"/>
      <c r="X64" s="124"/>
    </row>
    <row r="65" spans="1:24" ht="15" customHeight="1">
      <c r="A65" s="195">
        <v>7</v>
      </c>
      <c r="B65" s="116" t="s">
        <v>136</v>
      </c>
      <c r="C65" s="151" t="s">
        <v>172</v>
      </c>
      <c r="D65" s="152" t="s">
        <v>184</v>
      </c>
      <c r="E65" s="118" t="s">
        <v>185</v>
      </c>
      <c r="F65" s="126">
        <v>1</v>
      </c>
      <c r="G65" s="125">
        <v>2</v>
      </c>
      <c r="H65" s="118">
        <v>0</v>
      </c>
      <c r="I65" s="125">
        <v>0</v>
      </c>
      <c r="J65" s="118"/>
      <c r="K65" s="132"/>
      <c r="L65" s="132"/>
      <c r="M65" s="132"/>
      <c r="N65" s="125">
        <v>0</v>
      </c>
      <c r="O65" s="118"/>
      <c r="P65" s="188"/>
      <c r="Q65" s="132"/>
      <c r="R65" s="125">
        <v>0</v>
      </c>
      <c r="S65" s="123"/>
      <c r="T65" s="136">
        <v>0</v>
      </c>
      <c r="U65" s="118"/>
      <c r="V65" s="137"/>
      <c r="W65" s="137"/>
      <c r="X65" s="124"/>
    </row>
    <row r="66" spans="1:24" ht="15" customHeight="1">
      <c r="A66" s="195">
        <v>7</v>
      </c>
      <c r="B66" s="116" t="s">
        <v>138</v>
      </c>
      <c r="C66" s="151" t="s">
        <v>172</v>
      </c>
      <c r="D66" s="152" t="s">
        <v>186</v>
      </c>
      <c r="E66" s="118" t="s">
        <v>187</v>
      </c>
      <c r="F66" s="126">
        <v>1</v>
      </c>
      <c r="G66" s="125">
        <v>2</v>
      </c>
      <c r="H66" s="118">
        <v>0</v>
      </c>
      <c r="I66" s="125">
        <v>0</v>
      </c>
      <c r="J66" s="118"/>
      <c r="K66" s="132"/>
      <c r="L66" s="132"/>
      <c r="M66" s="132"/>
      <c r="N66" s="125">
        <v>0</v>
      </c>
      <c r="O66" s="118"/>
      <c r="P66" s="188"/>
      <c r="Q66" s="132"/>
      <c r="R66" s="125">
        <v>0</v>
      </c>
      <c r="S66" s="123"/>
      <c r="T66" s="136">
        <v>1</v>
      </c>
      <c r="U66" s="118"/>
      <c r="V66" s="137"/>
      <c r="W66" s="137"/>
      <c r="X66" s="124"/>
    </row>
    <row r="67" spans="1:24" ht="15" customHeight="1">
      <c r="A67" s="195">
        <v>7</v>
      </c>
      <c r="B67" s="116" t="s">
        <v>188</v>
      </c>
      <c r="C67" s="151" t="s">
        <v>172</v>
      </c>
      <c r="D67" s="152" t="s">
        <v>189</v>
      </c>
      <c r="E67" s="118" t="s">
        <v>190</v>
      </c>
      <c r="F67" s="126">
        <v>1</v>
      </c>
      <c r="G67" s="125">
        <v>2</v>
      </c>
      <c r="H67" s="118">
        <v>0</v>
      </c>
      <c r="I67" s="125">
        <v>0</v>
      </c>
      <c r="J67" s="118"/>
      <c r="K67" s="132"/>
      <c r="L67" s="132"/>
      <c r="M67" s="132"/>
      <c r="N67" s="125">
        <v>5</v>
      </c>
      <c r="O67" s="118"/>
      <c r="P67" s="188"/>
      <c r="Q67" s="132"/>
      <c r="R67" s="125">
        <v>1</v>
      </c>
      <c r="S67" s="123"/>
      <c r="T67" s="136">
        <v>1</v>
      </c>
      <c r="U67" s="118"/>
      <c r="V67" s="137"/>
      <c r="W67" s="137"/>
      <c r="X67" s="124"/>
    </row>
    <row r="68" spans="1:24" ht="15" customHeight="1">
      <c r="A68" s="195">
        <v>7</v>
      </c>
      <c r="B68" s="116" t="s">
        <v>142</v>
      </c>
      <c r="C68" s="151" t="s">
        <v>172</v>
      </c>
      <c r="D68" s="152" t="s">
        <v>191</v>
      </c>
      <c r="E68" s="118" t="s">
        <v>192</v>
      </c>
      <c r="F68" s="126">
        <v>1</v>
      </c>
      <c r="G68" s="125">
        <v>2</v>
      </c>
      <c r="H68" s="118">
        <v>0</v>
      </c>
      <c r="I68" s="125">
        <v>0</v>
      </c>
      <c r="J68" s="118"/>
      <c r="K68" s="132"/>
      <c r="L68" s="132"/>
      <c r="M68" s="132"/>
      <c r="N68" s="125">
        <v>6</v>
      </c>
      <c r="O68" s="95"/>
      <c r="P68" s="188"/>
      <c r="Q68" s="135"/>
      <c r="R68" s="125">
        <v>0</v>
      </c>
      <c r="S68" s="123"/>
      <c r="T68" s="136">
        <v>0</v>
      </c>
      <c r="U68" s="118"/>
      <c r="V68" s="137"/>
      <c r="W68" s="137"/>
      <c r="X68" s="124"/>
    </row>
    <row r="69" spans="1:24" ht="15" customHeight="1">
      <c r="A69" s="195">
        <v>7</v>
      </c>
      <c r="B69" s="116" t="s">
        <v>144</v>
      </c>
      <c r="C69" s="151" t="s">
        <v>172</v>
      </c>
      <c r="D69" s="152" t="s">
        <v>193</v>
      </c>
      <c r="E69" s="118" t="s">
        <v>194</v>
      </c>
      <c r="F69" s="126">
        <v>1</v>
      </c>
      <c r="G69" s="125">
        <v>2</v>
      </c>
      <c r="H69" s="118">
        <v>0</v>
      </c>
      <c r="I69" s="125">
        <v>0</v>
      </c>
      <c r="J69" s="118"/>
      <c r="K69" s="132"/>
      <c r="L69" s="132"/>
      <c r="M69" s="132"/>
      <c r="N69" s="125">
        <v>5</v>
      </c>
      <c r="O69" s="95"/>
      <c r="P69" s="188"/>
      <c r="Q69" s="135"/>
      <c r="R69" s="125">
        <v>0</v>
      </c>
      <c r="S69" s="123"/>
      <c r="T69" s="136">
        <v>0</v>
      </c>
      <c r="U69" s="118"/>
      <c r="V69" s="137"/>
      <c r="W69" s="137"/>
      <c r="X69" s="124"/>
    </row>
    <row r="70" spans="1:24" ht="15" customHeight="1">
      <c r="A70" s="195">
        <v>7</v>
      </c>
      <c r="B70" s="116" t="s">
        <v>147</v>
      </c>
      <c r="C70" s="151" t="s">
        <v>172</v>
      </c>
      <c r="D70" s="155" t="s">
        <v>195</v>
      </c>
      <c r="E70" s="118" t="s">
        <v>196</v>
      </c>
      <c r="F70" s="126">
        <v>1</v>
      </c>
      <c r="G70" s="125">
        <v>2</v>
      </c>
      <c r="H70" s="118">
        <v>0</v>
      </c>
      <c r="I70" s="125">
        <v>0</v>
      </c>
      <c r="J70" s="118"/>
      <c r="K70" s="132"/>
      <c r="L70" s="132"/>
      <c r="M70" s="132"/>
      <c r="N70" s="125">
        <v>0</v>
      </c>
      <c r="O70" s="118"/>
      <c r="P70" s="188"/>
      <c r="Q70" s="132"/>
      <c r="R70" s="125">
        <v>0</v>
      </c>
      <c r="S70" s="123"/>
      <c r="T70" s="136">
        <v>0</v>
      </c>
      <c r="U70" s="118"/>
      <c r="V70" s="137"/>
      <c r="W70" s="137"/>
      <c r="X70" s="124"/>
    </row>
    <row r="71" spans="1:24" ht="15" customHeight="1">
      <c r="A71" s="195">
        <v>7</v>
      </c>
      <c r="B71" s="124">
        <v>501</v>
      </c>
      <c r="C71" s="118" t="s">
        <v>95</v>
      </c>
      <c r="D71" s="126" t="s">
        <v>101</v>
      </c>
      <c r="E71" s="118" t="s">
        <v>117</v>
      </c>
      <c r="F71" s="126">
        <v>1</v>
      </c>
      <c r="G71" s="125">
        <v>2</v>
      </c>
      <c r="H71" s="118">
        <v>0</v>
      </c>
      <c r="I71" s="125">
        <v>0</v>
      </c>
      <c r="J71" s="118" t="s">
        <v>118</v>
      </c>
      <c r="K71" s="127">
        <v>38065</v>
      </c>
      <c r="L71" s="127">
        <v>38077</v>
      </c>
      <c r="M71" s="127">
        <v>38078</v>
      </c>
      <c r="N71" s="125"/>
      <c r="O71" s="118" t="s">
        <v>119</v>
      </c>
      <c r="P71" s="188" t="s">
        <v>301</v>
      </c>
      <c r="Q71" s="186" t="s">
        <v>329</v>
      </c>
      <c r="R71" s="125"/>
      <c r="S71" s="123"/>
      <c r="T71" s="136">
        <v>0</v>
      </c>
      <c r="U71" s="118"/>
      <c r="V71" s="137"/>
      <c r="W71" s="137"/>
      <c r="X71" s="124"/>
    </row>
    <row r="72" spans="1:24" ht="15" customHeight="1">
      <c r="A72" s="195">
        <v>7</v>
      </c>
      <c r="B72" s="124">
        <v>502</v>
      </c>
      <c r="C72" s="118" t="s">
        <v>95</v>
      </c>
      <c r="D72" s="126" t="s">
        <v>102</v>
      </c>
      <c r="E72" s="118" t="s">
        <v>120</v>
      </c>
      <c r="F72" s="126">
        <v>2</v>
      </c>
      <c r="G72" s="125">
        <v>2</v>
      </c>
      <c r="H72" s="118">
        <v>0</v>
      </c>
      <c r="I72" s="125">
        <v>0</v>
      </c>
      <c r="J72" s="118"/>
      <c r="K72" s="132"/>
      <c r="L72" s="132"/>
      <c r="M72" s="132"/>
      <c r="N72" s="125">
        <v>0</v>
      </c>
      <c r="O72" s="118"/>
      <c r="P72" s="188"/>
      <c r="Q72" s="132"/>
      <c r="R72" s="125">
        <v>0</v>
      </c>
      <c r="S72" s="123"/>
      <c r="T72" s="136">
        <v>0</v>
      </c>
      <c r="U72" s="118"/>
      <c r="V72" s="137"/>
      <c r="W72" s="137"/>
      <c r="X72" s="124"/>
    </row>
    <row r="73" spans="1:24" ht="15" customHeight="1">
      <c r="A73" s="195">
        <v>7</v>
      </c>
      <c r="B73" s="124">
        <v>503</v>
      </c>
      <c r="C73" s="118" t="s">
        <v>95</v>
      </c>
      <c r="D73" s="126" t="s">
        <v>103</v>
      </c>
      <c r="E73" s="118" t="s">
        <v>108</v>
      </c>
      <c r="F73" s="126">
        <v>1</v>
      </c>
      <c r="G73" s="125">
        <v>2</v>
      </c>
      <c r="H73" s="118">
        <v>0</v>
      </c>
      <c r="I73" s="125">
        <v>0</v>
      </c>
      <c r="J73" s="118"/>
      <c r="K73" s="132"/>
      <c r="L73" s="132"/>
      <c r="M73" s="132"/>
      <c r="N73" s="125">
        <v>5</v>
      </c>
      <c r="O73" s="118"/>
      <c r="P73" s="188"/>
      <c r="Q73" s="132"/>
      <c r="R73" s="125">
        <v>0</v>
      </c>
      <c r="S73" s="123"/>
      <c r="T73" s="136">
        <v>0</v>
      </c>
      <c r="U73" s="118"/>
      <c r="V73" s="137"/>
      <c r="W73" s="137"/>
      <c r="X73" s="124"/>
    </row>
    <row r="74" spans="1:24" ht="15" customHeight="1">
      <c r="A74" s="195">
        <v>7</v>
      </c>
      <c r="B74" s="124">
        <v>504</v>
      </c>
      <c r="C74" s="118" t="s">
        <v>95</v>
      </c>
      <c r="D74" s="126" t="s">
        <v>104</v>
      </c>
      <c r="E74" s="118" t="s">
        <v>109</v>
      </c>
      <c r="F74" s="126">
        <v>1</v>
      </c>
      <c r="G74" s="125">
        <v>2</v>
      </c>
      <c r="H74" s="118">
        <v>0</v>
      </c>
      <c r="I74" s="125">
        <v>0</v>
      </c>
      <c r="J74" s="118"/>
      <c r="K74" s="132"/>
      <c r="L74" s="132"/>
      <c r="M74" s="132"/>
      <c r="N74" s="125">
        <v>0</v>
      </c>
      <c r="O74" s="118"/>
      <c r="P74" s="188"/>
      <c r="Q74" s="132"/>
      <c r="R74" s="125">
        <v>0</v>
      </c>
      <c r="S74" s="123"/>
      <c r="T74" s="136">
        <v>0</v>
      </c>
      <c r="U74" s="118"/>
      <c r="V74" s="137"/>
      <c r="W74" s="137"/>
      <c r="X74" s="124"/>
    </row>
    <row r="75" spans="1:24" ht="15" customHeight="1">
      <c r="A75" s="195">
        <v>7</v>
      </c>
      <c r="B75" s="124">
        <v>505</v>
      </c>
      <c r="C75" s="118" t="s">
        <v>95</v>
      </c>
      <c r="D75" s="125" t="s">
        <v>105</v>
      </c>
      <c r="E75" s="118" t="s">
        <v>110</v>
      </c>
      <c r="F75" s="126">
        <v>1</v>
      </c>
      <c r="G75" s="125">
        <v>2</v>
      </c>
      <c r="H75" s="118">
        <v>0</v>
      </c>
      <c r="I75" s="125">
        <v>0</v>
      </c>
      <c r="J75" s="118"/>
      <c r="K75" s="132"/>
      <c r="L75" s="132"/>
      <c r="M75" s="132"/>
      <c r="N75" s="125">
        <v>5</v>
      </c>
      <c r="O75" s="95"/>
      <c r="P75" s="188"/>
      <c r="Q75" s="135"/>
      <c r="R75" s="125">
        <v>0</v>
      </c>
      <c r="S75" s="123"/>
      <c r="T75" s="130">
        <v>0</v>
      </c>
      <c r="U75" s="118"/>
      <c r="V75" s="137"/>
      <c r="W75" s="137"/>
      <c r="X75" s="124"/>
    </row>
    <row r="76" spans="1:24" ht="15" customHeight="1">
      <c r="A76" s="195">
        <v>7</v>
      </c>
      <c r="B76" s="124">
        <v>521</v>
      </c>
      <c r="C76" s="118" t="s">
        <v>95</v>
      </c>
      <c r="D76" s="125" t="s">
        <v>106</v>
      </c>
      <c r="E76" s="118" t="s">
        <v>121</v>
      </c>
      <c r="F76" s="126">
        <v>2</v>
      </c>
      <c r="G76" s="125">
        <v>2</v>
      </c>
      <c r="H76" s="118">
        <v>0</v>
      </c>
      <c r="I76" s="125">
        <v>0</v>
      </c>
      <c r="J76" s="118"/>
      <c r="K76" s="132"/>
      <c r="L76" s="132"/>
      <c r="M76" s="132"/>
      <c r="N76" s="125">
        <v>0</v>
      </c>
      <c r="O76" s="95"/>
      <c r="P76" s="188"/>
      <c r="Q76" s="135"/>
      <c r="R76" s="125">
        <v>1</v>
      </c>
      <c r="S76" s="123"/>
      <c r="T76" s="130">
        <v>0</v>
      </c>
      <c r="U76" s="118"/>
      <c r="V76" s="137"/>
      <c r="W76" s="137"/>
      <c r="X76" s="124"/>
    </row>
    <row r="77" spans="1:24" ht="15" customHeight="1">
      <c r="A77" s="195">
        <v>7</v>
      </c>
      <c r="B77" s="124">
        <v>522</v>
      </c>
      <c r="C77" s="118" t="s">
        <v>95</v>
      </c>
      <c r="D77" s="126" t="s">
        <v>107</v>
      </c>
      <c r="E77" s="118" t="s">
        <v>111</v>
      </c>
      <c r="F77" s="126">
        <v>1</v>
      </c>
      <c r="G77" s="125">
        <v>2</v>
      </c>
      <c r="H77" s="118">
        <v>0</v>
      </c>
      <c r="I77" s="125">
        <v>0</v>
      </c>
      <c r="J77" s="118"/>
      <c r="K77" s="132"/>
      <c r="L77" s="132"/>
      <c r="M77" s="132"/>
      <c r="N77" s="125">
        <v>0</v>
      </c>
      <c r="O77" s="118"/>
      <c r="P77" s="188"/>
      <c r="Q77" s="132"/>
      <c r="R77" s="125">
        <v>0</v>
      </c>
      <c r="S77" s="123"/>
      <c r="T77" s="136">
        <v>0</v>
      </c>
      <c r="U77" s="118"/>
      <c r="V77" s="137"/>
      <c r="W77" s="137"/>
      <c r="X77" s="124"/>
    </row>
    <row r="78" spans="1:24" ht="15" customHeight="1">
      <c r="A78" s="195">
        <v>7</v>
      </c>
      <c r="B78" s="124">
        <v>541</v>
      </c>
      <c r="C78" s="118" t="s">
        <v>95</v>
      </c>
      <c r="D78" s="126" t="s">
        <v>158</v>
      </c>
      <c r="E78" s="118" t="s">
        <v>108</v>
      </c>
      <c r="F78" s="126">
        <v>1</v>
      </c>
      <c r="G78" s="125">
        <v>2</v>
      </c>
      <c r="H78" s="159">
        <v>0</v>
      </c>
      <c r="I78" s="158">
        <v>0</v>
      </c>
      <c r="J78" s="118"/>
      <c r="K78" s="153"/>
      <c r="L78" s="153"/>
      <c r="M78" s="153"/>
      <c r="N78" s="125">
        <v>0</v>
      </c>
      <c r="O78" s="118" t="s">
        <v>204</v>
      </c>
      <c r="P78" s="160">
        <v>38043</v>
      </c>
      <c r="Q78" s="132" t="s">
        <v>323</v>
      </c>
      <c r="R78" s="125"/>
      <c r="S78" s="123"/>
      <c r="T78" s="136">
        <v>0</v>
      </c>
      <c r="U78" s="118"/>
      <c r="V78" s="137"/>
      <c r="W78" s="137"/>
      <c r="X78" s="124"/>
    </row>
    <row r="79" spans="1:24" ht="29.25" customHeight="1">
      <c r="A79" s="195">
        <v>7</v>
      </c>
      <c r="B79" s="124">
        <v>542</v>
      </c>
      <c r="C79" s="118" t="s">
        <v>95</v>
      </c>
      <c r="D79" s="126" t="s">
        <v>159</v>
      </c>
      <c r="E79" s="118" t="s">
        <v>108</v>
      </c>
      <c r="F79" s="126">
        <v>1</v>
      </c>
      <c r="G79" s="125">
        <v>2</v>
      </c>
      <c r="H79" s="159">
        <v>0</v>
      </c>
      <c r="I79" s="158">
        <v>0</v>
      </c>
      <c r="J79" s="121" t="s">
        <v>205</v>
      </c>
      <c r="K79" s="153">
        <v>38336</v>
      </c>
      <c r="L79" s="153">
        <v>38338</v>
      </c>
      <c r="M79" s="153">
        <v>38443</v>
      </c>
      <c r="N79" s="125"/>
      <c r="O79" s="118"/>
      <c r="P79" s="160"/>
      <c r="Q79" s="132"/>
      <c r="R79" s="125">
        <v>1</v>
      </c>
      <c r="S79" s="123"/>
      <c r="T79" s="136">
        <v>0</v>
      </c>
      <c r="U79" s="118"/>
      <c r="V79" s="137"/>
      <c r="W79" s="137"/>
      <c r="X79" s="124"/>
    </row>
    <row r="80" spans="1:24" ht="15" customHeight="1">
      <c r="A80" s="195">
        <v>7</v>
      </c>
      <c r="B80" s="124">
        <v>543</v>
      </c>
      <c r="C80" s="118" t="s">
        <v>95</v>
      </c>
      <c r="D80" s="126" t="s">
        <v>160</v>
      </c>
      <c r="E80" s="118" t="s">
        <v>201</v>
      </c>
      <c r="F80" s="126">
        <v>2</v>
      </c>
      <c r="G80" s="125">
        <v>2</v>
      </c>
      <c r="H80" s="159">
        <v>0</v>
      </c>
      <c r="I80" s="158">
        <v>0</v>
      </c>
      <c r="J80" s="118" t="s">
        <v>206</v>
      </c>
      <c r="K80" s="153">
        <v>38159</v>
      </c>
      <c r="L80" s="153">
        <v>38159</v>
      </c>
      <c r="M80" s="153">
        <v>38169</v>
      </c>
      <c r="N80" s="125"/>
      <c r="O80" s="118"/>
      <c r="P80" s="160"/>
      <c r="Q80" s="132"/>
      <c r="R80" s="125">
        <v>1</v>
      </c>
      <c r="S80" s="123"/>
      <c r="T80" s="136">
        <v>0</v>
      </c>
      <c r="U80" s="118"/>
      <c r="V80" s="137"/>
      <c r="W80" s="137"/>
      <c r="X80" s="124"/>
    </row>
    <row r="81" spans="1:24" ht="15" customHeight="1">
      <c r="A81" s="195">
        <v>7</v>
      </c>
      <c r="B81" s="124">
        <v>544</v>
      </c>
      <c r="C81" s="118" t="s">
        <v>95</v>
      </c>
      <c r="D81" s="126" t="s">
        <v>161</v>
      </c>
      <c r="E81" s="118" t="s">
        <v>207</v>
      </c>
      <c r="F81" s="126">
        <v>2</v>
      </c>
      <c r="G81" s="125">
        <v>1</v>
      </c>
      <c r="H81" s="159">
        <v>0</v>
      </c>
      <c r="I81" s="158">
        <v>0</v>
      </c>
      <c r="J81" s="118"/>
      <c r="K81" s="153"/>
      <c r="L81" s="153"/>
      <c r="M81" s="153"/>
      <c r="N81" s="125">
        <v>0</v>
      </c>
      <c r="O81" s="118"/>
      <c r="P81" s="160"/>
      <c r="Q81" s="132"/>
      <c r="R81" s="125">
        <v>0</v>
      </c>
      <c r="S81" s="123"/>
      <c r="T81" s="136">
        <v>0</v>
      </c>
      <c r="U81" s="118"/>
      <c r="V81" s="137"/>
      <c r="W81" s="137"/>
      <c r="X81" s="124"/>
    </row>
    <row r="82" spans="1:24" ht="15" customHeight="1">
      <c r="A82" s="195">
        <v>7</v>
      </c>
      <c r="B82" s="124">
        <v>545</v>
      </c>
      <c r="C82" s="118" t="s">
        <v>95</v>
      </c>
      <c r="D82" s="126" t="s">
        <v>162</v>
      </c>
      <c r="E82" s="118" t="s">
        <v>201</v>
      </c>
      <c r="F82" s="126">
        <v>2</v>
      </c>
      <c r="G82" s="125">
        <v>2</v>
      </c>
      <c r="H82" s="159">
        <v>0</v>
      </c>
      <c r="I82" s="158">
        <v>0</v>
      </c>
      <c r="J82" s="118"/>
      <c r="K82" s="153"/>
      <c r="L82" s="153"/>
      <c r="M82" s="153"/>
      <c r="N82" s="125">
        <v>0</v>
      </c>
      <c r="O82" s="118"/>
      <c r="P82" s="160"/>
      <c r="Q82" s="132"/>
      <c r="R82" s="125">
        <v>1</v>
      </c>
      <c r="S82" s="123"/>
      <c r="T82" s="136">
        <v>0</v>
      </c>
      <c r="U82" s="118"/>
      <c r="V82" s="137"/>
      <c r="W82" s="137"/>
      <c r="X82" s="124"/>
    </row>
    <row r="83" spans="1:24" ht="15" customHeight="1">
      <c r="A83" s="195">
        <v>7</v>
      </c>
      <c r="B83" s="124">
        <v>546</v>
      </c>
      <c r="C83" s="118" t="s">
        <v>95</v>
      </c>
      <c r="D83" s="126" t="s">
        <v>163</v>
      </c>
      <c r="E83" s="118" t="s">
        <v>199</v>
      </c>
      <c r="F83" s="126">
        <v>1</v>
      </c>
      <c r="G83" s="125">
        <v>2</v>
      </c>
      <c r="H83" s="159">
        <v>0</v>
      </c>
      <c r="I83" s="158">
        <v>0</v>
      </c>
      <c r="J83" s="118"/>
      <c r="K83" s="153"/>
      <c r="L83" s="153"/>
      <c r="M83" s="153"/>
      <c r="N83" s="125">
        <v>0</v>
      </c>
      <c r="O83" s="118"/>
      <c r="P83" s="160"/>
      <c r="Q83" s="132"/>
      <c r="R83" s="125">
        <v>0</v>
      </c>
      <c r="S83" s="123"/>
      <c r="T83" s="136">
        <v>0</v>
      </c>
      <c r="U83" s="118"/>
      <c r="V83" s="137"/>
      <c r="W83" s="137"/>
      <c r="X83" s="124"/>
    </row>
    <row r="84" spans="1:24" ht="15" customHeight="1">
      <c r="A84" s="195">
        <v>7</v>
      </c>
      <c r="B84" s="124">
        <v>547</v>
      </c>
      <c r="C84" s="118" t="s">
        <v>95</v>
      </c>
      <c r="D84" s="126" t="s">
        <v>164</v>
      </c>
      <c r="E84" s="118" t="s">
        <v>208</v>
      </c>
      <c r="F84" s="126">
        <v>1</v>
      </c>
      <c r="G84" s="125">
        <v>2</v>
      </c>
      <c r="H84" s="159">
        <v>0</v>
      </c>
      <c r="I84" s="158">
        <v>0</v>
      </c>
      <c r="J84" s="118"/>
      <c r="K84" s="153"/>
      <c r="L84" s="153"/>
      <c r="M84" s="153"/>
      <c r="N84" s="125">
        <v>0</v>
      </c>
      <c r="O84" s="118"/>
      <c r="P84" s="160"/>
      <c r="Q84" s="132"/>
      <c r="R84" s="125">
        <v>1</v>
      </c>
      <c r="S84" s="123"/>
      <c r="T84" s="136">
        <v>0</v>
      </c>
      <c r="U84" s="118"/>
      <c r="V84" s="137"/>
      <c r="W84" s="137"/>
      <c r="X84" s="124"/>
    </row>
    <row r="85" spans="1:24" ht="15" customHeight="1">
      <c r="A85" s="195">
        <v>7</v>
      </c>
      <c r="B85" s="124">
        <v>548</v>
      </c>
      <c r="C85" s="118" t="s">
        <v>95</v>
      </c>
      <c r="D85" s="126" t="s">
        <v>165</v>
      </c>
      <c r="E85" s="118" t="s">
        <v>209</v>
      </c>
      <c r="F85" s="126">
        <v>1</v>
      </c>
      <c r="G85" s="125">
        <v>2</v>
      </c>
      <c r="H85" s="159">
        <v>0</v>
      </c>
      <c r="I85" s="158">
        <v>0</v>
      </c>
      <c r="J85" s="118"/>
      <c r="K85" s="153"/>
      <c r="L85" s="153"/>
      <c r="M85" s="153"/>
      <c r="N85" s="125">
        <v>0</v>
      </c>
      <c r="O85" s="118"/>
      <c r="P85" s="160"/>
      <c r="Q85" s="132"/>
      <c r="R85" s="125">
        <v>0</v>
      </c>
      <c r="S85" s="123"/>
      <c r="T85" s="136">
        <v>0</v>
      </c>
      <c r="U85" s="118"/>
      <c r="V85" s="137"/>
      <c r="W85" s="137"/>
      <c r="X85" s="124"/>
    </row>
    <row r="86" spans="1:24" ht="29.25" customHeight="1">
      <c r="A86" s="195">
        <v>7</v>
      </c>
      <c r="B86" s="124">
        <v>561</v>
      </c>
      <c r="C86" s="118" t="s">
        <v>95</v>
      </c>
      <c r="D86" s="126" t="s">
        <v>166</v>
      </c>
      <c r="E86" s="118" t="s">
        <v>201</v>
      </c>
      <c r="F86" s="126">
        <v>2</v>
      </c>
      <c r="G86" s="125">
        <v>2</v>
      </c>
      <c r="H86" s="159">
        <v>1</v>
      </c>
      <c r="I86" s="158">
        <v>1</v>
      </c>
      <c r="J86" s="118"/>
      <c r="K86" s="153"/>
      <c r="L86" s="153"/>
      <c r="M86" s="153"/>
      <c r="N86" s="125">
        <v>0</v>
      </c>
      <c r="O86" s="122" t="s">
        <v>210</v>
      </c>
      <c r="P86" s="160">
        <v>38071</v>
      </c>
      <c r="Q86" s="132" t="s">
        <v>323</v>
      </c>
      <c r="R86" s="125"/>
      <c r="S86" s="123"/>
      <c r="T86" s="136">
        <v>0</v>
      </c>
      <c r="U86" s="118"/>
      <c r="V86" s="137"/>
      <c r="W86" s="137"/>
      <c r="X86" s="124"/>
    </row>
    <row r="87" spans="1:24" ht="15" customHeight="1">
      <c r="A87" s="195">
        <v>7</v>
      </c>
      <c r="B87" s="124">
        <v>562</v>
      </c>
      <c r="C87" s="118" t="s">
        <v>95</v>
      </c>
      <c r="D87" s="126" t="s">
        <v>167</v>
      </c>
      <c r="E87" s="118" t="s">
        <v>211</v>
      </c>
      <c r="F87" s="126">
        <v>2</v>
      </c>
      <c r="G87" s="125">
        <v>2</v>
      </c>
      <c r="H87" s="159">
        <v>0</v>
      </c>
      <c r="I87" s="158">
        <v>0</v>
      </c>
      <c r="J87" s="118"/>
      <c r="K87" s="153"/>
      <c r="L87" s="153"/>
      <c r="M87" s="153"/>
      <c r="N87" s="125">
        <v>5</v>
      </c>
      <c r="O87" s="118"/>
      <c r="P87" s="160"/>
      <c r="Q87" s="132"/>
      <c r="R87" s="125">
        <v>1</v>
      </c>
      <c r="S87" s="123"/>
      <c r="T87" s="136">
        <v>0</v>
      </c>
      <c r="U87" s="118"/>
      <c r="V87" s="137"/>
      <c r="W87" s="137"/>
      <c r="X87" s="124"/>
    </row>
    <row r="88" spans="1:24" ht="15" customHeight="1">
      <c r="A88" s="195">
        <v>7</v>
      </c>
      <c r="B88" s="124">
        <v>563</v>
      </c>
      <c r="C88" s="118" t="s">
        <v>95</v>
      </c>
      <c r="D88" s="126" t="s">
        <v>168</v>
      </c>
      <c r="E88" s="118" t="s">
        <v>201</v>
      </c>
      <c r="F88" s="126">
        <v>2</v>
      </c>
      <c r="G88" s="125">
        <v>2</v>
      </c>
      <c r="H88" s="159">
        <v>0</v>
      </c>
      <c r="I88" s="158">
        <v>0</v>
      </c>
      <c r="J88" s="118"/>
      <c r="K88" s="153"/>
      <c r="L88" s="153"/>
      <c r="M88" s="153"/>
      <c r="N88" s="125">
        <v>0</v>
      </c>
      <c r="O88" s="118"/>
      <c r="P88" s="160"/>
      <c r="Q88" s="135"/>
      <c r="R88" s="125">
        <v>0</v>
      </c>
      <c r="S88" s="123"/>
      <c r="T88" s="136">
        <v>0</v>
      </c>
      <c r="U88" s="118"/>
      <c r="V88" s="137"/>
      <c r="W88" s="137"/>
      <c r="X88" s="124"/>
    </row>
    <row r="89" spans="1:24" ht="15" customHeight="1" thickBot="1">
      <c r="A89" s="195">
        <v>7</v>
      </c>
      <c r="B89" s="124">
        <v>564</v>
      </c>
      <c r="C89" s="118" t="s">
        <v>95</v>
      </c>
      <c r="D89" s="125" t="s">
        <v>169</v>
      </c>
      <c r="E89" s="183" t="s">
        <v>120</v>
      </c>
      <c r="F89" s="126">
        <v>2</v>
      </c>
      <c r="G89" s="125">
        <v>2</v>
      </c>
      <c r="H89" s="159">
        <v>0</v>
      </c>
      <c r="I89" s="158">
        <v>0</v>
      </c>
      <c r="J89" s="118"/>
      <c r="K89" s="153"/>
      <c r="L89" s="153"/>
      <c r="M89" s="153"/>
      <c r="N89" s="125">
        <v>0</v>
      </c>
      <c r="O89" s="95" t="s">
        <v>305</v>
      </c>
      <c r="P89" s="160" t="s">
        <v>212</v>
      </c>
      <c r="Q89" s="149" t="s">
        <v>324</v>
      </c>
      <c r="R89" s="125"/>
      <c r="S89" s="123"/>
      <c r="T89" s="130">
        <v>0</v>
      </c>
      <c r="U89" s="118"/>
      <c r="V89" s="137"/>
      <c r="W89" s="137"/>
      <c r="X89" s="124"/>
    </row>
    <row r="90" spans="1:24" ht="14.25" thickBot="1">
      <c r="A90" s="162"/>
      <c r="B90" s="163">
        <v>1000</v>
      </c>
      <c r="C90" s="200" t="s">
        <v>24</v>
      </c>
      <c r="D90" s="201"/>
      <c r="E90" s="164"/>
      <c r="F90" s="165"/>
      <c r="G90" s="166"/>
      <c r="H90" s="167">
        <f>SUM(H7:H89)</f>
        <v>14</v>
      </c>
      <c r="I90" s="168">
        <f>SUM(I7:I89)</f>
        <v>16</v>
      </c>
      <c r="J90" s="167"/>
      <c r="K90" s="169"/>
      <c r="L90" s="169"/>
      <c r="M90" s="169"/>
      <c r="N90" s="170"/>
      <c r="O90" s="167"/>
      <c r="P90" s="169"/>
      <c r="Q90" s="169"/>
      <c r="R90" s="170"/>
      <c r="S90" s="171"/>
      <c r="T90" s="172">
        <f>SUM(T7:T89)</f>
        <v>5</v>
      </c>
      <c r="U90" s="173"/>
      <c r="V90" s="174"/>
      <c r="W90" s="175"/>
      <c r="X90" s="168">
        <f>SUM(X7:X89)</f>
        <v>1</v>
      </c>
    </row>
    <row r="92" spans="1:10" ht="13.5">
      <c r="A92" s="46" t="s">
        <v>77</v>
      </c>
      <c r="B92" s="47"/>
      <c r="C92" s="48"/>
      <c r="D92" s="49"/>
      <c r="E92" s="50"/>
      <c r="F92" s="50"/>
      <c r="G92" s="50"/>
      <c r="H92" s="50"/>
      <c r="I92" s="50"/>
      <c r="J92" s="50"/>
    </row>
    <row r="93" spans="1:8" ht="13.5">
      <c r="A93" s="44" t="s">
        <v>87</v>
      </c>
      <c r="E93" s="52"/>
      <c r="F93" s="52" t="s">
        <v>86</v>
      </c>
      <c r="H93" s="52"/>
    </row>
    <row r="95" spans="1:3" ht="12">
      <c r="A95" s="51" t="s">
        <v>46</v>
      </c>
      <c r="C95" s="7"/>
    </row>
    <row r="96" spans="1:22" ht="12">
      <c r="A96" s="51" t="s">
        <v>47</v>
      </c>
      <c r="D96" s="51" t="s">
        <v>39</v>
      </c>
      <c r="J96" s="51" t="s">
        <v>48</v>
      </c>
      <c r="K96" s="51" t="s">
        <v>49</v>
      </c>
      <c r="L96" s="51" t="s">
        <v>62</v>
      </c>
      <c r="P96" s="51" t="s">
        <v>20</v>
      </c>
      <c r="S96" s="73" t="s">
        <v>79</v>
      </c>
      <c r="V96" s="51" t="s">
        <v>66</v>
      </c>
    </row>
    <row r="97" spans="1:22" ht="12">
      <c r="A97" s="2" t="s">
        <v>50</v>
      </c>
      <c r="D97" s="44" t="s">
        <v>51</v>
      </c>
      <c r="J97" s="2" t="s">
        <v>52</v>
      </c>
      <c r="K97" s="2" t="s">
        <v>52</v>
      </c>
      <c r="L97" s="51" t="s">
        <v>63</v>
      </c>
      <c r="P97" s="51" t="s">
        <v>41</v>
      </c>
      <c r="S97" s="73" t="s">
        <v>80</v>
      </c>
      <c r="V97" s="51" t="s">
        <v>67</v>
      </c>
    </row>
    <row r="98" spans="1:22" ht="12">
      <c r="A98" s="2" t="s">
        <v>53</v>
      </c>
      <c r="D98" s="44" t="s">
        <v>85</v>
      </c>
      <c r="J98" s="2" t="s">
        <v>54</v>
      </c>
      <c r="K98" s="2" t="s">
        <v>54</v>
      </c>
      <c r="L98" s="2" t="s">
        <v>92</v>
      </c>
      <c r="P98" s="2" t="s">
        <v>55</v>
      </c>
      <c r="T98" s="2" t="s">
        <v>75</v>
      </c>
      <c r="V98" s="2" t="s">
        <v>68</v>
      </c>
    </row>
    <row r="99" spans="12:22" ht="12">
      <c r="L99" s="2" t="s">
        <v>93</v>
      </c>
      <c r="P99" s="2" t="s">
        <v>61</v>
      </c>
      <c r="T99" s="2" t="s">
        <v>76</v>
      </c>
      <c r="V99" s="2" t="s">
        <v>69</v>
      </c>
    </row>
    <row r="100" spans="12:22" ht="12">
      <c r="L100" s="2" t="s">
        <v>94</v>
      </c>
      <c r="V100" s="2" t="s">
        <v>70</v>
      </c>
    </row>
    <row r="101" spans="12:22" ht="12">
      <c r="L101" s="2" t="s">
        <v>88</v>
      </c>
      <c r="V101" s="2" t="s">
        <v>71</v>
      </c>
    </row>
    <row r="102" ht="12">
      <c r="L102" s="2" t="s">
        <v>89</v>
      </c>
    </row>
    <row r="103" spans="12:22" ht="12">
      <c r="L103" s="2" t="s">
        <v>64</v>
      </c>
      <c r="V103" s="51" t="s">
        <v>72</v>
      </c>
    </row>
    <row r="104" spans="12:22" ht="12">
      <c r="L104" s="2" t="s">
        <v>65</v>
      </c>
      <c r="V104" s="2" t="s">
        <v>73</v>
      </c>
    </row>
    <row r="105" ht="12">
      <c r="V105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90:D90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9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4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30" sqref="F30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7.1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5" t="s">
        <v>56</v>
      </c>
      <c r="B2" s="3"/>
    </row>
    <row r="3" spans="1:27" ht="25.5" customHeight="1" thickBot="1">
      <c r="A3" s="45"/>
      <c r="B3" s="234" t="s">
        <v>84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  <c r="V3" s="2"/>
      <c r="AA3" s="2"/>
    </row>
    <row r="4" spans="1:27" ht="19.5" customHeight="1" thickBot="1">
      <c r="A4" s="45"/>
      <c r="B4" s="82">
        <v>1</v>
      </c>
      <c r="C4" s="232">
        <v>38443</v>
      </c>
      <c r="D4" s="233"/>
      <c r="E4" s="233"/>
      <c r="F4" s="82">
        <v>2</v>
      </c>
      <c r="G4" s="232">
        <v>38473</v>
      </c>
      <c r="H4" s="233"/>
      <c r="I4" s="233"/>
      <c r="J4" s="82">
        <v>3</v>
      </c>
      <c r="K4" s="83" t="s">
        <v>83</v>
      </c>
      <c r="L4" s="84"/>
      <c r="M4" s="84"/>
      <c r="N4" s="85"/>
      <c r="AA4" s="2"/>
    </row>
    <row r="5" spans="1:27" ht="27.75" customHeight="1" thickBot="1">
      <c r="A5"/>
      <c r="B5" s="74"/>
      <c r="C5" s="74"/>
      <c r="D5" s="74"/>
      <c r="E5" s="74"/>
      <c r="F5" s="74"/>
      <c r="G5" s="74"/>
      <c r="H5" s="74"/>
      <c r="I5" s="75"/>
      <c r="J5" s="76"/>
      <c r="K5" s="76"/>
      <c r="L5" s="74"/>
      <c r="M5" s="74"/>
      <c r="N5" s="74"/>
      <c r="O5" s="74"/>
      <c r="P5" s="74"/>
      <c r="Q5" s="74"/>
      <c r="R5" s="74"/>
      <c r="S5" s="75"/>
      <c r="T5" s="76"/>
      <c r="U5" s="76"/>
      <c r="V5" s="74"/>
      <c r="W5" s="74"/>
      <c r="X5" s="76"/>
      <c r="Y5" s="76"/>
      <c r="Z5" s="76"/>
      <c r="AA5"/>
    </row>
    <row r="6" spans="1:27" ht="13.5" customHeight="1" thickBot="1">
      <c r="A6"/>
      <c r="B6" s="74"/>
      <c r="C6" s="74"/>
      <c r="D6" s="74"/>
      <c r="E6" s="78" t="s">
        <v>81</v>
      </c>
      <c r="F6" s="79"/>
      <c r="G6" s="80">
        <v>1</v>
      </c>
      <c r="H6" s="77"/>
      <c r="I6" s="77"/>
      <c r="J6" s="77"/>
      <c r="K6" s="77"/>
      <c r="L6" s="78" t="s">
        <v>81</v>
      </c>
      <c r="M6" s="79"/>
      <c r="N6" s="80">
        <v>1</v>
      </c>
      <c r="O6" s="74"/>
      <c r="P6" s="74"/>
      <c r="Q6" s="78" t="s">
        <v>81</v>
      </c>
      <c r="R6" s="79"/>
      <c r="S6" s="80">
        <v>1</v>
      </c>
      <c r="T6" s="81"/>
      <c r="U6" s="76"/>
      <c r="V6" s="78" t="s">
        <v>81</v>
      </c>
      <c r="W6" s="79"/>
      <c r="X6" s="79"/>
      <c r="Y6" s="80">
        <v>1</v>
      </c>
      <c r="Z6" s="76"/>
      <c r="AA6"/>
    </row>
    <row r="7" spans="1:27" ht="26.25" customHeight="1">
      <c r="A7" s="199" t="s">
        <v>6</v>
      </c>
      <c r="B7" s="248" t="s">
        <v>57</v>
      </c>
      <c r="C7" s="225" t="s">
        <v>0</v>
      </c>
      <c r="D7" s="211" t="s">
        <v>58</v>
      </c>
      <c r="E7" s="239" t="s">
        <v>59</v>
      </c>
      <c r="F7" s="240"/>
      <c r="G7" s="240"/>
      <c r="H7" s="240"/>
      <c r="I7" s="240"/>
      <c r="J7" s="240"/>
      <c r="K7" s="241"/>
      <c r="L7" s="242" t="s">
        <v>14</v>
      </c>
      <c r="M7" s="240"/>
      <c r="N7" s="240"/>
      <c r="O7" s="240"/>
      <c r="P7" s="243"/>
      <c r="Q7" s="239" t="s">
        <v>4</v>
      </c>
      <c r="R7" s="240"/>
      <c r="S7" s="240"/>
      <c r="T7" s="240"/>
      <c r="U7" s="241"/>
      <c r="V7" s="253" t="s">
        <v>12</v>
      </c>
      <c r="W7" s="254"/>
      <c r="X7" s="254"/>
      <c r="Y7" s="255"/>
      <c r="Z7" s="255"/>
      <c r="AA7" s="256"/>
    </row>
    <row r="8" spans="1:27" ht="15.75" customHeight="1">
      <c r="A8" s="203"/>
      <c r="B8" s="249"/>
      <c r="C8" s="223"/>
      <c r="D8" s="212"/>
      <c r="E8" s="245" t="s">
        <v>8</v>
      </c>
      <c r="F8" s="246" t="s">
        <v>13</v>
      </c>
      <c r="G8" s="244" t="s">
        <v>3</v>
      </c>
      <c r="H8" s="28"/>
      <c r="I8" s="244" t="s">
        <v>2</v>
      </c>
      <c r="J8" s="28"/>
      <c r="K8" s="251" t="s">
        <v>9</v>
      </c>
      <c r="L8" s="252" t="s">
        <v>1</v>
      </c>
      <c r="M8" s="28"/>
      <c r="N8" s="244" t="s">
        <v>2</v>
      </c>
      <c r="O8" s="28"/>
      <c r="P8" s="244" t="s">
        <v>9</v>
      </c>
      <c r="Q8" s="264" t="s">
        <v>5</v>
      </c>
      <c r="R8" s="28"/>
      <c r="S8" s="244" t="s">
        <v>2</v>
      </c>
      <c r="T8" s="28"/>
      <c r="U8" s="251" t="s">
        <v>9</v>
      </c>
      <c r="V8" s="262" t="s">
        <v>33</v>
      </c>
      <c r="W8" s="28"/>
      <c r="X8" s="260" t="s">
        <v>9</v>
      </c>
      <c r="Y8" s="257" t="s">
        <v>35</v>
      </c>
      <c r="Z8" s="258"/>
      <c r="AA8" s="259"/>
    </row>
    <row r="9" spans="1:27" ht="51.75" customHeight="1">
      <c r="A9" s="203"/>
      <c r="B9" s="250"/>
      <c r="C9" s="223"/>
      <c r="D9" s="212"/>
      <c r="E9" s="245"/>
      <c r="F9" s="247"/>
      <c r="G9" s="244"/>
      <c r="H9" s="42" t="s">
        <v>43</v>
      </c>
      <c r="I9" s="244"/>
      <c r="J9" s="43" t="s">
        <v>15</v>
      </c>
      <c r="K9" s="251"/>
      <c r="L9" s="252"/>
      <c r="M9" s="42" t="s">
        <v>43</v>
      </c>
      <c r="N9" s="244"/>
      <c r="O9" s="43" t="s">
        <v>15</v>
      </c>
      <c r="P9" s="244"/>
      <c r="Q9" s="245"/>
      <c r="R9" s="42" t="s">
        <v>43</v>
      </c>
      <c r="S9" s="265"/>
      <c r="T9" s="43" t="s">
        <v>15</v>
      </c>
      <c r="U9" s="251"/>
      <c r="V9" s="263"/>
      <c r="W9" s="27" t="s">
        <v>34</v>
      </c>
      <c r="X9" s="261"/>
      <c r="Y9" s="4" t="s">
        <v>33</v>
      </c>
      <c r="Z9" s="4" t="s">
        <v>34</v>
      </c>
      <c r="AA9" s="71" t="s">
        <v>9</v>
      </c>
    </row>
    <row r="10" spans="1:27" ht="13.5" customHeight="1">
      <c r="A10" s="194">
        <v>7</v>
      </c>
      <c r="B10" s="96">
        <v>201</v>
      </c>
      <c r="C10" s="10" t="s">
        <v>95</v>
      </c>
      <c r="D10" s="176" t="s">
        <v>252</v>
      </c>
      <c r="E10" s="87">
        <v>30</v>
      </c>
      <c r="F10" s="5" t="s">
        <v>293</v>
      </c>
      <c r="G10" s="5">
        <v>51</v>
      </c>
      <c r="H10" s="5">
        <v>40</v>
      </c>
      <c r="I10" s="5">
        <v>783</v>
      </c>
      <c r="J10" s="5">
        <v>197</v>
      </c>
      <c r="K10" s="53">
        <f aca="true" t="shared" si="0" ref="K10:K41">IF(G10=""," ",ROUND(J10/I10*100,1))</f>
        <v>25.2</v>
      </c>
      <c r="L10" s="12">
        <v>45</v>
      </c>
      <c r="M10" s="5">
        <v>38</v>
      </c>
      <c r="N10" s="5">
        <v>722</v>
      </c>
      <c r="O10" s="5">
        <v>195</v>
      </c>
      <c r="P10" s="53">
        <f aca="true" t="shared" si="1" ref="P10:P24">IF(L10=""," ",ROUND(O10/N10*100,1))</f>
        <v>27</v>
      </c>
      <c r="Q10" s="12">
        <v>6</v>
      </c>
      <c r="R10" s="5">
        <v>2</v>
      </c>
      <c r="S10" s="5">
        <v>61</v>
      </c>
      <c r="T10" s="5">
        <v>2</v>
      </c>
      <c r="U10" s="53">
        <f aca="true" t="shared" si="2" ref="U10:U41">IF(Q10=""," ",ROUND(T10/S10*100,1))</f>
        <v>3.3</v>
      </c>
      <c r="V10" s="10">
        <v>142</v>
      </c>
      <c r="W10" s="5">
        <v>4</v>
      </c>
      <c r="X10" s="67">
        <f aca="true" t="shared" si="3" ref="X10:X20">IF(V10=""," ",ROUND(W10/V10*100,1))</f>
        <v>2.8</v>
      </c>
      <c r="Y10" s="5">
        <v>116</v>
      </c>
      <c r="Z10" s="5">
        <v>3</v>
      </c>
      <c r="AA10" s="63">
        <f aca="true" t="shared" si="4" ref="AA10:AA20">IF(Y10=""," ",ROUND(Z10/Y10*100,1))</f>
        <v>2.6</v>
      </c>
    </row>
    <row r="11" spans="1:27" ht="12.75" customHeight="1">
      <c r="A11" s="194">
        <v>7</v>
      </c>
      <c r="B11" s="96">
        <v>202</v>
      </c>
      <c r="C11" s="10" t="s">
        <v>95</v>
      </c>
      <c r="D11" s="176" t="s">
        <v>216</v>
      </c>
      <c r="E11" s="87">
        <v>30</v>
      </c>
      <c r="F11" s="5" t="s">
        <v>217</v>
      </c>
      <c r="G11" s="5">
        <v>34</v>
      </c>
      <c r="H11" s="5">
        <v>27</v>
      </c>
      <c r="I11" s="5">
        <v>357</v>
      </c>
      <c r="J11" s="5">
        <v>77</v>
      </c>
      <c r="K11" s="53">
        <f t="shared" si="0"/>
        <v>21.6</v>
      </c>
      <c r="L11" s="12">
        <v>28</v>
      </c>
      <c r="M11" s="5">
        <v>23</v>
      </c>
      <c r="N11" s="5">
        <v>304</v>
      </c>
      <c r="O11" s="5">
        <v>72</v>
      </c>
      <c r="P11" s="53">
        <f t="shared" si="1"/>
        <v>23.7</v>
      </c>
      <c r="Q11" s="12">
        <v>6</v>
      </c>
      <c r="R11" s="5">
        <v>4</v>
      </c>
      <c r="S11" s="5">
        <v>53</v>
      </c>
      <c r="T11" s="5">
        <v>5</v>
      </c>
      <c r="U11" s="53">
        <f t="shared" si="2"/>
        <v>9.4</v>
      </c>
      <c r="V11" s="10">
        <v>105</v>
      </c>
      <c r="W11" s="5">
        <v>6</v>
      </c>
      <c r="X11" s="67">
        <f t="shared" si="3"/>
        <v>5.7</v>
      </c>
      <c r="Y11" s="5">
        <v>104</v>
      </c>
      <c r="Z11" s="5">
        <v>5</v>
      </c>
      <c r="AA11" s="63">
        <f t="shared" si="4"/>
        <v>4.8</v>
      </c>
    </row>
    <row r="12" spans="1:27" ht="12.75" customHeight="1">
      <c r="A12" s="194">
        <v>7</v>
      </c>
      <c r="B12" s="96">
        <v>203</v>
      </c>
      <c r="C12" s="10" t="s">
        <v>95</v>
      </c>
      <c r="D12" s="176" t="s">
        <v>96</v>
      </c>
      <c r="E12" s="87">
        <v>30</v>
      </c>
      <c r="F12" s="5" t="s">
        <v>297</v>
      </c>
      <c r="G12" s="5">
        <v>51</v>
      </c>
      <c r="H12" s="5">
        <v>40</v>
      </c>
      <c r="I12" s="5">
        <v>694</v>
      </c>
      <c r="J12" s="5">
        <v>189</v>
      </c>
      <c r="K12" s="53">
        <f t="shared" si="0"/>
        <v>27.2</v>
      </c>
      <c r="L12" s="12">
        <v>45</v>
      </c>
      <c r="M12" s="5">
        <v>37</v>
      </c>
      <c r="N12" s="5">
        <v>631</v>
      </c>
      <c r="O12" s="5">
        <v>183</v>
      </c>
      <c r="P12" s="53">
        <f t="shared" si="1"/>
        <v>29</v>
      </c>
      <c r="Q12" s="12">
        <v>6</v>
      </c>
      <c r="R12" s="5">
        <v>3</v>
      </c>
      <c r="S12" s="5">
        <v>63</v>
      </c>
      <c r="T12" s="5">
        <v>6</v>
      </c>
      <c r="U12" s="53">
        <f t="shared" si="2"/>
        <v>9.5</v>
      </c>
      <c r="V12" s="10">
        <v>192</v>
      </c>
      <c r="W12" s="5">
        <v>7</v>
      </c>
      <c r="X12" s="67">
        <f t="shared" si="3"/>
        <v>3.6</v>
      </c>
      <c r="Y12" s="5">
        <v>107</v>
      </c>
      <c r="Z12" s="5">
        <v>2</v>
      </c>
      <c r="AA12" s="63">
        <f t="shared" si="4"/>
        <v>1.9</v>
      </c>
    </row>
    <row r="13" spans="1:27" ht="12.75" customHeight="1">
      <c r="A13" s="194">
        <v>7</v>
      </c>
      <c r="B13" s="103">
        <v>204</v>
      </c>
      <c r="C13" s="102" t="s">
        <v>95</v>
      </c>
      <c r="D13" s="179" t="s">
        <v>170</v>
      </c>
      <c r="E13" s="181">
        <v>30</v>
      </c>
      <c r="F13" s="5" t="s">
        <v>294</v>
      </c>
      <c r="G13" s="5">
        <v>55</v>
      </c>
      <c r="H13" s="5">
        <v>47</v>
      </c>
      <c r="I13" s="5">
        <v>1038</v>
      </c>
      <c r="J13" s="5">
        <v>266</v>
      </c>
      <c r="K13" s="53">
        <f t="shared" si="0"/>
        <v>25.6</v>
      </c>
      <c r="L13" s="12">
        <v>64</v>
      </c>
      <c r="M13" s="5">
        <v>55</v>
      </c>
      <c r="N13" s="5">
        <v>960</v>
      </c>
      <c r="O13" s="5">
        <v>260</v>
      </c>
      <c r="P13" s="53">
        <f t="shared" si="1"/>
        <v>27.1</v>
      </c>
      <c r="Q13" s="12">
        <v>6</v>
      </c>
      <c r="R13" s="5">
        <v>4</v>
      </c>
      <c r="S13" s="5">
        <v>71</v>
      </c>
      <c r="T13" s="5">
        <v>6</v>
      </c>
      <c r="U13" s="53">
        <f t="shared" si="2"/>
        <v>8.5</v>
      </c>
      <c r="V13" s="10">
        <v>400</v>
      </c>
      <c r="W13" s="5">
        <v>8</v>
      </c>
      <c r="X13" s="67">
        <f t="shared" si="3"/>
        <v>2</v>
      </c>
      <c r="Y13" s="5">
        <v>307</v>
      </c>
      <c r="Z13" s="5">
        <v>5</v>
      </c>
      <c r="AA13" s="63">
        <f t="shared" si="4"/>
        <v>1.6</v>
      </c>
    </row>
    <row r="14" spans="1:27" ht="12.75" customHeight="1">
      <c r="A14" s="194">
        <v>7</v>
      </c>
      <c r="B14" s="192" t="s">
        <v>122</v>
      </c>
      <c r="C14" s="105" t="s">
        <v>123</v>
      </c>
      <c r="D14" s="178" t="s">
        <v>124</v>
      </c>
      <c r="E14" s="181">
        <v>30</v>
      </c>
      <c r="F14" s="5" t="s">
        <v>125</v>
      </c>
      <c r="G14" s="5">
        <v>30</v>
      </c>
      <c r="H14" s="5">
        <v>26</v>
      </c>
      <c r="I14" s="5">
        <v>427</v>
      </c>
      <c r="J14" s="5">
        <v>98</v>
      </c>
      <c r="K14" s="53">
        <f t="shared" si="0"/>
        <v>23</v>
      </c>
      <c r="L14" s="12">
        <v>25</v>
      </c>
      <c r="M14" s="5">
        <v>21</v>
      </c>
      <c r="N14" s="5">
        <v>296</v>
      </c>
      <c r="O14" s="5">
        <v>69</v>
      </c>
      <c r="P14" s="53">
        <f t="shared" si="1"/>
        <v>23.3</v>
      </c>
      <c r="Q14" s="12">
        <v>6</v>
      </c>
      <c r="R14" s="5">
        <v>4</v>
      </c>
      <c r="S14" s="5">
        <v>50</v>
      </c>
      <c r="T14" s="5">
        <v>5</v>
      </c>
      <c r="U14" s="53">
        <f t="shared" si="2"/>
        <v>10</v>
      </c>
      <c r="V14" s="10">
        <v>86</v>
      </c>
      <c r="W14" s="5">
        <v>7</v>
      </c>
      <c r="X14" s="67">
        <f t="shared" si="3"/>
        <v>8.1</v>
      </c>
      <c r="Y14" s="5">
        <v>86</v>
      </c>
      <c r="Z14" s="5">
        <v>7</v>
      </c>
      <c r="AA14" s="63">
        <f t="shared" si="4"/>
        <v>8.1</v>
      </c>
    </row>
    <row r="15" spans="1:27" ht="12.75" customHeight="1">
      <c r="A15" s="194">
        <v>7</v>
      </c>
      <c r="B15" s="96">
        <v>206</v>
      </c>
      <c r="C15" s="10" t="s">
        <v>95</v>
      </c>
      <c r="D15" s="176" t="s">
        <v>156</v>
      </c>
      <c r="E15" s="87">
        <v>30</v>
      </c>
      <c r="F15" s="5" t="s">
        <v>293</v>
      </c>
      <c r="G15" s="5">
        <v>33</v>
      </c>
      <c r="H15" s="5">
        <v>29</v>
      </c>
      <c r="I15" s="5">
        <v>361</v>
      </c>
      <c r="J15" s="5">
        <v>76</v>
      </c>
      <c r="K15" s="53">
        <f t="shared" si="0"/>
        <v>21.1</v>
      </c>
      <c r="L15" s="12">
        <v>26</v>
      </c>
      <c r="M15" s="5">
        <v>23</v>
      </c>
      <c r="N15" s="5">
        <v>319</v>
      </c>
      <c r="O15" s="5">
        <v>70</v>
      </c>
      <c r="P15" s="53">
        <f t="shared" si="1"/>
        <v>21.9</v>
      </c>
      <c r="Q15" s="12">
        <v>6</v>
      </c>
      <c r="R15" s="5">
        <v>5</v>
      </c>
      <c r="S15" s="5">
        <v>42</v>
      </c>
      <c r="T15" s="5">
        <v>6</v>
      </c>
      <c r="U15" s="53">
        <f t="shared" si="2"/>
        <v>14.3</v>
      </c>
      <c r="V15" s="10">
        <v>74</v>
      </c>
      <c r="W15" s="5">
        <v>5</v>
      </c>
      <c r="X15" s="67">
        <f t="shared" si="3"/>
        <v>6.8</v>
      </c>
      <c r="Y15" s="5">
        <v>57</v>
      </c>
      <c r="Z15" s="5">
        <v>1</v>
      </c>
      <c r="AA15" s="63">
        <f t="shared" si="4"/>
        <v>1.8</v>
      </c>
    </row>
    <row r="16" spans="1:27" ht="12.75" customHeight="1">
      <c r="A16" s="194">
        <v>7</v>
      </c>
      <c r="B16" s="96">
        <v>207</v>
      </c>
      <c r="C16" s="10" t="s">
        <v>95</v>
      </c>
      <c r="D16" s="176" t="s">
        <v>97</v>
      </c>
      <c r="E16" s="87">
        <v>35</v>
      </c>
      <c r="F16" s="5" t="s">
        <v>298</v>
      </c>
      <c r="G16" s="5">
        <v>39</v>
      </c>
      <c r="H16" s="5">
        <v>34</v>
      </c>
      <c r="I16" s="5">
        <v>845</v>
      </c>
      <c r="J16" s="5">
        <v>187</v>
      </c>
      <c r="K16" s="53">
        <f t="shared" si="0"/>
        <v>22.1</v>
      </c>
      <c r="L16" s="12">
        <v>32</v>
      </c>
      <c r="M16" s="5">
        <v>29</v>
      </c>
      <c r="N16" s="5">
        <v>611</v>
      </c>
      <c r="O16" s="5">
        <v>125</v>
      </c>
      <c r="P16" s="53">
        <f t="shared" si="1"/>
        <v>20.5</v>
      </c>
      <c r="Q16" s="12">
        <v>5</v>
      </c>
      <c r="R16" s="5">
        <v>3</v>
      </c>
      <c r="S16" s="5">
        <v>69</v>
      </c>
      <c r="T16" s="5">
        <v>4</v>
      </c>
      <c r="U16" s="53">
        <f t="shared" si="2"/>
        <v>5.8</v>
      </c>
      <c r="V16" s="10">
        <v>96</v>
      </c>
      <c r="W16" s="5">
        <v>8</v>
      </c>
      <c r="X16" s="67">
        <f t="shared" si="3"/>
        <v>8.3</v>
      </c>
      <c r="Y16" s="5">
        <v>82</v>
      </c>
      <c r="Z16" s="5">
        <v>5</v>
      </c>
      <c r="AA16" s="63">
        <f t="shared" si="4"/>
        <v>6.1</v>
      </c>
    </row>
    <row r="17" spans="1:27" ht="12.75" customHeight="1">
      <c r="A17" s="194">
        <v>7</v>
      </c>
      <c r="B17" s="96">
        <v>208</v>
      </c>
      <c r="C17" s="10" t="s">
        <v>95</v>
      </c>
      <c r="D17" s="176" t="s">
        <v>218</v>
      </c>
      <c r="E17" s="87">
        <v>25</v>
      </c>
      <c r="F17" s="5" t="s">
        <v>219</v>
      </c>
      <c r="G17" s="5">
        <v>31</v>
      </c>
      <c r="H17" s="5">
        <v>26</v>
      </c>
      <c r="I17" s="5">
        <v>334</v>
      </c>
      <c r="J17" s="5">
        <v>99</v>
      </c>
      <c r="K17" s="53">
        <f t="shared" si="0"/>
        <v>29.6</v>
      </c>
      <c r="L17" s="12">
        <v>26</v>
      </c>
      <c r="M17" s="5">
        <v>23</v>
      </c>
      <c r="N17" s="5">
        <v>292</v>
      </c>
      <c r="O17" s="5">
        <v>93</v>
      </c>
      <c r="P17" s="53">
        <f t="shared" si="1"/>
        <v>31.8</v>
      </c>
      <c r="Q17" s="12">
        <v>5</v>
      </c>
      <c r="R17" s="5">
        <v>3</v>
      </c>
      <c r="S17" s="5">
        <v>42</v>
      </c>
      <c r="T17" s="5">
        <v>6</v>
      </c>
      <c r="U17" s="53">
        <f t="shared" si="2"/>
        <v>14.3</v>
      </c>
      <c r="V17" s="10">
        <v>28</v>
      </c>
      <c r="W17" s="5">
        <v>1</v>
      </c>
      <c r="X17" s="67">
        <f t="shared" si="3"/>
        <v>3.6</v>
      </c>
      <c r="Y17" s="5">
        <v>28</v>
      </c>
      <c r="Z17" s="5">
        <v>1</v>
      </c>
      <c r="AA17" s="63">
        <f t="shared" si="4"/>
        <v>3.6</v>
      </c>
    </row>
    <row r="18" spans="1:27" ht="12.75" customHeight="1">
      <c r="A18" s="194">
        <v>7</v>
      </c>
      <c r="B18" s="96">
        <v>209</v>
      </c>
      <c r="C18" s="10" t="s">
        <v>95</v>
      </c>
      <c r="D18" s="176" t="s">
        <v>157</v>
      </c>
      <c r="E18" s="87">
        <v>50</v>
      </c>
      <c r="F18" s="5" t="s">
        <v>296</v>
      </c>
      <c r="G18" s="5">
        <v>24</v>
      </c>
      <c r="H18" s="5">
        <v>16</v>
      </c>
      <c r="I18" s="5">
        <v>285</v>
      </c>
      <c r="J18" s="5">
        <v>48</v>
      </c>
      <c r="K18" s="53">
        <f t="shared" si="0"/>
        <v>16.8</v>
      </c>
      <c r="L18" s="12">
        <v>18</v>
      </c>
      <c r="M18" s="5">
        <v>14</v>
      </c>
      <c r="N18" s="5">
        <v>221</v>
      </c>
      <c r="O18" s="5">
        <v>38</v>
      </c>
      <c r="P18" s="53">
        <f t="shared" si="1"/>
        <v>17.2</v>
      </c>
      <c r="Q18" s="12">
        <v>5</v>
      </c>
      <c r="R18" s="5">
        <v>1</v>
      </c>
      <c r="S18" s="5">
        <v>40</v>
      </c>
      <c r="T18" s="5">
        <v>2</v>
      </c>
      <c r="U18" s="53">
        <f t="shared" si="2"/>
        <v>5</v>
      </c>
      <c r="V18" s="10">
        <v>71</v>
      </c>
      <c r="W18" s="5">
        <v>0</v>
      </c>
      <c r="X18" s="67">
        <f t="shared" si="3"/>
        <v>0</v>
      </c>
      <c r="Y18" s="5">
        <v>71</v>
      </c>
      <c r="Z18" s="5">
        <v>0</v>
      </c>
      <c r="AA18" s="63">
        <f t="shared" si="4"/>
        <v>0</v>
      </c>
    </row>
    <row r="19" spans="1:27" ht="13.5" customHeight="1">
      <c r="A19" s="194">
        <v>7</v>
      </c>
      <c r="B19" s="96">
        <v>210</v>
      </c>
      <c r="C19" s="10" t="s">
        <v>95</v>
      </c>
      <c r="D19" s="176" t="s">
        <v>254</v>
      </c>
      <c r="E19" s="87">
        <v>30</v>
      </c>
      <c r="F19" s="5" t="s">
        <v>294</v>
      </c>
      <c r="G19" s="5">
        <v>21</v>
      </c>
      <c r="H19" s="5">
        <v>17</v>
      </c>
      <c r="I19" s="5">
        <v>227</v>
      </c>
      <c r="J19" s="5">
        <v>56</v>
      </c>
      <c r="K19" s="53">
        <f t="shared" si="0"/>
        <v>24.7</v>
      </c>
      <c r="L19" s="12">
        <v>16</v>
      </c>
      <c r="M19" s="5">
        <v>14</v>
      </c>
      <c r="N19" s="5">
        <v>196</v>
      </c>
      <c r="O19" s="5">
        <v>51</v>
      </c>
      <c r="P19" s="53">
        <f t="shared" si="1"/>
        <v>26</v>
      </c>
      <c r="Q19" s="12">
        <v>5</v>
      </c>
      <c r="R19" s="5">
        <v>3</v>
      </c>
      <c r="S19" s="5">
        <v>31</v>
      </c>
      <c r="T19" s="5">
        <v>5</v>
      </c>
      <c r="U19" s="53">
        <f t="shared" si="2"/>
        <v>16.1</v>
      </c>
      <c r="V19" s="10">
        <v>43</v>
      </c>
      <c r="W19" s="5">
        <v>4</v>
      </c>
      <c r="X19" s="67">
        <f t="shared" si="3"/>
        <v>9.3</v>
      </c>
      <c r="Y19" s="5">
        <v>32</v>
      </c>
      <c r="Z19" s="5">
        <v>4</v>
      </c>
      <c r="AA19" s="63">
        <f t="shared" si="4"/>
        <v>12.5</v>
      </c>
    </row>
    <row r="20" spans="1:27" ht="12.75" customHeight="1">
      <c r="A20" s="194">
        <v>7</v>
      </c>
      <c r="B20" s="96">
        <v>211</v>
      </c>
      <c r="C20" s="10" t="s">
        <v>95</v>
      </c>
      <c r="D20" s="176" t="s">
        <v>98</v>
      </c>
      <c r="E20" s="87"/>
      <c r="F20" s="5"/>
      <c r="G20" s="5"/>
      <c r="H20" s="5"/>
      <c r="I20" s="5"/>
      <c r="J20" s="5"/>
      <c r="K20" s="53" t="str">
        <f t="shared" si="0"/>
        <v> </v>
      </c>
      <c r="L20" s="12">
        <v>7</v>
      </c>
      <c r="M20" s="5">
        <v>0</v>
      </c>
      <c r="N20" s="5">
        <v>58</v>
      </c>
      <c r="O20" s="5">
        <v>0</v>
      </c>
      <c r="P20" s="53">
        <f t="shared" si="1"/>
        <v>0</v>
      </c>
      <c r="Q20" s="12">
        <v>4</v>
      </c>
      <c r="R20" s="5">
        <v>1</v>
      </c>
      <c r="S20" s="5">
        <v>84</v>
      </c>
      <c r="T20" s="5">
        <v>1</v>
      </c>
      <c r="U20" s="53">
        <f t="shared" si="2"/>
        <v>1.2</v>
      </c>
      <c r="V20" s="10">
        <v>93</v>
      </c>
      <c r="W20" s="5">
        <v>9</v>
      </c>
      <c r="X20" s="67">
        <f t="shared" si="3"/>
        <v>9.7</v>
      </c>
      <c r="Y20" s="5">
        <v>93</v>
      </c>
      <c r="Z20" s="5">
        <v>9</v>
      </c>
      <c r="AA20" s="63">
        <f t="shared" si="4"/>
        <v>9.7</v>
      </c>
    </row>
    <row r="21" spans="1:27" ht="13.5" customHeight="1">
      <c r="A21" s="194">
        <v>7</v>
      </c>
      <c r="B21" s="96">
        <v>301</v>
      </c>
      <c r="C21" s="10" t="s">
        <v>95</v>
      </c>
      <c r="D21" s="176" t="s">
        <v>256</v>
      </c>
      <c r="E21" s="87"/>
      <c r="F21" s="5"/>
      <c r="G21" s="5"/>
      <c r="H21" s="5"/>
      <c r="I21" s="5"/>
      <c r="J21" s="5"/>
      <c r="K21" s="53" t="str">
        <f t="shared" si="0"/>
        <v> </v>
      </c>
      <c r="L21" s="12">
        <v>14</v>
      </c>
      <c r="M21" s="5">
        <v>13</v>
      </c>
      <c r="N21" s="5">
        <v>209</v>
      </c>
      <c r="O21" s="5">
        <v>53</v>
      </c>
      <c r="P21" s="53">
        <f t="shared" si="1"/>
        <v>25.4</v>
      </c>
      <c r="Q21" s="12">
        <v>5</v>
      </c>
      <c r="R21" s="5">
        <v>3</v>
      </c>
      <c r="S21" s="5">
        <v>34</v>
      </c>
      <c r="T21" s="5">
        <v>3</v>
      </c>
      <c r="U21" s="53">
        <f t="shared" si="2"/>
        <v>8.8</v>
      </c>
      <c r="V21" s="10">
        <v>16</v>
      </c>
      <c r="W21" s="5">
        <v>0</v>
      </c>
      <c r="X21" s="67">
        <v>0</v>
      </c>
      <c r="Y21" s="5">
        <v>16</v>
      </c>
      <c r="Z21" s="5">
        <v>0</v>
      </c>
      <c r="AA21" s="63">
        <v>0</v>
      </c>
    </row>
    <row r="22" spans="1:27" ht="13.5" customHeight="1">
      <c r="A22" s="194">
        <v>7</v>
      </c>
      <c r="B22" s="96">
        <v>302</v>
      </c>
      <c r="C22" s="10" t="s">
        <v>95</v>
      </c>
      <c r="D22" s="176" t="s">
        <v>259</v>
      </c>
      <c r="E22" s="10"/>
      <c r="F22" s="5"/>
      <c r="G22" s="5"/>
      <c r="H22" s="5"/>
      <c r="I22" s="5"/>
      <c r="J22" s="5"/>
      <c r="K22" s="53" t="str">
        <f t="shared" si="0"/>
        <v> </v>
      </c>
      <c r="L22" s="12">
        <v>7</v>
      </c>
      <c r="M22" s="5">
        <v>6</v>
      </c>
      <c r="N22" s="5">
        <v>100</v>
      </c>
      <c r="O22" s="5">
        <v>27</v>
      </c>
      <c r="P22" s="53">
        <f t="shared" si="1"/>
        <v>27</v>
      </c>
      <c r="Q22" s="12">
        <v>4</v>
      </c>
      <c r="R22" s="5">
        <v>2</v>
      </c>
      <c r="S22" s="5">
        <v>26</v>
      </c>
      <c r="T22" s="5">
        <v>2</v>
      </c>
      <c r="U22" s="53">
        <f t="shared" si="2"/>
        <v>7.7</v>
      </c>
      <c r="V22" s="10">
        <v>15</v>
      </c>
      <c r="W22" s="5">
        <v>1</v>
      </c>
      <c r="X22" s="67">
        <f aca="true" t="shared" si="5" ref="X22:X37">IF(V22=0," ",ROUND(W22/V22*100,1))</f>
        <v>6.7</v>
      </c>
      <c r="Y22" s="5">
        <v>14</v>
      </c>
      <c r="Z22" s="5">
        <v>1</v>
      </c>
      <c r="AA22" s="63">
        <f aca="true" t="shared" si="6" ref="AA22:AA37">IF(Y22=0," ",ROUND(Z22/Y22*100,1))</f>
        <v>7.1</v>
      </c>
    </row>
    <row r="23" spans="1:27" ht="13.5" customHeight="1">
      <c r="A23" s="194">
        <v>7</v>
      </c>
      <c r="B23" s="96">
        <v>303</v>
      </c>
      <c r="C23" s="10" t="s">
        <v>95</v>
      </c>
      <c r="D23" s="176" t="s">
        <v>282</v>
      </c>
      <c r="E23" s="10"/>
      <c r="F23" s="5"/>
      <c r="G23" s="5"/>
      <c r="H23" s="5"/>
      <c r="I23" s="5"/>
      <c r="J23" s="5"/>
      <c r="K23" s="53" t="str">
        <f t="shared" si="0"/>
        <v> </v>
      </c>
      <c r="L23" s="12">
        <v>23</v>
      </c>
      <c r="M23" s="5">
        <v>16</v>
      </c>
      <c r="N23" s="5">
        <v>290</v>
      </c>
      <c r="O23" s="5">
        <v>56</v>
      </c>
      <c r="P23" s="53">
        <f t="shared" si="1"/>
        <v>19.3</v>
      </c>
      <c r="Q23" s="12">
        <v>5</v>
      </c>
      <c r="R23" s="5">
        <v>2</v>
      </c>
      <c r="S23" s="5">
        <v>34</v>
      </c>
      <c r="T23" s="5">
        <v>3</v>
      </c>
      <c r="U23" s="53">
        <f t="shared" si="2"/>
        <v>8.8</v>
      </c>
      <c r="V23" s="10">
        <v>12</v>
      </c>
      <c r="W23" s="5">
        <v>1</v>
      </c>
      <c r="X23" s="67">
        <f t="shared" si="5"/>
        <v>8.3</v>
      </c>
      <c r="Y23" s="5">
        <v>12</v>
      </c>
      <c r="Z23" s="5">
        <v>1</v>
      </c>
      <c r="AA23" s="63">
        <f t="shared" si="6"/>
        <v>8.3</v>
      </c>
    </row>
    <row r="24" spans="1:27" ht="13.5" customHeight="1">
      <c r="A24" s="194">
        <v>7</v>
      </c>
      <c r="B24" s="96">
        <v>304</v>
      </c>
      <c r="C24" s="10" t="s">
        <v>95</v>
      </c>
      <c r="D24" s="176" t="s">
        <v>261</v>
      </c>
      <c r="E24" s="10"/>
      <c r="F24" s="5"/>
      <c r="G24" s="5"/>
      <c r="H24" s="5"/>
      <c r="I24" s="5"/>
      <c r="J24" s="5"/>
      <c r="K24" s="53" t="str">
        <f t="shared" si="0"/>
        <v> </v>
      </c>
      <c r="L24" s="12">
        <v>10</v>
      </c>
      <c r="M24" s="5">
        <v>6</v>
      </c>
      <c r="N24" s="5">
        <v>138</v>
      </c>
      <c r="O24" s="5">
        <v>18</v>
      </c>
      <c r="P24" s="53">
        <f t="shared" si="1"/>
        <v>13</v>
      </c>
      <c r="Q24" s="12">
        <v>5</v>
      </c>
      <c r="R24" s="5">
        <v>2</v>
      </c>
      <c r="S24" s="5">
        <v>33</v>
      </c>
      <c r="T24" s="5">
        <v>3</v>
      </c>
      <c r="U24" s="53">
        <f t="shared" si="2"/>
        <v>9.1</v>
      </c>
      <c r="V24" s="10">
        <v>23</v>
      </c>
      <c r="W24" s="5">
        <v>2</v>
      </c>
      <c r="X24" s="67">
        <f t="shared" si="5"/>
        <v>8.7</v>
      </c>
      <c r="Y24" s="5">
        <v>20</v>
      </c>
      <c r="Z24" s="5">
        <v>0</v>
      </c>
      <c r="AA24" s="63">
        <f t="shared" si="6"/>
        <v>0</v>
      </c>
    </row>
    <row r="25" spans="1:27" ht="13.5" customHeight="1">
      <c r="A25" s="194">
        <v>7</v>
      </c>
      <c r="B25" s="96">
        <v>305</v>
      </c>
      <c r="C25" s="10" t="s">
        <v>95</v>
      </c>
      <c r="D25" s="176" t="s">
        <v>263</v>
      </c>
      <c r="E25" s="10"/>
      <c r="F25" s="5"/>
      <c r="G25" s="5"/>
      <c r="H25" s="5"/>
      <c r="I25" s="5"/>
      <c r="J25" s="5"/>
      <c r="K25" s="53" t="str">
        <f t="shared" si="0"/>
        <v> </v>
      </c>
      <c r="L25" s="12">
        <v>15</v>
      </c>
      <c r="M25" s="5">
        <v>10</v>
      </c>
      <c r="N25" s="5">
        <v>176</v>
      </c>
      <c r="O25" s="5">
        <v>25</v>
      </c>
      <c r="P25" s="53">
        <v>14.2</v>
      </c>
      <c r="Q25" s="12">
        <v>5</v>
      </c>
      <c r="R25" s="5">
        <v>4</v>
      </c>
      <c r="S25" s="5">
        <v>37</v>
      </c>
      <c r="T25" s="5">
        <v>6</v>
      </c>
      <c r="U25" s="53">
        <f t="shared" si="2"/>
        <v>16.2</v>
      </c>
      <c r="V25" s="10">
        <v>17</v>
      </c>
      <c r="W25" s="5">
        <v>2</v>
      </c>
      <c r="X25" s="67">
        <f t="shared" si="5"/>
        <v>11.8</v>
      </c>
      <c r="Y25" s="5">
        <v>15</v>
      </c>
      <c r="Z25" s="5">
        <v>0</v>
      </c>
      <c r="AA25" s="63">
        <f t="shared" si="6"/>
        <v>0</v>
      </c>
    </row>
    <row r="26" spans="1:27" ht="13.5" customHeight="1">
      <c r="A26" s="194">
        <v>7</v>
      </c>
      <c r="B26" s="96">
        <v>306</v>
      </c>
      <c r="C26" s="10" t="s">
        <v>95</v>
      </c>
      <c r="D26" s="176" t="s">
        <v>265</v>
      </c>
      <c r="E26" s="10"/>
      <c r="F26" s="5"/>
      <c r="G26" s="5"/>
      <c r="H26" s="5"/>
      <c r="I26" s="5"/>
      <c r="J26" s="5"/>
      <c r="K26" s="53" t="str">
        <f t="shared" si="0"/>
        <v> </v>
      </c>
      <c r="L26" s="12">
        <v>11</v>
      </c>
      <c r="M26" s="5">
        <v>8</v>
      </c>
      <c r="N26" s="5">
        <v>111</v>
      </c>
      <c r="O26" s="5">
        <v>18</v>
      </c>
      <c r="P26" s="53">
        <f aca="true" t="shared" si="7" ref="P26:P57">IF(L26=""," ",ROUND(O26/N26*100,1))</f>
        <v>16.2</v>
      </c>
      <c r="Q26" s="12">
        <v>3</v>
      </c>
      <c r="R26" s="5">
        <v>2</v>
      </c>
      <c r="S26" s="5">
        <v>27</v>
      </c>
      <c r="T26" s="5">
        <v>3</v>
      </c>
      <c r="U26" s="53">
        <f t="shared" si="2"/>
        <v>11.1</v>
      </c>
      <c r="V26" s="10">
        <v>25</v>
      </c>
      <c r="W26" s="5">
        <v>5</v>
      </c>
      <c r="X26" s="67">
        <f t="shared" si="5"/>
        <v>20</v>
      </c>
      <c r="Y26" s="5">
        <v>25</v>
      </c>
      <c r="Z26" s="5">
        <v>5</v>
      </c>
      <c r="AA26" s="63">
        <f t="shared" si="6"/>
        <v>20</v>
      </c>
    </row>
    <row r="27" spans="1:27" ht="13.5" customHeight="1">
      <c r="A27" s="194">
        <v>7</v>
      </c>
      <c r="B27" s="14">
        <v>307</v>
      </c>
      <c r="C27" s="10" t="s">
        <v>95</v>
      </c>
      <c r="D27" s="176" t="s">
        <v>283</v>
      </c>
      <c r="E27" s="10"/>
      <c r="F27" s="5"/>
      <c r="G27" s="5"/>
      <c r="H27" s="5"/>
      <c r="I27" s="5"/>
      <c r="J27" s="5"/>
      <c r="K27" s="53" t="str">
        <f t="shared" si="0"/>
        <v> </v>
      </c>
      <c r="L27" s="12">
        <v>9</v>
      </c>
      <c r="M27" s="5">
        <v>7</v>
      </c>
      <c r="N27" s="5">
        <v>111</v>
      </c>
      <c r="O27" s="5">
        <v>19</v>
      </c>
      <c r="P27" s="53">
        <f t="shared" si="7"/>
        <v>17.1</v>
      </c>
      <c r="Q27" s="12">
        <v>5</v>
      </c>
      <c r="R27" s="5">
        <v>1</v>
      </c>
      <c r="S27" s="5">
        <v>28</v>
      </c>
      <c r="T27" s="5">
        <v>1</v>
      </c>
      <c r="U27" s="53">
        <f t="shared" si="2"/>
        <v>3.6</v>
      </c>
      <c r="V27" s="10">
        <v>26</v>
      </c>
      <c r="W27" s="5">
        <v>8</v>
      </c>
      <c r="X27" s="67">
        <f t="shared" si="5"/>
        <v>30.8</v>
      </c>
      <c r="Y27" s="5">
        <v>26</v>
      </c>
      <c r="Z27" s="5">
        <v>6</v>
      </c>
      <c r="AA27" s="63">
        <f t="shared" si="6"/>
        <v>23.1</v>
      </c>
    </row>
    <row r="28" spans="1:27" ht="13.5" customHeight="1">
      <c r="A28" s="194">
        <v>7</v>
      </c>
      <c r="B28" s="14">
        <v>308</v>
      </c>
      <c r="C28" s="10" t="s">
        <v>95</v>
      </c>
      <c r="D28" s="176" t="s">
        <v>268</v>
      </c>
      <c r="E28" s="10">
        <v>50</v>
      </c>
      <c r="F28" s="5" t="s">
        <v>293</v>
      </c>
      <c r="G28" s="5">
        <v>15</v>
      </c>
      <c r="H28" s="5">
        <v>11</v>
      </c>
      <c r="I28" s="5">
        <v>191</v>
      </c>
      <c r="J28" s="5">
        <v>33</v>
      </c>
      <c r="K28" s="53">
        <f t="shared" si="0"/>
        <v>17.3</v>
      </c>
      <c r="L28" s="12">
        <v>14</v>
      </c>
      <c r="M28" s="5">
        <v>10</v>
      </c>
      <c r="N28" s="5">
        <v>191</v>
      </c>
      <c r="O28" s="5">
        <v>33</v>
      </c>
      <c r="P28" s="53">
        <f t="shared" si="7"/>
        <v>17.3</v>
      </c>
      <c r="Q28" s="12">
        <v>5</v>
      </c>
      <c r="R28" s="5">
        <v>3</v>
      </c>
      <c r="S28" s="5">
        <v>34</v>
      </c>
      <c r="T28" s="5">
        <v>4</v>
      </c>
      <c r="U28" s="53">
        <f t="shared" si="2"/>
        <v>11.8</v>
      </c>
      <c r="V28" s="10">
        <v>12</v>
      </c>
      <c r="W28" s="5">
        <v>0</v>
      </c>
      <c r="X28" s="67">
        <f t="shared" si="5"/>
        <v>0</v>
      </c>
      <c r="Y28" s="5">
        <v>12</v>
      </c>
      <c r="Z28" s="5">
        <v>0</v>
      </c>
      <c r="AA28" s="63">
        <f t="shared" si="6"/>
        <v>0</v>
      </c>
    </row>
    <row r="29" spans="1:27" ht="13.5" customHeight="1">
      <c r="A29" s="194">
        <v>7</v>
      </c>
      <c r="B29" s="14">
        <v>309</v>
      </c>
      <c r="C29" s="10" t="s">
        <v>95</v>
      </c>
      <c r="D29" s="177" t="s">
        <v>272</v>
      </c>
      <c r="E29" s="10"/>
      <c r="F29" s="5"/>
      <c r="G29" s="5"/>
      <c r="H29" s="5"/>
      <c r="I29" s="5"/>
      <c r="J29" s="5"/>
      <c r="K29" s="53" t="str">
        <f t="shared" si="0"/>
        <v> </v>
      </c>
      <c r="L29" s="12">
        <v>14</v>
      </c>
      <c r="M29" s="5">
        <v>10</v>
      </c>
      <c r="N29" s="5">
        <v>149</v>
      </c>
      <c r="O29" s="5">
        <v>28</v>
      </c>
      <c r="P29" s="53">
        <f t="shared" si="7"/>
        <v>18.8</v>
      </c>
      <c r="Q29" s="12">
        <v>5</v>
      </c>
      <c r="R29" s="5">
        <v>2</v>
      </c>
      <c r="S29" s="5">
        <v>29</v>
      </c>
      <c r="T29" s="5">
        <v>2</v>
      </c>
      <c r="U29" s="53">
        <f t="shared" si="2"/>
        <v>6.9</v>
      </c>
      <c r="V29" s="10">
        <v>12</v>
      </c>
      <c r="W29" s="5">
        <v>0</v>
      </c>
      <c r="X29" s="67">
        <f t="shared" si="5"/>
        <v>0</v>
      </c>
      <c r="Y29" s="5">
        <v>12</v>
      </c>
      <c r="Z29" s="5">
        <v>0</v>
      </c>
      <c r="AA29" s="63">
        <f t="shared" si="6"/>
        <v>0</v>
      </c>
    </row>
    <row r="30" spans="1:27" ht="13.5" customHeight="1">
      <c r="A30" s="194">
        <v>7</v>
      </c>
      <c r="B30" s="14">
        <v>321</v>
      </c>
      <c r="C30" s="10" t="s">
        <v>95</v>
      </c>
      <c r="D30" s="177" t="s">
        <v>273</v>
      </c>
      <c r="E30" s="10"/>
      <c r="F30" s="5"/>
      <c r="G30" s="5"/>
      <c r="H30" s="5"/>
      <c r="I30" s="5"/>
      <c r="J30" s="5"/>
      <c r="K30" s="53" t="str">
        <f t="shared" si="0"/>
        <v> </v>
      </c>
      <c r="L30" s="12">
        <v>11</v>
      </c>
      <c r="M30" s="5">
        <v>7</v>
      </c>
      <c r="N30" s="5">
        <v>196</v>
      </c>
      <c r="O30" s="5">
        <v>30</v>
      </c>
      <c r="P30" s="53">
        <f t="shared" si="7"/>
        <v>15.3</v>
      </c>
      <c r="Q30" s="12">
        <v>5</v>
      </c>
      <c r="R30" s="5">
        <v>2</v>
      </c>
      <c r="S30" s="5">
        <v>32</v>
      </c>
      <c r="T30" s="5">
        <v>2</v>
      </c>
      <c r="U30" s="53">
        <f t="shared" si="2"/>
        <v>6.3</v>
      </c>
      <c r="V30" s="10">
        <v>14</v>
      </c>
      <c r="W30" s="5">
        <v>1</v>
      </c>
      <c r="X30" s="67">
        <f t="shared" si="5"/>
        <v>7.1</v>
      </c>
      <c r="Y30" s="5">
        <v>14</v>
      </c>
      <c r="Z30" s="5">
        <v>1</v>
      </c>
      <c r="AA30" s="63">
        <f t="shared" si="6"/>
        <v>7.1</v>
      </c>
    </row>
    <row r="31" spans="1:27" ht="13.5" customHeight="1">
      <c r="A31" s="194">
        <v>7</v>
      </c>
      <c r="B31" s="14">
        <v>322</v>
      </c>
      <c r="C31" s="10" t="s">
        <v>95</v>
      </c>
      <c r="D31" s="177" t="s">
        <v>274</v>
      </c>
      <c r="E31" s="10"/>
      <c r="F31" s="5"/>
      <c r="G31" s="5"/>
      <c r="H31" s="5"/>
      <c r="I31" s="5"/>
      <c r="J31" s="5"/>
      <c r="K31" s="53" t="str">
        <f t="shared" si="0"/>
        <v> </v>
      </c>
      <c r="L31" s="12">
        <v>16</v>
      </c>
      <c r="M31" s="5">
        <v>13</v>
      </c>
      <c r="N31" s="5">
        <v>204</v>
      </c>
      <c r="O31" s="5">
        <v>42</v>
      </c>
      <c r="P31" s="53">
        <f t="shared" si="7"/>
        <v>20.6</v>
      </c>
      <c r="Q31" s="12">
        <v>5</v>
      </c>
      <c r="R31" s="5">
        <v>3</v>
      </c>
      <c r="S31" s="5">
        <v>28</v>
      </c>
      <c r="T31" s="5">
        <v>4</v>
      </c>
      <c r="U31" s="53">
        <f t="shared" si="2"/>
        <v>14.3</v>
      </c>
      <c r="V31" s="10">
        <v>26</v>
      </c>
      <c r="W31" s="5">
        <v>3</v>
      </c>
      <c r="X31" s="67">
        <f t="shared" si="5"/>
        <v>11.5</v>
      </c>
      <c r="Y31" s="5">
        <v>26</v>
      </c>
      <c r="Z31" s="5">
        <v>3</v>
      </c>
      <c r="AA31" s="63">
        <f t="shared" si="6"/>
        <v>11.5</v>
      </c>
    </row>
    <row r="32" spans="1:27" ht="13.5" customHeight="1">
      <c r="A32" s="194">
        <v>7</v>
      </c>
      <c r="B32" s="14">
        <v>323</v>
      </c>
      <c r="C32" s="10" t="s">
        <v>95</v>
      </c>
      <c r="D32" s="177" t="s">
        <v>276</v>
      </c>
      <c r="E32" s="10">
        <v>20</v>
      </c>
      <c r="F32" s="5" t="s">
        <v>295</v>
      </c>
      <c r="G32" s="5">
        <v>17</v>
      </c>
      <c r="H32" s="5">
        <v>13</v>
      </c>
      <c r="I32" s="5">
        <v>275</v>
      </c>
      <c r="J32" s="5">
        <v>65</v>
      </c>
      <c r="K32" s="53">
        <f t="shared" si="0"/>
        <v>23.6</v>
      </c>
      <c r="L32" s="12">
        <v>17</v>
      </c>
      <c r="M32" s="5">
        <v>13</v>
      </c>
      <c r="N32" s="5">
        <v>275</v>
      </c>
      <c r="O32" s="5">
        <v>65</v>
      </c>
      <c r="P32" s="53">
        <f t="shared" si="7"/>
        <v>23.6</v>
      </c>
      <c r="Q32" s="12">
        <v>5</v>
      </c>
      <c r="R32" s="5">
        <v>3</v>
      </c>
      <c r="S32" s="5">
        <v>28</v>
      </c>
      <c r="T32" s="5">
        <v>4</v>
      </c>
      <c r="U32" s="53">
        <f t="shared" si="2"/>
        <v>14.3</v>
      </c>
      <c r="V32" s="10">
        <v>27</v>
      </c>
      <c r="W32" s="5">
        <v>4</v>
      </c>
      <c r="X32" s="67">
        <f t="shared" si="5"/>
        <v>14.8</v>
      </c>
      <c r="Y32" s="5">
        <v>27</v>
      </c>
      <c r="Z32" s="5">
        <v>4</v>
      </c>
      <c r="AA32" s="63">
        <f t="shared" si="6"/>
        <v>14.8</v>
      </c>
    </row>
    <row r="33" spans="1:27" ht="13.5" customHeight="1">
      <c r="A33" s="194">
        <v>7</v>
      </c>
      <c r="B33" s="14">
        <v>324</v>
      </c>
      <c r="C33" s="10" t="s">
        <v>95</v>
      </c>
      <c r="D33" s="177" t="s">
        <v>278</v>
      </c>
      <c r="E33" s="10">
        <v>35</v>
      </c>
      <c r="F33" s="5" t="s">
        <v>296</v>
      </c>
      <c r="G33" s="5">
        <v>17</v>
      </c>
      <c r="H33" s="5">
        <v>14</v>
      </c>
      <c r="I33" s="5">
        <v>142</v>
      </c>
      <c r="J33" s="5">
        <v>49</v>
      </c>
      <c r="K33" s="53">
        <f t="shared" si="0"/>
        <v>34.5</v>
      </c>
      <c r="L33" s="12">
        <v>11</v>
      </c>
      <c r="M33" s="5">
        <v>10</v>
      </c>
      <c r="N33" s="5">
        <v>104</v>
      </c>
      <c r="O33" s="5">
        <v>41</v>
      </c>
      <c r="P33" s="53">
        <f t="shared" si="7"/>
        <v>39.4</v>
      </c>
      <c r="Q33" s="12">
        <v>5</v>
      </c>
      <c r="R33" s="5">
        <v>3</v>
      </c>
      <c r="S33" s="5">
        <v>28</v>
      </c>
      <c r="T33" s="5">
        <v>5</v>
      </c>
      <c r="U33" s="53">
        <f t="shared" si="2"/>
        <v>17.9</v>
      </c>
      <c r="V33" s="10">
        <v>12</v>
      </c>
      <c r="W33" s="5">
        <v>1</v>
      </c>
      <c r="X33" s="67">
        <f t="shared" si="5"/>
        <v>8.3</v>
      </c>
      <c r="Y33" s="5">
        <v>9</v>
      </c>
      <c r="Z33" s="5">
        <v>0</v>
      </c>
      <c r="AA33" s="63">
        <f t="shared" si="6"/>
        <v>0</v>
      </c>
    </row>
    <row r="34" spans="1:27" ht="13.5" customHeight="1">
      <c r="A34" s="194">
        <v>7</v>
      </c>
      <c r="B34" s="14">
        <v>325</v>
      </c>
      <c r="C34" s="10" t="s">
        <v>95</v>
      </c>
      <c r="D34" s="177" t="s">
        <v>279</v>
      </c>
      <c r="E34" s="10"/>
      <c r="F34" s="5"/>
      <c r="G34" s="5"/>
      <c r="H34" s="5"/>
      <c r="I34" s="5"/>
      <c r="J34" s="5"/>
      <c r="K34" s="53" t="str">
        <f t="shared" si="0"/>
        <v> </v>
      </c>
      <c r="L34" s="12">
        <v>16</v>
      </c>
      <c r="M34" s="5">
        <v>11</v>
      </c>
      <c r="N34" s="5">
        <v>156</v>
      </c>
      <c r="O34" s="5">
        <v>29</v>
      </c>
      <c r="P34" s="53">
        <f t="shared" si="7"/>
        <v>18.6</v>
      </c>
      <c r="Q34" s="12">
        <v>5</v>
      </c>
      <c r="R34" s="5">
        <v>2</v>
      </c>
      <c r="S34" s="5">
        <v>31</v>
      </c>
      <c r="T34" s="5">
        <v>4</v>
      </c>
      <c r="U34" s="53">
        <f t="shared" si="2"/>
        <v>12.9</v>
      </c>
      <c r="V34" s="10">
        <v>14</v>
      </c>
      <c r="W34" s="5">
        <v>0</v>
      </c>
      <c r="X34" s="67">
        <f t="shared" si="5"/>
        <v>0</v>
      </c>
      <c r="Y34" s="5">
        <v>13</v>
      </c>
      <c r="Z34" s="5">
        <v>0</v>
      </c>
      <c r="AA34" s="63">
        <f t="shared" si="6"/>
        <v>0</v>
      </c>
    </row>
    <row r="35" spans="1:27" ht="13.5" customHeight="1">
      <c r="A35" s="194">
        <v>7</v>
      </c>
      <c r="B35" s="14">
        <v>326</v>
      </c>
      <c r="C35" s="10" t="s">
        <v>95</v>
      </c>
      <c r="D35" s="177" t="s">
        <v>281</v>
      </c>
      <c r="E35" s="10"/>
      <c r="F35" s="5"/>
      <c r="G35" s="5"/>
      <c r="H35" s="5"/>
      <c r="I35" s="5"/>
      <c r="J35" s="5"/>
      <c r="K35" s="53" t="str">
        <f t="shared" si="0"/>
        <v> </v>
      </c>
      <c r="L35" s="12">
        <v>10</v>
      </c>
      <c r="M35" s="5">
        <v>9</v>
      </c>
      <c r="N35" s="5">
        <v>150</v>
      </c>
      <c r="O35" s="5">
        <v>28</v>
      </c>
      <c r="P35" s="53">
        <f t="shared" si="7"/>
        <v>18.7</v>
      </c>
      <c r="Q35" s="12">
        <v>5</v>
      </c>
      <c r="R35" s="5">
        <v>2</v>
      </c>
      <c r="S35" s="5">
        <v>28</v>
      </c>
      <c r="T35" s="5">
        <v>2</v>
      </c>
      <c r="U35" s="53">
        <f t="shared" si="2"/>
        <v>7.1</v>
      </c>
      <c r="V35" s="10">
        <v>15</v>
      </c>
      <c r="W35" s="5">
        <v>1</v>
      </c>
      <c r="X35" s="67">
        <f t="shared" si="5"/>
        <v>6.7</v>
      </c>
      <c r="Y35" s="5">
        <v>15</v>
      </c>
      <c r="Z35" s="5">
        <v>1</v>
      </c>
      <c r="AA35" s="63">
        <f t="shared" si="6"/>
        <v>6.7</v>
      </c>
    </row>
    <row r="36" spans="1:27" ht="12.75" customHeight="1">
      <c r="A36" s="194">
        <v>7</v>
      </c>
      <c r="B36" s="14">
        <v>342</v>
      </c>
      <c r="C36" s="10" t="s">
        <v>95</v>
      </c>
      <c r="D36" s="177" t="s">
        <v>99</v>
      </c>
      <c r="E36" s="10"/>
      <c r="F36" s="5"/>
      <c r="G36" s="5"/>
      <c r="H36" s="5"/>
      <c r="I36" s="5"/>
      <c r="J36" s="5"/>
      <c r="K36" s="53" t="str">
        <f t="shared" si="0"/>
        <v> </v>
      </c>
      <c r="L36" s="12">
        <v>15</v>
      </c>
      <c r="M36" s="5">
        <v>10</v>
      </c>
      <c r="N36" s="5">
        <v>171</v>
      </c>
      <c r="O36" s="5">
        <v>28</v>
      </c>
      <c r="P36" s="53">
        <f t="shared" si="7"/>
        <v>16.4</v>
      </c>
      <c r="Q36" s="12">
        <v>5</v>
      </c>
      <c r="R36" s="5">
        <v>2</v>
      </c>
      <c r="S36" s="5">
        <v>34</v>
      </c>
      <c r="T36" s="5">
        <v>5</v>
      </c>
      <c r="U36" s="53">
        <f t="shared" si="2"/>
        <v>14.7</v>
      </c>
      <c r="V36" s="10">
        <v>26</v>
      </c>
      <c r="W36" s="5">
        <v>4</v>
      </c>
      <c r="X36" s="67">
        <f t="shared" si="5"/>
        <v>15.4</v>
      </c>
      <c r="Y36" s="5">
        <v>24</v>
      </c>
      <c r="Z36" s="5">
        <v>2</v>
      </c>
      <c r="AA36" s="63">
        <f t="shared" si="6"/>
        <v>8.3</v>
      </c>
    </row>
    <row r="37" spans="1:27" ht="12.75" customHeight="1">
      <c r="A37" s="194">
        <v>7</v>
      </c>
      <c r="B37" s="14">
        <v>344</v>
      </c>
      <c r="C37" s="10" t="s">
        <v>95</v>
      </c>
      <c r="D37" s="177" t="s">
        <v>100</v>
      </c>
      <c r="E37" s="10"/>
      <c r="F37" s="5"/>
      <c r="G37" s="5"/>
      <c r="H37" s="5"/>
      <c r="I37" s="5"/>
      <c r="J37" s="5"/>
      <c r="K37" s="53" t="str">
        <f t="shared" si="0"/>
        <v> </v>
      </c>
      <c r="L37" s="12">
        <v>11</v>
      </c>
      <c r="M37" s="5">
        <v>4</v>
      </c>
      <c r="N37" s="5">
        <v>186</v>
      </c>
      <c r="O37" s="5">
        <v>8</v>
      </c>
      <c r="P37" s="53">
        <f t="shared" si="7"/>
        <v>4.3</v>
      </c>
      <c r="Q37" s="12">
        <v>5</v>
      </c>
      <c r="R37" s="5">
        <v>0</v>
      </c>
      <c r="S37" s="5">
        <v>29</v>
      </c>
      <c r="T37" s="5">
        <v>0</v>
      </c>
      <c r="U37" s="53">
        <f t="shared" si="2"/>
        <v>0</v>
      </c>
      <c r="V37" s="10">
        <v>15</v>
      </c>
      <c r="W37" s="5">
        <v>0</v>
      </c>
      <c r="X37" s="67">
        <f t="shared" si="5"/>
        <v>0</v>
      </c>
      <c r="Y37" s="5">
        <v>14</v>
      </c>
      <c r="Z37" s="5">
        <v>0</v>
      </c>
      <c r="AA37" s="63">
        <f t="shared" si="6"/>
        <v>0</v>
      </c>
    </row>
    <row r="38" spans="1:27" ht="12.75" customHeight="1">
      <c r="A38" s="194">
        <v>7</v>
      </c>
      <c r="B38" s="101">
        <v>361</v>
      </c>
      <c r="C38" s="102" t="s">
        <v>95</v>
      </c>
      <c r="D38" s="180" t="s">
        <v>149</v>
      </c>
      <c r="E38" s="87"/>
      <c r="F38" s="5"/>
      <c r="G38" s="5"/>
      <c r="H38" s="5"/>
      <c r="I38" s="5"/>
      <c r="J38" s="5"/>
      <c r="K38" s="53" t="str">
        <f t="shared" si="0"/>
        <v> </v>
      </c>
      <c r="L38" s="12">
        <v>17</v>
      </c>
      <c r="M38" s="5">
        <v>7</v>
      </c>
      <c r="N38" s="5">
        <v>177</v>
      </c>
      <c r="O38" s="5">
        <v>17</v>
      </c>
      <c r="P38" s="53">
        <f t="shared" si="7"/>
        <v>9.6</v>
      </c>
      <c r="Q38" s="12">
        <v>5</v>
      </c>
      <c r="R38" s="5">
        <v>3</v>
      </c>
      <c r="S38" s="5">
        <v>36</v>
      </c>
      <c r="T38" s="5">
        <v>3</v>
      </c>
      <c r="U38" s="53">
        <f t="shared" si="2"/>
        <v>8.3</v>
      </c>
      <c r="V38" s="10">
        <v>17</v>
      </c>
      <c r="W38" s="5">
        <v>3</v>
      </c>
      <c r="X38" s="67">
        <f>IF(V38=""," ",ROUND(W38/V38*100,1))</f>
        <v>17.6</v>
      </c>
      <c r="Y38" s="5">
        <v>17</v>
      </c>
      <c r="Z38" s="5">
        <v>3</v>
      </c>
      <c r="AA38" s="63">
        <f>IF(Y38=""," ",ROUND(Z38/Y38*100,1))</f>
        <v>17.6</v>
      </c>
    </row>
    <row r="39" spans="1:27" ht="12.75" customHeight="1">
      <c r="A39" s="194">
        <v>7</v>
      </c>
      <c r="B39" s="101">
        <v>362</v>
      </c>
      <c r="C39" s="102" t="s">
        <v>95</v>
      </c>
      <c r="D39" s="179" t="s">
        <v>150</v>
      </c>
      <c r="E39" s="87"/>
      <c r="F39" s="5"/>
      <c r="G39" s="5"/>
      <c r="H39" s="5"/>
      <c r="I39" s="5"/>
      <c r="J39" s="5"/>
      <c r="K39" s="53" t="str">
        <f t="shared" si="0"/>
        <v> </v>
      </c>
      <c r="L39" s="12">
        <v>10</v>
      </c>
      <c r="M39" s="5">
        <v>7</v>
      </c>
      <c r="N39" s="5">
        <v>180</v>
      </c>
      <c r="O39" s="5">
        <v>41</v>
      </c>
      <c r="P39" s="53">
        <f t="shared" si="7"/>
        <v>22.8</v>
      </c>
      <c r="Q39" s="10">
        <v>5</v>
      </c>
      <c r="R39" s="5">
        <v>1</v>
      </c>
      <c r="S39" s="5">
        <v>34</v>
      </c>
      <c r="T39" s="5">
        <v>1</v>
      </c>
      <c r="U39" s="53">
        <f t="shared" si="2"/>
        <v>2.9</v>
      </c>
      <c r="V39" s="10">
        <v>15</v>
      </c>
      <c r="W39" s="5">
        <v>0</v>
      </c>
      <c r="X39" s="67">
        <f>IF(V39=""," ",ROUND(W39/V39*100,1))</f>
        <v>0</v>
      </c>
      <c r="Y39" s="5">
        <v>15</v>
      </c>
      <c r="Z39" s="5">
        <v>0</v>
      </c>
      <c r="AA39" s="63">
        <f>IF(Y39=""," ",ROUND(Z39/Y39*100,1))</f>
        <v>0</v>
      </c>
    </row>
    <row r="40" spans="1:27" ht="12.75" customHeight="1">
      <c r="A40" s="194">
        <v>7</v>
      </c>
      <c r="B40" s="101">
        <v>363</v>
      </c>
      <c r="C40" s="102" t="s">
        <v>95</v>
      </c>
      <c r="D40" s="179" t="s">
        <v>151</v>
      </c>
      <c r="E40" s="87"/>
      <c r="F40" s="5"/>
      <c r="G40" s="5"/>
      <c r="H40" s="5"/>
      <c r="I40" s="5"/>
      <c r="J40" s="5"/>
      <c r="K40" s="53" t="str">
        <f t="shared" si="0"/>
        <v> </v>
      </c>
      <c r="L40" s="5">
        <v>15</v>
      </c>
      <c r="M40" s="5">
        <v>11</v>
      </c>
      <c r="N40" s="5">
        <v>140</v>
      </c>
      <c r="O40" s="5">
        <v>16</v>
      </c>
      <c r="P40" s="53">
        <f t="shared" si="7"/>
        <v>11.4</v>
      </c>
      <c r="Q40" s="10">
        <v>5</v>
      </c>
      <c r="R40" s="5">
        <v>2</v>
      </c>
      <c r="S40" s="5">
        <v>24</v>
      </c>
      <c r="T40" s="5">
        <v>3</v>
      </c>
      <c r="U40" s="53">
        <f t="shared" si="2"/>
        <v>12.5</v>
      </c>
      <c r="V40" s="10">
        <v>19</v>
      </c>
      <c r="W40" s="5">
        <v>4</v>
      </c>
      <c r="X40" s="67">
        <f>IF(V40=""," ",ROUND(W40/V40*100,1))</f>
        <v>21.1</v>
      </c>
      <c r="Y40" s="5">
        <v>16</v>
      </c>
      <c r="Z40" s="5">
        <v>2</v>
      </c>
      <c r="AA40" s="63">
        <f>IF(Y40=""," ",ROUND(Z40/Y40*100,1))</f>
        <v>12.5</v>
      </c>
    </row>
    <row r="41" spans="1:27" ht="12.75" customHeight="1">
      <c r="A41" s="194">
        <v>7</v>
      </c>
      <c r="B41" s="101">
        <v>364</v>
      </c>
      <c r="C41" s="102" t="s">
        <v>95</v>
      </c>
      <c r="D41" s="179" t="s">
        <v>152</v>
      </c>
      <c r="E41" s="10"/>
      <c r="F41" s="5"/>
      <c r="G41" s="5"/>
      <c r="H41" s="5"/>
      <c r="I41" s="5"/>
      <c r="J41" s="5"/>
      <c r="K41" s="53" t="str">
        <f t="shared" si="0"/>
        <v> </v>
      </c>
      <c r="L41" s="12">
        <v>7</v>
      </c>
      <c r="M41" s="5">
        <v>4</v>
      </c>
      <c r="N41" s="5">
        <v>45</v>
      </c>
      <c r="O41" s="5">
        <v>7</v>
      </c>
      <c r="P41" s="53">
        <f t="shared" si="7"/>
        <v>15.6</v>
      </c>
      <c r="Q41" s="10">
        <v>5</v>
      </c>
      <c r="R41" s="5">
        <v>1</v>
      </c>
      <c r="S41" s="5">
        <v>22</v>
      </c>
      <c r="T41" s="5">
        <v>2</v>
      </c>
      <c r="U41" s="53">
        <f t="shared" si="2"/>
        <v>9.1</v>
      </c>
      <c r="V41" s="10">
        <v>6</v>
      </c>
      <c r="W41" s="5">
        <v>0</v>
      </c>
      <c r="X41" s="67">
        <f>IF(V41=0," ",ROUND(W41/V41*100,1))</f>
        <v>0</v>
      </c>
      <c r="Y41" s="5">
        <v>6</v>
      </c>
      <c r="Z41" s="5">
        <v>0</v>
      </c>
      <c r="AA41" s="63">
        <f>IF(Y41=0," ",ROUND(Z41/Y41*100,1))</f>
        <v>0</v>
      </c>
    </row>
    <row r="42" spans="1:27" ht="12.75" customHeight="1">
      <c r="A42" s="194">
        <v>7</v>
      </c>
      <c r="B42" s="101">
        <v>365</v>
      </c>
      <c r="C42" s="102" t="s">
        <v>95</v>
      </c>
      <c r="D42" s="179" t="s">
        <v>153</v>
      </c>
      <c r="E42" s="10"/>
      <c r="F42" s="5"/>
      <c r="G42" s="5"/>
      <c r="H42" s="5"/>
      <c r="I42" s="5"/>
      <c r="J42" s="5"/>
      <c r="K42" s="53" t="str">
        <f aca="true" t="shared" si="8" ref="K42:K73">IF(G42=""," ",ROUND(J42/I42*100,1))</f>
        <v> </v>
      </c>
      <c r="L42" s="94">
        <v>11</v>
      </c>
      <c r="M42" s="5">
        <v>5</v>
      </c>
      <c r="N42" s="5">
        <v>92</v>
      </c>
      <c r="O42" s="5">
        <v>9</v>
      </c>
      <c r="P42" s="53">
        <f t="shared" si="7"/>
        <v>9.8</v>
      </c>
      <c r="Q42" s="102">
        <v>5</v>
      </c>
      <c r="R42" s="5">
        <v>1</v>
      </c>
      <c r="S42" s="5">
        <v>28</v>
      </c>
      <c r="T42" s="5">
        <v>1</v>
      </c>
      <c r="U42" s="53">
        <f aca="true" t="shared" si="9" ref="U42:U73">IF(Q42=""," ",ROUND(T42/S42*100,1))</f>
        <v>3.6</v>
      </c>
      <c r="V42" s="10">
        <v>16</v>
      </c>
      <c r="W42" s="5">
        <v>4</v>
      </c>
      <c r="X42" s="67">
        <f>IF(V42=0," ",ROUND(W42/V42*100,1))</f>
        <v>25</v>
      </c>
      <c r="Y42" s="5">
        <v>10</v>
      </c>
      <c r="Z42" s="5">
        <v>4</v>
      </c>
      <c r="AA42" s="63">
        <f>IF(Y42=0," ",ROUND(Z42/Y42*100,1))</f>
        <v>40</v>
      </c>
    </row>
    <row r="43" spans="1:27" ht="12.75" customHeight="1">
      <c r="A43" s="194">
        <v>7</v>
      </c>
      <c r="B43" s="101">
        <v>366</v>
      </c>
      <c r="C43" s="102" t="s">
        <v>95</v>
      </c>
      <c r="D43" s="179" t="s">
        <v>154</v>
      </c>
      <c r="E43" s="10"/>
      <c r="F43" s="5"/>
      <c r="G43" s="5"/>
      <c r="H43" s="5"/>
      <c r="I43" s="5"/>
      <c r="J43" s="5"/>
      <c r="K43" s="53" t="str">
        <f t="shared" si="8"/>
        <v> </v>
      </c>
      <c r="L43" s="12">
        <v>5</v>
      </c>
      <c r="M43" s="5">
        <v>4</v>
      </c>
      <c r="N43" s="5">
        <v>39</v>
      </c>
      <c r="O43" s="5">
        <v>4</v>
      </c>
      <c r="P43" s="53">
        <f t="shared" si="7"/>
        <v>10.3</v>
      </c>
      <c r="Q43" s="10">
        <v>5</v>
      </c>
      <c r="R43" s="5">
        <v>1</v>
      </c>
      <c r="S43" s="5">
        <v>29</v>
      </c>
      <c r="T43" s="5">
        <v>1</v>
      </c>
      <c r="U43" s="53">
        <f t="shared" si="9"/>
        <v>3.4</v>
      </c>
      <c r="V43" s="10">
        <v>10</v>
      </c>
      <c r="W43" s="5">
        <v>0</v>
      </c>
      <c r="X43" s="67">
        <f>IF(V43=0," ",ROUND(W43/V43*100,1))</f>
        <v>0</v>
      </c>
      <c r="Y43" s="5">
        <v>10</v>
      </c>
      <c r="Z43" s="5">
        <v>0</v>
      </c>
      <c r="AA43" s="63">
        <f>IF(Y43=0," ",ROUND(Z43/Y43*100,1))</f>
        <v>0</v>
      </c>
    </row>
    <row r="44" spans="1:27" ht="12.75" customHeight="1">
      <c r="A44" s="194">
        <v>7</v>
      </c>
      <c r="B44" s="101">
        <v>367</v>
      </c>
      <c r="C44" s="102" t="s">
        <v>95</v>
      </c>
      <c r="D44" s="179" t="s">
        <v>155</v>
      </c>
      <c r="E44" s="10"/>
      <c r="F44" s="5"/>
      <c r="G44" s="5"/>
      <c r="H44" s="5"/>
      <c r="I44" s="5"/>
      <c r="J44" s="5"/>
      <c r="K44" s="53" t="str">
        <f t="shared" si="8"/>
        <v> </v>
      </c>
      <c r="L44" s="94">
        <v>18</v>
      </c>
      <c r="M44" s="5">
        <v>15</v>
      </c>
      <c r="N44" s="5">
        <v>213</v>
      </c>
      <c r="O44" s="5">
        <v>49</v>
      </c>
      <c r="P44" s="53">
        <f t="shared" si="7"/>
        <v>23</v>
      </c>
      <c r="Q44" s="10">
        <v>5</v>
      </c>
      <c r="R44" s="5">
        <v>3</v>
      </c>
      <c r="S44" s="5">
        <v>34</v>
      </c>
      <c r="T44" s="5">
        <v>5</v>
      </c>
      <c r="U44" s="53">
        <f t="shared" si="9"/>
        <v>14.7</v>
      </c>
      <c r="V44" s="10">
        <v>12</v>
      </c>
      <c r="W44" s="5">
        <v>1</v>
      </c>
      <c r="X44" s="67">
        <f>IF(V44=0," ",ROUND(W44/V44*100,1))</f>
        <v>8.3</v>
      </c>
      <c r="Y44" s="5">
        <v>12</v>
      </c>
      <c r="Z44" s="5">
        <v>1</v>
      </c>
      <c r="AA44" s="63">
        <f>IF(Y44=0," ",ROUND(Z44/Y44*100,1))</f>
        <v>8.3</v>
      </c>
    </row>
    <row r="45" spans="1:27" ht="12.75" customHeight="1">
      <c r="A45" s="194">
        <v>7</v>
      </c>
      <c r="B45" s="14">
        <v>401</v>
      </c>
      <c r="C45" s="10" t="s">
        <v>95</v>
      </c>
      <c r="D45" s="176" t="s">
        <v>220</v>
      </c>
      <c r="E45" s="87"/>
      <c r="F45" s="5"/>
      <c r="G45" s="5"/>
      <c r="H45" s="5"/>
      <c r="I45" s="5"/>
      <c r="J45" s="5"/>
      <c r="K45" s="53" t="str">
        <f t="shared" si="8"/>
        <v> </v>
      </c>
      <c r="L45" s="12">
        <v>4</v>
      </c>
      <c r="M45" s="5">
        <v>3</v>
      </c>
      <c r="N45" s="5">
        <v>32</v>
      </c>
      <c r="O45" s="5">
        <v>7</v>
      </c>
      <c r="P45" s="53">
        <f t="shared" si="7"/>
        <v>21.9</v>
      </c>
      <c r="Q45" s="10">
        <v>5</v>
      </c>
      <c r="R45" s="5">
        <v>1</v>
      </c>
      <c r="S45" s="5">
        <v>26</v>
      </c>
      <c r="T45" s="5">
        <v>2</v>
      </c>
      <c r="U45" s="53">
        <f t="shared" si="9"/>
        <v>7.7</v>
      </c>
      <c r="V45" s="10">
        <v>16</v>
      </c>
      <c r="W45" s="5">
        <v>3</v>
      </c>
      <c r="X45" s="67">
        <f>IF(V45=""," ",ROUND(W45/V45*100,1))</f>
        <v>18.8</v>
      </c>
      <c r="Y45" s="5">
        <v>15</v>
      </c>
      <c r="Z45" s="5">
        <v>3</v>
      </c>
      <c r="AA45" s="63">
        <f>IF(Y45=""," ",ROUND(Z45/Y45*100,1))</f>
        <v>20</v>
      </c>
    </row>
    <row r="46" spans="1:27" ht="12.75" customHeight="1">
      <c r="A46" s="194">
        <v>7</v>
      </c>
      <c r="B46" s="14">
        <v>402</v>
      </c>
      <c r="C46" s="10" t="s">
        <v>95</v>
      </c>
      <c r="D46" s="176" t="s">
        <v>221</v>
      </c>
      <c r="E46" s="10"/>
      <c r="F46" s="5"/>
      <c r="G46" s="5"/>
      <c r="H46" s="5"/>
      <c r="I46" s="5"/>
      <c r="J46" s="5"/>
      <c r="K46" s="53" t="str">
        <f t="shared" si="8"/>
        <v> </v>
      </c>
      <c r="L46" s="12">
        <v>5</v>
      </c>
      <c r="M46" s="5">
        <v>3</v>
      </c>
      <c r="N46" s="5">
        <v>54</v>
      </c>
      <c r="O46" s="5">
        <v>17</v>
      </c>
      <c r="P46" s="53">
        <f t="shared" si="7"/>
        <v>31.5</v>
      </c>
      <c r="Q46" s="10">
        <v>5</v>
      </c>
      <c r="R46" s="5">
        <v>1</v>
      </c>
      <c r="S46" s="5">
        <v>30</v>
      </c>
      <c r="T46" s="5">
        <v>1</v>
      </c>
      <c r="U46" s="53">
        <f t="shared" si="9"/>
        <v>3.3</v>
      </c>
      <c r="V46" s="10">
        <v>7</v>
      </c>
      <c r="W46" s="5">
        <v>0</v>
      </c>
      <c r="X46" s="67">
        <f aca="true" t="shared" si="10" ref="X46:X62">IF(V46=0," ",ROUND(W46/V46*100,1))</f>
        <v>0</v>
      </c>
      <c r="Y46" s="5">
        <v>6</v>
      </c>
      <c r="Z46" s="5">
        <v>0</v>
      </c>
      <c r="AA46" s="63">
        <f aca="true" t="shared" si="11" ref="AA46:AA61">IF(Y46=0," ",ROUND(Z46/Y46*100,1))</f>
        <v>0</v>
      </c>
    </row>
    <row r="47" spans="1:27" ht="12.75" customHeight="1">
      <c r="A47" s="194">
        <v>7</v>
      </c>
      <c r="B47" s="14">
        <v>403</v>
      </c>
      <c r="C47" s="10" t="s">
        <v>95</v>
      </c>
      <c r="D47" s="176" t="s">
        <v>222</v>
      </c>
      <c r="E47" s="10"/>
      <c r="F47" s="5"/>
      <c r="G47" s="5"/>
      <c r="H47" s="5"/>
      <c r="I47" s="5"/>
      <c r="J47" s="5"/>
      <c r="K47" s="53" t="str">
        <f t="shared" si="8"/>
        <v> </v>
      </c>
      <c r="L47" s="12">
        <v>16</v>
      </c>
      <c r="M47" s="5">
        <v>11</v>
      </c>
      <c r="N47" s="5">
        <v>262</v>
      </c>
      <c r="O47" s="5">
        <v>30</v>
      </c>
      <c r="P47" s="53">
        <f t="shared" si="7"/>
        <v>11.5</v>
      </c>
      <c r="Q47" s="10">
        <v>5</v>
      </c>
      <c r="R47" s="5">
        <v>2</v>
      </c>
      <c r="S47" s="5">
        <v>32</v>
      </c>
      <c r="T47" s="5">
        <v>3</v>
      </c>
      <c r="U47" s="53">
        <f t="shared" si="9"/>
        <v>9.4</v>
      </c>
      <c r="V47" s="10">
        <v>10</v>
      </c>
      <c r="W47" s="5">
        <v>1</v>
      </c>
      <c r="X47" s="67">
        <f t="shared" si="10"/>
        <v>10</v>
      </c>
      <c r="Y47" s="5">
        <v>9</v>
      </c>
      <c r="Z47" s="5">
        <v>1</v>
      </c>
      <c r="AA47" s="63">
        <f t="shared" si="11"/>
        <v>11.1</v>
      </c>
    </row>
    <row r="48" spans="1:27" ht="12.75" customHeight="1">
      <c r="A48" s="194">
        <v>7</v>
      </c>
      <c r="B48" s="14">
        <v>404</v>
      </c>
      <c r="C48" s="10" t="s">
        <v>95</v>
      </c>
      <c r="D48" s="176" t="s">
        <v>223</v>
      </c>
      <c r="E48" s="10"/>
      <c r="F48" s="5"/>
      <c r="G48" s="5"/>
      <c r="H48" s="5"/>
      <c r="I48" s="5"/>
      <c r="J48" s="5"/>
      <c r="K48" s="53" t="str">
        <f t="shared" si="8"/>
        <v> </v>
      </c>
      <c r="L48" s="12">
        <v>9</v>
      </c>
      <c r="M48" s="5">
        <v>7</v>
      </c>
      <c r="N48" s="5">
        <v>101</v>
      </c>
      <c r="O48" s="5">
        <v>35</v>
      </c>
      <c r="P48" s="53">
        <f t="shared" si="7"/>
        <v>34.7</v>
      </c>
      <c r="Q48" s="10">
        <v>5</v>
      </c>
      <c r="R48" s="5">
        <v>2</v>
      </c>
      <c r="S48" s="5">
        <v>28</v>
      </c>
      <c r="T48" s="5">
        <v>3</v>
      </c>
      <c r="U48" s="53">
        <f t="shared" si="9"/>
        <v>10.7</v>
      </c>
      <c r="V48" s="10">
        <v>11</v>
      </c>
      <c r="W48" s="5">
        <v>2</v>
      </c>
      <c r="X48" s="67">
        <f t="shared" si="10"/>
        <v>18.2</v>
      </c>
      <c r="Y48" s="5">
        <v>11</v>
      </c>
      <c r="Z48" s="5">
        <v>2</v>
      </c>
      <c r="AA48" s="63">
        <f t="shared" si="11"/>
        <v>18.2</v>
      </c>
    </row>
    <row r="49" spans="1:27" ht="12.75" customHeight="1">
      <c r="A49" s="194">
        <v>7</v>
      </c>
      <c r="B49" s="14">
        <v>405</v>
      </c>
      <c r="C49" s="10" t="s">
        <v>95</v>
      </c>
      <c r="D49" s="176" t="s">
        <v>224</v>
      </c>
      <c r="E49" s="10"/>
      <c r="F49" s="5"/>
      <c r="G49" s="5"/>
      <c r="H49" s="5"/>
      <c r="I49" s="5"/>
      <c r="J49" s="5"/>
      <c r="K49" s="53" t="str">
        <f t="shared" si="8"/>
        <v> </v>
      </c>
      <c r="L49" s="12">
        <v>6</v>
      </c>
      <c r="M49" s="5">
        <v>4</v>
      </c>
      <c r="N49" s="5">
        <v>104</v>
      </c>
      <c r="O49" s="5">
        <v>23</v>
      </c>
      <c r="P49" s="53">
        <f t="shared" si="7"/>
        <v>22.1</v>
      </c>
      <c r="Q49" s="10">
        <v>5</v>
      </c>
      <c r="R49" s="5">
        <v>2</v>
      </c>
      <c r="S49" s="5">
        <v>35</v>
      </c>
      <c r="T49" s="5">
        <v>4</v>
      </c>
      <c r="U49" s="53">
        <f t="shared" si="9"/>
        <v>11.4</v>
      </c>
      <c r="V49" s="10">
        <v>8</v>
      </c>
      <c r="W49" s="5">
        <v>0</v>
      </c>
      <c r="X49" s="67">
        <f t="shared" si="10"/>
        <v>0</v>
      </c>
      <c r="Y49" s="5">
        <v>8</v>
      </c>
      <c r="Z49" s="5">
        <v>0</v>
      </c>
      <c r="AA49" s="63">
        <f t="shared" si="11"/>
        <v>0</v>
      </c>
    </row>
    <row r="50" spans="1:27" ht="12.75" customHeight="1">
      <c r="A50" s="194">
        <v>7</v>
      </c>
      <c r="B50" s="14">
        <v>406</v>
      </c>
      <c r="C50" s="10" t="s">
        <v>95</v>
      </c>
      <c r="D50" s="176" t="s">
        <v>225</v>
      </c>
      <c r="E50" s="10"/>
      <c r="F50" s="5"/>
      <c r="G50" s="5"/>
      <c r="H50" s="5"/>
      <c r="I50" s="5"/>
      <c r="J50" s="5"/>
      <c r="K50" s="53" t="str">
        <f t="shared" si="8"/>
        <v> </v>
      </c>
      <c r="L50" s="12">
        <v>5</v>
      </c>
      <c r="M50" s="5">
        <v>4</v>
      </c>
      <c r="N50" s="5">
        <v>34</v>
      </c>
      <c r="O50" s="5">
        <v>11</v>
      </c>
      <c r="P50" s="53">
        <f t="shared" si="7"/>
        <v>32.4</v>
      </c>
      <c r="Q50" s="10">
        <v>5</v>
      </c>
      <c r="R50" s="5">
        <v>1</v>
      </c>
      <c r="S50" s="5">
        <v>27</v>
      </c>
      <c r="T50" s="5">
        <v>1</v>
      </c>
      <c r="U50" s="53">
        <f t="shared" si="9"/>
        <v>3.7</v>
      </c>
      <c r="V50" s="10">
        <v>16</v>
      </c>
      <c r="W50" s="5">
        <v>1</v>
      </c>
      <c r="X50" s="67">
        <f t="shared" si="10"/>
        <v>6.3</v>
      </c>
      <c r="Y50" s="5">
        <v>16</v>
      </c>
      <c r="Z50" s="5">
        <v>1</v>
      </c>
      <c r="AA50" s="63">
        <f t="shared" si="11"/>
        <v>6.3</v>
      </c>
    </row>
    <row r="51" spans="1:27" ht="12.75" customHeight="1">
      <c r="A51" s="194">
        <v>7</v>
      </c>
      <c r="B51" s="96">
        <v>407</v>
      </c>
      <c r="C51" s="10" t="s">
        <v>95</v>
      </c>
      <c r="D51" s="176" t="s">
        <v>226</v>
      </c>
      <c r="E51" s="10"/>
      <c r="F51" s="5"/>
      <c r="G51" s="5"/>
      <c r="H51" s="5"/>
      <c r="I51" s="5"/>
      <c r="J51" s="5"/>
      <c r="K51" s="53" t="str">
        <f t="shared" si="8"/>
        <v> </v>
      </c>
      <c r="L51" s="12">
        <v>10</v>
      </c>
      <c r="M51" s="5">
        <v>6</v>
      </c>
      <c r="N51" s="5">
        <v>102</v>
      </c>
      <c r="O51" s="5">
        <v>15</v>
      </c>
      <c r="P51" s="53">
        <f t="shared" si="7"/>
        <v>14.7</v>
      </c>
      <c r="Q51" s="12">
        <v>5</v>
      </c>
      <c r="R51" s="5">
        <v>2</v>
      </c>
      <c r="S51" s="5">
        <v>29</v>
      </c>
      <c r="T51" s="5">
        <v>2</v>
      </c>
      <c r="U51" s="53">
        <f t="shared" si="9"/>
        <v>6.9</v>
      </c>
      <c r="V51" s="10">
        <v>5</v>
      </c>
      <c r="W51" s="5">
        <v>0</v>
      </c>
      <c r="X51" s="67">
        <f t="shared" si="10"/>
        <v>0</v>
      </c>
      <c r="Y51" s="5">
        <v>5</v>
      </c>
      <c r="Z51" s="5">
        <v>0</v>
      </c>
      <c r="AA51" s="63">
        <f t="shared" si="11"/>
        <v>0</v>
      </c>
    </row>
    <row r="52" spans="1:27" ht="12.75" customHeight="1">
      <c r="A52" s="194">
        <v>7</v>
      </c>
      <c r="B52" s="96">
        <v>408</v>
      </c>
      <c r="C52" s="10" t="s">
        <v>95</v>
      </c>
      <c r="D52" s="176" t="s">
        <v>227</v>
      </c>
      <c r="E52" s="10"/>
      <c r="F52" s="5"/>
      <c r="G52" s="5"/>
      <c r="H52" s="5"/>
      <c r="I52" s="5"/>
      <c r="J52" s="5"/>
      <c r="K52" s="53" t="str">
        <f t="shared" si="8"/>
        <v> </v>
      </c>
      <c r="L52" s="12">
        <v>27</v>
      </c>
      <c r="M52" s="5">
        <v>19</v>
      </c>
      <c r="N52" s="5">
        <v>291</v>
      </c>
      <c r="O52" s="5">
        <v>60</v>
      </c>
      <c r="P52" s="53">
        <f t="shared" si="7"/>
        <v>20.6</v>
      </c>
      <c r="Q52" s="12">
        <v>5</v>
      </c>
      <c r="R52" s="5">
        <v>2</v>
      </c>
      <c r="S52" s="5">
        <v>39</v>
      </c>
      <c r="T52" s="5">
        <v>3</v>
      </c>
      <c r="U52" s="53">
        <f t="shared" si="9"/>
        <v>7.7</v>
      </c>
      <c r="V52" s="10">
        <v>17</v>
      </c>
      <c r="W52" s="5">
        <v>0</v>
      </c>
      <c r="X52" s="67">
        <f t="shared" si="10"/>
        <v>0</v>
      </c>
      <c r="Y52" s="5">
        <v>17</v>
      </c>
      <c r="Z52" s="5">
        <v>0</v>
      </c>
      <c r="AA52" s="63">
        <f t="shared" si="11"/>
        <v>0</v>
      </c>
    </row>
    <row r="53" spans="1:27" ht="12.75" customHeight="1">
      <c r="A53" s="194">
        <v>7</v>
      </c>
      <c r="B53" s="96">
        <v>421</v>
      </c>
      <c r="C53" s="10" t="s">
        <v>95</v>
      </c>
      <c r="D53" s="176" t="s">
        <v>228</v>
      </c>
      <c r="E53" s="10"/>
      <c r="F53" s="5"/>
      <c r="G53" s="5"/>
      <c r="H53" s="5"/>
      <c r="I53" s="5"/>
      <c r="J53" s="5"/>
      <c r="K53" s="53" t="str">
        <f t="shared" si="8"/>
        <v> </v>
      </c>
      <c r="L53" s="12">
        <v>30</v>
      </c>
      <c r="M53" s="5">
        <v>23</v>
      </c>
      <c r="N53" s="5">
        <v>545</v>
      </c>
      <c r="O53" s="5">
        <v>120</v>
      </c>
      <c r="P53" s="53">
        <f t="shared" si="7"/>
        <v>22</v>
      </c>
      <c r="Q53" s="12">
        <v>5</v>
      </c>
      <c r="R53" s="5">
        <v>2</v>
      </c>
      <c r="S53" s="5">
        <v>31</v>
      </c>
      <c r="T53" s="5">
        <v>4</v>
      </c>
      <c r="U53" s="53">
        <f t="shared" si="9"/>
        <v>12.9</v>
      </c>
      <c r="V53" s="10">
        <v>17</v>
      </c>
      <c r="W53" s="5">
        <v>0</v>
      </c>
      <c r="X53" s="67">
        <f t="shared" si="10"/>
        <v>0</v>
      </c>
      <c r="Y53" s="5">
        <v>17</v>
      </c>
      <c r="Z53" s="5">
        <v>0</v>
      </c>
      <c r="AA53" s="63">
        <f t="shared" si="11"/>
        <v>0</v>
      </c>
    </row>
    <row r="54" spans="1:27" ht="12.75" customHeight="1">
      <c r="A54" s="194">
        <v>7</v>
      </c>
      <c r="B54" s="96">
        <v>422</v>
      </c>
      <c r="C54" s="10" t="s">
        <v>95</v>
      </c>
      <c r="D54" s="176" t="s">
        <v>229</v>
      </c>
      <c r="E54" s="10"/>
      <c r="F54" s="5"/>
      <c r="G54" s="5"/>
      <c r="H54" s="5"/>
      <c r="I54" s="5"/>
      <c r="J54" s="5"/>
      <c r="K54" s="53" t="str">
        <f t="shared" si="8"/>
        <v> </v>
      </c>
      <c r="L54" s="12">
        <v>16</v>
      </c>
      <c r="M54" s="5">
        <v>8</v>
      </c>
      <c r="N54" s="5">
        <v>156</v>
      </c>
      <c r="O54" s="5">
        <v>21</v>
      </c>
      <c r="P54" s="53">
        <f t="shared" si="7"/>
        <v>13.5</v>
      </c>
      <c r="Q54" s="12">
        <v>5</v>
      </c>
      <c r="R54" s="5">
        <v>2</v>
      </c>
      <c r="S54" s="5">
        <v>31</v>
      </c>
      <c r="T54" s="5">
        <v>4</v>
      </c>
      <c r="U54" s="53">
        <f t="shared" si="9"/>
        <v>12.9</v>
      </c>
      <c r="V54" s="10">
        <v>24</v>
      </c>
      <c r="W54" s="5">
        <v>6</v>
      </c>
      <c r="X54" s="67">
        <f t="shared" si="10"/>
        <v>25</v>
      </c>
      <c r="Y54" s="5">
        <v>21</v>
      </c>
      <c r="Z54" s="5">
        <v>3</v>
      </c>
      <c r="AA54" s="63">
        <f t="shared" si="11"/>
        <v>14.3</v>
      </c>
    </row>
    <row r="55" spans="1:27" ht="12.75" customHeight="1">
      <c r="A55" s="194">
        <v>7</v>
      </c>
      <c r="B55" s="96">
        <v>423</v>
      </c>
      <c r="C55" s="10" t="s">
        <v>95</v>
      </c>
      <c r="D55" s="176" t="s">
        <v>230</v>
      </c>
      <c r="E55" s="10"/>
      <c r="F55" s="5"/>
      <c r="G55" s="5"/>
      <c r="H55" s="5"/>
      <c r="I55" s="5"/>
      <c r="J55" s="5"/>
      <c r="K55" s="53" t="str">
        <f t="shared" si="8"/>
        <v> </v>
      </c>
      <c r="L55" s="12">
        <v>6</v>
      </c>
      <c r="M55" s="5">
        <v>4</v>
      </c>
      <c r="N55" s="5">
        <v>54</v>
      </c>
      <c r="O55" s="5">
        <v>6</v>
      </c>
      <c r="P55" s="53">
        <f t="shared" si="7"/>
        <v>11.1</v>
      </c>
      <c r="Q55" s="12">
        <v>5</v>
      </c>
      <c r="R55" s="5">
        <v>1</v>
      </c>
      <c r="S55" s="5">
        <v>27</v>
      </c>
      <c r="T55" s="5">
        <v>1</v>
      </c>
      <c r="U55" s="53">
        <f t="shared" si="9"/>
        <v>3.7</v>
      </c>
      <c r="V55" s="10">
        <v>6</v>
      </c>
      <c r="W55" s="5">
        <v>0</v>
      </c>
      <c r="X55" s="67">
        <f t="shared" si="10"/>
        <v>0</v>
      </c>
      <c r="Y55" s="5">
        <v>6</v>
      </c>
      <c r="Z55" s="5">
        <v>0</v>
      </c>
      <c r="AA55" s="63">
        <f t="shared" si="11"/>
        <v>0</v>
      </c>
    </row>
    <row r="56" spans="1:27" ht="12.75" customHeight="1">
      <c r="A56" s="194">
        <v>7</v>
      </c>
      <c r="B56" s="96">
        <v>424</v>
      </c>
      <c r="C56" s="10" t="s">
        <v>95</v>
      </c>
      <c r="D56" s="176" t="s">
        <v>231</v>
      </c>
      <c r="E56" s="10"/>
      <c r="F56" s="5"/>
      <c r="G56" s="5"/>
      <c r="H56" s="5"/>
      <c r="I56" s="5"/>
      <c r="J56" s="5"/>
      <c r="K56" s="53" t="str">
        <f t="shared" si="8"/>
        <v> </v>
      </c>
      <c r="L56" s="12">
        <v>4</v>
      </c>
      <c r="M56" s="5">
        <v>4</v>
      </c>
      <c r="N56" s="5">
        <v>53</v>
      </c>
      <c r="O56" s="5">
        <v>6</v>
      </c>
      <c r="P56" s="53">
        <f t="shared" si="7"/>
        <v>11.3</v>
      </c>
      <c r="Q56" s="12">
        <v>5</v>
      </c>
      <c r="R56" s="5">
        <v>1</v>
      </c>
      <c r="S56" s="5">
        <v>32</v>
      </c>
      <c r="T56" s="5">
        <v>1</v>
      </c>
      <c r="U56" s="53">
        <f t="shared" si="9"/>
        <v>3.1</v>
      </c>
      <c r="V56" s="10">
        <v>14</v>
      </c>
      <c r="W56" s="5">
        <v>1</v>
      </c>
      <c r="X56" s="67">
        <f t="shared" si="10"/>
        <v>7.1</v>
      </c>
      <c r="Y56" s="5">
        <v>14</v>
      </c>
      <c r="Z56" s="5">
        <v>1</v>
      </c>
      <c r="AA56" s="63">
        <f t="shared" si="11"/>
        <v>7.1</v>
      </c>
    </row>
    <row r="57" spans="1:27" ht="12.75" customHeight="1">
      <c r="A57" s="194">
        <v>7</v>
      </c>
      <c r="B57" s="96">
        <v>441</v>
      </c>
      <c r="C57" s="10" t="s">
        <v>95</v>
      </c>
      <c r="D57" s="176" t="s">
        <v>232</v>
      </c>
      <c r="E57" s="10">
        <v>30</v>
      </c>
      <c r="F57" s="5" t="s">
        <v>233</v>
      </c>
      <c r="G57" s="5">
        <v>21</v>
      </c>
      <c r="H57" s="5">
        <v>15</v>
      </c>
      <c r="I57" s="5">
        <v>239</v>
      </c>
      <c r="J57" s="5">
        <v>47</v>
      </c>
      <c r="K57" s="53">
        <f t="shared" si="8"/>
        <v>19.7</v>
      </c>
      <c r="L57" s="12">
        <v>21</v>
      </c>
      <c r="M57" s="5">
        <v>15</v>
      </c>
      <c r="N57" s="5">
        <v>239</v>
      </c>
      <c r="O57" s="5">
        <v>47</v>
      </c>
      <c r="P57" s="53">
        <f t="shared" si="7"/>
        <v>19.7</v>
      </c>
      <c r="Q57" s="12">
        <v>5</v>
      </c>
      <c r="R57" s="5">
        <v>4</v>
      </c>
      <c r="S57" s="5">
        <v>33</v>
      </c>
      <c r="T57" s="5">
        <v>7</v>
      </c>
      <c r="U57" s="53">
        <f t="shared" si="9"/>
        <v>21.2</v>
      </c>
      <c r="V57" s="10">
        <v>14</v>
      </c>
      <c r="W57" s="5">
        <v>0</v>
      </c>
      <c r="X57" s="67">
        <f t="shared" si="10"/>
        <v>0</v>
      </c>
      <c r="Y57" s="5">
        <v>14</v>
      </c>
      <c r="Z57" s="5">
        <v>0</v>
      </c>
      <c r="AA57" s="63">
        <f t="shared" si="11"/>
        <v>0</v>
      </c>
    </row>
    <row r="58" spans="1:27" ht="12.75" customHeight="1">
      <c r="A58" s="194">
        <v>7</v>
      </c>
      <c r="B58" s="96">
        <v>442</v>
      </c>
      <c r="C58" s="10" t="s">
        <v>95</v>
      </c>
      <c r="D58" s="176" t="s">
        <v>234</v>
      </c>
      <c r="E58" s="10"/>
      <c r="F58" s="5"/>
      <c r="G58" s="5"/>
      <c r="H58" s="5"/>
      <c r="I58" s="5"/>
      <c r="J58" s="5"/>
      <c r="K58" s="53" t="str">
        <f t="shared" si="8"/>
        <v> </v>
      </c>
      <c r="L58" s="12">
        <v>18</v>
      </c>
      <c r="M58" s="5">
        <v>15</v>
      </c>
      <c r="N58" s="5">
        <v>210</v>
      </c>
      <c r="O58" s="5">
        <v>38</v>
      </c>
      <c r="P58" s="53">
        <f aca="true" t="shared" si="12" ref="P58:P89">IF(L58=""," ",ROUND(O58/N58*100,1))</f>
        <v>18.1</v>
      </c>
      <c r="Q58" s="12">
        <v>5</v>
      </c>
      <c r="R58" s="5">
        <v>2</v>
      </c>
      <c r="S58" s="5">
        <v>27</v>
      </c>
      <c r="T58" s="5">
        <v>3</v>
      </c>
      <c r="U58" s="53">
        <f t="shared" si="9"/>
        <v>11.1</v>
      </c>
      <c r="V58" s="10">
        <v>14</v>
      </c>
      <c r="W58" s="5">
        <v>2</v>
      </c>
      <c r="X58" s="67">
        <f t="shared" si="10"/>
        <v>14.3</v>
      </c>
      <c r="Y58" s="5">
        <v>14</v>
      </c>
      <c r="Z58" s="5">
        <v>2</v>
      </c>
      <c r="AA58" s="63">
        <f t="shared" si="11"/>
        <v>14.3</v>
      </c>
    </row>
    <row r="59" spans="1:27" ht="12.75" customHeight="1">
      <c r="A59" s="194">
        <v>7</v>
      </c>
      <c r="B59" s="96">
        <v>443</v>
      </c>
      <c r="C59" s="10" t="s">
        <v>95</v>
      </c>
      <c r="D59" s="176" t="s">
        <v>235</v>
      </c>
      <c r="E59" s="10"/>
      <c r="F59" s="5"/>
      <c r="G59" s="5"/>
      <c r="H59" s="5"/>
      <c r="I59" s="5"/>
      <c r="J59" s="5"/>
      <c r="K59" s="53" t="str">
        <f t="shared" si="8"/>
        <v> </v>
      </c>
      <c r="L59" s="12">
        <v>10</v>
      </c>
      <c r="M59" s="5">
        <v>5</v>
      </c>
      <c r="N59" s="5">
        <v>104</v>
      </c>
      <c r="O59" s="5">
        <v>11</v>
      </c>
      <c r="P59" s="53">
        <f t="shared" si="12"/>
        <v>10.6</v>
      </c>
      <c r="Q59" s="12">
        <v>5</v>
      </c>
      <c r="R59" s="5">
        <v>1</v>
      </c>
      <c r="S59" s="5">
        <v>24</v>
      </c>
      <c r="T59" s="5">
        <v>1</v>
      </c>
      <c r="U59" s="53">
        <f t="shared" si="9"/>
        <v>4.2</v>
      </c>
      <c r="V59" s="10">
        <v>6</v>
      </c>
      <c r="W59" s="5">
        <v>2</v>
      </c>
      <c r="X59" s="67">
        <f t="shared" si="10"/>
        <v>33.3</v>
      </c>
      <c r="Y59" s="5">
        <v>6</v>
      </c>
      <c r="Z59" s="5">
        <v>2</v>
      </c>
      <c r="AA59" s="63">
        <f t="shared" si="11"/>
        <v>33.3</v>
      </c>
    </row>
    <row r="60" spans="1:27" ht="12.75" customHeight="1">
      <c r="A60" s="194">
        <v>7</v>
      </c>
      <c r="B60" s="96">
        <v>444</v>
      </c>
      <c r="C60" s="10" t="s">
        <v>95</v>
      </c>
      <c r="D60" s="176" t="s">
        <v>236</v>
      </c>
      <c r="E60" s="10"/>
      <c r="F60" s="5"/>
      <c r="G60" s="5"/>
      <c r="H60" s="5"/>
      <c r="I60" s="5"/>
      <c r="J60" s="5"/>
      <c r="K60" s="53" t="str">
        <f t="shared" si="8"/>
        <v> </v>
      </c>
      <c r="L60" s="12">
        <v>3</v>
      </c>
      <c r="M60" s="5">
        <v>2</v>
      </c>
      <c r="N60" s="5">
        <v>16</v>
      </c>
      <c r="O60" s="5">
        <v>4</v>
      </c>
      <c r="P60" s="53">
        <f t="shared" si="12"/>
        <v>25</v>
      </c>
      <c r="Q60" s="12">
        <v>5</v>
      </c>
      <c r="R60" s="5">
        <v>0</v>
      </c>
      <c r="S60" s="5">
        <v>29</v>
      </c>
      <c r="T60" s="5">
        <v>0</v>
      </c>
      <c r="U60" s="53">
        <f t="shared" si="9"/>
        <v>0</v>
      </c>
      <c r="V60" s="10">
        <v>6</v>
      </c>
      <c r="W60" s="5">
        <v>0</v>
      </c>
      <c r="X60" s="67">
        <f t="shared" si="10"/>
        <v>0</v>
      </c>
      <c r="Y60" s="5">
        <v>6</v>
      </c>
      <c r="Z60" s="5">
        <v>0</v>
      </c>
      <c r="AA60" s="63">
        <f t="shared" si="11"/>
        <v>0</v>
      </c>
    </row>
    <row r="61" spans="1:27" ht="12.75" customHeight="1">
      <c r="A61" s="194">
        <v>7</v>
      </c>
      <c r="B61" s="96">
        <v>445</v>
      </c>
      <c r="C61" s="10" t="s">
        <v>95</v>
      </c>
      <c r="D61" s="176" t="s">
        <v>237</v>
      </c>
      <c r="E61" s="10"/>
      <c r="F61" s="5"/>
      <c r="G61" s="5"/>
      <c r="H61" s="5"/>
      <c r="I61" s="5"/>
      <c r="J61" s="5"/>
      <c r="K61" s="53" t="str">
        <f t="shared" si="8"/>
        <v> </v>
      </c>
      <c r="L61" s="12">
        <v>8</v>
      </c>
      <c r="M61" s="5">
        <v>7</v>
      </c>
      <c r="N61" s="5">
        <v>92</v>
      </c>
      <c r="O61" s="5">
        <v>22</v>
      </c>
      <c r="P61" s="53">
        <f t="shared" si="12"/>
        <v>23.9</v>
      </c>
      <c r="Q61" s="12">
        <v>5</v>
      </c>
      <c r="R61" s="5">
        <v>2</v>
      </c>
      <c r="S61" s="5">
        <v>34</v>
      </c>
      <c r="T61" s="5">
        <v>4</v>
      </c>
      <c r="U61" s="53">
        <f t="shared" si="9"/>
        <v>11.8</v>
      </c>
      <c r="V61" s="10">
        <v>10</v>
      </c>
      <c r="W61" s="5">
        <v>0</v>
      </c>
      <c r="X61" s="67">
        <f t="shared" si="10"/>
        <v>0</v>
      </c>
      <c r="Y61" s="5">
        <v>10</v>
      </c>
      <c r="Z61" s="5">
        <v>0</v>
      </c>
      <c r="AA61" s="63">
        <f t="shared" si="11"/>
        <v>0</v>
      </c>
    </row>
    <row r="62" spans="1:27" ht="12.75" customHeight="1">
      <c r="A62" s="194">
        <v>7</v>
      </c>
      <c r="B62" s="96">
        <v>446</v>
      </c>
      <c r="C62" s="10" t="s">
        <v>95</v>
      </c>
      <c r="D62" s="176" t="s">
        <v>238</v>
      </c>
      <c r="E62" s="10"/>
      <c r="F62" s="5"/>
      <c r="G62" s="5"/>
      <c r="H62" s="5"/>
      <c r="I62" s="5"/>
      <c r="J62" s="5"/>
      <c r="K62" s="53" t="str">
        <f t="shared" si="8"/>
        <v> </v>
      </c>
      <c r="L62" s="12">
        <v>3</v>
      </c>
      <c r="M62" s="5">
        <v>2</v>
      </c>
      <c r="N62" s="5">
        <v>21</v>
      </c>
      <c r="O62" s="5">
        <v>3</v>
      </c>
      <c r="P62" s="53">
        <f t="shared" si="12"/>
        <v>14.3</v>
      </c>
      <c r="Q62" s="12">
        <v>5</v>
      </c>
      <c r="R62" s="5">
        <v>2</v>
      </c>
      <c r="S62" s="5">
        <v>26</v>
      </c>
      <c r="T62" s="5">
        <v>3</v>
      </c>
      <c r="U62" s="53">
        <f t="shared" si="9"/>
        <v>11.5</v>
      </c>
      <c r="V62" s="10">
        <v>11</v>
      </c>
      <c r="W62" s="5">
        <v>0</v>
      </c>
      <c r="X62" s="67">
        <f t="shared" si="10"/>
        <v>0</v>
      </c>
      <c r="Y62" s="5">
        <v>0</v>
      </c>
      <c r="Z62" s="5">
        <v>0</v>
      </c>
      <c r="AA62" s="63">
        <v>0</v>
      </c>
    </row>
    <row r="63" spans="1:27" ht="12.75" customHeight="1">
      <c r="A63" s="194">
        <v>7</v>
      </c>
      <c r="B63" s="192" t="s">
        <v>126</v>
      </c>
      <c r="C63" s="105" t="s">
        <v>123</v>
      </c>
      <c r="D63" s="178" t="s">
        <v>127</v>
      </c>
      <c r="E63" s="87"/>
      <c r="F63" s="5"/>
      <c r="G63" s="5"/>
      <c r="H63" s="5"/>
      <c r="I63" s="5"/>
      <c r="J63" s="5"/>
      <c r="K63" s="53" t="str">
        <f t="shared" si="8"/>
        <v> </v>
      </c>
      <c r="L63" s="12">
        <v>11</v>
      </c>
      <c r="M63" s="5">
        <v>6</v>
      </c>
      <c r="N63" s="5">
        <v>164</v>
      </c>
      <c r="O63" s="5">
        <v>28</v>
      </c>
      <c r="P63" s="53">
        <f t="shared" si="12"/>
        <v>17.1</v>
      </c>
      <c r="Q63" s="12">
        <v>5</v>
      </c>
      <c r="R63" s="5">
        <v>0</v>
      </c>
      <c r="S63" s="5">
        <v>34</v>
      </c>
      <c r="T63" s="5">
        <v>0</v>
      </c>
      <c r="U63" s="53">
        <f t="shared" si="9"/>
        <v>0</v>
      </c>
      <c r="V63" s="10">
        <v>22</v>
      </c>
      <c r="W63" s="5">
        <v>0</v>
      </c>
      <c r="X63" s="67">
        <f>IF(V63=""," ",ROUND(W63/V63*100,1))</f>
        <v>0</v>
      </c>
      <c r="Y63" s="5">
        <v>22</v>
      </c>
      <c r="Z63" s="5">
        <v>0</v>
      </c>
      <c r="AA63" s="63">
        <f>IF(Y63=""," ",ROUND(Z63/Y63*100,1))</f>
        <v>0</v>
      </c>
    </row>
    <row r="64" spans="1:27" ht="12.75" customHeight="1">
      <c r="A64" s="194">
        <v>7</v>
      </c>
      <c r="B64" s="192" t="s">
        <v>128</v>
      </c>
      <c r="C64" s="105" t="s">
        <v>123</v>
      </c>
      <c r="D64" s="178" t="s">
        <v>129</v>
      </c>
      <c r="E64" s="87"/>
      <c r="F64" s="5"/>
      <c r="G64" s="5"/>
      <c r="H64" s="5"/>
      <c r="I64" s="5"/>
      <c r="J64" s="5"/>
      <c r="K64" s="53" t="str">
        <f t="shared" si="8"/>
        <v> </v>
      </c>
      <c r="L64" s="12">
        <v>16</v>
      </c>
      <c r="M64" s="5">
        <v>10</v>
      </c>
      <c r="N64" s="5">
        <v>254</v>
      </c>
      <c r="O64" s="5">
        <v>37</v>
      </c>
      <c r="P64" s="53">
        <f t="shared" si="12"/>
        <v>14.6</v>
      </c>
      <c r="Q64" s="12">
        <v>5</v>
      </c>
      <c r="R64" s="5">
        <v>2</v>
      </c>
      <c r="S64" s="5">
        <v>33</v>
      </c>
      <c r="T64" s="5">
        <v>2</v>
      </c>
      <c r="U64" s="53">
        <f t="shared" si="9"/>
        <v>6.1</v>
      </c>
      <c r="V64" s="10">
        <v>14</v>
      </c>
      <c r="W64" s="5">
        <v>4</v>
      </c>
      <c r="X64" s="67">
        <f>IF(V64=""," ",ROUND(W64/V64*100,1))</f>
        <v>28.6</v>
      </c>
      <c r="Y64" s="5">
        <v>14</v>
      </c>
      <c r="Z64" s="5">
        <v>4</v>
      </c>
      <c r="AA64" s="63">
        <f>IF(Y64=""," ",ROUND(Z64/Y64*100,1))</f>
        <v>28.6</v>
      </c>
    </row>
    <row r="65" spans="1:27" ht="12.75" customHeight="1">
      <c r="A65" s="194">
        <v>7</v>
      </c>
      <c r="B65" s="192" t="s">
        <v>130</v>
      </c>
      <c r="C65" s="105" t="s">
        <v>123</v>
      </c>
      <c r="D65" s="178" t="s">
        <v>131</v>
      </c>
      <c r="E65" s="10"/>
      <c r="F65" s="5"/>
      <c r="G65" s="5"/>
      <c r="H65" s="5"/>
      <c r="I65" s="5"/>
      <c r="J65" s="5"/>
      <c r="K65" s="53" t="str">
        <f t="shared" si="8"/>
        <v> </v>
      </c>
      <c r="L65" s="12">
        <v>18</v>
      </c>
      <c r="M65" s="5">
        <v>9</v>
      </c>
      <c r="N65" s="5">
        <v>196</v>
      </c>
      <c r="O65" s="5">
        <v>26</v>
      </c>
      <c r="P65" s="53">
        <f t="shared" si="12"/>
        <v>13.3</v>
      </c>
      <c r="Q65" s="12">
        <v>5</v>
      </c>
      <c r="R65" s="5">
        <v>0</v>
      </c>
      <c r="S65" s="5">
        <v>30</v>
      </c>
      <c r="T65" s="5">
        <v>0</v>
      </c>
      <c r="U65" s="53">
        <f t="shared" si="9"/>
        <v>0</v>
      </c>
      <c r="V65" s="10">
        <v>12</v>
      </c>
      <c r="W65" s="5">
        <v>0</v>
      </c>
      <c r="X65" s="67">
        <f aca="true" t="shared" si="13" ref="X65:X80">IF(V65=0," ",ROUND(W65/V65*100,1))</f>
        <v>0</v>
      </c>
      <c r="Y65" s="5">
        <v>12</v>
      </c>
      <c r="Z65" s="5">
        <v>0</v>
      </c>
      <c r="AA65" s="63">
        <f aca="true" t="shared" si="14" ref="AA65:AA80">IF(Y65=0," ",ROUND(Z65/Y65*100,1))</f>
        <v>0</v>
      </c>
    </row>
    <row r="66" spans="1:27" ht="12.75" customHeight="1">
      <c r="A66" s="194">
        <v>7</v>
      </c>
      <c r="B66" s="192" t="s">
        <v>132</v>
      </c>
      <c r="C66" s="105" t="s">
        <v>123</v>
      </c>
      <c r="D66" s="178" t="s">
        <v>133</v>
      </c>
      <c r="E66" s="10"/>
      <c r="F66" s="5"/>
      <c r="G66" s="5"/>
      <c r="H66" s="5"/>
      <c r="I66" s="5"/>
      <c r="J66" s="5"/>
      <c r="K66" s="53" t="str">
        <f t="shared" si="8"/>
        <v> </v>
      </c>
      <c r="L66" s="12">
        <v>6</v>
      </c>
      <c r="M66" s="5">
        <v>3</v>
      </c>
      <c r="N66" s="5">
        <v>48</v>
      </c>
      <c r="O66" s="5">
        <v>5</v>
      </c>
      <c r="P66" s="53">
        <f t="shared" si="12"/>
        <v>10.4</v>
      </c>
      <c r="Q66" s="12">
        <v>5</v>
      </c>
      <c r="R66" s="5">
        <v>1</v>
      </c>
      <c r="S66" s="5">
        <v>29</v>
      </c>
      <c r="T66" s="5">
        <v>1</v>
      </c>
      <c r="U66" s="53">
        <f t="shared" si="9"/>
        <v>3.4</v>
      </c>
      <c r="V66" s="10">
        <v>12</v>
      </c>
      <c r="W66" s="5">
        <v>1</v>
      </c>
      <c r="X66" s="67">
        <f t="shared" si="13"/>
        <v>8.3</v>
      </c>
      <c r="Y66" s="5">
        <v>11</v>
      </c>
      <c r="Z66" s="5">
        <v>0</v>
      </c>
      <c r="AA66" s="63">
        <f t="shared" si="14"/>
        <v>0</v>
      </c>
    </row>
    <row r="67" spans="1:27" ht="12.75" customHeight="1">
      <c r="A67" s="194">
        <v>7</v>
      </c>
      <c r="B67" s="192" t="s">
        <v>134</v>
      </c>
      <c r="C67" s="105" t="s">
        <v>123</v>
      </c>
      <c r="D67" s="178" t="s">
        <v>135</v>
      </c>
      <c r="E67" s="10"/>
      <c r="F67" s="5"/>
      <c r="G67" s="5"/>
      <c r="H67" s="5"/>
      <c r="I67" s="5"/>
      <c r="J67" s="5"/>
      <c r="K67" s="53" t="str">
        <f t="shared" si="8"/>
        <v> </v>
      </c>
      <c r="L67" s="12">
        <v>7</v>
      </c>
      <c r="M67" s="5">
        <v>4</v>
      </c>
      <c r="N67" s="5">
        <v>74</v>
      </c>
      <c r="O67" s="5">
        <v>9</v>
      </c>
      <c r="P67" s="53">
        <f t="shared" si="12"/>
        <v>12.2</v>
      </c>
      <c r="Q67" s="12">
        <v>5</v>
      </c>
      <c r="R67" s="5">
        <v>1</v>
      </c>
      <c r="S67" s="5">
        <v>27</v>
      </c>
      <c r="T67" s="5">
        <v>1</v>
      </c>
      <c r="U67" s="53">
        <f t="shared" si="9"/>
        <v>3.7</v>
      </c>
      <c r="V67" s="10">
        <v>11</v>
      </c>
      <c r="W67" s="5">
        <v>3</v>
      </c>
      <c r="X67" s="67">
        <f t="shared" si="13"/>
        <v>27.3</v>
      </c>
      <c r="Y67" s="5">
        <v>9</v>
      </c>
      <c r="Z67" s="5">
        <v>1</v>
      </c>
      <c r="AA67" s="63">
        <f t="shared" si="14"/>
        <v>11.1</v>
      </c>
    </row>
    <row r="68" spans="1:27" ht="12.75" customHeight="1">
      <c r="A68" s="194">
        <v>7</v>
      </c>
      <c r="B68" s="192" t="s">
        <v>136</v>
      </c>
      <c r="C68" s="105" t="s">
        <v>123</v>
      </c>
      <c r="D68" s="178" t="s">
        <v>137</v>
      </c>
      <c r="E68" s="10"/>
      <c r="F68" s="5"/>
      <c r="G68" s="5"/>
      <c r="H68" s="5"/>
      <c r="I68" s="5"/>
      <c r="J68" s="5"/>
      <c r="K68" s="53" t="str">
        <f t="shared" si="8"/>
        <v> </v>
      </c>
      <c r="L68" s="12">
        <v>20</v>
      </c>
      <c r="M68" s="5">
        <v>17</v>
      </c>
      <c r="N68" s="5">
        <v>193</v>
      </c>
      <c r="O68" s="5">
        <v>43</v>
      </c>
      <c r="P68" s="53">
        <f t="shared" si="12"/>
        <v>22.3</v>
      </c>
      <c r="Q68" s="12">
        <v>5</v>
      </c>
      <c r="R68" s="5">
        <v>2</v>
      </c>
      <c r="S68" s="5">
        <v>36</v>
      </c>
      <c r="T68" s="5">
        <v>2</v>
      </c>
      <c r="U68" s="53">
        <f t="shared" si="9"/>
        <v>5.6</v>
      </c>
      <c r="V68" s="10">
        <v>36</v>
      </c>
      <c r="W68" s="5">
        <v>0</v>
      </c>
      <c r="X68" s="67">
        <f t="shared" si="13"/>
        <v>0</v>
      </c>
      <c r="Y68" s="5">
        <v>27</v>
      </c>
      <c r="Z68" s="5">
        <v>0</v>
      </c>
      <c r="AA68" s="63">
        <f t="shared" si="14"/>
        <v>0</v>
      </c>
    </row>
    <row r="69" spans="1:27" ht="12.75" customHeight="1">
      <c r="A69" s="194">
        <v>7</v>
      </c>
      <c r="B69" s="192" t="s">
        <v>138</v>
      </c>
      <c r="C69" s="105" t="s">
        <v>123</v>
      </c>
      <c r="D69" s="178" t="s">
        <v>139</v>
      </c>
      <c r="E69" s="10"/>
      <c r="F69" s="5"/>
      <c r="G69" s="5"/>
      <c r="H69" s="5"/>
      <c r="I69" s="5"/>
      <c r="J69" s="5"/>
      <c r="K69" s="53" t="str">
        <f t="shared" si="8"/>
        <v> </v>
      </c>
      <c r="L69" s="12">
        <v>18</v>
      </c>
      <c r="M69" s="5">
        <v>12</v>
      </c>
      <c r="N69" s="5">
        <v>201</v>
      </c>
      <c r="O69" s="5">
        <v>28</v>
      </c>
      <c r="P69" s="53">
        <f t="shared" si="12"/>
        <v>13.9</v>
      </c>
      <c r="Q69" s="12">
        <v>5</v>
      </c>
      <c r="R69" s="5">
        <v>1</v>
      </c>
      <c r="S69" s="5">
        <v>29</v>
      </c>
      <c r="T69" s="5">
        <v>1</v>
      </c>
      <c r="U69" s="53">
        <f t="shared" si="9"/>
        <v>3.4</v>
      </c>
      <c r="V69" s="10">
        <v>12</v>
      </c>
      <c r="W69" s="5">
        <v>0</v>
      </c>
      <c r="X69" s="67">
        <f t="shared" si="13"/>
        <v>0</v>
      </c>
      <c r="Y69" s="5">
        <v>12</v>
      </c>
      <c r="Z69" s="5">
        <v>0</v>
      </c>
      <c r="AA69" s="63">
        <f t="shared" si="14"/>
        <v>0</v>
      </c>
    </row>
    <row r="70" spans="1:27" ht="12.75" customHeight="1">
      <c r="A70" s="194">
        <v>7</v>
      </c>
      <c r="B70" s="192" t="s">
        <v>140</v>
      </c>
      <c r="C70" s="105" t="s">
        <v>123</v>
      </c>
      <c r="D70" s="178" t="s">
        <v>141</v>
      </c>
      <c r="E70" s="10"/>
      <c r="F70" s="5"/>
      <c r="G70" s="5"/>
      <c r="H70" s="5"/>
      <c r="I70" s="5"/>
      <c r="J70" s="5"/>
      <c r="K70" s="53" t="str">
        <f t="shared" si="8"/>
        <v> </v>
      </c>
      <c r="L70" s="12">
        <v>19</v>
      </c>
      <c r="M70" s="5">
        <v>12</v>
      </c>
      <c r="N70" s="5">
        <v>226</v>
      </c>
      <c r="O70" s="5">
        <v>30</v>
      </c>
      <c r="P70" s="53">
        <f t="shared" si="12"/>
        <v>13.3</v>
      </c>
      <c r="Q70" s="12">
        <v>5</v>
      </c>
      <c r="R70" s="5">
        <v>1</v>
      </c>
      <c r="S70" s="5">
        <v>34</v>
      </c>
      <c r="T70" s="5">
        <v>1</v>
      </c>
      <c r="U70" s="53">
        <f t="shared" si="9"/>
        <v>2.9</v>
      </c>
      <c r="V70" s="10">
        <v>16</v>
      </c>
      <c r="W70" s="5">
        <v>0</v>
      </c>
      <c r="X70" s="67">
        <f t="shared" si="13"/>
        <v>0</v>
      </c>
      <c r="Y70" s="5">
        <v>16</v>
      </c>
      <c r="Z70" s="5">
        <v>0</v>
      </c>
      <c r="AA70" s="63">
        <f t="shared" si="14"/>
        <v>0</v>
      </c>
    </row>
    <row r="71" spans="1:27" ht="12.75" customHeight="1">
      <c r="A71" s="194">
        <v>7</v>
      </c>
      <c r="B71" s="104" t="s">
        <v>142</v>
      </c>
      <c r="C71" s="105" t="s">
        <v>123</v>
      </c>
      <c r="D71" s="178" t="s">
        <v>143</v>
      </c>
      <c r="E71" s="10"/>
      <c r="F71" s="5"/>
      <c r="G71" s="5"/>
      <c r="H71" s="5"/>
      <c r="I71" s="5"/>
      <c r="J71" s="5"/>
      <c r="K71" s="53" t="str">
        <f t="shared" si="8"/>
        <v> </v>
      </c>
      <c r="L71" s="12">
        <v>6</v>
      </c>
      <c r="M71" s="5">
        <v>2</v>
      </c>
      <c r="N71" s="5">
        <v>53</v>
      </c>
      <c r="O71" s="5">
        <v>5</v>
      </c>
      <c r="P71" s="53">
        <f t="shared" si="12"/>
        <v>9.4</v>
      </c>
      <c r="Q71" s="12">
        <v>5</v>
      </c>
      <c r="R71" s="5">
        <v>1</v>
      </c>
      <c r="S71" s="5">
        <v>27</v>
      </c>
      <c r="T71" s="5">
        <v>1</v>
      </c>
      <c r="U71" s="53">
        <f t="shared" si="9"/>
        <v>3.7</v>
      </c>
      <c r="V71" s="10">
        <v>7</v>
      </c>
      <c r="W71" s="5">
        <v>0</v>
      </c>
      <c r="X71" s="67">
        <f t="shared" si="13"/>
        <v>0</v>
      </c>
      <c r="Y71" s="5">
        <v>7</v>
      </c>
      <c r="Z71" s="5">
        <v>0</v>
      </c>
      <c r="AA71" s="63">
        <f t="shared" si="14"/>
        <v>0</v>
      </c>
    </row>
    <row r="72" spans="1:27" ht="12.75" customHeight="1">
      <c r="A72" s="194">
        <v>7</v>
      </c>
      <c r="B72" s="104" t="s">
        <v>144</v>
      </c>
      <c r="C72" s="105" t="s">
        <v>123</v>
      </c>
      <c r="D72" s="178" t="s">
        <v>145</v>
      </c>
      <c r="E72" s="87">
        <v>40</v>
      </c>
      <c r="F72" s="5" t="s">
        <v>146</v>
      </c>
      <c r="G72" s="5">
        <v>21</v>
      </c>
      <c r="H72" s="5">
        <v>14</v>
      </c>
      <c r="I72" s="5">
        <v>217</v>
      </c>
      <c r="J72" s="5">
        <v>75</v>
      </c>
      <c r="K72" s="53">
        <f t="shared" si="8"/>
        <v>34.6</v>
      </c>
      <c r="L72" s="12">
        <v>21</v>
      </c>
      <c r="M72" s="5">
        <v>14</v>
      </c>
      <c r="N72" s="5">
        <v>217</v>
      </c>
      <c r="O72" s="5">
        <v>75</v>
      </c>
      <c r="P72" s="53">
        <f t="shared" si="12"/>
        <v>34.6</v>
      </c>
      <c r="Q72" s="12">
        <v>5</v>
      </c>
      <c r="R72" s="5">
        <v>1</v>
      </c>
      <c r="S72" s="5">
        <v>31</v>
      </c>
      <c r="T72" s="5">
        <v>2</v>
      </c>
      <c r="U72" s="53">
        <f t="shared" si="9"/>
        <v>6.5</v>
      </c>
      <c r="V72" s="10">
        <v>15</v>
      </c>
      <c r="W72" s="5">
        <v>0</v>
      </c>
      <c r="X72" s="67">
        <f t="shared" si="13"/>
        <v>0</v>
      </c>
      <c r="Y72" s="5">
        <v>15</v>
      </c>
      <c r="Z72" s="5">
        <v>0</v>
      </c>
      <c r="AA72" s="63">
        <f t="shared" si="14"/>
        <v>0</v>
      </c>
    </row>
    <row r="73" spans="1:27" ht="12.75" customHeight="1">
      <c r="A73" s="194">
        <v>7</v>
      </c>
      <c r="B73" s="104" t="s">
        <v>147</v>
      </c>
      <c r="C73" s="105" t="s">
        <v>123</v>
      </c>
      <c r="D73" s="193" t="s">
        <v>148</v>
      </c>
      <c r="E73" s="10"/>
      <c r="F73" s="5"/>
      <c r="G73" s="5"/>
      <c r="H73" s="5"/>
      <c r="I73" s="5"/>
      <c r="J73" s="5"/>
      <c r="K73" s="53" t="str">
        <f t="shared" si="8"/>
        <v> </v>
      </c>
      <c r="L73" s="12">
        <v>7</v>
      </c>
      <c r="M73" s="5">
        <v>3</v>
      </c>
      <c r="N73" s="5">
        <v>58</v>
      </c>
      <c r="O73" s="5">
        <v>5</v>
      </c>
      <c r="P73" s="53">
        <f t="shared" si="12"/>
        <v>8.6</v>
      </c>
      <c r="Q73" s="12">
        <v>5</v>
      </c>
      <c r="R73" s="5">
        <v>2</v>
      </c>
      <c r="S73" s="5">
        <v>31</v>
      </c>
      <c r="T73" s="5">
        <v>3</v>
      </c>
      <c r="U73" s="53">
        <f t="shared" si="9"/>
        <v>9.7</v>
      </c>
      <c r="V73" s="10">
        <v>9</v>
      </c>
      <c r="W73" s="5">
        <v>2</v>
      </c>
      <c r="X73" s="67">
        <f t="shared" si="13"/>
        <v>22.2</v>
      </c>
      <c r="Y73" s="5">
        <v>9</v>
      </c>
      <c r="Z73" s="5">
        <v>2</v>
      </c>
      <c r="AA73" s="63">
        <f t="shared" si="14"/>
        <v>22.2</v>
      </c>
    </row>
    <row r="74" spans="1:27" ht="12.75" customHeight="1">
      <c r="A74" s="194">
        <v>7</v>
      </c>
      <c r="B74" s="14">
        <v>501</v>
      </c>
      <c r="C74" s="10" t="s">
        <v>95</v>
      </c>
      <c r="D74" s="177" t="s">
        <v>101</v>
      </c>
      <c r="E74" s="10"/>
      <c r="F74" s="5"/>
      <c r="G74" s="5"/>
      <c r="H74" s="5"/>
      <c r="I74" s="5"/>
      <c r="J74" s="5"/>
      <c r="K74" s="53" t="str">
        <f aca="true" t="shared" si="15" ref="K74:K92">IF(G74=""," ",ROUND(J74/I74*100,1))</f>
        <v> </v>
      </c>
      <c r="L74" s="12">
        <v>15</v>
      </c>
      <c r="M74" s="5">
        <v>11</v>
      </c>
      <c r="N74" s="5">
        <v>275</v>
      </c>
      <c r="O74" s="5">
        <v>83</v>
      </c>
      <c r="P74" s="53">
        <f t="shared" si="12"/>
        <v>30.2</v>
      </c>
      <c r="Q74" s="12">
        <v>5</v>
      </c>
      <c r="R74" s="5">
        <v>2</v>
      </c>
      <c r="S74" s="5">
        <v>40</v>
      </c>
      <c r="T74" s="5">
        <v>4</v>
      </c>
      <c r="U74" s="53">
        <f aca="true" t="shared" si="16" ref="U74:U92">IF(Q74=""," ",ROUND(T74/S74*100,1))</f>
        <v>10</v>
      </c>
      <c r="V74" s="10">
        <v>40</v>
      </c>
      <c r="W74" s="5">
        <v>3</v>
      </c>
      <c r="X74" s="67">
        <f t="shared" si="13"/>
        <v>7.5</v>
      </c>
      <c r="Y74" s="5">
        <v>37</v>
      </c>
      <c r="Z74" s="5">
        <v>3</v>
      </c>
      <c r="AA74" s="63">
        <f t="shared" si="14"/>
        <v>8.1</v>
      </c>
    </row>
    <row r="75" spans="1:27" ht="12.75" customHeight="1">
      <c r="A75" s="194">
        <v>7</v>
      </c>
      <c r="B75" s="14">
        <v>502</v>
      </c>
      <c r="C75" s="10" t="s">
        <v>95</v>
      </c>
      <c r="D75" s="177" t="s">
        <v>102</v>
      </c>
      <c r="E75" s="10"/>
      <c r="F75" s="5"/>
      <c r="G75" s="5"/>
      <c r="H75" s="5"/>
      <c r="I75" s="5"/>
      <c r="J75" s="5"/>
      <c r="K75" s="53" t="str">
        <f t="shared" si="15"/>
        <v> </v>
      </c>
      <c r="L75" s="12">
        <v>4</v>
      </c>
      <c r="M75" s="5">
        <v>3</v>
      </c>
      <c r="N75" s="5">
        <v>46</v>
      </c>
      <c r="O75" s="5">
        <v>15</v>
      </c>
      <c r="P75" s="53">
        <f t="shared" si="12"/>
        <v>32.6</v>
      </c>
      <c r="Q75" s="12">
        <v>5</v>
      </c>
      <c r="R75" s="5">
        <v>1</v>
      </c>
      <c r="S75" s="5">
        <v>32</v>
      </c>
      <c r="T75" s="5">
        <v>2</v>
      </c>
      <c r="U75" s="53">
        <f t="shared" si="16"/>
        <v>6.3</v>
      </c>
      <c r="V75" s="10">
        <v>7</v>
      </c>
      <c r="W75" s="5">
        <v>0</v>
      </c>
      <c r="X75" s="67">
        <f t="shared" si="13"/>
        <v>0</v>
      </c>
      <c r="Y75" s="5">
        <v>7</v>
      </c>
      <c r="Z75" s="5">
        <v>0</v>
      </c>
      <c r="AA75" s="63">
        <f t="shared" si="14"/>
        <v>0</v>
      </c>
    </row>
    <row r="76" spans="1:27" ht="12.75" customHeight="1">
      <c r="A76" s="194">
        <v>7</v>
      </c>
      <c r="B76" s="14">
        <v>503</v>
      </c>
      <c r="C76" s="10" t="s">
        <v>95</v>
      </c>
      <c r="D76" s="177" t="s">
        <v>103</v>
      </c>
      <c r="E76" s="10"/>
      <c r="F76" s="5"/>
      <c r="G76" s="5"/>
      <c r="H76" s="5"/>
      <c r="I76" s="5"/>
      <c r="J76" s="5"/>
      <c r="K76" s="53" t="str">
        <f t="shared" si="15"/>
        <v> </v>
      </c>
      <c r="L76" s="12">
        <v>5</v>
      </c>
      <c r="M76" s="5">
        <v>5</v>
      </c>
      <c r="N76" s="5">
        <v>48</v>
      </c>
      <c r="O76" s="5">
        <v>9</v>
      </c>
      <c r="P76" s="53">
        <f t="shared" si="12"/>
        <v>18.8</v>
      </c>
      <c r="Q76" s="12">
        <v>5</v>
      </c>
      <c r="R76" s="5">
        <v>2</v>
      </c>
      <c r="S76" s="5">
        <v>34</v>
      </c>
      <c r="T76" s="5">
        <v>2</v>
      </c>
      <c r="U76" s="53">
        <f t="shared" si="16"/>
        <v>5.9</v>
      </c>
      <c r="V76" s="10">
        <v>16</v>
      </c>
      <c r="W76" s="5">
        <v>0</v>
      </c>
      <c r="X76" s="67">
        <f t="shared" si="13"/>
        <v>0</v>
      </c>
      <c r="Y76" s="5">
        <v>16</v>
      </c>
      <c r="Z76" s="5">
        <v>0</v>
      </c>
      <c r="AA76" s="63">
        <f t="shared" si="14"/>
        <v>0</v>
      </c>
    </row>
    <row r="77" spans="1:27" ht="12.75" customHeight="1">
      <c r="A77" s="194">
        <v>7</v>
      </c>
      <c r="B77" s="14">
        <v>504</v>
      </c>
      <c r="C77" s="10" t="s">
        <v>95</v>
      </c>
      <c r="D77" s="177" t="s">
        <v>104</v>
      </c>
      <c r="E77" s="10"/>
      <c r="F77" s="5"/>
      <c r="G77" s="5"/>
      <c r="H77" s="5"/>
      <c r="I77" s="5"/>
      <c r="J77" s="5"/>
      <c r="K77" s="53" t="str">
        <f t="shared" si="15"/>
        <v> </v>
      </c>
      <c r="L77" s="12">
        <v>12</v>
      </c>
      <c r="M77" s="5">
        <v>5</v>
      </c>
      <c r="N77" s="5">
        <v>160</v>
      </c>
      <c r="O77" s="5">
        <v>10</v>
      </c>
      <c r="P77" s="53">
        <f t="shared" si="12"/>
        <v>6.3</v>
      </c>
      <c r="Q77" s="12">
        <v>5</v>
      </c>
      <c r="R77" s="5">
        <v>2</v>
      </c>
      <c r="S77" s="5">
        <v>33</v>
      </c>
      <c r="T77" s="5">
        <v>3</v>
      </c>
      <c r="U77" s="53">
        <f t="shared" si="16"/>
        <v>9.1</v>
      </c>
      <c r="V77" s="10">
        <v>33</v>
      </c>
      <c r="W77" s="5">
        <v>4</v>
      </c>
      <c r="X77" s="67">
        <f t="shared" si="13"/>
        <v>12.1</v>
      </c>
      <c r="Y77" s="5">
        <v>33</v>
      </c>
      <c r="Z77" s="5">
        <v>4</v>
      </c>
      <c r="AA77" s="63">
        <f t="shared" si="14"/>
        <v>12.1</v>
      </c>
    </row>
    <row r="78" spans="1:27" ht="12.75" customHeight="1">
      <c r="A78" s="194">
        <v>7</v>
      </c>
      <c r="B78" s="14">
        <v>505</v>
      </c>
      <c r="C78" s="10" t="s">
        <v>95</v>
      </c>
      <c r="D78" s="176" t="s">
        <v>105</v>
      </c>
      <c r="E78" s="10"/>
      <c r="F78" s="5"/>
      <c r="G78" s="5"/>
      <c r="H78" s="5"/>
      <c r="I78" s="5"/>
      <c r="J78" s="5"/>
      <c r="K78" s="53" t="str">
        <f t="shared" si="15"/>
        <v> </v>
      </c>
      <c r="L78" s="12">
        <v>9</v>
      </c>
      <c r="M78" s="5">
        <v>7</v>
      </c>
      <c r="N78" s="5">
        <v>68</v>
      </c>
      <c r="O78" s="5">
        <v>15</v>
      </c>
      <c r="P78" s="53">
        <f t="shared" si="12"/>
        <v>22.1</v>
      </c>
      <c r="Q78" s="12">
        <v>5</v>
      </c>
      <c r="R78" s="5">
        <v>2</v>
      </c>
      <c r="S78" s="5">
        <v>34</v>
      </c>
      <c r="T78" s="5">
        <v>3</v>
      </c>
      <c r="U78" s="53">
        <f t="shared" si="16"/>
        <v>8.8</v>
      </c>
      <c r="V78" s="10">
        <v>10</v>
      </c>
      <c r="W78" s="5">
        <v>0</v>
      </c>
      <c r="X78" s="67">
        <f t="shared" si="13"/>
        <v>0</v>
      </c>
      <c r="Y78" s="5">
        <v>10</v>
      </c>
      <c r="Z78" s="5">
        <v>0</v>
      </c>
      <c r="AA78" s="63">
        <f t="shared" si="14"/>
        <v>0</v>
      </c>
    </row>
    <row r="79" spans="1:27" ht="12.75" customHeight="1">
      <c r="A79" s="194">
        <v>7</v>
      </c>
      <c r="B79" s="14">
        <v>521</v>
      </c>
      <c r="C79" s="10" t="s">
        <v>95</v>
      </c>
      <c r="D79" s="176" t="s">
        <v>106</v>
      </c>
      <c r="E79" s="10"/>
      <c r="F79" s="5"/>
      <c r="G79" s="5"/>
      <c r="H79" s="5"/>
      <c r="I79" s="5"/>
      <c r="J79" s="5"/>
      <c r="K79" s="53" t="str">
        <f t="shared" si="15"/>
        <v> </v>
      </c>
      <c r="L79" s="12">
        <v>18</v>
      </c>
      <c r="M79" s="5">
        <v>16</v>
      </c>
      <c r="N79" s="5">
        <v>161</v>
      </c>
      <c r="O79" s="5">
        <v>40</v>
      </c>
      <c r="P79" s="53">
        <f t="shared" si="12"/>
        <v>24.8</v>
      </c>
      <c r="Q79" s="12">
        <v>5</v>
      </c>
      <c r="R79" s="5">
        <v>3</v>
      </c>
      <c r="S79" s="5">
        <v>34</v>
      </c>
      <c r="T79" s="5">
        <v>4</v>
      </c>
      <c r="U79" s="53">
        <f t="shared" si="16"/>
        <v>11.8</v>
      </c>
      <c r="V79" s="10">
        <v>10</v>
      </c>
      <c r="W79" s="5">
        <v>1</v>
      </c>
      <c r="X79" s="67">
        <f t="shared" si="13"/>
        <v>10</v>
      </c>
      <c r="Y79" s="5">
        <v>9</v>
      </c>
      <c r="Z79" s="5">
        <v>1</v>
      </c>
      <c r="AA79" s="63">
        <f t="shared" si="14"/>
        <v>11.1</v>
      </c>
    </row>
    <row r="80" spans="1:27" ht="12.75" customHeight="1">
      <c r="A80" s="194">
        <v>7</v>
      </c>
      <c r="B80" s="14">
        <v>522</v>
      </c>
      <c r="C80" s="10" t="s">
        <v>95</v>
      </c>
      <c r="D80" s="177" t="s">
        <v>107</v>
      </c>
      <c r="E80" s="10"/>
      <c r="F80" s="5"/>
      <c r="G80" s="5"/>
      <c r="H80" s="5"/>
      <c r="I80" s="5"/>
      <c r="J80" s="5"/>
      <c r="K80" s="53" t="str">
        <f t="shared" si="15"/>
        <v> </v>
      </c>
      <c r="L80" s="12">
        <v>23</v>
      </c>
      <c r="M80" s="5">
        <v>17</v>
      </c>
      <c r="N80" s="5">
        <v>314</v>
      </c>
      <c r="O80" s="5">
        <v>62</v>
      </c>
      <c r="P80" s="53">
        <f t="shared" si="12"/>
        <v>19.7</v>
      </c>
      <c r="Q80" s="12">
        <v>5</v>
      </c>
      <c r="R80" s="5">
        <v>2</v>
      </c>
      <c r="S80" s="5">
        <v>36</v>
      </c>
      <c r="T80" s="5">
        <v>4</v>
      </c>
      <c r="U80" s="53">
        <f t="shared" si="16"/>
        <v>11.1</v>
      </c>
      <c r="V80" s="10">
        <v>9</v>
      </c>
      <c r="W80" s="5">
        <v>0</v>
      </c>
      <c r="X80" s="67">
        <f t="shared" si="13"/>
        <v>0</v>
      </c>
      <c r="Y80" s="5">
        <v>9</v>
      </c>
      <c r="Z80" s="5">
        <v>0</v>
      </c>
      <c r="AA80" s="63">
        <f t="shared" si="14"/>
        <v>0</v>
      </c>
    </row>
    <row r="81" spans="1:27" ht="12.75" customHeight="1">
      <c r="A81" s="194">
        <v>7</v>
      </c>
      <c r="B81" s="14">
        <v>541</v>
      </c>
      <c r="C81" s="10" t="s">
        <v>95</v>
      </c>
      <c r="D81" s="177" t="s">
        <v>158</v>
      </c>
      <c r="E81" s="87">
        <v>30</v>
      </c>
      <c r="F81" s="5"/>
      <c r="G81" s="5">
        <v>17</v>
      </c>
      <c r="H81" s="5">
        <v>13</v>
      </c>
      <c r="I81" s="5">
        <v>292</v>
      </c>
      <c r="J81" s="5">
        <v>83</v>
      </c>
      <c r="K81" s="53">
        <f t="shared" si="15"/>
        <v>28.4</v>
      </c>
      <c r="L81" s="12">
        <v>15</v>
      </c>
      <c r="M81" s="5">
        <v>12</v>
      </c>
      <c r="N81" s="5">
        <v>248</v>
      </c>
      <c r="O81" s="5">
        <v>52</v>
      </c>
      <c r="P81" s="53">
        <f t="shared" si="12"/>
        <v>21</v>
      </c>
      <c r="Q81" s="12">
        <v>5</v>
      </c>
      <c r="R81" s="5">
        <v>2</v>
      </c>
      <c r="S81" s="5">
        <v>28</v>
      </c>
      <c r="T81" s="5">
        <v>2</v>
      </c>
      <c r="U81" s="53">
        <f t="shared" si="16"/>
        <v>7.1</v>
      </c>
      <c r="V81" s="10">
        <v>13</v>
      </c>
      <c r="W81" s="5">
        <v>2</v>
      </c>
      <c r="X81" s="67">
        <f>IF(V81=""," ",ROUND(W81/V81*100,1))</f>
        <v>15.4</v>
      </c>
      <c r="Y81" s="5">
        <v>13</v>
      </c>
      <c r="Z81" s="5">
        <v>2</v>
      </c>
      <c r="AA81" s="63">
        <f>IF(Y81=""," ",ROUND(Z81/Y81*100,1))</f>
        <v>15.4</v>
      </c>
    </row>
    <row r="82" spans="1:27" ht="12.75" customHeight="1">
      <c r="A82" s="194">
        <v>7</v>
      </c>
      <c r="B82" s="14">
        <v>542</v>
      </c>
      <c r="C82" s="10" t="s">
        <v>95</v>
      </c>
      <c r="D82" s="177" t="s">
        <v>159</v>
      </c>
      <c r="E82" s="10"/>
      <c r="F82" s="5"/>
      <c r="G82" s="5"/>
      <c r="H82" s="5"/>
      <c r="I82" s="5"/>
      <c r="J82" s="5"/>
      <c r="K82" s="53" t="str">
        <f t="shared" si="15"/>
        <v> </v>
      </c>
      <c r="L82" s="12">
        <v>19</v>
      </c>
      <c r="M82" s="5">
        <v>13</v>
      </c>
      <c r="N82" s="98">
        <v>173</v>
      </c>
      <c r="O82" s="97">
        <v>28</v>
      </c>
      <c r="P82" s="53">
        <f t="shared" si="12"/>
        <v>16.2</v>
      </c>
      <c r="Q82" s="12">
        <v>5</v>
      </c>
      <c r="R82" s="97">
        <v>2</v>
      </c>
      <c r="S82" s="5">
        <v>32</v>
      </c>
      <c r="T82" s="5">
        <v>5</v>
      </c>
      <c r="U82" s="53">
        <f t="shared" si="16"/>
        <v>15.6</v>
      </c>
      <c r="V82" s="10">
        <v>15</v>
      </c>
      <c r="W82" s="5">
        <v>0</v>
      </c>
      <c r="X82" s="67">
        <f aca="true" t="shared" si="17" ref="X82:X92">IF(V82=0," ",ROUND(W82/V82*100,1))</f>
        <v>0</v>
      </c>
      <c r="Y82" s="5">
        <v>12</v>
      </c>
      <c r="Z82" s="5">
        <v>0</v>
      </c>
      <c r="AA82" s="63">
        <f aca="true" t="shared" si="18" ref="AA82:AA92">IF(Y82=0," ",ROUND(Z82/Y82*100,1))</f>
        <v>0</v>
      </c>
    </row>
    <row r="83" spans="1:27" ht="12.75" customHeight="1">
      <c r="A83" s="194">
        <v>7</v>
      </c>
      <c r="B83" s="14">
        <v>543</v>
      </c>
      <c r="C83" s="10" t="s">
        <v>95</v>
      </c>
      <c r="D83" s="177" t="s">
        <v>160</v>
      </c>
      <c r="E83" s="10"/>
      <c r="F83" s="5"/>
      <c r="G83" s="5"/>
      <c r="H83" s="5"/>
      <c r="I83" s="5"/>
      <c r="J83" s="5"/>
      <c r="K83" s="53" t="str">
        <f t="shared" si="15"/>
        <v> </v>
      </c>
      <c r="L83" s="12">
        <v>23</v>
      </c>
      <c r="M83" s="5">
        <v>15</v>
      </c>
      <c r="N83" s="5">
        <v>273</v>
      </c>
      <c r="O83" s="5">
        <v>40</v>
      </c>
      <c r="P83" s="53">
        <f t="shared" si="12"/>
        <v>14.7</v>
      </c>
      <c r="Q83" s="12">
        <v>5</v>
      </c>
      <c r="R83" s="5">
        <v>2</v>
      </c>
      <c r="S83" s="5">
        <v>32</v>
      </c>
      <c r="T83" s="5">
        <v>4</v>
      </c>
      <c r="U83" s="53">
        <f t="shared" si="16"/>
        <v>12.5</v>
      </c>
      <c r="V83" s="10">
        <v>19</v>
      </c>
      <c r="W83" s="5">
        <v>0</v>
      </c>
      <c r="X83" s="67">
        <f t="shared" si="17"/>
        <v>0</v>
      </c>
      <c r="Y83" s="5">
        <v>19</v>
      </c>
      <c r="Z83" s="5">
        <v>0</v>
      </c>
      <c r="AA83" s="63">
        <f t="shared" si="18"/>
        <v>0</v>
      </c>
    </row>
    <row r="84" spans="1:27" ht="12.75" customHeight="1">
      <c r="A84" s="194">
        <v>7</v>
      </c>
      <c r="B84" s="14">
        <v>544</v>
      </c>
      <c r="C84" s="10" t="s">
        <v>95</v>
      </c>
      <c r="D84" s="177" t="s">
        <v>161</v>
      </c>
      <c r="E84" s="10"/>
      <c r="F84" s="5"/>
      <c r="G84" s="5"/>
      <c r="H84" s="5"/>
      <c r="I84" s="5"/>
      <c r="J84" s="5"/>
      <c r="K84" s="53" t="str">
        <f t="shared" si="15"/>
        <v> </v>
      </c>
      <c r="L84" s="12">
        <v>7</v>
      </c>
      <c r="M84" s="5">
        <v>7</v>
      </c>
      <c r="N84" s="5">
        <v>86</v>
      </c>
      <c r="O84" s="5">
        <v>18</v>
      </c>
      <c r="P84" s="53">
        <f t="shared" si="12"/>
        <v>20.9</v>
      </c>
      <c r="Q84" s="12">
        <v>5</v>
      </c>
      <c r="R84" s="5">
        <v>1</v>
      </c>
      <c r="S84" s="5">
        <v>30</v>
      </c>
      <c r="T84" s="5">
        <v>1</v>
      </c>
      <c r="U84" s="53">
        <f t="shared" si="16"/>
        <v>3.3</v>
      </c>
      <c r="V84" s="10">
        <v>11</v>
      </c>
      <c r="W84" s="5">
        <v>2</v>
      </c>
      <c r="X84" s="67">
        <f t="shared" si="17"/>
        <v>18.2</v>
      </c>
      <c r="Y84" s="5">
        <v>10</v>
      </c>
      <c r="Z84" s="5">
        <v>1</v>
      </c>
      <c r="AA84" s="63">
        <f t="shared" si="18"/>
        <v>10</v>
      </c>
    </row>
    <row r="85" spans="1:27" ht="12.75" customHeight="1">
      <c r="A85" s="194">
        <v>7</v>
      </c>
      <c r="B85" s="14">
        <v>545</v>
      </c>
      <c r="C85" s="10" t="s">
        <v>95</v>
      </c>
      <c r="D85" s="177" t="s">
        <v>162</v>
      </c>
      <c r="E85" s="10"/>
      <c r="F85" s="5"/>
      <c r="G85" s="5"/>
      <c r="H85" s="5"/>
      <c r="I85" s="5"/>
      <c r="J85" s="5"/>
      <c r="K85" s="53" t="str">
        <f t="shared" si="15"/>
        <v> </v>
      </c>
      <c r="L85" s="12">
        <v>10</v>
      </c>
      <c r="M85" s="5">
        <v>9</v>
      </c>
      <c r="N85" s="5">
        <v>130</v>
      </c>
      <c r="O85" s="5">
        <v>23</v>
      </c>
      <c r="P85" s="53">
        <f t="shared" si="12"/>
        <v>17.7</v>
      </c>
      <c r="Q85" s="12">
        <v>5</v>
      </c>
      <c r="R85" s="5">
        <v>3</v>
      </c>
      <c r="S85" s="5">
        <v>30</v>
      </c>
      <c r="T85" s="5">
        <v>5</v>
      </c>
      <c r="U85" s="53">
        <f t="shared" si="16"/>
        <v>16.7</v>
      </c>
      <c r="V85" s="10">
        <v>17</v>
      </c>
      <c r="W85" s="5">
        <v>0</v>
      </c>
      <c r="X85" s="67">
        <f t="shared" si="17"/>
        <v>0</v>
      </c>
      <c r="Y85" s="5">
        <v>14</v>
      </c>
      <c r="Z85" s="5">
        <v>0</v>
      </c>
      <c r="AA85" s="63">
        <f t="shared" si="18"/>
        <v>0</v>
      </c>
    </row>
    <row r="86" spans="1:27" ht="12.75" customHeight="1">
      <c r="A86" s="194">
        <v>7</v>
      </c>
      <c r="B86" s="14">
        <v>546</v>
      </c>
      <c r="C86" s="10" t="s">
        <v>95</v>
      </c>
      <c r="D86" s="177" t="s">
        <v>163</v>
      </c>
      <c r="E86" s="10"/>
      <c r="F86" s="5"/>
      <c r="G86" s="5"/>
      <c r="H86" s="5"/>
      <c r="I86" s="5"/>
      <c r="J86" s="5"/>
      <c r="K86" s="53" t="str">
        <f t="shared" si="15"/>
        <v> </v>
      </c>
      <c r="L86" s="12">
        <v>15</v>
      </c>
      <c r="M86" s="5">
        <v>12</v>
      </c>
      <c r="N86" s="5">
        <v>63</v>
      </c>
      <c r="O86" s="5">
        <v>16</v>
      </c>
      <c r="P86" s="53">
        <f t="shared" si="12"/>
        <v>25.4</v>
      </c>
      <c r="Q86" s="12">
        <v>5</v>
      </c>
      <c r="R86" s="5">
        <v>3</v>
      </c>
      <c r="S86" s="5">
        <v>31</v>
      </c>
      <c r="T86" s="5">
        <v>6</v>
      </c>
      <c r="U86" s="53">
        <f t="shared" si="16"/>
        <v>19.4</v>
      </c>
      <c r="V86" s="10">
        <v>11</v>
      </c>
      <c r="W86" s="5">
        <v>0</v>
      </c>
      <c r="X86" s="67">
        <f t="shared" si="17"/>
        <v>0</v>
      </c>
      <c r="Y86" s="5">
        <v>11</v>
      </c>
      <c r="Z86" s="5">
        <v>0</v>
      </c>
      <c r="AA86" s="63">
        <f t="shared" si="18"/>
        <v>0</v>
      </c>
    </row>
    <row r="87" spans="1:27" ht="12.75" customHeight="1">
      <c r="A87" s="194">
        <v>7</v>
      </c>
      <c r="B87" s="14">
        <v>547</v>
      </c>
      <c r="C87" s="10" t="s">
        <v>95</v>
      </c>
      <c r="D87" s="177" t="s">
        <v>164</v>
      </c>
      <c r="E87" s="10">
        <v>30</v>
      </c>
      <c r="F87" s="5" t="s">
        <v>294</v>
      </c>
      <c r="G87" s="5">
        <v>18</v>
      </c>
      <c r="H87" s="5">
        <v>12</v>
      </c>
      <c r="I87" s="5">
        <v>141</v>
      </c>
      <c r="J87" s="5">
        <v>33</v>
      </c>
      <c r="K87" s="53">
        <f t="shared" si="15"/>
        <v>23.4</v>
      </c>
      <c r="L87" s="12">
        <v>11</v>
      </c>
      <c r="M87" s="5">
        <v>9</v>
      </c>
      <c r="N87" s="5">
        <v>113</v>
      </c>
      <c r="O87" s="5">
        <v>26</v>
      </c>
      <c r="P87" s="53">
        <f t="shared" si="12"/>
        <v>23</v>
      </c>
      <c r="Q87" s="12">
        <v>5</v>
      </c>
      <c r="R87" s="5">
        <v>2</v>
      </c>
      <c r="S87" s="5">
        <v>39</v>
      </c>
      <c r="T87" s="5">
        <v>4</v>
      </c>
      <c r="U87" s="53">
        <f t="shared" si="16"/>
        <v>10.3</v>
      </c>
      <c r="V87" s="10">
        <v>23</v>
      </c>
      <c r="W87" s="5">
        <v>0</v>
      </c>
      <c r="X87" s="67">
        <f t="shared" si="17"/>
        <v>0</v>
      </c>
      <c r="Y87" s="5">
        <v>22</v>
      </c>
      <c r="Z87" s="5">
        <v>0</v>
      </c>
      <c r="AA87" s="63">
        <f t="shared" si="18"/>
        <v>0</v>
      </c>
    </row>
    <row r="88" spans="1:27" ht="12.75" customHeight="1">
      <c r="A88" s="194">
        <v>7</v>
      </c>
      <c r="B88" s="14">
        <v>548</v>
      </c>
      <c r="C88" s="10" t="s">
        <v>95</v>
      </c>
      <c r="D88" s="177" t="s">
        <v>165</v>
      </c>
      <c r="E88" s="10"/>
      <c r="F88" s="5"/>
      <c r="G88" s="5"/>
      <c r="H88" s="5"/>
      <c r="I88" s="5"/>
      <c r="J88" s="5"/>
      <c r="K88" s="53" t="str">
        <f t="shared" si="15"/>
        <v> </v>
      </c>
      <c r="L88" s="12">
        <v>11</v>
      </c>
      <c r="M88" s="5">
        <v>8</v>
      </c>
      <c r="N88" s="5">
        <v>110</v>
      </c>
      <c r="O88" s="5">
        <v>14</v>
      </c>
      <c r="P88" s="53">
        <f t="shared" si="12"/>
        <v>12.7</v>
      </c>
      <c r="Q88" s="12">
        <v>5</v>
      </c>
      <c r="R88" s="5">
        <v>1</v>
      </c>
      <c r="S88" s="5">
        <v>28</v>
      </c>
      <c r="T88" s="5">
        <v>1</v>
      </c>
      <c r="U88" s="53">
        <f t="shared" si="16"/>
        <v>3.6</v>
      </c>
      <c r="V88" s="10">
        <v>16</v>
      </c>
      <c r="W88" s="5">
        <v>4</v>
      </c>
      <c r="X88" s="67">
        <f t="shared" si="17"/>
        <v>25</v>
      </c>
      <c r="Y88" s="5">
        <v>15</v>
      </c>
      <c r="Z88" s="5">
        <v>3</v>
      </c>
      <c r="AA88" s="63">
        <f t="shared" si="18"/>
        <v>20</v>
      </c>
    </row>
    <row r="89" spans="1:27" ht="12.75" customHeight="1">
      <c r="A89" s="194">
        <v>7</v>
      </c>
      <c r="B89" s="14">
        <v>561</v>
      </c>
      <c r="C89" s="10" t="s">
        <v>95</v>
      </c>
      <c r="D89" s="177" t="s">
        <v>166</v>
      </c>
      <c r="E89" s="10"/>
      <c r="F89" s="5"/>
      <c r="G89" s="5"/>
      <c r="H89" s="5"/>
      <c r="I89" s="5"/>
      <c r="J89" s="5"/>
      <c r="K89" s="53" t="str">
        <f t="shared" si="15"/>
        <v> </v>
      </c>
      <c r="L89" s="12">
        <v>8</v>
      </c>
      <c r="M89" s="5">
        <v>7</v>
      </c>
      <c r="N89" s="5">
        <v>80</v>
      </c>
      <c r="O89" s="5">
        <v>22</v>
      </c>
      <c r="P89" s="53">
        <f t="shared" si="12"/>
        <v>27.5</v>
      </c>
      <c r="Q89" s="12">
        <v>5</v>
      </c>
      <c r="R89" s="5">
        <v>3</v>
      </c>
      <c r="S89" s="5">
        <v>32</v>
      </c>
      <c r="T89" s="5">
        <v>4</v>
      </c>
      <c r="U89" s="53">
        <f t="shared" si="16"/>
        <v>12.5</v>
      </c>
      <c r="V89" s="10">
        <v>12</v>
      </c>
      <c r="W89" s="5">
        <v>0</v>
      </c>
      <c r="X89" s="67">
        <f t="shared" si="17"/>
        <v>0</v>
      </c>
      <c r="Y89" s="5">
        <v>12</v>
      </c>
      <c r="Z89" s="5">
        <v>0</v>
      </c>
      <c r="AA89" s="63">
        <f t="shared" si="18"/>
        <v>0</v>
      </c>
    </row>
    <row r="90" spans="1:27" ht="12.75" customHeight="1">
      <c r="A90" s="194">
        <v>7</v>
      </c>
      <c r="B90" s="14">
        <v>562</v>
      </c>
      <c r="C90" s="10" t="s">
        <v>95</v>
      </c>
      <c r="D90" s="177" t="s">
        <v>167</v>
      </c>
      <c r="E90" s="10"/>
      <c r="F90" s="5"/>
      <c r="G90" s="5"/>
      <c r="H90" s="5"/>
      <c r="I90" s="5"/>
      <c r="J90" s="5"/>
      <c r="K90" s="53" t="str">
        <f t="shared" si="15"/>
        <v> </v>
      </c>
      <c r="L90" s="12">
        <v>21</v>
      </c>
      <c r="M90" s="5">
        <v>15</v>
      </c>
      <c r="N90" s="5">
        <v>309</v>
      </c>
      <c r="O90" s="5">
        <v>36</v>
      </c>
      <c r="P90" s="53">
        <f>IF(L90=""," ",ROUND(O90/N90*100,1))</f>
        <v>11.7</v>
      </c>
      <c r="Q90" s="12">
        <v>5</v>
      </c>
      <c r="R90" s="5">
        <v>2</v>
      </c>
      <c r="S90" s="5">
        <v>35</v>
      </c>
      <c r="T90" s="5">
        <v>3</v>
      </c>
      <c r="U90" s="53">
        <f t="shared" si="16"/>
        <v>8.6</v>
      </c>
      <c r="V90" s="10">
        <v>19</v>
      </c>
      <c r="W90" s="5">
        <v>1</v>
      </c>
      <c r="X90" s="67">
        <f t="shared" si="17"/>
        <v>5.3</v>
      </c>
      <c r="Y90" s="5">
        <v>19</v>
      </c>
      <c r="Z90" s="5">
        <v>1</v>
      </c>
      <c r="AA90" s="63">
        <f t="shared" si="18"/>
        <v>5.3</v>
      </c>
    </row>
    <row r="91" spans="1:27" ht="12.75" customHeight="1">
      <c r="A91" s="194">
        <v>7</v>
      </c>
      <c r="B91" s="14">
        <v>563</v>
      </c>
      <c r="C91" s="10" t="s">
        <v>95</v>
      </c>
      <c r="D91" s="177" t="s">
        <v>168</v>
      </c>
      <c r="E91" s="10"/>
      <c r="F91" s="5"/>
      <c r="G91" s="5"/>
      <c r="H91" s="5"/>
      <c r="I91" s="5"/>
      <c r="J91" s="5"/>
      <c r="K91" s="53" t="str">
        <f t="shared" si="15"/>
        <v> </v>
      </c>
      <c r="L91" s="12">
        <v>18</v>
      </c>
      <c r="M91" s="5">
        <v>11</v>
      </c>
      <c r="N91" s="5">
        <v>202</v>
      </c>
      <c r="O91" s="5">
        <v>30</v>
      </c>
      <c r="P91" s="53">
        <f>IF(L91=""," ",ROUND(O91/N91*100,1))</f>
        <v>14.9</v>
      </c>
      <c r="Q91" s="12">
        <v>5</v>
      </c>
      <c r="R91" s="5">
        <v>2</v>
      </c>
      <c r="S91" s="5">
        <v>33</v>
      </c>
      <c r="T91" s="5">
        <v>3</v>
      </c>
      <c r="U91" s="53">
        <f t="shared" si="16"/>
        <v>9.1</v>
      </c>
      <c r="V91" s="10">
        <v>13</v>
      </c>
      <c r="W91" s="5">
        <v>0</v>
      </c>
      <c r="X91" s="67">
        <f t="shared" si="17"/>
        <v>0</v>
      </c>
      <c r="Y91" s="5">
        <v>0</v>
      </c>
      <c r="Z91" s="5">
        <v>0</v>
      </c>
      <c r="AA91" s="63">
        <v>0</v>
      </c>
    </row>
    <row r="92" spans="1:27" ht="12.75" customHeight="1" thickBot="1">
      <c r="A92" s="194">
        <v>7</v>
      </c>
      <c r="B92" s="96">
        <v>564</v>
      </c>
      <c r="C92" s="10" t="s">
        <v>95</v>
      </c>
      <c r="D92" s="176" t="s">
        <v>169</v>
      </c>
      <c r="E92" s="10">
        <v>40</v>
      </c>
      <c r="F92" s="5" t="s">
        <v>296</v>
      </c>
      <c r="G92" s="5">
        <v>10</v>
      </c>
      <c r="H92" s="5">
        <v>9</v>
      </c>
      <c r="I92" s="5">
        <v>93</v>
      </c>
      <c r="J92" s="5">
        <v>23</v>
      </c>
      <c r="K92" s="53">
        <f t="shared" si="15"/>
        <v>24.7</v>
      </c>
      <c r="L92" s="12">
        <v>10</v>
      </c>
      <c r="M92" s="5">
        <v>9</v>
      </c>
      <c r="N92" s="5">
        <v>93</v>
      </c>
      <c r="O92" s="5">
        <v>23</v>
      </c>
      <c r="P92" s="53">
        <f>IF(L92=""," ",ROUND(O92/N92*100,1))</f>
        <v>24.7</v>
      </c>
      <c r="Q92" s="12">
        <v>5</v>
      </c>
      <c r="R92" s="5">
        <v>3</v>
      </c>
      <c r="S92" s="5">
        <v>32</v>
      </c>
      <c r="T92" s="5">
        <v>5</v>
      </c>
      <c r="U92" s="53">
        <f t="shared" si="16"/>
        <v>15.6</v>
      </c>
      <c r="V92" s="10">
        <v>13</v>
      </c>
      <c r="W92" s="5">
        <v>0</v>
      </c>
      <c r="X92" s="67">
        <f t="shared" si="17"/>
        <v>0</v>
      </c>
      <c r="Y92" s="5">
        <v>13</v>
      </c>
      <c r="Z92" s="5">
        <v>0</v>
      </c>
      <c r="AA92" s="63">
        <f t="shared" si="18"/>
        <v>0</v>
      </c>
    </row>
    <row r="93" spans="1:27" ht="14.25" customHeight="1" hidden="1">
      <c r="A93" s="90"/>
      <c r="B93" s="91"/>
      <c r="C93" s="92"/>
      <c r="D93" s="93"/>
      <c r="E93" s="11"/>
      <c r="F93" s="6"/>
      <c r="G93" s="6"/>
      <c r="H93" s="5"/>
      <c r="I93" s="6"/>
      <c r="J93" s="5"/>
      <c r="K93" s="53"/>
      <c r="L93" s="13"/>
      <c r="M93" s="5"/>
      <c r="N93" s="6"/>
      <c r="O93" s="5"/>
      <c r="P93" s="53"/>
      <c r="Q93" s="13"/>
      <c r="R93" s="5"/>
      <c r="S93" s="6"/>
      <c r="T93" s="5"/>
      <c r="U93" s="53"/>
      <c r="V93" s="11"/>
      <c r="W93" s="5"/>
      <c r="X93" s="67"/>
      <c r="Y93" s="5"/>
      <c r="Z93" s="5"/>
      <c r="AA93" s="63"/>
    </row>
    <row r="94" spans="1:27" ht="14.25" customHeight="1" hidden="1">
      <c r="A94" s="90"/>
      <c r="B94" s="91"/>
      <c r="C94" s="92"/>
      <c r="D94" s="93"/>
      <c r="E94" s="11"/>
      <c r="F94" s="6"/>
      <c r="G94" s="6"/>
      <c r="H94" s="5"/>
      <c r="I94" s="6"/>
      <c r="J94" s="5"/>
      <c r="K94" s="53"/>
      <c r="L94" s="13"/>
      <c r="M94" s="5"/>
      <c r="N94" s="6"/>
      <c r="O94" s="5"/>
      <c r="P94" s="53"/>
      <c r="Q94" s="13"/>
      <c r="R94" s="5"/>
      <c r="S94" s="6"/>
      <c r="T94" s="5"/>
      <c r="U94" s="53"/>
      <c r="V94" s="11"/>
      <c r="W94" s="5"/>
      <c r="X94" s="67"/>
      <c r="Y94" s="5"/>
      <c r="Z94" s="5"/>
      <c r="AA94" s="63"/>
    </row>
    <row r="95" spans="1:27" ht="14.25" customHeight="1" hidden="1">
      <c r="A95" s="90"/>
      <c r="B95" s="91"/>
      <c r="C95" s="92"/>
      <c r="D95" s="93"/>
      <c r="E95" s="11"/>
      <c r="F95" s="6"/>
      <c r="G95" s="6"/>
      <c r="H95" s="5"/>
      <c r="I95" s="6"/>
      <c r="J95" s="5"/>
      <c r="K95" s="53"/>
      <c r="L95" s="13"/>
      <c r="M95" s="5"/>
      <c r="N95" s="6"/>
      <c r="O95" s="5"/>
      <c r="P95" s="53"/>
      <c r="Q95" s="13"/>
      <c r="R95" s="5"/>
      <c r="S95" s="6"/>
      <c r="T95" s="5"/>
      <c r="U95" s="53"/>
      <c r="V95" s="11"/>
      <c r="W95" s="5"/>
      <c r="X95" s="67"/>
      <c r="Y95" s="5"/>
      <c r="Z95" s="5"/>
      <c r="AA95" s="63"/>
    </row>
    <row r="96" spans="1:27" ht="14.25" customHeight="1" hidden="1">
      <c r="A96" s="90"/>
      <c r="B96" s="91"/>
      <c r="C96" s="92"/>
      <c r="D96" s="93"/>
      <c r="E96" s="11"/>
      <c r="F96" s="6"/>
      <c r="G96" s="6"/>
      <c r="H96" s="5"/>
      <c r="I96" s="6"/>
      <c r="J96" s="5"/>
      <c r="K96" s="53"/>
      <c r="L96" s="13"/>
      <c r="M96" s="5"/>
      <c r="N96" s="6"/>
      <c r="O96" s="5"/>
      <c r="P96" s="53"/>
      <c r="Q96" s="13"/>
      <c r="R96" s="5"/>
      <c r="S96" s="6"/>
      <c r="T96" s="5"/>
      <c r="U96" s="53"/>
      <c r="V96" s="11"/>
      <c r="W96" s="5"/>
      <c r="X96" s="67"/>
      <c r="Y96" s="5"/>
      <c r="Z96" s="5"/>
      <c r="AA96" s="63"/>
    </row>
    <row r="97" spans="1:27" ht="14.25" customHeight="1" hidden="1">
      <c r="A97" s="90"/>
      <c r="B97" s="91"/>
      <c r="C97" s="92"/>
      <c r="D97" s="93"/>
      <c r="E97" s="11"/>
      <c r="F97" s="6"/>
      <c r="G97" s="6"/>
      <c r="H97" s="5"/>
      <c r="I97" s="6"/>
      <c r="J97" s="5"/>
      <c r="K97" s="53"/>
      <c r="L97" s="13"/>
      <c r="M97" s="5"/>
      <c r="N97" s="6"/>
      <c r="O97" s="5"/>
      <c r="P97" s="53"/>
      <c r="Q97" s="13"/>
      <c r="R97" s="5"/>
      <c r="S97" s="6"/>
      <c r="T97" s="5"/>
      <c r="U97" s="53"/>
      <c r="V97" s="11"/>
      <c r="W97" s="5"/>
      <c r="X97" s="67"/>
      <c r="Y97" s="5"/>
      <c r="Z97" s="5"/>
      <c r="AA97" s="63"/>
    </row>
    <row r="98" spans="1:27" ht="14.25" customHeight="1" hidden="1">
      <c r="A98" s="90"/>
      <c r="B98" s="91"/>
      <c r="C98" s="92"/>
      <c r="D98" s="93"/>
      <c r="E98" s="11"/>
      <c r="F98" s="6"/>
      <c r="G98" s="6"/>
      <c r="H98" s="5"/>
      <c r="I98" s="6"/>
      <c r="J98" s="5"/>
      <c r="K98" s="53"/>
      <c r="L98" s="13"/>
      <c r="M98" s="5"/>
      <c r="N98" s="6"/>
      <c r="O98" s="5"/>
      <c r="P98" s="53"/>
      <c r="Q98" s="13"/>
      <c r="R98" s="5"/>
      <c r="S98" s="6"/>
      <c r="T98" s="5"/>
      <c r="U98" s="53"/>
      <c r="V98" s="11"/>
      <c r="W98" s="5"/>
      <c r="X98" s="67"/>
      <c r="Y98" s="5"/>
      <c r="Z98" s="5"/>
      <c r="AA98" s="63"/>
    </row>
    <row r="99" spans="1:27" ht="14.25" customHeight="1" hidden="1">
      <c r="A99" s="89"/>
      <c r="B99" s="9"/>
      <c r="C99" s="11"/>
      <c r="D99" s="22"/>
      <c r="E99" s="11"/>
      <c r="F99" s="6"/>
      <c r="G99" s="6"/>
      <c r="H99" s="5"/>
      <c r="I99" s="6"/>
      <c r="J99" s="5"/>
      <c r="K99" s="53"/>
      <c r="L99" s="13"/>
      <c r="M99" s="5"/>
      <c r="N99" s="6"/>
      <c r="O99" s="5"/>
      <c r="P99" s="53"/>
      <c r="Q99" s="13"/>
      <c r="R99" s="5"/>
      <c r="S99" s="6"/>
      <c r="T99" s="5"/>
      <c r="U99" s="53"/>
      <c r="V99" s="11"/>
      <c r="W99" s="5"/>
      <c r="X99" s="67"/>
      <c r="Y99" s="5"/>
      <c r="Z99" s="5"/>
      <c r="AA99" s="63"/>
    </row>
    <row r="100" spans="1:27" ht="14.25" customHeight="1" hidden="1">
      <c r="A100" s="89"/>
      <c r="B100" s="9"/>
      <c r="C100" s="11"/>
      <c r="D100" s="22"/>
      <c r="E100" s="11"/>
      <c r="F100" s="6"/>
      <c r="G100" s="6"/>
      <c r="H100" s="5"/>
      <c r="I100" s="6"/>
      <c r="J100" s="5"/>
      <c r="K100" s="53"/>
      <c r="L100" s="13"/>
      <c r="M100" s="5"/>
      <c r="N100" s="6"/>
      <c r="O100" s="5"/>
      <c r="P100" s="53"/>
      <c r="Q100" s="13"/>
      <c r="R100" s="5"/>
      <c r="S100" s="6"/>
      <c r="T100" s="5"/>
      <c r="U100" s="53"/>
      <c r="V100" s="11"/>
      <c r="W100" s="5"/>
      <c r="X100" s="67"/>
      <c r="Y100" s="5"/>
      <c r="Z100" s="5"/>
      <c r="AA100" s="63"/>
    </row>
    <row r="101" spans="1:27" ht="14.25" customHeight="1" hidden="1">
      <c r="A101" s="89"/>
      <c r="B101" s="9"/>
      <c r="C101" s="11"/>
      <c r="D101" s="22"/>
      <c r="E101" s="11"/>
      <c r="F101" s="6"/>
      <c r="G101" s="6"/>
      <c r="H101" s="5"/>
      <c r="I101" s="6"/>
      <c r="J101" s="5"/>
      <c r="K101" s="53"/>
      <c r="L101" s="13"/>
      <c r="M101" s="5"/>
      <c r="N101" s="6"/>
      <c r="O101" s="5"/>
      <c r="P101" s="53"/>
      <c r="Q101" s="13"/>
      <c r="R101" s="5"/>
      <c r="S101" s="6"/>
      <c r="T101" s="5"/>
      <c r="U101" s="53"/>
      <c r="V101" s="11"/>
      <c r="W101" s="5"/>
      <c r="X101" s="67"/>
      <c r="Y101" s="5"/>
      <c r="Z101" s="5"/>
      <c r="AA101" s="63"/>
    </row>
    <row r="102" spans="1:27" ht="14.25" customHeight="1" hidden="1">
      <c r="A102" s="89"/>
      <c r="B102" s="9"/>
      <c r="C102" s="11"/>
      <c r="D102" s="22"/>
      <c r="E102" s="11"/>
      <c r="F102" s="6"/>
      <c r="G102" s="6"/>
      <c r="H102" s="5"/>
      <c r="I102" s="6"/>
      <c r="J102" s="5"/>
      <c r="K102" s="53"/>
      <c r="L102" s="13"/>
      <c r="M102" s="5"/>
      <c r="N102" s="6"/>
      <c r="O102" s="5"/>
      <c r="P102" s="53"/>
      <c r="Q102" s="13"/>
      <c r="R102" s="5"/>
      <c r="S102" s="6"/>
      <c r="T102" s="5"/>
      <c r="U102" s="53"/>
      <c r="V102" s="11"/>
      <c r="W102" s="5"/>
      <c r="X102" s="67"/>
      <c r="Y102" s="5"/>
      <c r="Z102" s="5"/>
      <c r="AA102" s="63"/>
    </row>
    <row r="103" spans="1:27" ht="14.25" customHeight="1" hidden="1">
      <c r="A103" s="89"/>
      <c r="B103" s="9"/>
      <c r="C103" s="11"/>
      <c r="D103" s="22"/>
      <c r="E103" s="11"/>
      <c r="F103" s="6"/>
      <c r="G103" s="6"/>
      <c r="H103" s="5"/>
      <c r="I103" s="6"/>
      <c r="J103" s="5"/>
      <c r="K103" s="53"/>
      <c r="L103" s="13"/>
      <c r="M103" s="5"/>
      <c r="N103" s="6"/>
      <c r="O103" s="5"/>
      <c r="P103" s="53"/>
      <c r="Q103" s="13"/>
      <c r="R103" s="5"/>
      <c r="S103" s="6"/>
      <c r="T103" s="5"/>
      <c r="U103" s="53"/>
      <c r="V103" s="11"/>
      <c r="W103" s="5"/>
      <c r="X103" s="67"/>
      <c r="Y103" s="5"/>
      <c r="Z103" s="5"/>
      <c r="AA103" s="63"/>
    </row>
    <row r="104" spans="1:27" ht="14.25" customHeight="1" hidden="1" thickBot="1">
      <c r="A104" s="15"/>
      <c r="B104" s="9"/>
      <c r="C104" s="11"/>
      <c r="D104" s="18"/>
      <c r="E104" s="11"/>
      <c r="F104" s="6"/>
      <c r="G104" s="6"/>
      <c r="H104" s="5"/>
      <c r="I104" s="6"/>
      <c r="J104" s="5"/>
      <c r="K104" s="53" t="str">
        <f>IF(G104=""," ",ROUND(J104/I104*100,1))</f>
        <v> </v>
      </c>
      <c r="L104" s="13"/>
      <c r="M104" s="5"/>
      <c r="N104" s="6"/>
      <c r="O104" s="5"/>
      <c r="P104" s="53" t="str">
        <f>IF(L104=""," ",ROUND(O104/N104*100,1))</f>
        <v> </v>
      </c>
      <c r="Q104" s="13"/>
      <c r="R104" s="5"/>
      <c r="S104" s="6"/>
      <c r="T104" s="5"/>
      <c r="U104" s="53" t="str">
        <f>IF(Q104=""," ",ROUND(T104/S104*100,1))</f>
        <v> </v>
      </c>
      <c r="V104" s="11"/>
      <c r="W104" s="5"/>
      <c r="X104" s="67" t="str">
        <f>IF(V104=0," ",ROUND(W104/V104*100,1))</f>
        <v> </v>
      </c>
      <c r="Y104" s="5"/>
      <c r="Z104" s="5"/>
      <c r="AA104" s="63" t="str">
        <f>IF(Y104=0," ",ROUND(Z104/Y104*100,1))</f>
        <v> </v>
      </c>
    </row>
    <row r="105" spans="1:27" ht="12.75" customHeight="1" thickBot="1">
      <c r="A105" s="19"/>
      <c r="B105" s="30">
        <v>900</v>
      </c>
      <c r="C105" s="31"/>
      <c r="D105" s="32" t="s">
        <v>37</v>
      </c>
      <c r="E105" s="16"/>
      <c r="F105" s="17"/>
      <c r="G105" s="17"/>
      <c r="H105" s="17"/>
      <c r="I105" s="17"/>
      <c r="J105" s="17"/>
      <c r="K105" s="54"/>
      <c r="L105" s="33">
        <f>SUM(L10:L104)</f>
        <v>1243</v>
      </c>
      <c r="M105" s="33">
        <f>SUM(M10:M104)</f>
        <v>918</v>
      </c>
      <c r="N105" s="33">
        <f>SUM(N10:N104)</f>
        <v>15519</v>
      </c>
      <c r="O105" s="33">
        <f>SUM(O10:O104)</f>
        <v>3176</v>
      </c>
      <c r="P105" s="57">
        <f>IF(L105=" "," ",ROUND(O105/N105*100,1))</f>
        <v>20.5</v>
      </c>
      <c r="Q105" s="33">
        <f>SUM(Q10:Q104)</f>
        <v>417</v>
      </c>
      <c r="R105" s="33">
        <f>SUM(R10:R104)</f>
        <v>165</v>
      </c>
      <c r="S105" s="33">
        <f>SUM(S10:S104)</f>
        <v>2839</v>
      </c>
      <c r="T105" s="33">
        <f>SUM(T10:T104)</f>
        <v>243</v>
      </c>
      <c r="U105" s="57">
        <f aca="true" t="shared" si="19" ref="U105:U119">IF(Q105=""," ",ROUND(T105/S105*100,1))</f>
        <v>8.6</v>
      </c>
      <c r="V105" s="16"/>
      <c r="W105" s="17"/>
      <c r="X105" s="68"/>
      <c r="Y105" s="17"/>
      <c r="Z105" s="17"/>
      <c r="AA105" s="64"/>
    </row>
    <row r="106" spans="1:27" ht="12.75" customHeight="1">
      <c r="A106" s="194">
        <v>7</v>
      </c>
      <c r="B106" s="34"/>
      <c r="C106" s="10" t="s">
        <v>95</v>
      </c>
      <c r="D106" s="21" t="s">
        <v>252</v>
      </c>
      <c r="E106" s="35"/>
      <c r="F106" s="36"/>
      <c r="G106" s="36"/>
      <c r="H106" s="36"/>
      <c r="I106" s="36"/>
      <c r="J106" s="36"/>
      <c r="K106" s="55"/>
      <c r="L106" s="13">
        <v>1</v>
      </c>
      <c r="M106" s="5">
        <v>1</v>
      </c>
      <c r="N106" s="6">
        <v>50</v>
      </c>
      <c r="O106" s="5">
        <v>6</v>
      </c>
      <c r="P106" s="88">
        <f aca="true" t="shared" si="20" ref="P106:P119">IF(L106=""," ",ROUND(O106/N106*100,1))</f>
        <v>12</v>
      </c>
      <c r="Q106" s="13"/>
      <c r="R106" s="5"/>
      <c r="S106" s="6"/>
      <c r="T106" s="5"/>
      <c r="U106" s="88" t="str">
        <f t="shared" si="19"/>
        <v> </v>
      </c>
      <c r="V106" s="35"/>
      <c r="W106" s="36"/>
      <c r="X106" s="69"/>
      <c r="Y106" s="36"/>
      <c r="Z106" s="36"/>
      <c r="AA106" s="65"/>
    </row>
    <row r="107" spans="1:27" ht="14.25" customHeight="1">
      <c r="A107" s="194">
        <v>7</v>
      </c>
      <c r="B107" s="14">
        <v>342</v>
      </c>
      <c r="C107" s="10" t="s">
        <v>95</v>
      </c>
      <c r="D107" s="21" t="s">
        <v>256</v>
      </c>
      <c r="E107" s="37"/>
      <c r="F107" s="38"/>
      <c r="G107" s="38"/>
      <c r="H107" s="38"/>
      <c r="I107" s="38"/>
      <c r="J107" s="38"/>
      <c r="K107" s="56"/>
      <c r="L107" s="13">
        <v>1</v>
      </c>
      <c r="M107" s="5">
        <v>1</v>
      </c>
      <c r="N107" s="6">
        <v>9</v>
      </c>
      <c r="O107" s="5">
        <v>2</v>
      </c>
      <c r="P107" s="53">
        <f t="shared" si="20"/>
        <v>22.2</v>
      </c>
      <c r="Q107" s="13"/>
      <c r="R107" s="5"/>
      <c r="S107" s="6"/>
      <c r="T107" s="5"/>
      <c r="U107" s="53" t="str">
        <f t="shared" si="19"/>
        <v> </v>
      </c>
      <c r="V107" s="37"/>
      <c r="W107" s="38"/>
      <c r="X107" s="70"/>
      <c r="Y107" s="38"/>
      <c r="Z107" s="38"/>
      <c r="AA107" s="66"/>
    </row>
    <row r="108" spans="1:27" ht="14.25" customHeight="1">
      <c r="A108" s="194">
        <v>7</v>
      </c>
      <c r="B108" s="14">
        <v>501</v>
      </c>
      <c r="C108" s="10" t="s">
        <v>95</v>
      </c>
      <c r="D108" s="21" t="s">
        <v>289</v>
      </c>
      <c r="E108" s="37"/>
      <c r="F108" s="38"/>
      <c r="G108" s="38"/>
      <c r="H108" s="38"/>
      <c r="I108" s="38"/>
      <c r="J108" s="38"/>
      <c r="K108" s="56"/>
      <c r="L108" s="13">
        <v>1</v>
      </c>
      <c r="M108" s="5">
        <v>1</v>
      </c>
      <c r="N108" s="6">
        <v>10</v>
      </c>
      <c r="O108" s="5">
        <v>5</v>
      </c>
      <c r="P108" s="53">
        <f t="shared" si="20"/>
        <v>50</v>
      </c>
      <c r="Q108" s="13"/>
      <c r="R108" s="5"/>
      <c r="S108" s="6"/>
      <c r="T108" s="5"/>
      <c r="U108" s="53" t="str">
        <f t="shared" si="19"/>
        <v> </v>
      </c>
      <c r="V108" s="37"/>
      <c r="W108" s="38"/>
      <c r="X108" s="70"/>
      <c r="Y108" s="38"/>
      <c r="Z108" s="38"/>
      <c r="AA108" s="66"/>
    </row>
    <row r="109" spans="1:27" ht="14.25" customHeight="1">
      <c r="A109" s="194">
        <v>7</v>
      </c>
      <c r="B109" s="14">
        <v>502</v>
      </c>
      <c r="C109" s="10" t="s">
        <v>95</v>
      </c>
      <c r="D109" s="21" t="s">
        <v>283</v>
      </c>
      <c r="E109" s="37"/>
      <c r="F109" s="38"/>
      <c r="G109" s="38"/>
      <c r="H109" s="38"/>
      <c r="I109" s="38"/>
      <c r="J109" s="38"/>
      <c r="K109" s="56"/>
      <c r="L109" s="13">
        <v>1</v>
      </c>
      <c r="M109" s="5">
        <v>1</v>
      </c>
      <c r="N109" s="6">
        <v>9</v>
      </c>
      <c r="O109" s="5">
        <v>6</v>
      </c>
      <c r="P109" s="53">
        <f t="shared" si="20"/>
        <v>66.7</v>
      </c>
      <c r="Q109" s="13"/>
      <c r="R109" s="5"/>
      <c r="S109" s="6"/>
      <c r="T109" s="5"/>
      <c r="U109" s="53" t="str">
        <f t="shared" si="19"/>
        <v> </v>
      </c>
      <c r="V109" s="37"/>
      <c r="W109" s="38"/>
      <c r="X109" s="70"/>
      <c r="Y109" s="38"/>
      <c r="Z109" s="38"/>
      <c r="AA109" s="66"/>
    </row>
    <row r="110" spans="1:27" ht="14.25" customHeight="1">
      <c r="A110" s="194">
        <v>7</v>
      </c>
      <c r="B110" s="14">
        <v>503</v>
      </c>
      <c r="C110" s="10" t="s">
        <v>95</v>
      </c>
      <c r="D110" s="21" t="s">
        <v>290</v>
      </c>
      <c r="E110" s="37"/>
      <c r="F110" s="38"/>
      <c r="G110" s="38"/>
      <c r="H110" s="38"/>
      <c r="I110" s="38"/>
      <c r="J110" s="38"/>
      <c r="K110" s="56"/>
      <c r="L110" s="13">
        <v>2</v>
      </c>
      <c r="M110" s="5">
        <v>2</v>
      </c>
      <c r="N110" s="6">
        <v>91</v>
      </c>
      <c r="O110" s="5">
        <v>18</v>
      </c>
      <c r="P110" s="53">
        <f t="shared" si="20"/>
        <v>19.8</v>
      </c>
      <c r="Q110" s="13"/>
      <c r="R110" s="5"/>
      <c r="S110" s="6"/>
      <c r="T110" s="5"/>
      <c r="U110" s="53" t="str">
        <f t="shared" si="19"/>
        <v> </v>
      </c>
      <c r="V110" s="37"/>
      <c r="W110" s="38"/>
      <c r="X110" s="70"/>
      <c r="Y110" s="38"/>
      <c r="Z110" s="38"/>
      <c r="AA110" s="66"/>
    </row>
    <row r="111" spans="1:27" ht="14.25" customHeight="1">
      <c r="A111" s="194">
        <v>7</v>
      </c>
      <c r="B111" s="14">
        <v>505</v>
      </c>
      <c r="C111" s="10" t="s">
        <v>95</v>
      </c>
      <c r="D111" s="21" t="s">
        <v>291</v>
      </c>
      <c r="E111" s="37"/>
      <c r="F111" s="38"/>
      <c r="G111" s="38"/>
      <c r="H111" s="38"/>
      <c r="I111" s="38"/>
      <c r="J111" s="38"/>
      <c r="K111" s="56"/>
      <c r="L111" s="13">
        <v>1</v>
      </c>
      <c r="M111" s="5">
        <v>1</v>
      </c>
      <c r="N111" s="6">
        <v>12</v>
      </c>
      <c r="O111" s="5">
        <v>5</v>
      </c>
      <c r="P111" s="53">
        <f t="shared" si="20"/>
        <v>41.7</v>
      </c>
      <c r="Q111" s="13"/>
      <c r="R111" s="5"/>
      <c r="S111" s="6"/>
      <c r="T111" s="5"/>
      <c r="U111" s="53" t="str">
        <f t="shared" si="19"/>
        <v> </v>
      </c>
      <c r="V111" s="37"/>
      <c r="W111" s="38"/>
      <c r="X111" s="70"/>
      <c r="Y111" s="38"/>
      <c r="Z111" s="38"/>
      <c r="AA111" s="66"/>
    </row>
    <row r="112" spans="1:27" ht="14.25" customHeight="1">
      <c r="A112" s="194">
        <v>7</v>
      </c>
      <c r="B112" s="96"/>
      <c r="C112" s="10" t="s">
        <v>95</v>
      </c>
      <c r="D112" s="21" t="s">
        <v>101</v>
      </c>
      <c r="E112" s="37"/>
      <c r="F112" s="38"/>
      <c r="G112" s="38"/>
      <c r="H112" s="38"/>
      <c r="I112" s="38"/>
      <c r="J112" s="38"/>
      <c r="K112" s="56"/>
      <c r="L112" s="12">
        <v>1</v>
      </c>
      <c r="M112" s="5">
        <v>1</v>
      </c>
      <c r="N112" s="5">
        <v>18</v>
      </c>
      <c r="O112" s="5">
        <v>9</v>
      </c>
      <c r="P112" s="53">
        <f t="shared" si="20"/>
        <v>50</v>
      </c>
      <c r="Q112" s="12"/>
      <c r="R112" s="5"/>
      <c r="S112" s="5"/>
      <c r="T112" s="5"/>
      <c r="U112" s="53"/>
      <c r="V112" s="37"/>
      <c r="W112" s="38"/>
      <c r="X112" s="70"/>
      <c r="Y112" s="38"/>
      <c r="Z112" s="38"/>
      <c r="AA112" s="66"/>
    </row>
    <row r="113" spans="1:27" ht="14.25" customHeight="1">
      <c r="A113" s="194">
        <v>7</v>
      </c>
      <c r="B113" s="96"/>
      <c r="C113" s="10" t="s">
        <v>95</v>
      </c>
      <c r="D113" s="21" t="s">
        <v>98</v>
      </c>
      <c r="E113" s="37"/>
      <c r="F113" s="38"/>
      <c r="G113" s="38"/>
      <c r="H113" s="38"/>
      <c r="I113" s="38"/>
      <c r="J113" s="38"/>
      <c r="K113" s="56"/>
      <c r="L113" s="12">
        <v>1</v>
      </c>
      <c r="M113" s="5">
        <v>1</v>
      </c>
      <c r="N113" s="5">
        <v>18</v>
      </c>
      <c r="O113" s="5">
        <v>5</v>
      </c>
      <c r="P113" s="53">
        <f t="shared" si="20"/>
        <v>27.8</v>
      </c>
      <c r="Q113" s="12"/>
      <c r="R113" s="5"/>
      <c r="S113" s="5"/>
      <c r="T113" s="5"/>
      <c r="U113" s="53"/>
      <c r="V113" s="37"/>
      <c r="W113" s="38"/>
      <c r="X113" s="70"/>
      <c r="Y113" s="38"/>
      <c r="Z113" s="38"/>
      <c r="AA113" s="66"/>
    </row>
    <row r="114" spans="1:27" ht="14.25" customHeight="1">
      <c r="A114" s="194">
        <v>7</v>
      </c>
      <c r="B114" s="96"/>
      <c r="C114" s="10" t="s">
        <v>95</v>
      </c>
      <c r="D114" s="21" t="s">
        <v>292</v>
      </c>
      <c r="E114" s="37"/>
      <c r="F114" s="38"/>
      <c r="G114" s="38"/>
      <c r="H114" s="38"/>
      <c r="I114" s="38"/>
      <c r="J114" s="38"/>
      <c r="K114" s="56"/>
      <c r="L114" s="12">
        <v>1</v>
      </c>
      <c r="M114" s="5">
        <v>1</v>
      </c>
      <c r="N114" s="5">
        <v>48</v>
      </c>
      <c r="O114" s="5">
        <v>17</v>
      </c>
      <c r="P114" s="53">
        <f t="shared" si="20"/>
        <v>35.4</v>
      </c>
      <c r="Q114" s="12"/>
      <c r="R114" s="5"/>
      <c r="S114" s="5"/>
      <c r="T114" s="5"/>
      <c r="U114" s="53"/>
      <c r="V114" s="37"/>
      <c r="W114" s="38"/>
      <c r="X114" s="70"/>
      <c r="Y114" s="38"/>
      <c r="Z114" s="38"/>
      <c r="AA114" s="66"/>
    </row>
    <row r="115" spans="1:27" ht="14.25" customHeight="1">
      <c r="A115" s="194">
        <v>7</v>
      </c>
      <c r="B115" s="96"/>
      <c r="C115" s="10" t="s">
        <v>95</v>
      </c>
      <c r="D115" s="21" t="s">
        <v>218</v>
      </c>
      <c r="E115" s="37"/>
      <c r="F115" s="38"/>
      <c r="G115" s="38"/>
      <c r="H115" s="38"/>
      <c r="I115" s="38"/>
      <c r="J115" s="38"/>
      <c r="K115" s="56"/>
      <c r="L115" s="12">
        <v>1</v>
      </c>
      <c r="M115" s="5">
        <v>1</v>
      </c>
      <c r="N115" s="5">
        <v>53</v>
      </c>
      <c r="O115" s="5">
        <v>19</v>
      </c>
      <c r="P115" s="53">
        <f t="shared" si="20"/>
        <v>35.8</v>
      </c>
      <c r="Q115" s="12"/>
      <c r="R115" s="5"/>
      <c r="S115" s="5"/>
      <c r="T115" s="5"/>
      <c r="U115" s="53"/>
      <c r="V115" s="37"/>
      <c r="W115" s="38"/>
      <c r="X115" s="70"/>
      <c r="Y115" s="38"/>
      <c r="Z115" s="38"/>
      <c r="AA115" s="66"/>
    </row>
    <row r="116" spans="1:27" ht="14.25" customHeight="1">
      <c r="A116" s="194">
        <v>7</v>
      </c>
      <c r="B116" s="96"/>
      <c r="C116" s="10" t="s">
        <v>95</v>
      </c>
      <c r="D116" s="21" t="s">
        <v>154</v>
      </c>
      <c r="E116" s="37"/>
      <c r="F116" s="38"/>
      <c r="G116" s="38"/>
      <c r="H116" s="38"/>
      <c r="I116" s="38"/>
      <c r="J116" s="38"/>
      <c r="K116" s="56"/>
      <c r="L116" s="12">
        <v>2</v>
      </c>
      <c r="M116" s="5">
        <v>2</v>
      </c>
      <c r="N116" s="5">
        <v>53</v>
      </c>
      <c r="O116" s="5">
        <v>12</v>
      </c>
      <c r="P116" s="53">
        <f t="shared" si="20"/>
        <v>22.6</v>
      </c>
      <c r="Q116" s="12"/>
      <c r="R116" s="5"/>
      <c r="S116" s="5"/>
      <c r="T116" s="5"/>
      <c r="U116" s="53"/>
      <c r="V116" s="37"/>
      <c r="W116" s="38"/>
      <c r="X116" s="70"/>
      <c r="Y116" s="38"/>
      <c r="Z116" s="38"/>
      <c r="AA116" s="66"/>
    </row>
    <row r="117" spans="1:27" ht="14.25" customHeight="1">
      <c r="A117" s="194">
        <v>7</v>
      </c>
      <c r="B117" s="96"/>
      <c r="C117" s="10" t="s">
        <v>95</v>
      </c>
      <c r="D117" s="21" t="s">
        <v>166</v>
      </c>
      <c r="E117" s="37"/>
      <c r="F117" s="38"/>
      <c r="G117" s="38"/>
      <c r="H117" s="38"/>
      <c r="I117" s="38"/>
      <c r="J117" s="38"/>
      <c r="K117" s="56"/>
      <c r="L117" s="12">
        <v>1</v>
      </c>
      <c r="M117" s="5">
        <v>1</v>
      </c>
      <c r="N117" s="5">
        <v>20</v>
      </c>
      <c r="O117" s="5">
        <v>7</v>
      </c>
      <c r="P117" s="53">
        <f t="shared" si="20"/>
        <v>35</v>
      </c>
      <c r="Q117" s="12"/>
      <c r="R117" s="5"/>
      <c r="S117" s="5"/>
      <c r="T117" s="5"/>
      <c r="U117" s="53"/>
      <c r="V117" s="37"/>
      <c r="W117" s="38"/>
      <c r="X117" s="70"/>
      <c r="Y117" s="38"/>
      <c r="Z117" s="38"/>
      <c r="AA117" s="66"/>
    </row>
    <row r="118" spans="1:27" ht="14.25" customHeight="1">
      <c r="A118" s="194">
        <v>7</v>
      </c>
      <c r="B118" s="96"/>
      <c r="C118" s="10" t="s">
        <v>95</v>
      </c>
      <c r="D118" s="21" t="s">
        <v>156</v>
      </c>
      <c r="E118" s="37"/>
      <c r="F118" s="38"/>
      <c r="G118" s="38"/>
      <c r="H118" s="38"/>
      <c r="I118" s="38"/>
      <c r="J118" s="38"/>
      <c r="K118" s="56"/>
      <c r="L118" s="12">
        <v>1</v>
      </c>
      <c r="M118" s="5">
        <v>1</v>
      </c>
      <c r="N118" s="5">
        <v>28</v>
      </c>
      <c r="O118" s="5">
        <v>11</v>
      </c>
      <c r="P118" s="53">
        <f t="shared" si="20"/>
        <v>39.3</v>
      </c>
      <c r="Q118" s="12"/>
      <c r="R118" s="5"/>
      <c r="S118" s="5"/>
      <c r="T118" s="5"/>
      <c r="U118" s="53"/>
      <c r="V118" s="37"/>
      <c r="W118" s="38"/>
      <c r="X118" s="70"/>
      <c r="Y118" s="38"/>
      <c r="Z118" s="38"/>
      <c r="AA118" s="66"/>
    </row>
    <row r="119" spans="1:27" ht="16.5" customHeight="1" thickBot="1">
      <c r="A119" s="194">
        <v>7</v>
      </c>
      <c r="B119" s="106"/>
      <c r="C119" s="10" t="s">
        <v>95</v>
      </c>
      <c r="D119" s="107" t="s">
        <v>160</v>
      </c>
      <c r="E119" s="108"/>
      <c r="F119" s="109"/>
      <c r="G119" s="109"/>
      <c r="H119" s="109"/>
      <c r="I119" s="109"/>
      <c r="J119" s="109"/>
      <c r="K119" s="110"/>
      <c r="L119" s="111">
        <v>1</v>
      </c>
      <c r="M119" s="112">
        <v>1</v>
      </c>
      <c r="N119" s="112">
        <v>14</v>
      </c>
      <c r="O119" s="112">
        <v>4</v>
      </c>
      <c r="P119" s="53">
        <f t="shared" si="20"/>
        <v>28.6</v>
      </c>
      <c r="Q119" s="111"/>
      <c r="R119" s="112"/>
      <c r="S119" s="112"/>
      <c r="T119" s="112"/>
      <c r="U119" s="113" t="str">
        <f t="shared" si="19"/>
        <v> </v>
      </c>
      <c r="V119" s="108"/>
      <c r="W119" s="109"/>
      <c r="X119" s="114"/>
      <c r="Y119" s="109"/>
      <c r="Z119" s="109"/>
      <c r="AA119" s="115"/>
    </row>
    <row r="120" spans="1:27" ht="12.75" thickBot="1">
      <c r="A120" s="19"/>
      <c r="B120" s="30">
        <v>999</v>
      </c>
      <c r="C120" s="31"/>
      <c r="D120" s="32" t="s">
        <v>36</v>
      </c>
      <c r="E120" s="16"/>
      <c r="F120" s="17"/>
      <c r="G120" s="17"/>
      <c r="H120" s="17"/>
      <c r="I120" s="17"/>
      <c r="J120" s="17"/>
      <c r="K120" s="54"/>
      <c r="L120" s="33">
        <f>SUM(L106:L119)</f>
        <v>16</v>
      </c>
      <c r="M120" s="33">
        <f>SUM(M106:M119)</f>
        <v>16</v>
      </c>
      <c r="N120" s="33">
        <f>SUM(N106:N119)</f>
        <v>433</v>
      </c>
      <c r="O120" s="33">
        <f>SUM(O106:O119)</f>
        <v>126</v>
      </c>
      <c r="P120" s="57">
        <f>IF(L120=0,"",ROUND(O120/N120*100,1))</f>
        <v>29.1</v>
      </c>
      <c r="Q120" s="33">
        <f>SUM(Q106:Q119)</f>
        <v>0</v>
      </c>
      <c r="R120" s="33">
        <f>SUM(R106:R119)</f>
        <v>0</v>
      </c>
      <c r="S120" s="33">
        <f>SUM(S106:S119)</f>
        <v>0</v>
      </c>
      <c r="T120" s="33">
        <f>SUM(T106:T119)</f>
        <v>0</v>
      </c>
      <c r="U120" s="57" t="str">
        <f>IF(Q120=0," ",ROUND(T120/S120*100,1))</f>
        <v> </v>
      </c>
      <c r="V120" s="16"/>
      <c r="W120" s="17"/>
      <c r="X120" s="68"/>
      <c r="Y120" s="17"/>
      <c r="Z120" s="17"/>
      <c r="AA120" s="64"/>
    </row>
    <row r="121" spans="1:27" ht="14.25" thickBot="1">
      <c r="A121" s="19"/>
      <c r="B121" s="29">
        <v>1000</v>
      </c>
      <c r="C121" s="237" t="s">
        <v>23</v>
      </c>
      <c r="D121" s="238"/>
      <c r="E121" s="16"/>
      <c r="F121" s="17"/>
      <c r="G121" s="58">
        <f>SUM(G27:G104)</f>
        <v>136</v>
      </c>
      <c r="H121" s="58">
        <f>SUM(H27:H104)</f>
        <v>101</v>
      </c>
      <c r="I121" s="58">
        <f>SUM(I27:I104)</f>
        <v>1590</v>
      </c>
      <c r="J121" s="58">
        <f>SUM(J27:J104)</f>
        <v>408</v>
      </c>
      <c r="K121" s="57">
        <f>IF(G121=" "," ",ROUND(J121/I121*100,1))</f>
        <v>25.7</v>
      </c>
      <c r="L121" s="59">
        <f>L105+L120</f>
        <v>1259</v>
      </c>
      <c r="M121" s="58">
        <f>M105+M120</f>
        <v>934</v>
      </c>
      <c r="N121" s="58">
        <f>N105+N120</f>
        <v>15952</v>
      </c>
      <c r="O121" s="58">
        <f>O105+O120</f>
        <v>3302</v>
      </c>
      <c r="P121" s="57">
        <f>IF(L121=""," ",ROUND(O121/N121*100,1))</f>
        <v>20.7</v>
      </c>
      <c r="Q121" s="59">
        <f>Q105+Q120</f>
        <v>417</v>
      </c>
      <c r="R121" s="58">
        <f>R105+R120</f>
        <v>165</v>
      </c>
      <c r="S121" s="58">
        <f>S105+S120</f>
        <v>2839</v>
      </c>
      <c r="T121" s="58">
        <f>T105+T120</f>
        <v>243</v>
      </c>
      <c r="U121" s="57">
        <f>IF(Q121=""," ",ROUND(T121/S121*100,1))</f>
        <v>8.6</v>
      </c>
      <c r="V121" s="60">
        <f>SUM(V10:V104)</f>
        <v>2417</v>
      </c>
      <c r="W121" s="60">
        <f>SUM(W10:W104)</f>
        <v>149</v>
      </c>
      <c r="X121" s="62">
        <f>IF(V121=0," ",ROUND(W121/V121*100,1))</f>
        <v>6.2</v>
      </c>
      <c r="Y121" s="58">
        <f>SUM(Y10:Y104)</f>
        <v>2093</v>
      </c>
      <c r="Z121" s="58">
        <f>SUM(Z10:Z104)</f>
        <v>113</v>
      </c>
      <c r="AA121" s="61">
        <f>IF(Y121=0," ",ROUND(Z121/Y121*100,1))</f>
        <v>5.4</v>
      </c>
    </row>
    <row r="123" spans="1:27" ht="13.5">
      <c r="A123" s="46" t="s">
        <v>77</v>
      </c>
      <c r="B123" s="47"/>
      <c r="C123" s="48"/>
      <c r="D123" s="49"/>
      <c r="E123" s="50"/>
      <c r="F123" s="50"/>
      <c r="G123" s="50"/>
      <c r="H123" s="50"/>
      <c r="I123" s="50"/>
      <c r="J123" s="50"/>
      <c r="N123" s="72"/>
      <c r="V123" s="99"/>
      <c r="W123" s="99"/>
      <c r="X123" s="100" t="str">
        <f>IF(T123=""," ",ROUND(W123/V123*100,1))</f>
        <v> </v>
      </c>
      <c r="Y123" s="99"/>
      <c r="Z123" s="99"/>
      <c r="AA123" s="100" t="str">
        <f>IF(W123=""," ",ROUND(Z123/Y123*100,1))</f>
        <v> </v>
      </c>
    </row>
    <row r="124" spans="1:8" ht="13.5">
      <c r="A124" s="44" t="s">
        <v>87</v>
      </c>
      <c r="E124" s="52"/>
      <c r="F124" s="52" t="s">
        <v>86</v>
      </c>
      <c r="H124" s="52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121:D121"/>
    <mergeCell ref="E7:K7"/>
    <mergeCell ref="L7:P7"/>
    <mergeCell ref="P8:P9"/>
    <mergeCell ref="E8:E9"/>
    <mergeCell ref="G8:G9"/>
    <mergeCell ref="F8:F9"/>
  </mergeCells>
  <conditionalFormatting sqref="M106:M119 T106:T119 R106:R119 O106:O119 J10:J104 H10:H104 O10:O104 M10:M104 T10:T104 R10:R104 W10:W104 Z10:Z10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10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124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2005-12-14T08:43:22Z</cp:lastPrinted>
  <dcterms:created xsi:type="dcterms:W3CDTF">2002-01-07T10:53:07Z</dcterms:created>
  <dcterms:modified xsi:type="dcterms:W3CDTF">2006-01-16T05:28:49Z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