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" yWindow="5983" windowWidth="20959" windowHeight="6257" tabRatio="928" activeTab="0"/>
  </bookViews>
  <sheets>
    <sheet name="4-1審議会(目標の対象) (都道府県・政令指定都市)" sheetId="1" r:id="rId1"/>
  </sheets>
  <definedNames>
    <definedName name="_xlnm.Print_Area" localSheetId="0">'4-1審議会(目標の対象) (都道府県・政令指定都市)'!$A$1:$J$72</definedName>
  </definedNames>
  <calcPr fullCalcOnLoad="1"/>
</workbook>
</file>

<file path=xl/sharedStrings.xml><?xml version="1.0" encoding="utf-8"?>
<sst xmlns="http://schemas.openxmlformats.org/spreadsheetml/2006/main" count="145" uniqueCount="107">
  <si>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</si>
  <si>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</si>
  <si>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</si>
  <si>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</si>
  <si>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</si>
  <si>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</si>
  <si>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</si>
  <si>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</si>
  <si>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</si>
  <si>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</si>
  <si>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</si>
  <si>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</si>
  <si>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</si>
  <si>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</si>
  <si>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</si>
  <si>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</si>
  <si>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</si>
  <si>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</si>
  <si>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</si>
  <si>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</si>
  <si>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</si>
  <si>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</si>
  <si>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</si>
  <si>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</si>
  <si>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</si>
  <si>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</si>
  <si>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</si>
  <si>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</si>
  <si>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</si>
  <si>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</si>
  <si>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</si>
  <si>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</si>
  <si>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</si>
  <si>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</si>
  <si>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</si>
  <si>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</si>
  <si>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</si>
  <si>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</si>
  <si>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</si>
  <si>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</si>
  <si>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</si>
  <si>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</si>
  <si>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</si>
  <si>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</si>
  <si>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</si>
  <si>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</si>
  <si>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</si>
  <si>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</si>
  <si>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</si>
  <si>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</si>
  <si>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</si>
  <si>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</si>
  <si>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</si>
  <si>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</si>
  <si>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</si>
  <si>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</si>
  <si>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</si>
  <si>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</si>
  <si>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</si>
  <si>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</si>
  <si>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</si>
  <si>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</si>
  <si>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</si>
  <si>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</si>
  <si>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さいたま市</t>
  </si>
  <si>
    <t>堺市</t>
  </si>
  <si>
    <t>目標の対象である審議会等</t>
  </si>
  <si>
    <t>目 標 値 (目標期限)</t>
  </si>
  <si>
    <t>調査時点</t>
  </si>
  <si>
    <t>４－１　目標の対象である審議会等委員への女性の登用（都道府県・政令指定都市）</t>
  </si>
  <si>
    <t>50％（平成22年度まで）</t>
  </si>
  <si>
    <t>40％（平成22年度まで）</t>
  </si>
  <si>
    <t>35％（平成22年度まで）</t>
  </si>
  <si>
    <t>40％（平成23年度まで）</t>
  </si>
  <si>
    <t>35％（平成23年度まで）</t>
  </si>
  <si>
    <t>35％（平成24年度まで）</t>
  </si>
  <si>
    <t>30％（平成22年度まで）</t>
  </si>
  <si>
    <t>50％（平成22年度まで）</t>
  </si>
  <si>
    <t>50％（平成21年度まで）</t>
  </si>
  <si>
    <t>40％（平成24年度まで）</t>
  </si>
  <si>
    <t>35％（毎年度）</t>
  </si>
  <si>
    <t>40％（平成27年度まで）</t>
  </si>
  <si>
    <t>30％（平成22年度より前の、できるだけ早期に）</t>
  </si>
  <si>
    <t>審議会
等数</t>
  </si>
  <si>
    <t>40％（平成29年度まで）</t>
  </si>
  <si>
    <t>均衡（平成22年度まで）</t>
  </si>
  <si>
    <t>40％（平成22年度まで）、40％（平成37年度まで）</t>
  </si>
  <si>
    <t>都道府県
政令都市</t>
  </si>
  <si>
    <t xml:space="preserve">  審議会委員
  総数に占める
   女性比率
       （％）</t>
  </si>
  <si>
    <t>うち
　女性委員
　 を含む
 審議会等数</t>
  </si>
  <si>
    <t>委員
総数
(人)</t>
  </si>
  <si>
    <t>うち
　 女性
　委員数
    (人）</t>
  </si>
  <si>
    <t>50％（平成23年度まで）</t>
  </si>
  <si>
    <t>岡山市</t>
  </si>
  <si>
    <t>35％（平成25年度まで）</t>
  </si>
  <si>
    <t>40％（平成25年度まで）</t>
  </si>
  <si>
    <t>30％（平成23年度まで）</t>
  </si>
  <si>
    <t>40％（平成22年度まで）、45％（平成24年度まで）</t>
  </si>
  <si>
    <t>36％（平成23年度まで）、40％（平成27年度まで）</t>
  </si>
  <si>
    <t>38％（平成23年度まで）、40％（22年度まで）</t>
  </si>
  <si>
    <t>40％</t>
  </si>
  <si>
    <t>相模原市</t>
  </si>
  <si>
    <t>40％（平成26年度まで）</t>
  </si>
  <si>
    <t>60％（平成24年度まで）、64％（平成27年度まで）</t>
  </si>
  <si>
    <t>33.3％（平成22年度まで）、32％（平成20年度まで）</t>
  </si>
  <si>
    <t>33.9％（平成26年度まで）、40％（平成31年度まで）</t>
  </si>
  <si>
    <t>33.3％（平成23年度まで）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</si>
</sst>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#,##0_);[Red]\(#,##0\)"/>
    <numFmt numFmtId="179" formatCode="0.0_ "/>
    <numFmt numFmtId="180" formatCode="#,##0_ ;[Red]\-#,##0\ "/>
    <numFmt numFmtId="181" formatCode="[$-411]ggge&quot;年&quot;m&quot;月&quot;d&quot;日&quot;;@"/>
    <numFmt numFmtId="182" formatCode="[$-411]ge\.m\.d;@"/>
    <numFmt numFmtId="183" formatCode="mmm\-yyyy"/>
    <numFmt numFmtId="184" formatCode="0.0_);[Red]\(0.0\)"/>
    <numFmt numFmtId="185" formatCode="0_ "/>
    <numFmt numFmtId="186" formatCode="0_);[Red]\(0\)"/>
    <numFmt numFmtId="187" formatCode="0.00_);[Red]\(0.00\)"/>
    <numFmt numFmtId="188" formatCode="0.000_);[Red]\(0.000\)"/>
    <numFmt numFmtId="189" formatCode="#,##0.0_);[Red]\(#,##0.0\)"/>
    <numFmt numFmtId="190" formatCode="0.00_ "/>
    <numFmt numFmtId="191" formatCode="0.000_ "/>
    <numFmt numFmtId="192" formatCode="0.0000_ "/>
    <numFmt numFmtId="193" formatCode="0.00000_ "/>
    <numFmt numFmtId="194" formatCode="#,##0.0;[Red]\-#,##0.0"/>
    <numFmt numFmtId="195" formatCode="_ #,##0.0;[Red]_ \-#,##0.0"/>
    <numFmt numFmtId="196" formatCode="#,##0_ "/>
    <numFmt numFmtId="197" formatCode="0.0"/>
    <numFmt numFmtId="198" formatCode="0.0000000000000%"/>
    <numFmt numFmtId="199" formatCode="0.0_);\(0.0\)"/>
    <numFmt numFmtId="200" formatCode="0.0;&quot;△ &quot;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_ ;[Red]\-#,##0.0\ "/>
    <numFmt numFmtId="205" formatCode="General\(&quot;策&quot;&quot;定&quot;&quot;済&quot;&quot;計&quot;&quot;画&quot;&quot;数&quot;\)"/>
    <numFmt numFmtId="206" formatCode="General\(&quot;策&quot;&quot;定&quot;&quot;済&quot;&quot;み&quot;&quot;計&quot;&quot;画&quot;&quot;数&quot;\)"/>
    <numFmt numFmtId="207" formatCode="General\(&quot;／&quot;&quot;６０&quot;\)"/>
    <numFmt numFmtId="208" formatCode="General\ \ \(&quot;／&quot;&quot;６０&quot;\)"/>
    <numFmt numFmtId="209" formatCode="General&quot;／&quot;&quot;60&quot;\)"/>
    <numFmt numFmtId="210" formatCode="General&quot;／&quot;&quot;60&quot;"/>
    <numFmt numFmtId="211" formatCode="General&quot;／&quot;&quot;12&quot;"/>
    <numFmt numFmtId="212" formatCode="General&quot;／&quot;&quot;13&quot;"/>
    <numFmt numFmtId="213" formatCode="General&quot;／&quot;&quot;47&quot;"/>
    <numFmt numFmtId="214" formatCode="&quot;計&quot;&quot;画&quot;&quot;数&quot;\ \ General&quot;／&quot;&quot;47&quot;"/>
    <numFmt numFmtId="215" formatCode="\ \ General&quot;／&quot;&quot;47&quot;"/>
    <numFmt numFmtId="216" formatCode="[$-411]gg&quot;年&quot;m&quot;月&quot;"/>
    <numFmt numFmtId="217" formatCode="hh&quot;年&quot;m&quot;月&quot;"/>
    <numFmt numFmtId="218" formatCode="\(General\)"/>
    <numFmt numFmtId="219" formatCode="\(General\)\ &quot;    &quot;"/>
    <numFmt numFmtId="220" formatCode="\(General\)\ &quot;  &quot;"/>
    <numFmt numFmtId="221" formatCode="\(#,###\)\ &quot;  &quot;"/>
    <numFmt numFmtId="222" formatCode="\-"/>
    <numFmt numFmtId="223" formatCode="&quot;処&quot;&quot;理&quot;&quot;機&quot;&quot;関&quot;&quot;の&quot;&quot;あ&quot;&quot;る&quot;&quot;都&quot;&quot;道&quot;&quot;府&quot;&quot;県&quot;&quot;数&quot;\ \ General"/>
    <numFmt numFmtId="224" formatCode="&quot;処&quot;&quot;理&quot;&quot;機&quot;&quot;関&quot;&quot;の&quot;&quot;あ&quot;&quot;る&quot;&quot;政&quot;&quot;令&quot;&quot;指&quot;&quot;定&quot;&quot;都&quot;&quot;市&quot;\ \ General"/>
    <numFmt numFmtId="225" formatCode="&quot;全&quot;&quot;国&quot;&quot;計&quot;\ \ General"/>
    <numFmt numFmtId="226" formatCode="0.0000"/>
    <numFmt numFmtId="227" formatCode="0.000"/>
    <numFmt numFmtId="228" formatCode="0.0000000000"/>
    <numFmt numFmtId="229" formatCode="0.000000000"/>
    <numFmt numFmtId="230" formatCode="#,##0.000;[Red]\-#,##0.000"/>
    <numFmt numFmtId="231" formatCode="#,##0.0000;[Red]\-#,##0.0000"/>
    <numFmt numFmtId="232" formatCode="General\ &quot;  &quot;"/>
    <numFmt numFmtId="233" formatCode="0&quot;  &quot;"/>
    <numFmt numFmtId="234" formatCode="0.0&quot; &quot;;&quot;△ &quot;0.0&quot; &quot;"/>
    <numFmt numFmtId="235" formatCode="&quot;-&quot;"/>
    <numFmt numFmtId="236" formatCode="#,##0.0_ "/>
    <numFmt numFmtId="237" formatCode="General&quot;／&quot;&quot;19&quot;"/>
    <numFmt numFmtId="238" formatCode="General&quot;／&quot;&quot;66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double">
        <color indexed="8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2" fillId="0" borderId="0" xfId="49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38" fontId="7" fillId="0" borderId="13" xfId="49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 shrinkToFit="1"/>
    </xf>
    <xf numFmtId="178" fontId="2" fillId="0" borderId="18" xfId="0" applyNumberFormat="1" applyFont="1" applyFill="1" applyBorder="1" applyAlignment="1">
      <alignment vertical="center"/>
    </xf>
    <xf numFmtId="179" fontId="2" fillId="0" borderId="18" xfId="42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80" fontId="2" fillId="0" borderId="18" xfId="49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21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 shrinkToFit="1"/>
    </xf>
    <xf numFmtId="182" fontId="3" fillId="0" borderId="14" xfId="0" applyNumberFormat="1" applyFont="1" applyFill="1" applyBorder="1" applyAlignment="1">
      <alignment horizontal="left" vertical="center" wrapText="1"/>
    </xf>
    <xf numFmtId="9" fontId="3" fillId="0" borderId="22" xfId="0" applyNumberFormat="1" applyFont="1" applyFill="1" applyBorder="1" applyAlignment="1">
      <alignment vertical="center" wrapText="1"/>
    </xf>
    <xf numFmtId="180" fontId="2" fillId="0" borderId="23" xfId="49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9" fontId="2" fillId="0" borderId="23" xfId="42" applyNumberFormat="1" applyFont="1" applyFill="1" applyBorder="1" applyAlignment="1">
      <alignment vertical="center"/>
    </xf>
    <xf numFmtId="181" fontId="3" fillId="0" borderId="25" xfId="0" applyNumberFormat="1" applyFont="1" applyFill="1" applyBorder="1" applyAlignment="1">
      <alignment horizontal="left" vertical="center"/>
    </xf>
    <xf numFmtId="9" fontId="3" fillId="0" borderId="22" xfId="0" applyNumberFormat="1" applyFont="1" applyFill="1" applyBorder="1" applyAlignment="1">
      <alignment vertical="center"/>
    </xf>
    <xf numFmtId="180" fontId="2" fillId="0" borderId="26" xfId="49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81" fontId="3" fillId="0" borderId="28" xfId="0" applyNumberFormat="1" applyFont="1" applyFill="1" applyBorder="1" applyAlignment="1">
      <alignment horizontal="left"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9" fontId="3" fillId="0" borderId="29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left" vertical="center"/>
    </xf>
    <xf numFmtId="9" fontId="3" fillId="0" borderId="29" xfId="0" applyNumberFormat="1" applyFont="1" applyFill="1" applyBorder="1" applyAlignment="1">
      <alignment vertical="center" wrapText="1"/>
    </xf>
    <xf numFmtId="9" fontId="3" fillId="0" borderId="30" xfId="0" applyNumberFormat="1" applyFont="1" applyFill="1" applyBorder="1" applyAlignment="1">
      <alignment vertical="center"/>
    </xf>
    <xf numFmtId="180" fontId="2" fillId="0" borderId="31" xfId="49" applyNumberFormat="1" applyFont="1" applyFill="1" applyBorder="1" applyAlignment="1">
      <alignment vertical="center"/>
    </xf>
    <xf numFmtId="179" fontId="2" fillId="0" borderId="32" xfId="42" applyNumberFormat="1" applyFont="1" applyFill="1" applyBorder="1" applyAlignment="1">
      <alignment vertical="center"/>
    </xf>
    <xf numFmtId="180" fontId="2" fillId="0" borderId="27" xfId="49" applyNumberFormat="1" applyFont="1" applyFill="1" applyBorder="1" applyAlignment="1">
      <alignment vertical="center"/>
    </xf>
    <xf numFmtId="180" fontId="2" fillId="0" borderId="33" xfId="49" applyNumberFormat="1" applyFont="1" applyFill="1" applyBorder="1" applyAlignment="1">
      <alignment vertical="center"/>
    </xf>
    <xf numFmtId="181" fontId="3" fillId="0" borderId="34" xfId="0" applyNumberFormat="1" applyFont="1" applyFill="1" applyBorder="1" applyAlignment="1">
      <alignment horizontal="left" vertical="center"/>
    </xf>
    <xf numFmtId="9" fontId="3" fillId="0" borderId="29" xfId="0" applyNumberFormat="1" applyFont="1" applyFill="1" applyBorder="1" applyAlignment="1">
      <alignment vertical="center" shrinkToFit="1"/>
    </xf>
    <xf numFmtId="176" fontId="3" fillId="0" borderId="35" xfId="0" applyNumberFormat="1" applyFont="1" applyFill="1" applyBorder="1" applyAlignment="1">
      <alignment horizontal="distributed" vertical="center"/>
    </xf>
    <xf numFmtId="176" fontId="3" fillId="0" borderId="36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3" fillId="0" borderId="37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38" xfId="0" applyNumberFormat="1" applyFont="1" applyFill="1" applyBorder="1" applyAlignment="1">
      <alignment horizontal="distributed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1" xfId="0" applyNumberFormat="1" applyFont="1" applyFill="1" applyBorder="1" applyAlignment="1">
      <alignment horizontal="distributed" vertical="center"/>
    </xf>
    <xf numFmtId="176" fontId="3" fillId="0" borderId="42" xfId="0" applyNumberFormat="1" applyFont="1" applyFill="1" applyBorder="1" applyAlignment="1">
      <alignment horizontal="distributed" vertical="center"/>
    </xf>
    <xf numFmtId="176" fontId="3" fillId="0" borderId="43" xfId="0" applyNumberFormat="1" applyFont="1" applyFill="1" applyBorder="1" applyAlignment="1">
      <alignment horizontal="distributed" vertical="center"/>
    </xf>
    <xf numFmtId="176" fontId="3" fillId="0" borderId="44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vertical="center"/>
    </xf>
    <xf numFmtId="176" fontId="3" fillId="0" borderId="45" xfId="0" applyNumberFormat="1" applyFont="1" applyFill="1" applyBorder="1" applyAlignment="1">
      <alignment horizontal="distributed" vertical="center"/>
    </xf>
    <xf numFmtId="176" fontId="3" fillId="0" borderId="46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3" fillId="0" borderId="49" xfId="0" applyNumberFormat="1" applyFont="1" applyFill="1" applyBorder="1" applyAlignment="1">
      <alignment horizontal="distributed" vertical="center"/>
    </xf>
    <xf numFmtId="38" fontId="2" fillId="0" borderId="50" xfId="49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73"/>
  <sheetViews>
    <sheetView tabSelected="1" zoomScale="120" zoomScaleNormal="120" zoomScaleSheetLayoutView="100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0" sqref="E30:I30"/>
    </sheetView>
  </sheetViews>
  <sheetFormatPr defaultColWidth="9.00390625" defaultRowHeight="13.5"/>
  <cols>
    <col min="1" max="1" width="0.6171875" style="1" customWidth="1"/>
    <col min="2" max="2" width="9.625" style="1" customWidth="1"/>
    <col min="3" max="3" width="0.6171875" style="1" customWidth="1"/>
    <col min="4" max="4" width="34.625" style="1" customWidth="1"/>
    <col min="5" max="5" width="7.375" style="2" customWidth="1"/>
    <col min="6" max="6" width="8.625" style="2" customWidth="1"/>
    <col min="7" max="8" width="8.125" style="1" customWidth="1"/>
    <col min="9" max="9" width="10.125" style="3" customWidth="1"/>
    <col min="10" max="10" width="14.125" style="4" customWidth="1"/>
    <col min="11" max="16384" width="9.00390625" style="1" customWidth="1"/>
  </cols>
  <sheetData>
    <row r="1" spans="2:10" s="7" customFormat="1" ht="22.5" customHeight="1" thickBot="1">
      <c r="B1" s="6" t="s">
        <v>69</v>
      </c>
      <c r="C1" s="6"/>
      <c r="D1" s="6"/>
      <c r="E1" s="6"/>
      <c r="F1" s="6"/>
      <c r="I1" s="6"/>
      <c r="J1" s="6"/>
    </row>
    <row r="2" spans="1:10" s="7" customFormat="1" ht="18.75" customHeight="1">
      <c r="A2" s="71"/>
      <c r="B2" s="73" t="s">
        <v>87</v>
      </c>
      <c r="C2" s="8"/>
      <c r="D2" s="75" t="s">
        <v>67</v>
      </c>
      <c r="E2" s="68" t="s">
        <v>66</v>
      </c>
      <c r="F2" s="69"/>
      <c r="G2" s="69"/>
      <c r="H2" s="69"/>
      <c r="I2" s="69"/>
      <c r="J2" s="70"/>
    </row>
    <row r="3" spans="1:10" ht="47.25" customHeight="1" thickBot="1">
      <c r="A3" s="72"/>
      <c r="B3" s="74"/>
      <c r="C3" s="9"/>
      <c r="D3" s="76"/>
      <c r="E3" s="10" t="s">
        <v>83</v>
      </c>
      <c r="F3" s="11" t="s">
        <v>89</v>
      </c>
      <c r="G3" s="12" t="s">
        <v>90</v>
      </c>
      <c r="H3" s="26" t="s">
        <v>91</v>
      </c>
      <c r="I3" s="13" t="s">
        <v>88</v>
      </c>
      <c r="J3" s="14" t="s">
        <v>68</v>
      </c>
    </row>
    <row r="4" spans="1:10" s="52" customFormat="1" ht="12" customHeight="1" thickTop="1">
      <c r="A4" s="50"/>
      <c r="B4" s="51" t="s">
        <v>0</v>
      </c>
      <c r="C4" s="51"/>
      <c r="D4" s="27" t="s">
        <v>84</v>
      </c>
      <c r="E4" s="28">
        <v>162</v>
      </c>
      <c r="F4" s="28">
        <v>158</v>
      </c>
      <c r="G4" s="29">
        <v>1609</v>
      </c>
      <c r="H4" s="30">
        <v>525</v>
      </c>
      <c r="I4" s="31">
        <f>ROUND(H4/G4*100,1)</f>
        <v>32.6</v>
      </c>
      <c r="J4" s="32">
        <v>40269</v>
      </c>
    </row>
    <row r="5" spans="1:10" s="52" customFormat="1" ht="12" customHeight="1">
      <c r="A5" s="50"/>
      <c r="B5" s="53" t="s">
        <v>1</v>
      </c>
      <c r="C5" s="53"/>
      <c r="D5" s="33" t="s">
        <v>92</v>
      </c>
      <c r="E5" s="34">
        <v>53</v>
      </c>
      <c r="F5" s="34">
        <v>50</v>
      </c>
      <c r="G5" s="35">
        <v>704</v>
      </c>
      <c r="H5" s="36">
        <v>277</v>
      </c>
      <c r="I5" s="31">
        <f aca="true" t="shared" si="0" ref="I5:I49">ROUND(H5/G5*100,1)</f>
        <v>39.3</v>
      </c>
      <c r="J5" s="32">
        <v>40269</v>
      </c>
    </row>
    <row r="6" spans="1:10" s="52" customFormat="1" ht="12" customHeight="1">
      <c r="A6" s="50"/>
      <c r="B6" s="53" t="s">
        <v>2</v>
      </c>
      <c r="C6" s="53"/>
      <c r="D6" s="33" t="s">
        <v>70</v>
      </c>
      <c r="E6" s="34">
        <v>75</v>
      </c>
      <c r="F6" s="34">
        <v>72</v>
      </c>
      <c r="G6" s="35">
        <v>1379</v>
      </c>
      <c r="H6" s="36">
        <v>468</v>
      </c>
      <c r="I6" s="31">
        <f t="shared" si="0"/>
        <v>33.9</v>
      </c>
      <c r="J6" s="32">
        <v>40269</v>
      </c>
    </row>
    <row r="7" spans="1:10" s="52" customFormat="1" ht="12" customHeight="1">
      <c r="A7" s="50"/>
      <c r="B7" s="53" t="s">
        <v>3</v>
      </c>
      <c r="C7" s="53"/>
      <c r="D7" s="33" t="s">
        <v>71</v>
      </c>
      <c r="E7" s="34">
        <v>108</v>
      </c>
      <c r="F7" s="34">
        <v>103</v>
      </c>
      <c r="G7" s="35">
        <v>1294</v>
      </c>
      <c r="H7" s="36">
        <v>439</v>
      </c>
      <c r="I7" s="31">
        <f t="shared" si="0"/>
        <v>33.9</v>
      </c>
      <c r="J7" s="37">
        <v>40269</v>
      </c>
    </row>
    <row r="8" spans="1:10" s="52" customFormat="1" ht="12" customHeight="1">
      <c r="A8" s="50"/>
      <c r="B8" s="53" t="s">
        <v>4</v>
      </c>
      <c r="C8" s="53"/>
      <c r="D8" s="38" t="s">
        <v>70</v>
      </c>
      <c r="E8" s="34">
        <v>178</v>
      </c>
      <c r="F8" s="34">
        <v>159</v>
      </c>
      <c r="G8" s="35">
        <v>1948</v>
      </c>
      <c r="H8" s="36">
        <v>647</v>
      </c>
      <c r="I8" s="31">
        <f t="shared" si="0"/>
        <v>33.2</v>
      </c>
      <c r="J8" s="37">
        <v>40268</v>
      </c>
    </row>
    <row r="9" spans="1:10" s="52" customFormat="1" ht="12" customHeight="1">
      <c r="A9" s="50"/>
      <c r="B9" s="53" t="s">
        <v>5</v>
      </c>
      <c r="C9" s="53"/>
      <c r="D9" s="33" t="s">
        <v>70</v>
      </c>
      <c r="E9" s="34">
        <v>92</v>
      </c>
      <c r="F9" s="34">
        <v>91</v>
      </c>
      <c r="G9" s="35">
        <v>1144</v>
      </c>
      <c r="H9" s="36">
        <v>414</v>
      </c>
      <c r="I9" s="31">
        <f t="shared" si="0"/>
        <v>36.2</v>
      </c>
      <c r="J9" s="37">
        <v>40268</v>
      </c>
    </row>
    <row r="10" spans="1:10" s="52" customFormat="1" ht="12" customHeight="1">
      <c r="A10" s="50"/>
      <c r="B10" s="53" t="s">
        <v>6</v>
      </c>
      <c r="C10" s="53"/>
      <c r="D10" s="39" t="s">
        <v>102</v>
      </c>
      <c r="E10" s="34">
        <v>70</v>
      </c>
      <c r="F10" s="34">
        <v>69</v>
      </c>
      <c r="G10" s="35">
        <v>988</v>
      </c>
      <c r="H10" s="36">
        <v>345</v>
      </c>
      <c r="I10" s="31">
        <f t="shared" si="0"/>
        <v>34.9</v>
      </c>
      <c r="J10" s="37">
        <v>40269</v>
      </c>
    </row>
    <row r="11" spans="1:10" s="52" customFormat="1" ht="12" customHeight="1">
      <c r="A11" s="50"/>
      <c r="B11" s="53" t="s">
        <v>7</v>
      </c>
      <c r="C11" s="53"/>
      <c r="D11" s="40" t="s">
        <v>72</v>
      </c>
      <c r="E11" s="34">
        <v>56</v>
      </c>
      <c r="F11" s="34">
        <v>52</v>
      </c>
      <c r="G11" s="35">
        <v>785</v>
      </c>
      <c r="H11" s="36">
        <v>239</v>
      </c>
      <c r="I11" s="31">
        <f t="shared" si="0"/>
        <v>30.4</v>
      </c>
      <c r="J11" s="37">
        <v>40268</v>
      </c>
    </row>
    <row r="12" spans="1:10" s="52" customFormat="1" ht="12" customHeight="1">
      <c r="A12" s="50"/>
      <c r="B12" s="53" t="s">
        <v>8</v>
      </c>
      <c r="C12" s="53"/>
      <c r="D12" s="40" t="s">
        <v>72</v>
      </c>
      <c r="E12" s="34">
        <v>62</v>
      </c>
      <c r="F12" s="34">
        <v>56</v>
      </c>
      <c r="G12" s="35">
        <v>887</v>
      </c>
      <c r="H12" s="36">
        <v>262</v>
      </c>
      <c r="I12" s="31">
        <f t="shared" si="0"/>
        <v>29.5</v>
      </c>
      <c r="J12" s="37">
        <v>40269</v>
      </c>
    </row>
    <row r="13" spans="1:10" s="52" customFormat="1" ht="12" customHeight="1">
      <c r="A13" s="50"/>
      <c r="B13" s="53" t="s">
        <v>9</v>
      </c>
      <c r="C13" s="53"/>
      <c r="D13" s="39" t="s">
        <v>72</v>
      </c>
      <c r="E13" s="34">
        <v>85</v>
      </c>
      <c r="F13" s="34">
        <v>81</v>
      </c>
      <c r="G13" s="35">
        <v>922</v>
      </c>
      <c r="H13" s="36">
        <v>273</v>
      </c>
      <c r="I13" s="31">
        <f t="shared" si="0"/>
        <v>29.6</v>
      </c>
      <c r="J13" s="37">
        <v>40238</v>
      </c>
    </row>
    <row r="14" spans="1:10" s="52" customFormat="1" ht="12" customHeight="1">
      <c r="A14" s="50"/>
      <c r="B14" s="53" t="s">
        <v>10</v>
      </c>
      <c r="C14" s="53"/>
      <c r="D14" s="40" t="s">
        <v>73</v>
      </c>
      <c r="E14" s="34">
        <v>78</v>
      </c>
      <c r="F14" s="34">
        <v>75</v>
      </c>
      <c r="G14" s="35">
        <v>1495</v>
      </c>
      <c r="H14" s="36">
        <v>524</v>
      </c>
      <c r="I14" s="31">
        <f t="shared" si="0"/>
        <v>35.1</v>
      </c>
      <c r="J14" s="37">
        <v>40269</v>
      </c>
    </row>
    <row r="15" spans="1:10" s="52" customFormat="1" ht="12" customHeight="1">
      <c r="A15" s="50"/>
      <c r="B15" s="53" t="s">
        <v>11</v>
      </c>
      <c r="C15" s="53"/>
      <c r="D15" s="40" t="s">
        <v>86</v>
      </c>
      <c r="E15" s="34">
        <v>136</v>
      </c>
      <c r="F15" s="34">
        <v>133</v>
      </c>
      <c r="G15" s="35">
        <v>2100</v>
      </c>
      <c r="H15" s="36">
        <v>566</v>
      </c>
      <c r="I15" s="31">
        <f t="shared" si="0"/>
        <v>27</v>
      </c>
      <c r="J15" s="37">
        <v>40269</v>
      </c>
    </row>
    <row r="16" spans="1:10" s="52" customFormat="1" ht="12" customHeight="1">
      <c r="A16" s="50"/>
      <c r="B16" s="53" t="s">
        <v>12</v>
      </c>
      <c r="C16" s="53"/>
      <c r="D16" s="40" t="s">
        <v>74</v>
      </c>
      <c r="E16" s="34">
        <v>185</v>
      </c>
      <c r="F16" s="34">
        <v>146</v>
      </c>
      <c r="G16" s="35">
        <v>2683</v>
      </c>
      <c r="H16" s="36">
        <v>548</v>
      </c>
      <c r="I16" s="31">
        <f t="shared" si="0"/>
        <v>20.4</v>
      </c>
      <c r="J16" s="37">
        <v>39904</v>
      </c>
    </row>
    <row r="17" spans="1:10" s="52" customFormat="1" ht="12" customHeight="1">
      <c r="A17" s="50"/>
      <c r="B17" s="53" t="s">
        <v>13</v>
      </c>
      <c r="C17" s="53"/>
      <c r="D17" s="40" t="s">
        <v>72</v>
      </c>
      <c r="E17" s="34">
        <v>109</v>
      </c>
      <c r="F17" s="34">
        <v>109</v>
      </c>
      <c r="G17" s="35">
        <v>1801</v>
      </c>
      <c r="H17" s="36">
        <v>532</v>
      </c>
      <c r="I17" s="31">
        <f t="shared" si="0"/>
        <v>29.5</v>
      </c>
      <c r="J17" s="37">
        <v>40268</v>
      </c>
    </row>
    <row r="18" spans="1:10" s="52" customFormat="1" ht="12" customHeight="1">
      <c r="A18" s="50"/>
      <c r="B18" s="53" t="s">
        <v>14</v>
      </c>
      <c r="C18" s="53"/>
      <c r="D18" s="40" t="s">
        <v>75</v>
      </c>
      <c r="E18" s="34">
        <v>72</v>
      </c>
      <c r="F18" s="34">
        <v>72</v>
      </c>
      <c r="G18" s="35">
        <v>1289</v>
      </c>
      <c r="H18" s="36">
        <v>438</v>
      </c>
      <c r="I18" s="31">
        <f t="shared" si="0"/>
        <v>34</v>
      </c>
      <c r="J18" s="37">
        <v>40330</v>
      </c>
    </row>
    <row r="19" spans="1:10" s="52" customFormat="1" ht="12" customHeight="1">
      <c r="A19" s="50"/>
      <c r="B19" s="53" t="s">
        <v>15</v>
      </c>
      <c r="C19" s="53"/>
      <c r="D19" s="40" t="s">
        <v>98</v>
      </c>
      <c r="E19" s="34">
        <v>90</v>
      </c>
      <c r="F19" s="34">
        <v>88</v>
      </c>
      <c r="G19" s="35">
        <v>1416</v>
      </c>
      <c r="H19" s="36">
        <v>514</v>
      </c>
      <c r="I19" s="31">
        <f t="shared" si="0"/>
        <v>36.3</v>
      </c>
      <c r="J19" s="37">
        <v>39965</v>
      </c>
    </row>
    <row r="20" spans="1:10" s="52" customFormat="1" ht="12" customHeight="1">
      <c r="A20" s="50"/>
      <c r="B20" s="53" t="s">
        <v>16</v>
      </c>
      <c r="C20" s="53"/>
      <c r="D20" s="40" t="s">
        <v>72</v>
      </c>
      <c r="E20" s="34">
        <v>88</v>
      </c>
      <c r="F20" s="34">
        <v>87</v>
      </c>
      <c r="G20" s="35">
        <v>1179</v>
      </c>
      <c r="H20" s="36">
        <v>370</v>
      </c>
      <c r="I20" s="31">
        <f t="shared" si="0"/>
        <v>31.4</v>
      </c>
      <c r="J20" s="37">
        <v>40268</v>
      </c>
    </row>
    <row r="21" spans="1:10" s="52" customFormat="1" ht="12" customHeight="1">
      <c r="A21" s="50"/>
      <c r="B21" s="53" t="s">
        <v>17</v>
      </c>
      <c r="C21" s="53"/>
      <c r="D21" s="41" t="s">
        <v>100</v>
      </c>
      <c r="E21" s="34">
        <v>114</v>
      </c>
      <c r="F21" s="34">
        <v>109</v>
      </c>
      <c r="G21" s="35">
        <v>1295</v>
      </c>
      <c r="H21" s="36">
        <v>404</v>
      </c>
      <c r="I21" s="31">
        <f t="shared" si="0"/>
        <v>31.2</v>
      </c>
      <c r="J21" s="37">
        <v>40268</v>
      </c>
    </row>
    <row r="22" spans="1:10" s="52" customFormat="1" ht="12" customHeight="1">
      <c r="A22" s="50"/>
      <c r="B22" s="53" t="s">
        <v>18</v>
      </c>
      <c r="C22" s="53"/>
      <c r="D22" s="40" t="s">
        <v>99</v>
      </c>
      <c r="E22" s="34">
        <v>86</v>
      </c>
      <c r="F22" s="34">
        <v>69</v>
      </c>
      <c r="G22" s="35">
        <v>1002</v>
      </c>
      <c r="H22" s="36">
        <v>371</v>
      </c>
      <c r="I22" s="31">
        <f t="shared" si="0"/>
        <v>37</v>
      </c>
      <c r="J22" s="37">
        <v>40268</v>
      </c>
    </row>
    <row r="23" spans="1:10" s="52" customFormat="1" ht="12" customHeight="1">
      <c r="A23" s="50"/>
      <c r="B23" s="53" t="s">
        <v>19</v>
      </c>
      <c r="C23" s="53"/>
      <c r="D23" s="40" t="s">
        <v>70</v>
      </c>
      <c r="E23" s="34">
        <v>74</v>
      </c>
      <c r="F23" s="34">
        <v>64</v>
      </c>
      <c r="G23" s="35">
        <v>948</v>
      </c>
      <c r="H23" s="36">
        <v>257</v>
      </c>
      <c r="I23" s="31">
        <f t="shared" si="0"/>
        <v>27.1</v>
      </c>
      <c r="J23" s="37">
        <v>40269</v>
      </c>
    </row>
    <row r="24" spans="1:10" s="52" customFormat="1" ht="12" customHeight="1">
      <c r="A24" s="50"/>
      <c r="B24" s="53" t="s">
        <v>20</v>
      </c>
      <c r="C24" s="53"/>
      <c r="D24" s="40" t="s">
        <v>94</v>
      </c>
      <c r="E24" s="34">
        <v>191</v>
      </c>
      <c r="F24" s="34">
        <v>167</v>
      </c>
      <c r="G24" s="35">
        <v>3075</v>
      </c>
      <c r="H24" s="36">
        <v>986</v>
      </c>
      <c r="I24" s="31">
        <f t="shared" si="0"/>
        <v>32.1</v>
      </c>
      <c r="J24" s="37">
        <v>40269</v>
      </c>
    </row>
    <row r="25" spans="1:10" s="52" customFormat="1" ht="12" customHeight="1">
      <c r="A25" s="50"/>
      <c r="B25" s="53" t="s">
        <v>21</v>
      </c>
      <c r="C25" s="53"/>
      <c r="D25" s="40" t="s">
        <v>71</v>
      </c>
      <c r="E25" s="34">
        <v>67</v>
      </c>
      <c r="F25" s="34">
        <v>63</v>
      </c>
      <c r="G25" s="35">
        <v>1131</v>
      </c>
      <c r="H25" s="36">
        <v>456</v>
      </c>
      <c r="I25" s="31">
        <f t="shared" si="0"/>
        <v>40.3</v>
      </c>
      <c r="J25" s="37">
        <v>40330</v>
      </c>
    </row>
    <row r="26" spans="1:10" s="52" customFormat="1" ht="12" customHeight="1">
      <c r="A26" s="50"/>
      <c r="B26" s="53" t="s">
        <v>22</v>
      </c>
      <c r="C26" s="53"/>
      <c r="D26" s="40" t="s">
        <v>72</v>
      </c>
      <c r="E26" s="34">
        <v>53</v>
      </c>
      <c r="F26" s="34">
        <v>53</v>
      </c>
      <c r="G26" s="35">
        <v>846</v>
      </c>
      <c r="H26" s="36">
        <v>295</v>
      </c>
      <c r="I26" s="31">
        <f t="shared" si="0"/>
        <v>34.9</v>
      </c>
      <c r="J26" s="37">
        <v>40269</v>
      </c>
    </row>
    <row r="27" spans="1:10" s="52" customFormat="1" ht="12" customHeight="1">
      <c r="A27" s="50"/>
      <c r="B27" s="53" t="s">
        <v>23</v>
      </c>
      <c r="C27" s="53"/>
      <c r="D27" s="40" t="s">
        <v>103</v>
      </c>
      <c r="E27" s="34">
        <v>90</v>
      </c>
      <c r="F27" s="34">
        <v>87</v>
      </c>
      <c r="G27" s="35">
        <v>1048</v>
      </c>
      <c r="H27" s="36">
        <v>335</v>
      </c>
      <c r="I27" s="31">
        <f t="shared" si="0"/>
        <v>32</v>
      </c>
      <c r="J27" s="37">
        <v>40269</v>
      </c>
    </row>
    <row r="28" spans="1:10" s="52" customFormat="1" ht="12" customHeight="1">
      <c r="A28" s="50"/>
      <c r="B28" s="53" t="s">
        <v>24</v>
      </c>
      <c r="C28" s="53"/>
      <c r="D28" s="40" t="s">
        <v>71</v>
      </c>
      <c r="E28" s="34">
        <v>112</v>
      </c>
      <c r="F28" s="34">
        <v>110</v>
      </c>
      <c r="G28" s="35">
        <v>1617</v>
      </c>
      <c r="H28" s="36">
        <v>538</v>
      </c>
      <c r="I28" s="31">
        <f t="shared" si="0"/>
        <v>33.3</v>
      </c>
      <c r="J28" s="37">
        <v>40268</v>
      </c>
    </row>
    <row r="29" spans="1:10" s="52" customFormat="1" ht="12" customHeight="1">
      <c r="A29" s="50"/>
      <c r="B29" s="53" t="s">
        <v>25</v>
      </c>
      <c r="C29" s="53"/>
      <c r="D29" s="40" t="s">
        <v>71</v>
      </c>
      <c r="E29" s="34">
        <v>106</v>
      </c>
      <c r="F29" s="34">
        <v>106</v>
      </c>
      <c r="G29" s="35">
        <v>1774</v>
      </c>
      <c r="H29" s="36">
        <v>643</v>
      </c>
      <c r="I29" s="31">
        <f aca="true" t="shared" si="1" ref="I29:I36">ROUND(H29/G29*100,1)</f>
        <v>36.2</v>
      </c>
      <c r="J29" s="37">
        <v>40268</v>
      </c>
    </row>
    <row r="30" spans="1:10" s="52" customFormat="1" ht="12" customHeight="1">
      <c r="A30" s="50"/>
      <c r="B30" s="53" t="s">
        <v>26</v>
      </c>
      <c r="C30" s="53"/>
      <c r="D30" s="40" t="s">
        <v>71</v>
      </c>
      <c r="E30" s="34">
        <v>76</v>
      </c>
      <c r="F30" s="34">
        <v>74</v>
      </c>
      <c r="G30" s="35">
        <v>1855</v>
      </c>
      <c r="H30" s="36">
        <v>668</v>
      </c>
      <c r="I30" s="31">
        <f t="shared" si="1"/>
        <v>36</v>
      </c>
      <c r="J30" s="37">
        <v>40269</v>
      </c>
    </row>
    <row r="31" spans="1:10" s="52" customFormat="1" ht="12" customHeight="1">
      <c r="A31" s="50"/>
      <c r="B31" s="53" t="s">
        <v>27</v>
      </c>
      <c r="C31" s="53"/>
      <c r="D31" s="49" t="s">
        <v>104</v>
      </c>
      <c r="E31" s="34">
        <v>160</v>
      </c>
      <c r="F31" s="34">
        <v>155</v>
      </c>
      <c r="G31" s="35">
        <v>3691</v>
      </c>
      <c r="H31" s="36">
        <v>1187</v>
      </c>
      <c r="I31" s="31">
        <f t="shared" si="1"/>
        <v>32.2</v>
      </c>
      <c r="J31" s="37">
        <v>40268</v>
      </c>
    </row>
    <row r="32" spans="1:10" s="52" customFormat="1" ht="12" customHeight="1">
      <c r="A32" s="50"/>
      <c r="B32" s="54" t="s">
        <v>28</v>
      </c>
      <c r="C32" s="54"/>
      <c r="D32" s="40" t="s">
        <v>76</v>
      </c>
      <c r="E32" s="34">
        <v>118</v>
      </c>
      <c r="F32" s="34">
        <v>113</v>
      </c>
      <c r="G32" s="35">
        <v>1335</v>
      </c>
      <c r="H32" s="36">
        <v>392</v>
      </c>
      <c r="I32" s="31">
        <f t="shared" si="1"/>
        <v>29.4</v>
      </c>
      <c r="J32" s="37">
        <v>40268</v>
      </c>
    </row>
    <row r="33" spans="1:10" s="52" customFormat="1" ht="12" customHeight="1">
      <c r="A33" s="50"/>
      <c r="B33" s="55" t="s">
        <v>29</v>
      </c>
      <c r="C33" s="55"/>
      <c r="D33" s="40" t="s">
        <v>74</v>
      </c>
      <c r="E33" s="34">
        <v>97</v>
      </c>
      <c r="F33" s="34">
        <v>93</v>
      </c>
      <c r="G33" s="35">
        <v>1251</v>
      </c>
      <c r="H33" s="36">
        <v>420</v>
      </c>
      <c r="I33" s="31">
        <f t="shared" si="1"/>
        <v>33.6</v>
      </c>
      <c r="J33" s="37">
        <v>39965</v>
      </c>
    </row>
    <row r="34" spans="1:10" s="52" customFormat="1" ht="12" customHeight="1">
      <c r="A34" s="50"/>
      <c r="B34" s="55" t="s">
        <v>30</v>
      </c>
      <c r="C34" s="55"/>
      <c r="D34" s="41" t="s">
        <v>100</v>
      </c>
      <c r="E34" s="34">
        <v>60</v>
      </c>
      <c r="F34" s="34">
        <v>50</v>
      </c>
      <c r="G34" s="35">
        <v>640</v>
      </c>
      <c r="H34" s="36">
        <v>258</v>
      </c>
      <c r="I34" s="31">
        <f t="shared" si="1"/>
        <v>40.3</v>
      </c>
      <c r="J34" s="37">
        <v>40269</v>
      </c>
    </row>
    <row r="35" spans="1:10" s="52" customFormat="1" ht="12" customHeight="1">
      <c r="A35" s="50"/>
      <c r="B35" s="55" t="s">
        <v>31</v>
      </c>
      <c r="C35" s="55"/>
      <c r="D35" s="40" t="s">
        <v>71</v>
      </c>
      <c r="E35" s="34">
        <v>109</v>
      </c>
      <c r="F35" s="34">
        <v>108</v>
      </c>
      <c r="G35" s="35">
        <v>1110</v>
      </c>
      <c r="H35" s="36">
        <v>452</v>
      </c>
      <c r="I35" s="31">
        <f t="shared" si="1"/>
        <v>40.7</v>
      </c>
      <c r="J35" s="37">
        <v>40269</v>
      </c>
    </row>
    <row r="36" spans="1:10" s="52" customFormat="1" ht="12" customHeight="1">
      <c r="A36" s="50"/>
      <c r="B36" s="55" t="s">
        <v>32</v>
      </c>
      <c r="C36" s="55"/>
      <c r="D36" s="40" t="s">
        <v>71</v>
      </c>
      <c r="E36" s="34">
        <v>64</v>
      </c>
      <c r="F36" s="34">
        <v>64</v>
      </c>
      <c r="G36" s="35">
        <v>1181</v>
      </c>
      <c r="H36" s="36">
        <v>442</v>
      </c>
      <c r="I36" s="31">
        <f t="shared" si="1"/>
        <v>37.4</v>
      </c>
      <c r="J36" s="37">
        <v>40269</v>
      </c>
    </row>
    <row r="37" spans="1:10" s="52" customFormat="1" ht="12" customHeight="1">
      <c r="A37" s="50"/>
      <c r="B37" s="55" t="s">
        <v>33</v>
      </c>
      <c r="C37" s="55"/>
      <c r="D37" s="40" t="s">
        <v>72</v>
      </c>
      <c r="E37" s="34">
        <v>52</v>
      </c>
      <c r="F37" s="34">
        <v>52</v>
      </c>
      <c r="G37" s="35">
        <v>956</v>
      </c>
      <c r="H37" s="36">
        <v>334</v>
      </c>
      <c r="I37" s="31">
        <f t="shared" si="0"/>
        <v>34.9</v>
      </c>
      <c r="J37" s="37">
        <v>40330</v>
      </c>
    </row>
    <row r="38" spans="1:10" s="52" customFormat="1" ht="12" customHeight="1">
      <c r="A38" s="50"/>
      <c r="B38" s="55" t="s">
        <v>34</v>
      </c>
      <c r="C38" s="55"/>
      <c r="D38" s="42" t="s">
        <v>97</v>
      </c>
      <c r="E38" s="34">
        <v>55</v>
      </c>
      <c r="F38" s="34">
        <v>55</v>
      </c>
      <c r="G38" s="35">
        <v>749</v>
      </c>
      <c r="H38" s="36">
        <v>312</v>
      </c>
      <c r="I38" s="31">
        <f t="shared" si="0"/>
        <v>41.7</v>
      </c>
      <c r="J38" s="37">
        <v>40268</v>
      </c>
    </row>
    <row r="39" spans="1:10" s="52" customFormat="1" ht="12" customHeight="1">
      <c r="A39" s="50"/>
      <c r="B39" s="55" t="s">
        <v>35</v>
      </c>
      <c r="C39" s="55"/>
      <c r="D39" s="40" t="s">
        <v>77</v>
      </c>
      <c r="E39" s="34">
        <v>63</v>
      </c>
      <c r="F39" s="34">
        <v>62</v>
      </c>
      <c r="G39" s="35">
        <v>1047</v>
      </c>
      <c r="H39" s="36">
        <v>492</v>
      </c>
      <c r="I39" s="31">
        <f t="shared" si="0"/>
        <v>47</v>
      </c>
      <c r="J39" s="37">
        <v>40269</v>
      </c>
    </row>
    <row r="40" spans="1:10" s="52" customFormat="1" ht="12" customHeight="1">
      <c r="A40" s="50"/>
      <c r="B40" s="55" t="s">
        <v>36</v>
      </c>
      <c r="C40" s="55"/>
      <c r="D40" s="40" t="s">
        <v>71</v>
      </c>
      <c r="E40" s="34">
        <v>56</v>
      </c>
      <c r="F40" s="34">
        <v>55</v>
      </c>
      <c r="G40" s="35">
        <v>794</v>
      </c>
      <c r="H40" s="36">
        <v>277</v>
      </c>
      <c r="I40" s="31">
        <f t="shared" si="0"/>
        <v>34.9</v>
      </c>
      <c r="J40" s="37">
        <v>40269</v>
      </c>
    </row>
    <row r="41" spans="1:10" s="52" customFormat="1" ht="12" customHeight="1">
      <c r="A41" s="50"/>
      <c r="B41" s="55" t="s">
        <v>37</v>
      </c>
      <c r="C41" s="55"/>
      <c r="D41" s="40" t="s">
        <v>71</v>
      </c>
      <c r="E41" s="34">
        <v>116</v>
      </c>
      <c r="F41" s="34">
        <v>116</v>
      </c>
      <c r="G41" s="35">
        <v>1248</v>
      </c>
      <c r="H41" s="36">
        <v>519</v>
      </c>
      <c r="I41" s="31">
        <f t="shared" si="0"/>
        <v>41.6</v>
      </c>
      <c r="J41" s="37">
        <v>40269</v>
      </c>
    </row>
    <row r="42" spans="1:10" s="52" customFormat="1" ht="12" customHeight="1">
      <c r="A42" s="50"/>
      <c r="B42" s="55" t="s">
        <v>38</v>
      </c>
      <c r="C42" s="55"/>
      <c r="D42" s="40" t="s">
        <v>85</v>
      </c>
      <c r="E42" s="34">
        <v>118</v>
      </c>
      <c r="F42" s="34">
        <v>106</v>
      </c>
      <c r="G42" s="35">
        <v>1341</v>
      </c>
      <c r="H42" s="36">
        <v>456</v>
      </c>
      <c r="I42" s="31">
        <f t="shared" si="0"/>
        <v>34</v>
      </c>
      <c r="J42" s="37">
        <v>40299</v>
      </c>
    </row>
    <row r="43" spans="1:10" s="52" customFormat="1" ht="12" customHeight="1">
      <c r="A43" s="50"/>
      <c r="B43" s="55" t="s">
        <v>39</v>
      </c>
      <c r="C43" s="55"/>
      <c r="D43" s="40" t="s">
        <v>71</v>
      </c>
      <c r="E43" s="34">
        <v>91</v>
      </c>
      <c r="F43" s="34">
        <v>90</v>
      </c>
      <c r="G43" s="35">
        <v>1319</v>
      </c>
      <c r="H43" s="36">
        <v>533</v>
      </c>
      <c r="I43" s="31">
        <f t="shared" si="0"/>
        <v>40.4</v>
      </c>
      <c r="J43" s="37">
        <v>40269</v>
      </c>
    </row>
    <row r="44" spans="1:10" s="52" customFormat="1" ht="12" customHeight="1">
      <c r="A44" s="50"/>
      <c r="B44" s="55" t="s">
        <v>40</v>
      </c>
      <c r="C44" s="55"/>
      <c r="D44" s="40" t="s">
        <v>71</v>
      </c>
      <c r="E44" s="34">
        <v>100</v>
      </c>
      <c r="F44" s="34">
        <v>98</v>
      </c>
      <c r="G44" s="35">
        <v>1470</v>
      </c>
      <c r="H44" s="36">
        <v>549</v>
      </c>
      <c r="I44" s="31">
        <f t="shared" si="0"/>
        <v>37.3</v>
      </c>
      <c r="J44" s="37">
        <v>40268</v>
      </c>
    </row>
    <row r="45" spans="1:10" s="52" customFormat="1" ht="12" customHeight="1">
      <c r="A45" s="50"/>
      <c r="B45" s="55" t="s">
        <v>41</v>
      </c>
      <c r="C45" s="55"/>
      <c r="D45" s="39" t="s">
        <v>106</v>
      </c>
      <c r="E45" s="34">
        <v>57</v>
      </c>
      <c r="F45" s="34">
        <v>56</v>
      </c>
      <c r="G45" s="35">
        <v>1022</v>
      </c>
      <c r="H45" s="36">
        <v>326</v>
      </c>
      <c r="I45" s="31">
        <f t="shared" si="0"/>
        <v>31.9</v>
      </c>
      <c r="J45" s="37">
        <v>40269</v>
      </c>
    </row>
    <row r="46" spans="1:10" s="52" customFormat="1" ht="12" customHeight="1">
      <c r="A46" s="50"/>
      <c r="B46" s="55" t="s">
        <v>42</v>
      </c>
      <c r="C46" s="55"/>
      <c r="D46" s="40" t="s">
        <v>71</v>
      </c>
      <c r="E46" s="34">
        <v>137</v>
      </c>
      <c r="F46" s="34">
        <v>133</v>
      </c>
      <c r="G46" s="35">
        <v>2014</v>
      </c>
      <c r="H46" s="36">
        <v>664</v>
      </c>
      <c r="I46" s="31">
        <f t="shared" si="0"/>
        <v>33</v>
      </c>
      <c r="J46" s="37">
        <v>40268</v>
      </c>
    </row>
    <row r="47" spans="1:10" s="52" customFormat="1" ht="12" customHeight="1">
      <c r="A47" s="50"/>
      <c r="B47" s="55" t="s">
        <v>43</v>
      </c>
      <c r="C47" s="55"/>
      <c r="D47" s="40" t="s">
        <v>71</v>
      </c>
      <c r="E47" s="34">
        <v>89</v>
      </c>
      <c r="F47" s="34">
        <v>89</v>
      </c>
      <c r="G47" s="35">
        <v>1581</v>
      </c>
      <c r="H47" s="36">
        <v>643</v>
      </c>
      <c r="I47" s="31">
        <f t="shared" si="0"/>
        <v>40.7</v>
      </c>
      <c r="J47" s="37">
        <v>40268</v>
      </c>
    </row>
    <row r="48" spans="1:10" s="52" customFormat="1" ht="12" customHeight="1">
      <c r="A48" s="50"/>
      <c r="B48" s="55" t="s">
        <v>44</v>
      </c>
      <c r="C48" s="55"/>
      <c r="D48" s="40" t="s">
        <v>78</v>
      </c>
      <c r="E48" s="34">
        <v>87</v>
      </c>
      <c r="F48" s="34">
        <v>79</v>
      </c>
      <c r="G48" s="35">
        <v>1181</v>
      </c>
      <c r="H48" s="36">
        <v>541</v>
      </c>
      <c r="I48" s="31">
        <f t="shared" si="0"/>
        <v>45.8</v>
      </c>
      <c r="J48" s="37">
        <v>40268</v>
      </c>
    </row>
    <row r="49" spans="1:10" s="52" customFormat="1" ht="12" customHeight="1">
      <c r="A49" s="50"/>
      <c r="B49" s="55" t="s">
        <v>45</v>
      </c>
      <c r="C49" s="55"/>
      <c r="D49" s="43" t="s">
        <v>75</v>
      </c>
      <c r="E49" s="34">
        <v>86</v>
      </c>
      <c r="F49" s="34">
        <v>82</v>
      </c>
      <c r="G49" s="35">
        <v>1574</v>
      </c>
      <c r="H49" s="36">
        <v>540</v>
      </c>
      <c r="I49" s="31">
        <f t="shared" si="0"/>
        <v>34.3</v>
      </c>
      <c r="J49" s="37">
        <v>40268</v>
      </c>
    </row>
    <row r="50" spans="1:10" s="52" customFormat="1" ht="12" customHeight="1" thickBot="1">
      <c r="A50" s="56"/>
      <c r="B50" s="57" t="s">
        <v>46</v>
      </c>
      <c r="C50" s="57"/>
      <c r="D50" s="43" t="s">
        <v>74</v>
      </c>
      <c r="E50" s="44">
        <v>142</v>
      </c>
      <c r="F50" s="44">
        <v>136</v>
      </c>
      <c r="G50" s="35">
        <v>1775</v>
      </c>
      <c r="H50" s="36">
        <v>520</v>
      </c>
      <c r="I50" s="45">
        <f>ROUND(H50/G50*100,1)</f>
        <v>29.3</v>
      </c>
      <c r="J50" s="37">
        <v>40269</v>
      </c>
    </row>
    <row r="51" spans="1:10" s="52" customFormat="1" ht="12" customHeight="1" thickBot="1">
      <c r="A51" s="58"/>
      <c r="B51" s="59" t="s">
        <v>60</v>
      </c>
      <c r="C51" s="60"/>
      <c r="D51" s="15"/>
      <c r="E51" s="16">
        <f>SUM(E4:E50)</f>
        <v>4525</v>
      </c>
      <c r="F51" s="16">
        <f>SUM(F4:F50)</f>
        <v>4295</v>
      </c>
      <c r="G51" s="16">
        <f>SUM(G4:G50)</f>
        <v>65493</v>
      </c>
      <c r="H51" s="17">
        <f>SUM(H4:H50)</f>
        <v>22191</v>
      </c>
      <c r="I51" s="18">
        <f>ROUND(H51/G51*100,1)</f>
        <v>33.9</v>
      </c>
      <c r="J51" s="19"/>
    </row>
    <row r="52" spans="1:11" s="52" customFormat="1" ht="12" customHeight="1">
      <c r="A52" s="61"/>
      <c r="B52" s="54" t="s">
        <v>47</v>
      </c>
      <c r="C52" s="54"/>
      <c r="D52" s="33" t="s">
        <v>79</v>
      </c>
      <c r="E52" s="28">
        <v>94</v>
      </c>
      <c r="F52" s="28">
        <v>91</v>
      </c>
      <c r="G52" s="46">
        <v>1843</v>
      </c>
      <c r="H52" s="47">
        <v>623</v>
      </c>
      <c r="I52" s="31">
        <f aca="true" t="shared" si="2" ref="I52:I70">ROUND(H52/G52*100,1)</f>
        <v>33.8</v>
      </c>
      <c r="J52" s="37">
        <v>40269</v>
      </c>
      <c r="K52" s="62"/>
    </row>
    <row r="53" spans="1:11" s="52" customFormat="1" ht="12" customHeight="1">
      <c r="A53" s="63"/>
      <c r="B53" s="64" t="s">
        <v>48</v>
      </c>
      <c r="C53" s="64"/>
      <c r="D53" s="40" t="s">
        <v>72</v>
      </c>
      <c r="E53" s="34">
        <v>125</v>
      </c>
      <c r="F53" s="34">
        <v>116</v>
      </c>
      <c r="G53" s="34">
        <v>1885</v>
      </c>
      <c r="H53" s="34">
        <v>561</v>
      </c>
      <c r="I53" s="31">
        <f t="shared" si="2"/>
        <v>29.8</v>
      </c>
      <c r="J53" s="37">
        <v>40268</v>
      </c>
      <c r="K53" s="62"/>
    </row>
    <row r="54" spans="1:11" s="52" customFormat="1" ht="12" customHeight="1">
      <c r="A54" s="65"/>
      <c r="B54" s="53" t="s">
        <v>64</v>
      </c>
      <c r="C54" s="53"/>
      <c r="D54" s="40" t="s">
        <v>95</v>
      </c>
      <c r="E54" s="34">
        <v>208</v>
      </c>
      <c r="F54" s="34">
        <v>196</v>
      </c>
      <c r="G54" s="34">
        <v>3948</v>
      </c>
      <c r="H54" s="34">
        <v>1511</v>
      </c>
      <c r="I54" s="31">
        <f t="shared" si="2"/>
        <v>38.3</v>
      </c>
      <c r="J54" s="37">
        <v>40268</v>
      </c>
      <c r="K54" s="62"/>
    </row>
    <row r="55" spans="1:11" s="52" customFormat="1" ht="12" customHeight="1">
      <c r="A55" s="65"/>
      <c r="B55" s="53" t="s">
        <v>49</v>
      </c>
      <c r="C55" s="53"/>
      <c r="D55" s="40" t="s">
        <v>82</v>
      </c>
      <c r="E55" s="34">
        <v>106</v>
      </c>
      <c r="F55" s="34">
        <v>100</v>
      </c>
      <c r="G55" s="34">
        <v>1189</v>
      </c>
      <c r="H55" s="34">
        <v>309</v>
      </c>
      <c r="I55" s="31">
        <f t="shared" si="2"/>
        <v>26</v>
      </c>
      <c r="J55" s="37">
        <v>40269</v>
      </c>
      <c r="K55" s="62"/>
    </row>
    <row r="56" spans="1:11" s="52" customFormat="1" ht="12" customHeight="1">
      <c r="A56" s="65"/>
      <c r="B56" s="53" t="s">
        <v>50</v>
      </c>
      <c r="C56" s="53"/>
      <c r="D56" s="40" t="s">
        <v>80</v>
      </c>
      <c r="E56" s="34">
        <v>110</v>
      </c>
      <c r="F56" s="34">
        <v>110</v>
      </c>
      <c r="G56" s="34">
        <v>2141</v>
      </c>
      <c r="H56" s="34">
        <v>731</v>
      </c>
      <c r="I56" s="31">
        <f t="shared" si="2"/>
        <v>34.1</v>
      </c>
      <c r="J56" s="37">
        <v>40269</v>
      </c>
      <c r="K56" s="62"/>
    </row>
    <row r="57" spans="1:11" s="52" customFormat="1" ht="12" customHeight="1">
      <c r="A57" s="65"/>
      <c r="B57" s="53" t="s">
        <v>51</v>
      </c>
      <c r="C57" s="53"/>
      <c r="D57" s="40" t="s">
        <v>94</v>
      </c>
      <c r="E57" s="34">
        <v>214</v>
      </c>
      <c r="F57" s="34">
        <v>200</v>
      </c>
      <c r="G57" s="34">
        <v>3100</v>
      </c>
      <c r="H57" s="34">
        <v>895</v>
      </c>
      <c r="I57" s="31">
        <f t="shared" si="2"/>
        <v>28.9</v>
      </c>
      <c r="J57" s="48">
        <v>39965</v>
      </c>
      <c r="K57" s="62"/>
    </row>
    <row r="58" spans="1:11" s="52" customFormat="1" ht="12" customHeight="1">
      <c r="A58" s="65"/>
      <c r="B58" s="53" t="s">
        <v>101</v>
      </c>
      <c r="C58" s="53"/>
      <c r="D58" s="49" t="s">
        <v>105</v>
      </c>
      <c r="E58" s="34">
        <v>141</v>
      </c>
      <c r="F58" s="34">
        <v>123</v>
      </c>
      <c r="G58" s="34">
        <v>2349</v>
      </c>
      <c r="H58" s="34">
        <v>633</v>
      </c>
      <c r="I58" s="31">
        <f>ROUND(H58/G58*100,1)</f>
        <v>26.9</v>
      </c>
      <c r="J58" s="37">
        <v>40268</v>
      </c>
      <c r="K58" s="62"/>
    </row>
    <row r="59" spans="1:11" s="52" customFormat="1" ht="12" customHeight="1">
      <c r="A59" s="65"/>
      <c r="B59" s="53" t="s">
        <v>62</v>
      </c>
      <c r="C59" s="53"/>
      <c r="D59" s="42" t="s">
        <v>71</v>
      </c>
      <c r="E59" s="34">
        <v>155</v>
      </c>
      <c r="F59" s="34">
        <v>142</v>
      </c>
      <c r="G59" s="34">
        <v>2327</v>
      </c>
      <c r="H59" s="34">
        <v>739</v>
      </c>
      <c r="I59" s="31">
        <f t="shared" si="2"/>
        <v>31.8</v>
      </c>
      <c r="J59" s="37">
        <v>39995</v>
      </c>
      <c r="K59" s="62"/>
    </row>
    <row r="60" spans="1:11" s="52" customFormat="1" ht="12" customHeight="1">
      <c r="A60" s="65"/>
      <c r="B60" s="53" t="s">
        <v>61</v>
      </c>
      <c r="C60" s="53"/>
      <c r="D60" s="40" t="s">
        <v>96</v>
      </c>
      <c r="E60" s="34">
        <v>88</v>
      </c>
      <c r="F60" s="34">
        <v>80</v>
      </c>
      <c r="G60" s="34">
        <v>1281</v>
      </c>
      <c r="H60" s="34">
        <v>390</v>
      </c>
      <c r="I60" s="31">
        <f t="shared" si="2"/>
        <v>30.4</v>
      </c>
      <c r="J60" s="37">
        <v>40269</v>
      </c>
      <c r="K60" s="62"/>
    </row>
    <row r="61" spans="1:11" s="52" customFormat="1" ht="12" customHeight="1">
      <c r="A61" s="65"/>
      <c r="B61" s="53" t="s">
        <v>63</v>
      </c>
      <c r="C61" s="53"/>
      <c r="D61" s="40" t="s">
        <v>72</v>
      </c>
      <c r="E61" s="34">
        <v>85</v>
      </c>
      <c r="F61" s="34">
        <v>78</v>
      </c>
      <c r="G61" s="34">
        <v>1237</v>
      </c>
      <c r="H61" s="34">
        <v>358</v>
      </c>
      <c r="I61" s="31">
        <f t="shared" si="2"/>
        <v>28.9</v>
      </c>
      <c r="J61" s="37">
        <v>40026</v>
      </c>
      <c r="K61" s="62"/>
    </row>
    <row r="62" spans="1:11" s="52" customFormat="1" ht="12" customHeight="1">
      <c r="A62" s="65"/>
      <c r="B62" s="53" t="s">
        <v>52</v>
      </c>
      <c r="C62" s="53"/>
      <c r="D62" s="40" t="s">
        <v>71</v>
      </c>
      <c r="E62" s="34">
        <v>95</v>
      </c>
      <c r="F62" s="34">
        <v>88</v>
      </c>
      <c r="G62" s="34">
        <v>2294</v>
      </c>
      <c r="H62" s="34">
        <v>798</v>
      </c>
      <c r="I62" s="31">
        <f t="shared" si="2"/>
        <v>34.8</v>
      </c>
      <c r="J62" s="37">
        <v>40269</v>
      </c>
      <c r="K62" s="62"/>
    </row>
    <row r="63" spans="1:11" s="52" customFormat="1" ht="12" customHeight="1">
      <c r="A63" s="65"/>
      <c r="B63" s="53" t="s">
        <v>53</v>
      </c>
      <c r="C63" s="53"/>
      <c r="D63" s="42" t="s">
        <v>72</v>
      </c>
      <c r="E63" s="34">
        <v>187</v>
      </c>
      <c r="F63" s="34">
        <v>186</v>
      </c>
      <c r="G63" s="34">
        <v>3805</v>
      </c>
      <c r="H63" s="34">
        <v>1197</v>
      </c>
      <c r="I63" s="31">
        <f t="shared" si="2"/>
        <v>31.5</v>
      </c>
      <c r="J63" s="37">
        <v>40268</v>
      </c>
      <c r="K63" s="62"/>
    </row>
    <row r="64" spans="1:11" s="52" customFormat="1" ht="12" customHeight="1">
      <c r="A64" s="65"/>
      <c r="B64" s="53" t="s">
        <v>54</v>
      </c>
      <c r="C64" s="53"/>
      <c r="D64" s="40" t="s">
        <v>81</v>
      </c>
      <c r="E64" s="34">
        <v>55</v>
      </c>
      <c r="F64" s="34">
        <v>54</v>
      </c>
      <c r="G64" s="34">
        <v>2047</v>
      </c>
      <c r="H64" s="34">
        <v>712</v>
      </c>
      <c r="I64" s="31">
        <f t="shared" si="2"/>
        <v>34.8</v>
      </c>
      <c r="J64" s="37">
        <v>40269</v>
      </c>
      <c r="K64" s="62"/>
    </row>
    <row r="65" spans="1:11" s="52" customFormat="1" ht="12" customHeight="1">
      <c r="A65" s="65"/>
      <c r="B65" s="53" t="s">
        <v>65</v>
      </c>
      <c r="C65" s="53"/>
      <c r="D65" s="43" t="s">
        <v>73</v>
      </c>
      <c r="E65" s="44">
        <v>55</v>
      </c>
      <c r="F65" s="44">
        <v>46</v>
      </c>
      <c r="G65" s="34">
        <v>1077</v>
      </c>
      <c r="H65" s="34">
        <v>359</v>
      </c>
      <c r="I65" s="31">
        <f t="shared" si="2"/>
        <v>33.3</v>
      </c>
      <c r="J65" s="48">
        <v>39995</v>
      </c>
      <c r="K65" s="62"/>
    </row>
    <row r="66" spans="1:11" s="52" customFormat="1" ht="12" customHeight="1">
      <c r="A66" s="65"/>
      <c r="B66" s="53" t="s">
        <v>55</v>
      </c>
      <c r="C66" s="53"/>
      <c r="D66" s="43" t="s">
        <v>72</v>
      </c>
      <c r="E66" s="44">
        <v>111</v>
      </c>
      <c r="F66" s="44">
        <v>96</v>
      </c>
      <c r="G66" s="34">
        <v>2699</v>
      </c>
      <c r="H66" s="34">
        <v>890</v>
      </c>
      <c r="I66" s="31">
        <f t="shared" si="2"/>
        <v>33</v>
      </c>
      <c r="J66" s="48">
        <v>40268</v>
      </c>
      <c r="K66" s="62"/>
    </row>
    <row r="67" spans="1:11" s="52" customFormat="1" ht="12" customHeight="1">
      <c r="A67" s="65"/>
      <c r="B67" s="53" t="s">
        <v>93</v>
      </c>
      <c r="C67" s="53"/>
      <c r="D67" s="43" t="s">
        <v>73</v>
      </c>
      <c r="E67" s="44">
        <v>60</v>
      </c>
      <c r="F67" s="44">
        <v>59</v>
      </c>
      <c r="G67" s="34">
        <v>1161</v>
      </c>
      <c r="H67" s="34">
        <v>437</v>
      </c>
      <c r="I67" s="31">
        <f t="shared" si="2"/>
        <v>37.6</v>
      </c>
      <c r="J67" s="37">
        <v>40269</v>
      </c>
      <c r="K67" s="62"/>
    </row>
    <row r="68" spans="1:11" s="52" customFormat="1" ht="12" customHeight="1">
      <c r="A68" s="65"/>
      <c r="B68" s="53" t="s">
        <v>56</v>
      </c>
      <c r="C68" s="53"/>
      <c r="D68" s="43" t="s">
        <v>72</v>
      </c>
      <c r="E68" s="44">
        <v>87</v>
      </c>
      <c r="F68" s="44">
        <v>85</v>
      </c>
      <c r="G68" s="34">
        <v>1401</v>
      </c>
      <c r="H68" s="34">
        <v>445</v>
      </c>
      <c r="I68" s="31">
        <f t="shared" si="2"/>
        <v>31.8</v>
      </c>
      <c r="J68" s="37">
        <v>40269</v>
      </c>
      <c r="K68" s="62"/>
    </row>
    <row r="69" spans="1:11" s="52" customFormat="1" ht="12" customHeight="1">
      <c r="A69" s="65"/>
      <c r="B69" s="53" t="s">
        <v>57</v>
      </c>
      <c r="C69" s="53"/>
      <c r="D69" s="43" t="s">
        <v>72</v>
      </c>
      <c r="E69" s="44">
        <v>237</v>
      </c>
      <c r="F69" s="44">
        <v>225</v>
      </c>
      <c r="G69" s="34">
        <v>4073</v>
      </c>
      <c r="H69" s="34">
        <v>1284</v>
      </c>
      <c r="I69" s="31">
        <f t="shared" si="2"/>
        <v>31.5</v>
      </c>
      <c r="J69" s="48">
        <v>39965</v>
      </c>
      <c r="K69" s="62"/>
    </row>
    <row r="70" spans="1:11" s="52" customFormat="1" ht="12" customHeight="1" thickBot="1">
      <c r="A70" s="65"/>
      <c r="B70" s="66" t="s">
        <v>58</v>
      </c>
      <c r="C70" s="66"/>
      <c r="D70" s="43" t="s">
        <v>95</v>
      </c>
      <c r="E70" s="44">
        <v>95</v>
      </c>
      <c r="F70" s="44">
        <v>82</v>
      </c>
      <c r="G70" s="34">
        <v>1579</v>
      </c>
      <c r="H70" s="34">
        <v>539</v>
      </c>
      <c r="I70" s="45">
        <f t="shared" si="2"/>
        <v>34.1</v>
      </c>
      <c r="J70" s="48">
        <v>39965</v>
      </c>
      <c r="K70" s="62"/>
    </row>
    <row r="71" spans="1:10" s="52" customFormat="1" ht="12" customHeight="1" thickBot="1">
      <c r="A71" s="67"/>
      <c r="B71" s="59" t="s">
        <v>60</v>
      </c>
      <c r="C71" s="60"/>
      <c r="D71" s="20"/>
      <c r="E71" s="16">
        <f>SUM(E52:E70)</f>
        <v>2308</v>
      </c>
      <c r="F71" s="16">
        <f>SUM(F52:F70)</f>
        <v>2157</v>
      </c>
      <c r="G71" s="16">
        <f>SUM(G52:G70)</f>
        <v>41436</v>
      </c>
      <c r="H71" s="25">
        <f>SUM(H52:H70)</f>
        <v>13411</v>
      </c>
      <c r="I71" s="23">
        <f>H71/G71*100</f>
        <v>32.36557582778261</v>
      </c>
      <c r="J71" s="21"/>
    </row>
    <row r="72" spans="1:10" s="52" customFormat="1" ht="12" customHeight="1" thickBot="1">
      <c r="A72" s="67"/>
      <c r="B72" s="59" t="s">
        <v>59</v>
      </c>
      <c r="C72" s="60"/>
      <c r="D72" s="20"/>
      <c r="E72" s="22">
        <f>E51+E71</f>
        <v>6833</v>
      </c>
      <c r="F72" s="22">
        <f>F51+F71</f>
        <v>6452</v>
      </c>
      <c r="G72" s="22">
        <f>G51+G71</f>
        <v>106929</v>
      </c>
      <c r="H72" s="22">
        <f>H51+H71</f>
        <v>35602</v>
      </c>
      <c r="I72" s="24">
        <f>H72/G72*100</f>
        <v>33.29499013364008</v>
      </c>
      <c r="J72" s="21"/>
    </row>
    <row r="73" spans="4:10" ht="11.25">
      <c r="D73" s="2"/>
      <c r="F73" s="3"/>
      <c r="I73" s="1"/>
      <c r="J73" s="5"/>
    </row>
  </sheetData>
  <sheetProtection/>
  <mergeCells count="4">
    <mergeCell ref="E2:J2"/>
    <mergeCell ref="A2:A3"/>
    <mergeCell ref="B2:B3"/>
    <mergeCell ref="D2:D3"/>
  </mergeCells>
  <printOptions/>
  <pageMargins left="0.5905511811023623" right="0.5905511811023623" top="0.5511811023622047" bottom="0.5511811023622047" header="0.31496062992125984" footer="0.31496062992125984"/>
  <pageSetup fitToHeight="0" fitToWidth="1" horizontalDpi="600" verticalDpi="600" orientation="portrait" paperSize="9" scale="89" r:id="rId1"/>
  <ignoredErrors>
    <ignoredError sqref="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2010-12-22T01:21:37Z</dcterms:created>
  <dcterms:modified xsi:type="dcterms:W3CDTF">2010-12-22T01:21:43Z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