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沖縄県４－１" sheetId="1" r:id="rId1"/>
    <sheet name="沖縄県４－２ " sheetId="2" r:id="rId2"/>
    <sheet name="沖縄県４－３" sheetId="3" r:id="rId3"/>
    <sheet name="沖縄県４－４" sheetId="4" r:id="rId4"/>
  </sheets>
  <definedNames>
    <definedName name="_xlnm.Print_Titles" localSheetId="0">'沖縄県４－１'!$4:$7</definedName>
    <definedName name="_xlnm.Print_Titles" localSheetId="1">'沖縄県４－２ '!$4:$7</definedName>
    <definedName name="_xlnm.Print_Titles" localSheetId="2">'沖縄県４－３'!$4:$7</definedName>
    <definedName name="_xlnm.Print_Titles" localSheetId="3">'沖縄県４－４'!$7:$11</definedName>
  </definedNames>
  <calcPr fullCalcOnLoad="1" iterate="1" iterateCount="600" iterateDelta="0.001"/>
</workbook>
</file>

<file path=xl/sharedStrings.xml><?xml version="1.0" encoding="utf-8"?>
<sst xmlns="http://schemas.openxmlformats.org/spreadsheetml/2006/main" count="644" uniqueCount="214">
  <si>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</si>
  <si>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</si>
  <si>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</si>
  <si>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</si>
  <si>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</si>
  <si>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</si>
  <si>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</si>
  <si>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</si>
  <si>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</si>
  <si>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</si>
  <si>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</si>
  <si>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</si>
  <si>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</si>
  <si>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</si>
  <si>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</si>
  <si>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</si>
  <si>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</si>
  <si>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</si>
  <si>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</si>
  <si>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</si>
  <si>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</si>
  <si>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</si>
  <si>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</si>
  <si>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</si>
  <si>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</si>
  <si>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</si>
  <si>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</si>
  <si>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</si>
  <si>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</si>
  <si>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</si>
  <si>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</si>
  <si>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</si>
  <si>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</si>
  <si>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</si>
  <si>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</si>
  <si>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</si>
  <si>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</si>
  <si>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</si>
  <si>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</si>
  <si>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</si>
  <si>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</si>
  <si>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</si>
  <si>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</si>
  <si>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</si>
  <si>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</si>
  <si>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</si>
  <si>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</si>
  <si>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</si>
  <si>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</si>
  <si>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</si>
  <si>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</si>
  <si>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</si>
  <si>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</si>
  <si>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</si>
  <si>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</si>
  <si>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</si>
  <si>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</si>
  <si>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</si>
  <si>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</si>
  <si>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</si>
  <si>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</si>
  <si>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</si>
  <si>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</si>
  <si>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</si>
  <si>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</si>
  <si>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</si>
  <si>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</si>
  <si>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</si>
  <si>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沖縄県</t>
  </si>
  <si>
    <t>那覇市</t>
  </si>
  <si>
    <t>平和交流・男女参画室</t>
  </si>
  <si>
    <t>那覇市男女共同参画推進条例</t>
  </si>
  <si>
    <t/>
  </si>
  <si>
    <t>宜野湾市</t>
  </si>
  <si>
    <t>企画政策課</t>
  </si>
  <si>
    <t>石垣市</t>
  </si>
  <si>
    <t>広報広聴課</t>
  </si>
  <si>
    <t>石垣市男女共同参画推進条例</t>
  </si>
  <si>
    <t>浦添市</t>
  </si>
  <si>
    <t>浦添市男女共同参画推進条例</t>
  </si>
  <si>
    <t>名護市</t>
  </si>
  <si>
    <t>総務課</t>
  </si>
  <si>
    <t>糸満市</t>
  </si>
  <si>
    <t>秘書企画課</t>
  </si>
  <si>
    <t>沖縄市</t>
  </si>
  <si>
    <t>平和・男女共同課</t>
  </si>
  <si>
    <t>豊見城市</t>
  </si>
  <si>
    <t>市民課</t>
  </si>
  <si>
    <t>うるま市</t>
  </si>
  <si>
    <t>企画課</t>
  </si>
  <si>
    <t>宮古島市</t>
  </si>
  <si>
    <t>働く女性の家</t>
  </si>
  <si>
    <t>南城市</t>
  </si>
  <si>
    <t>生活環境課</t>
  </si>
  <si>
    <t>国頭村</t>
  </si>
  <si>
    <t>大宜味村</t>
  </si>
  <si>
    <t>東村</t>
  </si>
  <si>
    <t>総務財政課</t>
  </si>
  <si>
    <t>今帰仁村</t>
  </si>
  <si>
    <t>本部町</t>
  </si>
  <si>
    <t>恩納村</t>
  </si>
  <si>
    <t>宜野座村</t>
  </si>
  <si>
    <t>宜野座村男女共同参画推進条例</t>
  </si>
  <si>
    <t>金武町</t>
  </si>
  <si>
    <t>伊江村</t>
  </si>
  <si>
    <t>企画総務課</t>
  </si>
  <si>
    <t>読谷村</t>
  </si>
  <si>
    <t>企画財政課</t>
  </si>
  <si>
    <t>読谷村行動計画あやとりプラン２１</t>
  </si>
  <si>
    <t>嘉手納町</t>
  </si>
  <si>
    <t>北谷町</t>
  </si>
  <si>
    <t>北谷町ニライのまちづくり男女共同参画推進計画（改定版）</t>
  </si>
  <si>
    <t>北中城村</t>
  </si>
  <si>
    <t>中城村</t>
  </si>
  <si>
    <t>西原町</t>
  </si>
  <si>
    <t>与那原町</t>
  </si>
  <si>
    <t>南風原町</t>
  </si>
  <si>
    <t>南風原町男女共同参画推進会議設置条例</t>
  </si>
  <si>
    <t>渡嘉敷村</t>
  </si>
  <si>
    <t>座間味村</t>
  </si>
  <si>
    <t>総務・企画課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</si>
  <si>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</si>
  <si>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</si>
  <si>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</si>
  <si>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</si>
  <si>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</si>
  <si>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</si>
  <si>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</si>
  <si>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</si>
  <si>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</si>
  <si>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</si>
  <si>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</si>
  <si>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長寿福祉課</t>
  </si>
  <si>
    <t>男女共同参画推進ハーモニーセンター</t>
  </si>
  <si>
    <t>なは女性センター</t>
  </si>
  <si>
    <t>900-0004</t>
  </si>
  <si>
    <t>沖縄県那覇市銘苅２－３－１（新都心銘苅庁舎１階）</t>
  </si>
  <si>
    <t>http://www.city.naha.okinawa.jp/danjo/</t>
  </si>
  <si>
    <t>○</t>
  </si>
  <si>
    <t>宜野湾市人材育成交流センター　めぶき</t>
  </si>
  <si>
    <t>901-2213</t>
  </si>
  <si>
    <t>宜野湾市志真志１－１５－２２</t>
  </si>
  <si>
    <t>http://www.city.ginowan.okinawa.jp/2556/2568/2569/2604/2487.html</t>
  </si>
  <si>
    <t>浦添市男女共同参画推進ハーモニーセンター</t>
  </si>
  <si>
    <t>901-2114</t>
  </si>
  <si>
    <t>沖縄県浦添市安波茶２丁目３番５号</t>
  </si>
  <si>
    <t>harmony@city.urasoe.lg.jp</t>
  </si>
  <si>
    <t>なは男女共同参画都市宣言</t>
  </si>
  <si>
    <t>H29</t>
  </si>
  <si>
    <t>H25</t>
  </si>
  <si>
    <t>H27</t>
  </si>
  <si>
    <t>H20</t>
  </si>
  <si>
    <t>H22</t>
  </si>
  <si>
    <t>H23</t>
  </si>
  <si>
    <t>H24</t>
  </si>
  <si>
    <t xml:space="preserve"> </t>
  </si>
  <si>
    <t>なし</t>
  </si>
  <si>
    <t>石垣市</t>
  </si>
  <si>
    <t>うち</t>
  </si>
  <si>
    <t>平成14年4月～23年3月</t>
  </si>
  <si>
    <t>第３次那覇市男女共同参画計画
～なは男女平等推進プラン～</t>
  </si>
  <si>
    <t>「第２次宜野湾市男女共同参画計画
～はごろもぷらん～（改定版）」</t>
  </si>
  <si>
    <t>第２次石垣市男女共同参画計画
”いしがきプラン”</t>
  </si>
  <si>
    <t>名護市男女共同参画計画　
あい・愛プラン</t>
  </si>
  <si>
    <t>糸満市男女共同参画計画　
いちまんＶＩＶＯプラン</t>
  </si>
  <si>
    <t>沖縄市男女共同参画計画
（ひと・きらめきプラン）</t>
  </si>
  <si>
    <t>うるま市男女共同参画行動計画
～うるま夢プラン～</t>
  </si>
  <si>
    <t>宮古島市男女共同参画計画
（うぃ・ずぅプラン）</t>
  </si>
  <si>
    <t>南城市男女共同参画行動計画
～なんじょう四間切輝きプラン～</t>
  </si>
  <si>
    <t>恩納村男女共同参画行動計画
「ナビープラン」</t>
  </si>
  <si>
    <t>嘉手納町男女共同参画計画
（ハイビスカスプラン）</t>
  </si>
  <si>
    <t>第二次西原町男女共同参画計画
「さわふじプラン」</t>
  </si>
  <si>
    <t>南風原町男女共同参画計画
「まじゅんプラン」</t>
  </si>
  <si>
    <t>管理者
指　定</t>
  </si>
  <si>
    <t>（098）
951-3203</t>
  </si>
  <si>
    <t>（098）
951-3204</t>
  </si>
  <si>
    <t>（098）
896-1250</t>
  </si>
  <si>
    <t>（098）
896-1219</t>
  </si>
  <si>
    <t>（098）
874-5711</t>
  </si>
  <si>
    <t>（098）
874-5890</t>
  </si>
  <si>
    <t>ハーモニーセンター</t>
  </si>
  <si>
    <t>平成20年度～29年度</t>
  </si>
  <si>
    <t>平成21年度～25年度</t>
  </si>
  <si>
    <t>平成18年度～27年度</t>
  </si>
  <si>
    <t>平成16年度～25年度</t>
  </si>
  <si>
    <t>平成12年度～22年度</t>
  </si>
  <si>
    <t>平成13年度～22年</t>
  </si>
  <si>
    <t>平成19年度～28年度</t>
  </si>
  <si>
    <t>平成19年度～23年度</t>
  </si>
  <si>
    <t>平成18年年度～22年</t>
  </si>
  <si>
    <t>平成12年度～21年度</t>
  </si>
  <si>
    <t>平成15年度～24年度</t>
  </si>
  <si>
    <t>女性比率</t>
  </si>
  <si>
    <t xml:space="preserve">みーどぅん（女） と びぎどぅん（男）で つむぐ 男女共同参画都市ーいしがき宣言 </t>
  </si>
  <si>
    <t>「第２次浦添市男女共同参画行動計画」～てだこ男女～</t>
  </si>
  <si>
    <t>を行う体制の有無
についての苦情の処理
男女共同参画関係施策</t>
  </si>
  <si>
    <t xml:space="preserve">目
標
値
（％）
</t>
  </si>
  <si>
    <t>うち 一般行政職</t>
  </si>
  <si>
    <t>女
性
比
率
（％）</t>
  </si>
  <si>
    <t>うち</t>
  </si>
  <si>
    <t>うち</t>
  </si>
  <si>
    <t>管理職数
女性</t>
  </si>
  <si>
    <t>石垣市</t>
  </si>
  <si>
    <t>宜野座村</t>
  </si>
  <si>
    <t>南風原町</t>
  </si>
  <si>
    <t>調査時点コード</t>
  </si>
  <si>
    <t>うち</t>
  </si>
  <si>
    <t>　(区)長数
　女性副市</t>
  </si>
  <si>
    <t>　副町村長数 
　女性</t>
  </si>
  <si>
    <t xml:space="preserve"> 自治会長数
 女性</t>
  </si>
  <si>
    <t>（％）</t>
  </si>
  <si>
    <t>ﾎｰﾑﾍﾟｰｼﾞ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</si>
  <si>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</si>
  <si>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沖縄県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</si>
</sst>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87" fontId="0" fillId="3" borderId="1" xfId="0" applyNumberFormat="1" applyFont="1" applyFill="1" applyBorder="1" applyAlignment="1">
      <alignment vertical="center"/>
    </xf>
    <xf numFmtId="187" fontId="0" fillId="3" borderId="2" xfId="0" applyNumberFormat="1" applyFont="1" applyFill="1" applyBorder="1" applyAlignment="1">
      <alignment vertical="center"/>
    </xf>
    <xf numFmtId="187" fontId="0" fillId="2" borderId="20" xfId="0" applyNumberFormat="1" applyFont="1" applyFill="1" applyBorder="1" applyAlignment="1">
      <alignment vertical="center"/>
    </xf>
    <xf numFmtId="187" fontId="0" fillId="2" borderId="19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57" fontId="2" fillId="2" borderId="7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29" xfId="0" applyNumberFormat="1" applyFont="1" applyFill="1" applyBorder="1" applyAlignment="1">
      <alignment vertical="center"/>
    </xf>
    <xf numFmtId="187" fontId="2" fillId="3" borderId="2" xfId="0" applyNumberFormat="1" applyFont="1" applyFill="1" applyBorder="1" applyAlignment="1">
      <alignment vertical="center"/>
    </xf>
    <xf numFmtId="188" fontId="2" fillId="3" borderId="30" xfId="0" applyNumberFormat="1" applyFont="1" applyFill="1" applyBorder="1" applyAlignment="1">
      <alignment vertical="center"/>
    </xf>
    <xf numFmtId="188" fontId="2" fillId="2" borderId="20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29" xfId="0" applyNumberFormat="1" applyFont="1" applyFill="1" applyBorder="1" applyAlignment="1">
      <alignment vertical="center"/>
    </xf>
    <xf numFmtId="188" fontId="2" fillId="3" borderId="31" xfId="0" applyNumberFormat="1" applyFont="1" applyFill="1" applyBorder="1" applyAlignment="1">
      <alignment vertical="center"/>
    </xf>
    <xf numFmtId="188" fontId="2" fillId="3" borderId="32" xfId="0" applyNumberFormat="1" applyFont="1" applyFill="1" applyBorder="1" applyAlignment="1">
      <alignment vertical="center"/>
    </xf>
    <xf numFmtId="57" fontId="2" fillId="2" borderId="21" xfId="0" applyNumberFormat="1" applyFont="1" applyFill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186" fontId="2" fillId="2" borderId="21" xfId="0" applyNumberFormat="1" applyFont="1" applyFill="1" applyBorder="1" applyAlignment="1">
      <alignment vertical="center"/>
    </xf>
    <xf numFmtId="188" fontId="2" fillId="2" borderId="7" xfId="0" applyNumberFormat="1" applyFont="1" applyFill="1" applyBorder="1" applyAlignment="1">
      <alignment vertical="center"/>
    </xf>
    <xf numFmtId="188" fontId="2" fillId="2" borderId="14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188" fontId="2" fillId="2" borderId="21" xfId="0" applyNumberFormat="1" applyFont="1" applyFill="1" applyBorder="1" applyAlignment="1">
      <alignment vertical="center"/>
    </xf>
    <xf numFmtId="189" fontId="2" fillId="3" borderId="8" xfId="0" applyNumberFormat="1" applyFont="1" applyFill="1" applyBorder="1" applyAlignment="1">
      <alignment vertical="center"/>
    </xf>
    <xf numFmtId="188" fontId="2" fillId="2" borderId="16" xfId="0" applyNumberFormat="1" applyFont="1" applyFill="1" applyBorder="1" applyAlignment="1">
      <alignment vertical="center"/>
    </xf>
    <xf numFmtId="188" fontId="2" fillId="2" borderId="25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8" fontId="2" fillId="4" borderId="32" xfId="0" applyNumberFormat="1" applyFont="1" applyFill="1" applyBorder="1" applyAlignment="1">
      <alignment vertical="center"/>
    </xf>
    <xf numFmtId="188" fontId="2" fillId="2" borderId="17" xfId="0" applyNumberFormat="1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188" fontId="2" fillId="2" borderId="37" xfId="0" applyNumberFormat="1" applyFont="1" applyFill="1" applyBorder="1" applyAlignment="1">
      <alignment vertical="center"/>
    </xf>
    <xf numFmtId="189" fontId="2" fillId="3" borderId="38" xfId="0" applyNumberFormat="1" applyFont="1" applyFill="1" applyBorder="1" applyAlignment="1">
      <alignment vertical="center"/>
    </xf>
    <xf numFmtId="188" fontId="2" fillId="2" borderId="36" xfId="0" applyNumberFormat="1" applyFont="1" applyFill="1" applyBorder="1" applyAlignment="1">
      <alignment vertical="center"/>
    </xf>
    <xf numFmtId="190" fontId="2" fillId="4" borderId="3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39" xfId="0" applyNumberFormat="1" applyFont="1" applyFill="1" applyBorder="1" applyAlignment="1">
      <alignment vertical="center"/>
    </xf>
    <xf numFmtId="189" fontId="2" fillId="0" borderId="18" xfId="0" applyNumberFormat="1" applyFont="1" applyFill="1" applyBorder="1" applyAlignment="1">
      <alignment vertical="center"/>
    </xf>
    <xf numFmtId="179" fontId="2" fillId="0" borderId="40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88" fontId="2" fillId="0" borderId="20" xfId="0" applyNumberFormat="1" applyFont="1" applyFill="1" applyBorder="1" applyAlignment="1">
      <alignment vertical="center"/>
    </xf>
    <xf numFmtId="188" fontId="2" fillId="0" borderId="19" xfId="0" applyNumberFormat="1" applyFont="1" applyFill="1" applyBorder="1" applyAlignment="1">
      <alignment vertical="center"/>
    </xf>
    <xf numFmtId="188" fontId="2" fillId="2" borderId="40" xfId="0" applyNumberFormat="1" applyFont="1" applyFill="1" applyBorder="1" applyAlignment="1">
      <alignment vertical="center"/>
    </xf>
    <xf numFmtId="188" fontId="2" fillId="2" borderId="19" xfId="0" applyNumberFormat="1" applyFont="1" applyFill="1" applyBorder="1" applyAlignment="1">
      <alignment vertical="center"/>
    </xf>
    <xf numFmtId="189" fontId="2" fillId="3" borderId="29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wrapText="1"/>
    </xf>
    <xf numFmtId="0" fontId="2" fillId="2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center"/>
    </xf>
    <xf numFmtId="185" fontId="2" fillId="2" borderId="7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185" fontId="2" fillId="2" borderId="21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188" fontId="2" fillId="0" borderId="7" xfId="0" applyNumberFormat="1" applyFont="1" applyFill="1" applyBorder="1" applyAlignment="1">
      <alignment vertical="center"/>
    </xf>
    <xf numFmtId="187" fontId="2" fillId="2" borderId="33" xfId="0" applyNumberFormat="1" applyFont="1" applyFill="1" applyBorder="1" applyAlignment="1">
      <alignment vertical="center"/>
    </xf>
    <xf numFmtId="187" fontId="2" fillId="2" borderId="7" xfId="0" applyNumberFormat="1" applyFont="1" applyFill="1" applyBorder="1" applyAlignment="1">
      <alignment vertical="center"/>
    </xf>
    <xf numFmtId="187" fontId="2" fillId="2" borderId="8" xfId="0" applyNumberFormat="1" applyFont="1" applyFill="1" applyBorder="1" applyAlignment="1">
      <alignment vertical="center"/>
    </xf>
    <xf numFmtId="187" fontId="2" fillId="2" borderId="41" xfId="0" applyNumberFormat="1" applyFont="1" applyFill="1" applyBorder="1" applyAlignment="1">
      <alignment vertical="center"/>
    </xf>
    <xf numFmtId="187" fontId="2" fillId="2" borderId="16" xfId="0" applyNumberFormat="1" applyFont="1" applyFill="1" applyBorder="1" applyAlignment="1">
      <alignment vertical="center"/>
    </xf>
    <xf numFmtId="187" fontId="2" fillId="2" borderId="26" xfId="0" applyNumberFormat="1" applyFont="1" applyFill="1" applyBorder="1" applyAlignment="1">
      <alignment vertical="center"/>
    </xf>
    <xf numFmtId="187" fontId="2" fillId="2" borderId="21" xfId="0" applyNumberFormat="1" applyFont="1" applyFill="1" applyBorder="1" applyAlignment="1">
      <alignment vertical="center"/>
    </xf>
    <xf numFmtId="187" fontId="2" fillId="2" borderId="23" xfId="0" applyNumberFormat="1" applyFont="1" applyFill="1" applyBorder="1" applyAlignment="1">
      <alignment vertical="center"/>
    </xf>
    <xf numFmtId="187" fontId="2" fillId="2" borderId="14" xfId="0" applyNumberFormat="1" applyFont="1" applyFill="1" applyBorder="1" applyAlignment="1">
      <alignment vertical="center"/>
    </xf>
    <xf numFmtId="186" fontId="2" fillId="2" borderId="3" xfId="0" applyNumberFormat="1" applyFont="1" applyFill="1" applyBorder="1" applyAlignment="1">
      <alignment vertical="center"/>
    </xf>
    <xf numFmtId="186" fontId="2" fillId="2" borderId="8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187" fontId="2" fillId="3" borderId="42" xfId="0" applyNumberFormat="1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4" fillId="2" borderId="16" xfId="0" applyFont="1" applyFill="1" applyBorder="1" applyAlignment="1">
      <alignment wrapText="1"/>
    </xf>
    <xf numFmtId="186" fontId="2" fillId="0" borderId="7" xfId="0" applyNumberFormat="1" applyFont="1" applyBorder="1" applyAlignment="1">
      <alignment vertical="center"/>
    </xf>
    <xf numFmtId="186" fontId="2" fillId="0" borderId="3" xfId="0" applyNumberFormat="1" applyFont="1" applyBorder="1" applyAlignment="1">
      <alignment vertical="center"/>
    </xf>
    <xf numFmtId="186" fontId="2" fillId="0" borderId="16" xfId="0" applyNumberFormat="1" applyFont="1" applyBorder="1" applyAlignment="1">
      <alignment vertical="center"/>
    </xf>
    <xf numFmtId="186" fontId="2" fillId="0" borderId="24" xfId="0" applyNumberFormat="1" applyFont="1" applyBorder="1" applyAlignment="1">
      <alignment vertical="center"/>
    </xf>
    <xf numFmtId="190" fontId="2" fillId="2" borderId="21" xfId="0" applyNumberFormat="1" applyFont="1" applyFill="1" applyBorder="1" applyAlignment="1">
      <alignment vertical="center"/>
    </xf>
    <xf numFmtId="188" fontId="2" fillId="2" borderId="7" xfId="0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distributed" textRotation="255"/>
    </xf>
    <xf numFmtId="0" fontId="2" fillId="2" borderId="5" xfId="0" applyFont="1" applyFill="1" applyBorder="1" applyAlignment="1">
      <alignment horizontal="center" vertical="center"/>
    </xf>
    <xf numFmtId="190" fontId="2" fillId="2" borderId="48" xfId="0" applyNumberFormat="1" applyFont="1" applyFill="1" applyBorder="1" applyAlignment="1">
      <alignment vertical="center"/>
    </xf>
    <xf numFmtId="190" fontId="2" fillId="2" borderId="49" xfId="0" applyNumberFormat="1" applyFont="1" applyFill="1" applyBorder="1" applyAlignment="1">
      <alignment vertical="center"/>
    </xf>
    <xf numFmtId="190" fontId="2" fillId="3" borderId="50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1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0" fontId="9" fillId="0" borderId="51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188" fontId="2" fillId="0" borderId="21" xfId="0" applyNumberFormat="1" applyFont="1" applyFill="1" applyBorder="1" applyAlignment="1">
      <alignment vertical="center"/>
    </xf>
    <xf numFmtId="0" fontId="4" fillId="2" borderId="24" xfId="0" applyFont="1" applyFill="1" applyBorder="1" applyAlignment="1">
      <alignment wrapText="1"/>
    </xf>
    <xf numFmtId="0" fontId="2" fillId="2" borderId="52" xfId="0" applyFont="1" applyFill="1" applyBorder="1" applyAlignment="1">
      <alignment vertical="distributed" textRotation="255"/>
    </xf>
    <xf numFmtId="0" fontId="2" fillId="2" borderId="35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35" xfId="0" applyBorder="1" applyAlignment="1">
      <alignment/>
    </xf>
    <xf numFmtId="0" fontId="2" fillId="2" borderId="14" xfId="0" applyFont="1" applyFill="1" applyBorder="1" applyAlignment="1">
      <alignment horizontal="center" vertical="distributed" textRotation="255" shrinkToFit="1"/>
    </xf>
    <xf numFmtId="0" fontId="2" fillId="2" borderId="53" xfId="0" applyFont="1" applyFill="1" applyBorder="1" applyAlignment="1">
      <alignment horizontal="center" vertical="distributed" textRotation="255" shrinkToFit="1"/>
    </xf>
    <xf numFmtId="186" fontId="2" fillId="0" borderId="3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distributed" textRotation="255"/>
    </xf>
    <xf numFmtId="0" fontId="2" fillId="2" borderId="47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2" fillId="2" borderId="2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distributed" textRotation="255" shrinkToFit="1"/>
    </xf>
    <xf numFmtId="0" fontId="2" fillId="2" borderId="52" xfId="0" applyFont="1" applyFill="1" applyBorder="1" applyAlignment="1">
      <alignment horizontal="center" vertical="distributed" textRotation="255" shrinkToFit="1"/>
    </xf>
    <xf numFmtId="0" fontId="2" fillId="2" borderId="35" xfId="0" applyFont="1" applyFill="1" applyBorder="1" applyAlignment="1">
      <alignment horizontal="center" vertical="distributed" textRotation="255" shrinkToFi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distributed" textRotation="255"/>
    </xf>
    <xf numFmtId="0" fontId="0" fillId="0" borderId="52" xfId="0" applyBorder="1" applyAlignment="1">
      <alignment horizontal="center" vertical="distributed" textRotation="255"/>
    </xf>
    <xf numFmtId="0" fontId="0" fillId="0" borderId="35" xfId="0" applyBorder="1" applyAlignment="1">
      <alignment horizontal="center" vertical="distributed" textRotation="255"/>
    </xf>
    <xf numFmtId="0" fontId="2" fillId="2" borderId="61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34" xfId="0" applyFont="1" applyFill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34" xfId="0" applyFont="1" applyBorder="1" applyAlignment="1">
      <alignment horizontal="center" vertical="distributed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top" textRotation="255" wrapText="1"/>
    </xf>
    <xf numFmtId="0" fontId="4" fillId="2" borderId="64" xfId="0" applyFont="1" applyFill="1" applyBorder="1" applyAlignment="1">
      <alignment horizontal="center" vertical="top" textRotation="255" wrapText="1"/>
    </xf>
    <xf numFmtId="0" fontId="4" fillId="0" borderId="64" xfId="0" applyFont="1" applyBorder="1" applyAlignment="1">
      <alignment horizontal="center" vertical="top" textRotation="255" wrapText="1"/>
    </xf>
    <xf numFmtId="0" fontId="4" fillId="0" borderId="48" xfId="0" applyFont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2" fillId="2" borderId="61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34" xfId="0" applyFont="1" applyFill="1" applyBorder="1" applyAlignment="1">
      <alignment horizontal="center" vertical="distributed" textRotation="255" shrinkToFit="1"/>
    </xf>
    <xf numFmtId="0" fontId="4" fillId="0" borderId="24" xfId="0" applyFont="1" applyBorder="1" applyAlignment="1">
      <alignment horizontal="center" vertical="distributed" textRotation="255"/>
    </xf>
    <xf numFmtId="0" fontId="4" fillId="0" borderId="52" xfId="0" applyFont="1" applyBorder="1" applyAlignment="1">
      <alignment horizontal="center" vertical="distributed" textRotation="255"/>
    </xf>
    <xf numFmtId="0" fontId="4" fillId="0" borderId="35" xfId="0" applyFont="1" applyBorder="1" applyAlignment="1">
      <alignment horizontal="center" vertical="distributed" textRotation="255"/>
    </xf>
    <xf numFmtId="0" fontId="2" fillId="2" borderId="23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34" xfId="0" applyFont="1" applyFill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/>
    </xf>
    <xf numFmtId="0" fontId="4" fillId="0" borderId="47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47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47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2" fillId="2" borderId="65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2" fillId="2" borderId="26" xfId="0" applyFont="1" applyFill="1" applyBorder="1" applyAlignment="1">
      <alignment vertical="center" textRotation="255"/>
    </xf>
    <xf numFmtId="0" fontId="2" fillId="2" borderId="66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2" fillId="2" borderId="41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1" xfId="0" applyFont="1" applyFill="1" applyBorder="1" applyAlignment="1">
      <alignment vertical="center" textRotation="255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62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58" fontId="11" fillId="0" borderId="67" xfId="0" applyNumberFormat="1" applyFont="1" applyBorder="1" applyAlignment="1">
      <alignment horizontal="center" vertical="center"/>
    </xf>
    <xf numFmtId="58" fontId="11" fillId="0" borderId="68" xfId="0" applyNumberFormat="1" applyFont="1" applyBorder="1" applyAlignment="1">
      <alignment horizontal="center" vertical="center"/>
    </xf>
    <xf numFmtId="58" fontId="11" fillId="0" borderId="69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2" fillId="2" borderId="65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2" fillId="2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2" borderId="2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34" xfId="0" applyFont="1" applyBorder="1" applyAlignment="1">
      <alignment/>
    </xf>
    <xf numFmtId="0" fontId="2" fillId="2" borderId="26" xfId="0" applyFont="1" applyFill="1" applyBorder="1" applyAlignment="1">
      <alignment vertical="center" textRotation="255" wrapText="1"/>
    </xf>
    <xf numFmtId="0" fontId="2" fillId="2" borderId="66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5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4" width="10.625" style="2" customWidth="1"/>
    <col min="5" max="5" width="20.625" style="2" customWidth="1"/>
    <col min="6" max="7" width="3.625" style="2" customWidth="1"/>
    <col min="8" max="9" width="4.125" style="2" customWidth="1"/>
    <col min="10" max="10" width="25.625" style="2" customWidth="1"/>
    <col min="11" max="12" width="8.625" style="2" customWidth="1"/>
    <col min="13" max="13" width="4.125" style="2" customWidth="1"/>
    <col min="14" max="14" width="28.625" style="2" customWidth="1"/>
    <col min="15" max="15" width="18.625" style="2" customWidth="1"/>
    <col min="16" max="16" width="4.125" style="2" customWidth="1"/>
    <col min="23" max="16384" width="9.00390625" style="2" customWidth="1"/>
  </cols>
  <sheetData>
    <row r="1" spans="1:2" ht="16.5" customHeight="1" thickBot="1">
      <c r="A1" s="31" t="s">
        <v>14</v>
      </c>
      <c r="B1" s="31"/>
    </row>
    <row r="2" spans="1:16" ht="22.5" customHeight="1" thickBot="1">
      <c r="A2" s="6" t="s">
        <v>18</v>
      </c>
      <c r="O2" s="186" t="s">
        <v>213</v>
      </c>
      <c r="P2" s="187"/>
    </row>
    <row r="3" ht="9.75" customHeight="1" thickBot="1"/>
    <row r="4" spans="1:16" s="1" customFormat="1" ht="31.5" customHeight="1">
      <c r="A4" s="205" t="s">
        <v>26</v>
      </c>
      <c r="B4" s="208" t="s">
        <v>63</v>
      </c>
      <c r="C4" s="176" t="s">
        <v>52</v>
      </c>
      <c r="D4" s="190" t="s">
        <v>17</v>
      </c>
      <c r="E4" s="196" t="s">
        <v>53</v>
      </c>
      <c r="F4" s="181" t="s">
        <v>54</v>
      </c>
      <c r="G4" s="199" t="s">
        <v>55</v>
      </c>
      <c r="H4" s="202" t="s">
        <v>62</v>
      </c>
      <c r="I4" s="190" t="s">
        <v>56</v>
      </c>
      <c r="J4" s="193" t="s">
        <v>212</v>
      </c>
      <c r="K4" s="194"/>
      <c r="L4" s="194"/>
      <c r="M4" s="195"/>
      <c r="N4" s="193" t="s">
        <v>65</v>
      </c>
      <c r="O4" s="194"/>
      <c r="P4" s="195"/>
    </row>
    <row r="5" spans="1:16" s="15" customFormat="1" ht="18" customHeight="1">
      <c r="A5" s="206"/>
      <c r="B5" s="209"/>
      <c r="C5" s="175"/>
      <c r="D5" s="173"/>
      <c r="E5" s="197"/>
      <c r="F5" s="182"/>
      <c r="G5" s="200"/>
      <c r="H5" s="203"/>
      <c r="I5" s="191"/>
      <c r="J5" s="178" t="s">
        <v>8</v>
      </c>
      <c r="K5" s="179"/>
      <c r="L5" s="180"/>
      <c r="M5" s="14" t="s">
        <v>9</v>
      </c>
      <c r="N5" s="178" t="s">
        <v>10</v>
      </c>
      <c r="O5" s="180"/>
      <c r="P5" s="14" t="s">
        <v>9</v>
      </c>
    </row>
    <row r="6" spans="1:16" s="15" customFormat="1" ht="18" customHeight="1">
      <c r="A6" s="206"/>
      <c r="B6" s="209"/>
      <c r="C6" s="175"/>
      <c r="D6" s="173"/>
      <c r="E6" s="197"/>
      <c r="F6" s="182"/>
      <c r="G6" s="200"/>
      <c r="H6" s="203"/>
      <c r="I6" s="191"/>
      <c r="J6" s="33"/>
      <c r="K6" s="34"/>
      <c r="L6" s="35"/>
      <c r="M6" s="184" t="s">
        <v>58</v>
      </c>
      <c r="N6" s="18"/>
      <c r="O6" s="32"/>
      <c r="P6" s="184" t="s">
        <v>58</v>
      </c>
    </row>
    <row r="7" spans="1:16" s="1" customFormat="1" ht="51.75" customHeight="1">
      <c r="A7" s="207"/>
      <c r="B7" s="210"/>
      <c r="C7" s="175"/>
      <c r="D7" s="174"/>
      <c r="E7" s="198"/>
      <c r="F7" s="183"/>
      <c r="G7" s="201"/>
      <c r="H7" s="204"/>
      <c r="I7" s="192"/>
      <c r="J7" s="16" t="s">
        <v>57</v>
      </c>
      <c r="K7" s="17" t="s">
        <v>2</v>
      </c>
      <c r="L7" s="17" t="s">
        <v>3</v>
      </c>
      <c r="M7" s="185"/>
      <c r="N7" s="18" t="s">
        <v>59</v>
      </c>
      <c r="O7" s="19" t="s">
        <v>25</v>
      </c>
      <c r="P7" s="185"/>
    </row>
    <row r="8" spans="1:16" ht="28.5" customHeight="1">
      <c r="A8" s="48">
        <v>47</v>
      </c>
      <c r="B8" s="49">
        <v>201</v>
      </c>
      <c r="C8" s="50" t="s">
        <v>68</v>
      </c>
      <c r="D8" s="51" t="s">
        <v>69</v>
      </c>
      <c r="E8" s="50" t="s">
        <v>70</v>
      </c>
      <c r="F8" s="139">
        <v>1</v>
      </c>
      <c r="G8" s="138">
        <v>2</v>
      </c>
      <c r="H8" s="82">
        <v>1</v>
      </c>
      <c r="I8" s="138">
        <v>1</v>
      </c>
      <c r="J8" s="120" t="s">
        <v>71</v>
      </c>
      <c r="K8" s="53">
        <v>38441</v>
      </c>
      <c r="L8" s="53">
        <v>38443</v>
      </c>
      <c r="M8" s="138" t="s">
        <v>72</v>
      </c>
      <c r="N8" s="121" t="s">
        <v>160</v>
      </c>
      <c r="O8" s="55" t="s">
        <v>181</v>
      </c>
      <c r="P8" s="138" t="s">
        <v>72</v>
      </c>
    </row>
    <row r="9" spans="1:16" ht="28.5" customHeight="1">
      <c r="A9" s="48">
        <v>47</v>
      </c>
      <c r="B9" s="49">
        <v>205</v>
      </c>
      <c r="C9" s="50" t="s">
        <v>68</v>
      </c>
      <c r="D9" s="51" t="s">
        <v>73</v>
      </c>
      <c r="E9" s="50" t="s">
        <v>74</v>
      </c>
      <c r="F9" s="139">
        <v>1</v>
      </c>
      <c r="G9" s="138">
        <v>1</v>
      </c>
      <c r="H9" s="82">
        <v>1</v>
      </c>
      <c r="I9" s="138">
        <v>1</v>
      </c>
      <c r="J9" s="120"/>
      <c r="K9" s="53"/>
      <c r="L9" s="53"/>
      <c r="M9" s="138">
        <v>2</v>
      </c>
      <c r="N9" s="121" t="s">
        <v>161</v>
      </c>
      <c r="O9" s="55" t="s">
        <v>182</v>
      </c>
      <c r="P9" s="138" t="s">
        <v>72</v>
      </c>
    </row>
    <row r="10" spans="1:16" ht="28.5" customHeight="1">
      <c r="A10" s="48">
        <v>47</v>
      </c>
      <c r="B10" s="49">
        <v>207</v>
      </c>
      <c r="C10" s="56" t="s">
        <v>68</v>
      </c>
      <c r="D10" s="52" t="s">
        <v>202</v>
      </c>
      <c r="E10" s="50" t="s">
        <v>76</v>
      </c>
      <c r="F10" s="139">
        <v>1</v>
      </c>
      <c r="G10" s="138">
        <v>1</v>
      </c>
      <c r="H10" s="82">
        <v>1</v>
      </c>
      <c r="I10" s="138">
        <v>1</v>
      </c>
      <c r="J10" s="120" t="s">
        <v>77</v>
      </c>
      <c r="K10" s="119">
        <v>39904</v>
      </c>
      <c r="L10" s="119">
        <v>39965</v>
      </c>
      <c r="M10" s="138" t="s">
        <v>72</v>
      </c>
      <c r="N10" s="121" t="s">
        <v>162</v>
      </c>
      <c r="O10" s="57" t="s">
        <v>183</v>
      </c>
      <c r="P10" s="138" t="s">
        <v>72</v>
      </c>
    </row>
    <row r="11" spans="1:16" ht="28.5" customHeight="1">
      <c r="A11" s="48">
        <v>47</v>
      </c>
      <c r="B11" s="49">
        <v>208</v>
      </c>
      <c r="C11" s="56" t="s">
        <v>68</v>
      </c>
      <c r="D11" s="52" t="s">
        <v>78</v>
      </c>
      <c r="E11" s="140" t="s">
        <v>133</v>
      </c>
      <c r="F11" s="139">
        <v>1</v>
      </c>
      <c r="G11" s="138">
        <v>1</v>
      </c>
      <c r="H11" s="82">
        <v>1</v>
      </c>
      <c r="I11" s="138">
        <v>1</v>
      </c>
      <c r="J11" s="120" t="s">
        <v>79</v>
      </c>
      <c r="K11" s="119">
        <v>39441</v>
      </c>
      <c r="L11" s="119">
        <v>39539</v>
      </c>
      <c r="M11" s="138" t="s">
        <v>72</v>
      </c>
      <c r="N11" s="120" t="s">
        <v>194</v>
      </c>
      <c r="O11" s="57" t="s">
        <v>183</v>
      </c>
      <c r="P11" s="138" t="s">
        <v>72</v>
      </c>
    </row>
    <row r="12" spans="1:16" ht="28.5" customHeight="1">
      <c r="A12" s="48">
        <v>47</v>
      </c>
      <c r="B12" s="49">
        <v>209</v>
      </c>
      <c r="C12" s="56" t="s">
        <v>68</v>
      </c>
      <c r="D12" s="52" t="s">
        <v>80</v>
      </c>
      <c r="E12" s="50" t="s">
        <v>81</v>
      </c>
      <c r="F12" s="139">
        <v>1</v>
      </c>
      <c r="G12" s="138">
        <v>2</v>
      </c>
      <c r="H12" s="82">
        <v>1</v>
      </c>
      <c r="I12" s="138">
        <v>1</v>
      </c>
      <c r="J12" s="120"/>
      <c r="K12" s="57"/>
      <c r="L12" s="57"/>
      <c r="M12" s="138">
        <v>2</v>
      </c>
      <c r="N12" s="120" t="s">
        <v>163</v>
      </c>
      <c r="O12" s="57" t="s">
        <v>184</v>
      </c>
      <c r="P12" s="138" t="s">
        <v>72</v>
      </c>
    </row>
    <row r="13" spans="1:16" ht="28.5" customHeight="1">
      <c r="A13" s="48">
        <v>47</v>
      </c>
      <c r="B13" s="49">
        <v>210</v>
      </c>
      <c r="C13" s="56" t="s">
        <v>68</v>
      </c>
      <c r="D13" s="52" t="s">
        <v>82</v>
      </c>
      <c r="E13" s="50" t="s">
        <v>83</v>
      </c>
      <c r="F13" s="139">
        <v>1</v>
      </c>
      <c r="G13" s="138">
        <v>2</v>
      </c>
      <c r="H13" s="82">
        <v>1</v>
      </c>
      <c r="I13" s="138">
        <v>1</v>
      </c>
      <c r="J13" s="120"/>
      <c r="K13" s="57"/>
      <c r="L13" s="57"/>
      <c r="M13" s="138">
        <v>1</v>
      </c>
      <c r="N13" s="120" t="s">
        <v>164</v>
      </c>
      <c r="O13" s="57" t="s">
        <v>185</v>
      </c>
      <c r="P13" s="138" t="s">
        <v>72</v>
      </c>
    </row>
    <row r="14" spans="1:16" ht="28.5" customHeight="1">
      <c r="A14" s="48">
        <v>47</v>
      </c>
      <c r="B14" s="49">
        <v>211</v>
      </c>
      <c r="C14" s="56" t="s">
        <v>68</v>
      </c>
      <c r="D14" s="52" t="s">
        <v>84</v>
      </c>
      <c r="E14" s="50" t="s">
        <v>85</v>
      </c>
      <c r="F14" s="139">
        <v>1</v>
      </c>
      <c r="G14" s="138">
        <v>2</v>
      </c>
      <c r="H14" s="82">
        <v>1</v>
      </c>
      <c r="I14" s="138">
        <v>1</v>
      </c>
      <c r="J14" s="120"/>
      <c r="K14" s="57"/>
      <c r="L14" s="57"/>
      <c r="M14" s="138">
        <v>2</v>
      </c>
      <c r="N14" s="120" t="s">
        <v>165</v>
      </c>
      <c r="O14" s="57" t="s">
        <v>186</v>
      </c>
      <c r="P14" s="138" t="s">
        <v>72</v>
      </c>
    </row>
    <row r="15" spans="1:16" ht="13.5" customHeight="1">
      <c r="A15" s="48">
        <v>47</v>
      </c>
      <c r="B15" s="49">
        <v>212</v>
      </c>
      <c r="C15" s="56" t="s">
        <v>68</v>
      </c>
      <c r="D15" s="52" t="s">
        <v>86</v>
      </c>
      <c r="E15" s="50" t="s">
        <v>87</v>
      </c>
      <c r="F15" s="139">
        <v>1</v>
      </c>
      <c r="G15" s="138">
        <v>2</v>
      </c>
      <c r="H15" s="82">
        <v>1</v>
      </c>
      <c r="I15" s="138">
        <v>1</v>
      </c>
      <c r="J15" s="120"/>
      <c r="K15" s="57"/>
      <c r="L15" s="57"/>
      <c r="M15" s="138">
        <v>2</v>
      </c>
      <c r="N15" s="50"/>
      <c r="O15" s="57"/>
      <c r="P15" s="138">
        <v>1</v>
      </c>
    </row>
    <row r="16" spans="1:16" ht="28.5" customHeight="1">
      <c r="A16" s="48">
        <v>47</v>
      </c>
      <c r="B16" s="49">
        <v>213</v>
      </c>
      <c r="C16" s="56" t="s">
        <v>68</v>
      </c>
      <c r="D16" s="52" t="s">
        <v>88</v>
      </c>
      <c r="E16" s="50" t="s">
        <v>89</v>
      </c>
      <c r="F16" s="139">
        <v>1</v>
      </c>
      <c r="G16" s="138">
        <v>1</v>
      </c>
      <c r="H16" s="82">
        <v>1</v>
      </c>
      <c r="I16" s="138">
        <v>1</v>
      </c>
      <c r="J16" s="120"/>
      <c r="K16" s="57"/>
      <c r="L16" s="57"/>
      <c r="M16" s="138">
        <v>2</v>
      </c>
      <c r="N16" s="120" t="s">
        <v>166</v>
      </c>
      <c r="O16" s="57" t="s">
        <v>187</v>
      </c>
      <c r="P16" s="138" t="s">
        <v>72</v>
      </c>
    </row>
    <row r="17" spans="1:16" ht="28.5" customHeight="1">
      <c r="A17" s="48">
        <v>47</v>
      </c>
      <c r="B17" s="49">
        <v>214</v>
      </c>
      <c r="C17" s="56" t="s">
        <v>68</v>
      </c>
      <c r="D17" s="52" t="s">
        <v>90</v>
      </c>
      <c r="E17" s="50" t="s">
        <v>91</v>
      </c>
      <c r="F17" s="139">
        <v>1</v>
      </c>
      <c r="G17" s="138">
        <v>2</v>
      </c>
      <c r="H17" s="82">
        <v>1</v>
      </c>
      <c r="I17" s="138">
        <v>0</v>
      </c>
      <c r="J17" s="120"/>
      <c r="K17" s="57"/>
      <c r="L17" s="57"/>
      <c r="M17" s="138">
        <v>2</v>
      </c>
      <c r="N17" s="120" t="s">
        <v>167</v>
      </c>
      <c r="O17" s="57" t="s">
        <v>188</v>
      </c>
      <c r="P17" s="138" t="s">
        <v>72</v>
      </c>
    </row>
    <row r="18" spans="1:16" ht="28.5" customHeight="1">
      <c r="A18" s="48">
        <v>47</v>
      </c>
      <c r="B18" s="49">
        <v>215</v>
      </c>
      <c r="C18" s="56" t="s">
        <v>68</v>
      </c>
      <c r="D18" s="52" t="s">
        <v>92</v>
      </c>
      <c r="E18" s="50" t="s">
        <v>93</v>
      </c>
      <c r="F18" s="139">
        <v>1</v>
      </c>
      <c r="G18" s="138">
        <v>2</v>
      </c>
      <c r="H18" s="82">
        <v>1</v>
      </c>
      <c r="I18" s="138">
        <v>1</v>
      </c>
      <c r="J18" s="120"/>
      <c r="K18" s="57"/>
      <c r="L18" s="57"/>
      <c r="M18" s="138">
        <v>2</v>
      </c>
      <c r="N18" s="120" t="s">
        <v>168</v>
      </c>
      <c r="O18" s="57" t="s">
        <v>181</v>
      </c>
      <c r="P18" s="138" t="s">
        <v>72</v>
      </c>
    </row>
    <row r="19" spans="1:16" ht="13.5" customHeight="1">
      <c r="A19" s="48">
        <v>47</v>
      </c>
      <c r="B19" s="49">
        <v>301</v>
      </c>
      <c r="C19" s="56" t="s">
        <v>68</v>
      </c>
      <c r="D19" s="52" t="s">
        <v>94</v>
      </c>
      <c r="E19" s="50" t="s">
        <v>81</v>
      </c>
      <c r="F19" s="139">
        <v>1</v>
      </c>
      <c r="G19" s="138">
        <v>2</v>
      </c>
      <c r="H19" s="82">
        <v>0</v>
      </c>
      <c r="I19" s="138">
        <v>0</v>
      </c>
      <c r="J19" s="120"/>
      <c r="K19" s="57"/>
      <c r="L19" s="57"/>
      <c r="M19" s="138">
        <v>0</v>
      </c>
      <c r="N19" s="50"/>
      <c r="O19" s="57"/>
      <c r="P19" s="138">
        <v>0</v>
      </c>
    </row>
    <row r="20" spans="1:16" ht="13.5" customHeight="1">
      <c r="A20" s="48">
        <v>47</v>
      </c>
      <c r="B20" s="49">
        <v>302</v>
      </c>
      <c r="C20" s="56" t="s">
        <v>68</v>
      </c>
      <c r="D20" s="52" t="s">
        <v>95</v>
      </c>
      <c r="E20" s="50" t="s">
        <v>81</v>
      </c>
      <c r="F20" s="139">
        <v>1</v>
      </c>
      <c r="G20" s="138">
        <v>2</v>
      </c>
      <c r="H20" s="82">
        <v>0</v>
      </c>
      <c r="I20" s="138">
        <v>0</v>
      </c>
      <c r="J20" s="120"/>
      <c r="K20" s="57"/>
      <c r="L20" s="57"/>
      <c r="M20" s="138">
        <v>0</v>
      </c>
      <c r="N20" s="50"/>
      <c r="O20" s="57"/>
      <c r="P20" s="138">
        <v>0</v>
      </c>
    </row>
    <row r="21" spans="1:16" ht="13.5" customHeight="1">
      <c r="A21" s="48">
        <v>47</v>
      </c>
      <c r="B21" s="49">
        <v>303</v>
      </c>
      <c r="C21" s="56" t="s">
        <v>68</v>
      </c>
      <c r="D21" s="52" t="s">
        <v>96</v>
      </c>
      <c r="E21" s="50" t="s">
        <v>97</v>
      </c>
      <c r="F21" s="139">
        <v>1</v>
      </c>
      <c r="G21" s="138">
        <v>2</v>
      </c>
      <c r="H21" s="82">
        <v>0</v>
      </c>
      <c r="I21" s="138">
        <v>0</v>
      </c>
      <c r="J21" s="120"/>
      <c r="K21" s="57"/>
      <c r="L21" s="57"/>
      <c r="M21" s="138">
        <v>0</v>
      </c>
      <c r="N21" s="50"/>
      <c r="O21" s="57"/>
      <c r="P21" s="138">
        <v>0</v>
      </c>
    </row>
    <row r="22" spans="1:16" ht="13.5" customHeight="1">
      <c r="A22" s="48">
        <v>47</v>
      </c>
      <c r="B22" s="49">
        <v>306</v>
      </c>
      <c r="C22" s="56" t="s">
        <v>68</v>
      </c>
      <c r="D22" s="52" t="s">
        <v>98</v>
      </c>
      <c r="E22" s="50" t="s">
        <v>81</v>
      </c>
      <c r="F22" s="139">
        <v>1</v>
      </c>
      <c r="G22" s="138">
        <v>2</v>
      </c>
      <c r="H22" s="82">
        <v>0</v>
      </c>
      <c r="I22" s="138">
        <v>0</v>
      </c>
      <c r="J22" s="120"/>
      <c r="K22" s="57"/>
      <c r="L22" s="57"/>
      <c r="M22" s="138">
        <v>0</v>
      </c>
      <c r="N22" s="50"/>
      <c r="O22" s="57"/>
      <c r="P22" s="138">
        <v>0</v>
      </c>
    </row>
    <row r="23" spans="1:16" ht="13.5" customHeight="1">
      <c r="A23" s="48">
        <v>47</v>
      </c>
      <c r="B23" s="49">
        <v>308</v>
      </c>
      <c r="C23" s="56" t="s">
        <v>68</v>
      </c>
      <c r="D23" s="52" t="s">
        <v>99</v>
      </c>
      <c r="E23" s="50" t="s">
        <v>81</v>
      </c>
      <c r="F23" s="139">
        <v>1</v>
      </c>
      <c r="G23" s="138">
        <v>2</v>
      </c>
      <c r="H23" s="82">
        <v>0</v>
      </c>
      <c r="I23" s="138">
        <v>0</v>
      </c>
      <c r="J23" s="120"/>
      <c r="K23" s="57"/>
      <c r="L23" s="57"/>
      <c r="M23" s="138">
        <v>0</v>
      </c>
      <c r="N23" s="50"/>
      <c r="O23" s="57"/>
      <c r="P23" s="138">
        <v>0</v>
      </c>
    </row>
    <row r="24" spans="1:16" ht="28.5" customHeight="1">
      <c r="A24" s="48">
        <v>47</v>
      </c>
      <c r="B24" s="49">
        <v>311</v>
      </c>
      <c r="C24" s="56" t="s">
        <v>68</v>
      </c>
      <c r="D24" s="52" t="s">
        <v>100</v>
      </c>
      <c r="E24" s="50" t="s">
        <v>81</v>
      </c>
      <c r="F24" s="139">
        <v>1</v>
      </c>
      <c r="G24" s="138">
        <v>2</v>
      </c>
      <c r="H24" s="82">
        <v>1</v>
      </c>
      <c r="I24" s="138">
        <v>0</v>
      </c>
      <c r="J24" s="120"/>
      <c r="K24" s="57"/>
      <c r="L24" s="57"/>
      <c r="M24" s="138">
        <v>0</v>
      </c>
      <c r="N24" s="120" t="s">
        <v>169</v>
      </c>
      <c r="O24" s="57" t="s">
        <v>189</v>
      </c>
      <c r="P24" s="138" t="s">
        <v>72</v>
      </c>
    </row>
    <row r="25" spans="1:16" ht="27" customHeight="1">
      <c r="A25" s="48">
        <v>47</v>
      </c>
      <c r="B25" s="49">
        <v>313</v>
      </c>
      <c r="C25" s="56" t="s">
        <v>68</v>
      </c>
      <c r="D25" s="52" t="s">
        <v>203</v>
      </c>
      <c r="E25" s="50" t="s">
        <v>81</v>
      </c>
      <c r="F25" s="139">
        <v>1</v>
      </c>
      <c r="G25" s="138">
        <v>2</v>
      </c>
      <c r="H25" s="82">
        <v>0</v>
      </c>
      <c r="I25" s="138">
        <v>1</v>
      </c>
      <c r="J25" s="120" t="s">
        <v>102</v>
      </c>
      <c r="K25" s="119">
        <v>39902</v>
      </c>
      <c r="L25" s="119">
        <v>39904</v>
      </c>
      <c r="M25" s="138" t="s">
        <v>72</v>
      </c>
      <c r="N25" s="50"/>
      <c r="O25" s="57"/>
      <c r="P25" s="138">
        <v>1</v>
      </c>
    </row>
    <row r="26" spans="1:16" ht="13.5" customHeight="1">
      <c r="A26" s="48">
        <v>47</v>
      </c>
      <c r="B26" s="49">
        <v>314</v>
      </c>
      <c r="C26" s="56" t="s">
        <v>68</v>
      </c>
      <c r="D26" s="52" t="s">
        <v>103</v>
      </c>
      <c r="E26" s="50" t="s">
        <v>81</v>
      </c>
      <c r="F26" s="139">
        <v>1</v>
      </c>
      <c r="G26" s="138">
        <v>2</v>
      </c>
      <c r="H26" s="82">
        <v>0</v>
      </c>
      <c r="I26" s="138">
        <v>0</v>
      </c>
      <c r="J26" s="120"/>
      <c r="K26" s="57"/>
      <c r="L26" s="57"/>
      <c r="M26" s="138">
        <v>0</v>
      </c>
      <c r="N26" s="50"/>
      <c r="O26" s="57"/>
      <c r="P26" s="138">
        <v>0</v>
      </c>
    </row>
    <row r="27" spans="1:16" ht="13.5" customHeight="1">
      <c r="A27" s="48">
        <v>47</v>
      </c>
      <c r="B27" s="49">
        <v>315</v>
      </c>
      <c r="C27" s="56" t="s">
        <v>68</v>
      </c>
      <c r="D27" s="52" t="s">
        <v>104</v>
      </c>
      <c r="E27" s="50" t="s">
        <v>105</v>
      </c>
      <c r="F27" s="139">
        <v>1</v>
      </c>
      <c r="G27" s="138">
        <v>2</v>
      </c>
      <c r="H27" s="82">
        <v>0</v>
      </c>
      <c r="I27" s="138">
        <v>0</v>
      </c>
      <c r="J27" s="120"/>
      <c r="K27" s="57"/>
      <c r="L27" s="57"/>
      <c r="M27" s="138">
        <v>0</v>
      </c>
      <c r="N27" s="50"/>
      <c r="O27" s="57"/>
      <c r="P27" s="138">
        <v>0</v>
      </c>
    </row>
    <row r="28" spans="1:16" ht="13.5" customHeight="1">
      <c r="A28" s="48">
        <v>47</v>
      </c>
      <c r="B28" s="49">
        <v>324</v>
      </c>
      <c r="C28" s="56" t="s">
        <v>68</v>
      </c>
      <c r="D28" s="52" t="s">
        <v>106</v>
      </c>
      <c r="E28" s="50" t="s">
        <v>107</v>
      </c>
      <c r="F28" s="139">
        <v>1</v>
      </c>
      <c r="G28" s="138">
        <v>2</v>
      </c>
      <c r="H28" s="82">
        <v>1</v>
      </c>
      <c r="I28" s="138">
        <v>1</v>
      </c>
      <c r="J28" s="120"/>
      <c r="K28" s="57"/>
      <c r="L28" s="57"/>
      <c r="M28" s="138">
        <v>0</v>
      </c>
      <c r="N28" s="50" t="s">
        <v>108</v>
      </c>
      <c r="O28" s="57" t="s">
        <v>190</v>
      </c>
      <c r="P28" s="138" t="s">
        <v>72</v>
      </c>
    </row>
    <row r="29" spans="1:16" ht="28.5" customHeight="1">
      <c r="A29" s="48">
        <v>47</v>
      </c>
      <c r="B29" s="49">
        <v>325</v>
      </c>
      <c r="C29" s="56" t="s">
        <v>68</v>
      </c>
      <c r="D29" s="52" t="s">
        <v>109</v>
      </c>
      <c r="E29" s="50" t="s">
        <v>107</v>
      </c>
      <c r="F29" s="139">
        <v>1</v>
      </c>
      <c r="G29" s="138">
        <v>2</v>
      </c>
      <c r="H29" s="82">
        <v>1</v>
      </c>
      <c r="I29" s="138">
        <v>0</v>
      </c>
      <c r="J29" s="120"/>
      <c r="K29" s="57"/>
      <c r="L29" s="57"/>
      <c r="M29" s="138">
        <v>0</v>
      </c>
      <c r="N29" s="120" t="s">
        <v>170</v>
      </c>
      <c r="O29" s="57" t="s">
        <v>181</v>
      </c>
      <c r="P29" s="138" t="s">
        <v>72</v>
      </c>
    </row>
    <row r="30" spans="1:16" ht="28.5" customHeight="1">
      <c r="A30" s="48">
        <v>47</v>
      </c>
      <c r="B30" s="49">
        <v>326</v>
      </c>
      <c r="C30" s="56" t="s">
        <v>68</v>
      </c>
      <c r="D30" s="52" t="s">
        <v>110</v>
      </c>
      <c r="E30" s="50" t="s">
        <v>81</v>
      </c>
      <c r="F30" s="139">
        <v>1</v>
      </c>
      <c r="G30" s="138">
        <v>2</v>
      </c>
      <c r="H30" s="82">
        <v>1</v>
      </c>
      <c r="I30" s="138">
        <v>1</v>
      </c>
      <c r="J30" s="120"/>
      <c r="K30" s="57"/>
      <c r="L30" s="57"/>
      <c r="M30" s="138">
        <v>2</v>
      </c>
      <c r="N30" s="120" t="s">
        <v>111</v>
      </c>
      <c r="O30" s="57" t="s">
        <v>188</v>
      </c>
      <c r="P30" s="138" t="s">
        <v>72</v>
      </c>
    </row>
    <row r="31" spans="1:16" ht="12.75" customHeight="1">
      <c r="A31" s="48">
        <v>47</v>
      </c>
      <c r="B31" s="49">
        <v>327</v>
      </c>
      <c r="C31" s="56" t="s">
        <v>68</v>
      </c>
      <c r="D31" s="52" t="s">
        <v>112</v>
      </c>
      <c r="E31" s="50" t="s">
        <v>81</v>
      </c>
      <c r="F31" s="139">
        <v>1</v>
      </c>
      <c r="G31" s="138">
        <v>2</v>
      </c>
      <c r="H31" s="82">
        <v>0</v>
      </c>
      <c r="I31" s="138">
        <v>0</v>
      </c>
      <c r="J31" s="120"/>
      <c r="K31" s="57"/>
      <c r="L31" s="57"/>
      <c r="M31" s="177">
        <v>0</v>
      </c>
      <c r="N31" s="50"/>
      <c r="O31" s="57"/>
      <c r="P31" s="138">
        <v>0</v>
      </c>
    </row>
    <row r="32" spans="1:16" ht="12.75" customHeight="1">
      <c r="A32" s="48">
        <v>47</v>
      </c>
      <c r="B32" s="49">
        <v>328</v>
      </c>
      <c r="C32" s="56" t="s">
        <v>68</v>
      </c>
      <c r="D32" s="52" t="s">
        <v>113</v>
      </c>
      <c r="E32" s="50" t="s">
        <v>81</v>
      </c>
      <c r="F32" s="139">
        <v>1</v>
      </c>
      <c r="G32" s="138">
        <v>2</v>
      </c>
      <c r="H32" s="82">
        <v>0</v>
      </c>
      <c r="I32" s="138">
        <v>1</v>
      </c>
      <c r="J32" s="120"/>
      <c r="K32" s="57"/>
      <c r="L32" s="57"/>
      <c r="M32" s="138">
        <v>0</v>
      </c>
      <c r="N32" s="50"/>
      <c r="O32" s="57"/>
      <c r="P32" s="138">
        <v>0</v>
      </c>
    </row>
    <row r="33" spans="1:22" s="13" customFormat="1" ht="28.5" customHeight="1">
      <c r="A33" s="48">
        <v>47</v>
      </c>
      <c r="B33" s="49">
        <v>329</v>
      </c>
      <c r="C33" s="56" t="s">
        <v>68</v>
      </c>
      <c r="D33" s="52" t="s">
        <v>114</v>
      </c>
      <c r="E33" s="50" t="s">
        <v>74</v>
      </c>
      <c r="F33" s="139">
        <v>1</v>
      </c>
      <c r="G33" s="138">
        <v>2</v>
      </c>
      <c r="H33" s="82">
        <v>1</v>
      </c>
      <c r="I33" s="138">
        <v>1</v>
      </c>
      <c r="J33" s="120"/>
      <c r="K33" s="57"/>
      <c r="L33" s="57"/>
      <c r="M33" s="138">
        <v>2</v>
      </c>
      <c r="N33" s="120" t="s">
        <v>171</v>
      </c>
      <c r="O33" s="57" t="s">
        <v>191</v>
      </c>
      <c r="P33" s="138" t="s">
        <v>72</v>
      </c>
      <c r="Q33"/>
      <c r="R33" s="12"/>
      <c r="S33" s="12"/>
      <c r="T33" s="12"/>
      <c r="U33" s="12"/>
      <c r="V33" s="12"/>
    </row>
    <row r="34" spans="1:16" ht="13.5" customHeight="1">
      <c r="A34" s="48">
        <v>47</v>
      </c>
      <c r="B34" s="49">
        <v>348</v>
      </c>
      <c r="C34" s="56" t="s">
        <v>68</v>
      </c>
      <c r="D34" s="52" t="s">
        <v>115</v>
      </c>
      <c r="E34" s="50" t="s">
        <v>105</v>
      </c>
      <c r="F34" s="139">
        <v>1</v>
      </c>
      <c r="G34" s="138">
        <v>2</v>
      </c>
      <c r="H34" s="82">
        <v>0</v>
      </c>
      <c r="I34" s="138">
        <v>0</v>
      </c>
      <c r="J34" s="120"/>
      <c r="K34" s="57"/>
      <c r="L34" s="57"/>
      <c r="M34" s="138">
        <v>0</v>
      </c>
      <c r="N34" s="50"/>
      <c r="O34" s="57"/>
      <c r="P34" s="138">
        <v>0</v>
      </c>
    </row>
    <row r="35" spans="1:16" ht="28.5" customHeight="1">
      <c r="A35" s="48">
        <v>47</v>
      </c>
      <c r="B35" s="49">
        <v>350</v>
      </c>
      <c r="C35" s="56" t="s">
        <v>68</v>
      </c>
      <c r="D35" s="52" t="s">
        <v>204</v>
      </c>
      <c r="E35" s="50" t="s">
        <v>107</v>
      </c>
      <c r="F35" s="139">
        <v>1</v>
      </c>
      <c r="G35" s="138">
        <v>2</v>
      </c>
      <c r="H35" s="82">
        <v>1</v>
      </c>
      <c r="I35" s="138">
        <v>1</v>
      </c>
      <c r="J35" s="120" t="s">
        <v>117</v>
      </c>
      <c r="K35" s="119">
        <v>39904</v>
      </c>
      <c r="L35" s="119">
        <v>39904</v>
      </c>
      <c r="M35" s="138" t="s">
        <v>72</v>
      </c>
      <c r="N35" s="120" t="s">
        <v>172</v>
      </c>
      <c r="O35" s="57" t="s">
        <v>159</v>
      </c>
      <c r="P35" s="138" t="s">
        <v>72</v>
      </c>
    </row>
    <row r="36" spans="1:16" ht="13.5" customHeight="1">
      <c r="A36" s="48">
        <v>47</v>
      </c>
      <c r="B36" s="49">
        <v>353</v>
      </c>
      <c r="C36" s="56" t="s">
        <v>68</v>
      </c>
      <c r="D36" s="52" t="s">
        <v>118</v>
      </c>
      <c r="E36" s="50" t="s">
        <v>81</v>
      </c>
      <c r="F36" s="139">
        <v>1</v>
      </c>
      <c r="G36" s="138">
        <v>2</v>
      </c>
      <c r="H36" s="82">
        <v>0</v>
      </c>
      <c r="I36" s="138">
        <v>0</v>
      </c>
      <c r="J36" s="120"/>
      <c r="K36" s="57"/>
      <c r="L36" s="57"/>
      <c r="M36" s="138">
        <v>0</v>
      </c>
      <c r="N36" s="50"/>
      <c r="O36" s="57"/>
      <c r="P36" s="138">
        <v>0</v>
      </c>
    </row>
    <row r="37" spans="1:16" ht="13.5" customHeight="1">
      <c r="A37" s="48">
        <v>47</v>
      </c>
      <c r="B37" s="49">
        <v>354</v>
      </c>
      <c r="C37" s="56" t="s">
        <v>68</v>
      </c>
      <c r="D37" s="52" t="s">
        <v>119</v>
      </c>
      <c r="E37" s="50" t="s">
        <v>120</v>
      </c>
      <c r="F37" s="139">
        <v>1</v>
      </c>
      <c r="G37" s="138">
        <v>2</v>
      </c>
      <c r="H37" s="82">
        <v>0</v>
      </c>
      <c r="I37" s="138">
        <v>0</v>
      </c>
      <c r="J37" s="120"/>
      <c r="K37" s="57"/>
      <c r="L37" s="57"/>
      <c r="M37" s="138">
        <v>0</v>
      </c>
      <c r="N37" s="50"/>
      <c r="O37" s="57"/>
      <c r="P37" s="138">
        <v>0</v>
      </c>
    </row>
    <row r="38" spans="1:16" ht="13.5" customHeight="1">
      <c r="A38" s="48">
        <v>47</v>
      </c>
      <c r="B38" s="49">
        <v>355</v>
      </c>
      <c r="C38" s="56" t="s">
        <v>68</v>
      </c>
      <c r="D38" s="52" t="s">
        <v>121</v>
      </c>
      <c r="E38" s="50" t="s">
        <v>81</v>
      </c>
      <c r="F38" s="139">
        <v>1</v>
      </c>
      <c r="G38" s="138">
        <v>2</v>
      </c>
      <c r="H38" s="82">
        <v>0</v>
      </c>
      <c r="I38" s="138">
        <v>0</v>
      </c>
      <c r="J38" s="120"/>
      <c r="K38" s="57"/>
      <c r="L38" s="57"/>
      <c r="M38" s="138">
        <v>0</v>
      </c>
      <c r="N38" s="50"/>
      <c r="O38" s="57"/>
      <c r="P38" s="138">
        <v>0</v>
      </c>
    </row>
    <row r="39" spans="1:16" ht="13.5" customHeight="1">
      <c r="A39" s="48">
        <v>47</v>
      </c>
      <c r="B39" s="49">
        <v>356</v>
      </c>
      <c r="C39" s="56" t="s">
        <v>68</v>
      </c>
      <c r="D39" s="52" t="s">
        <v>122</v>
      </c>
      <c r="E39" s="50" t="s">
        <v>81</v>
      </c>
      <c r="F39" s="139">
        <v>1</v>
      </c>
      <c r="G39" s="138">
        <v>2</v>
      </c>
      <c r="H39" s="82">
        <v>0</v>
      </c>
      <c r="I39" s="138">
        <v>0</v>
      </c>
      <c r="J39" s="120"/>
      <c r="K39" s="57"/>
      <c r="L39" s="57"/>
      <c r="M39" s="138">
        <v>2</v>
      </c>
      <c r="N39" s="50"/>
      <c r="O39" s="57"/>
      <c r="P39" s="138">
        <v>0</v>
      </c>
    </row>
    <row r="40" spans="1:16" ht="13.5" customHeight="1">
      <c r="A40" s="48">
        <v>47</v>
      </c>
      <c r="B40" s="49">
        <v>357</v>
      </c>
      <c r="C40" s="56" t="s">
        <v>68</v>
      </c>
      <c r="D40" s="52" t="s">
        <v>123</v>
      </c>
      <c r="E40" s="50" t="s">
        <v>81</v>
      </c>
      <c r="F40" s="139">
        <v>1</v>
      </c>
      <c r="G40" s="138">
        <v>2</v>
      </c>
      <c r="H40" s="82">
        <v>0</v>
      </c>
      <c r="I40" s="138">
        <v>0</v>
      </c>
      <c r="J40" s="120"/>
      <c r="K40" s="57"/>
      <c r="L40" s="57"/>
      <c r="M40" s="138">
        <v>0</v>
      </c>
      <c r="N40" s="50"/>
      <c r="O40" s="57"/>
      <c r="P40" s="138">
        <v>0</v>
      </c>
    </row>
    <row r="41" spans="1:16" ht="13.5" customHeight="1">
      <c r="A41" s="48">
        <v>47</v>
      </c>
      <c r="B41" s="49">
        <v>358</v>
      </c>
      <c r="C41" s="56" t="s">
        <v>68</v>
      </c>
      <c r="D41" s="52" t="s">
        <v>124</v>
      </c>
      <c r="E41" s="50" t="s">
        <v>81</v>
      </c>
      <c r="F41" s="139">
        <v>1</v>
      </c>
      <c r="G41" s="138">
        <v>2</v>
      </c>
      <c r="H41" s="82">
        <v>0</v>
      </c>
      <c r="I41" s="138">
        <v>0</v>
      </c>
      <c r="J41" s="120"/>
      <c r="K41" s="57"/>
      <c r="L41" s="57"/>
      <c r="M41" s="138">
        <v>0</v>
      </c>
      <c r="N41" s="50"/>
      <c r="O41" s="57"/>
      <c r="P41" s="138">
        <v>0</v>
      </c>
    </row>
    <row r="42" spans="1:16" ht="13.5" customHeight="1">
      <c r="A42" s="48">
        <v>47</v>
      </c>
      <c r="B42" s="49">
        <v>359</v>
      </c>
      <c r="C42" s="56" t="s">
        <v>68</v>
      </c>
      <c r="D42" s="52" t="s">
        <v>125</v>
      </c>
      <c r="E42" s="50" t="s">
        <v>81</v>
      </c>
      <c r="F42" s="139">
        <v>1</v>
      </c>
      <c r="G42" s="138">
        <v>2</v>
      </c>
      <c r="H42" s="82">
        <v>0</v>
      </c>
      <c r="I42" s="138">
        <v>0</v>
      </c>
      <c r="J42" s="120"/>
      <c r="K42" s="57"/>
      <c r="L42" s="57"/>
      <c r="M42" s="138">
        <v>2</v>
      </c>
      <c r="N42" s="50"/>
      <c r="O42" s="57"/>
      <c r="P42" s="138">
        <v>0</v>
      </c>
    </row>
    <row r="43" spans="1:16" ht="13.5" customHeight="1">
      <c r="A43" s="48">
        <v>47</v>
      </c>
      <c r="B43" s="49">
        <v>360</v>
      </c>
      <c r="C43" s="56" t="s">
        <v>68</v>
      </c>
      <c r="D43" s="52" t="s">
        <v>126</v>
      </c>
      <c r="E43" s="50" t="s">
        <v>81</v>
      </c>
      <c r="F43" s="139">
        <v>1</v>
      </c>
      <c r="G43" s="138">
        <v>2</v>
      </c>
      <c r="H43" s="82">
        <v>0</v>
      </c>
      <c r="I43" s="138">
        <v>0</v>
      </c>
      <c r="J43" s="120"/>
      <c r="K43" s="57"/>
      <c r="L43" s="57"/>
      <c r="M43" s="138">
        <v>0</v>
      </c>
      <c r="N43" s="50"/>
      <c r="O43" s="57"/>
      <c r="P43" s="138">
        <v>0</v>
      </c>
    </row>
    <row r="44" spans="1:16" ht="13.5" customHeight="1">
      <c r="A44" s="48">
        <v>47</v>
      </c>
      <c r="B44" s="49">
        <v>361</v>
      </c>
      <c r="C44" s="56" t="s">
        <v>68</v>
      </c>
      <c r="D44" s="52" t="s">
        <v>127</v>
      </c>
      <c r="E44" s="50" t="s">
        <v>81</v>
      </c>
      <c r="F44" s="139">
        <v>1</v>
      </c>
      <c r="G44" s="138">
        <v>2</v>
      </c>
      <c r="H44" s="82">
        <v>0</v>
      </c>
      <c r="I44" s="138">
        <v>0</v>
      </c>
      <c r="J44" s="120"/>
      <c r="K44" s="57"/>
      <c r="L44" s="57"/>
      <c r="M44" s="138">
        <v>0</v>
      </c>
      <c r="N44" s="50"/>
      <c r="O44" s="57"/>
      <c r="P44" s="138">
        <v>0</v>
      </c>
    </row>
    <row r="45" spans="1:16" ht="13.5" customHeight="1">
      <c r="A45" s="48">
        <v>47</v>
      </c>
      <c r="B45" s="49">
        <v>362</v>
      </c>
      <c r="C45" s="56" t="s">
        <v>68</v>
      </c>
      <c r="D45" s="52" t="s">
        <v>128</v>
      </c>
      <c r="E45" s="50" t="s">
        <v>81</v>
      </c>
      <c r="F45" s="139">
        <v>1</v>
      </c>
      <c r="G45" s="138">
        <v>2</v>
      </c>
      <c r="H45" s="82">
        <v>0</v>
      </c>
      <c r="I45" s="138">
        <v>0</v>
      </c>
      <c r="J45" s="120"/>
      <c r="K45" s="57"/>
      <c r="L45" s="57"/>
      <c r="M45" s="138">
        <v>0</v>
      </c>
      <c r="N45" s="50"/>
      <c r="O45" s="57"/>
      <c r="P45" s="138">
        <v>0</v>
      </c>
    </row>
    <row r="46" spans="1:16" ht="13.5" customHeight="1">
      <c r="A46" s="48">
        <v>47</v>
      </c>
      <c r="B46" s="49">
        <v>375</v>
      </c>
      <c r="C46" s="56" t="s">
        <v>68</v>
      </c>
      <c r="D46" s="52" t="s">
        <v>129</v>
      </c>
      <c r="E46" s="50" t="s">
        <v>97</v>
      </c>
      <c r="F46" s="139">
        <v>1</v>
      </c>
      <c r="G46" s="138">
        <v>2</v>
      </c>
      <c r="H46" s="82">
        <v>0</v>
      </c>
      <c r="I46" s="138">
        <v>0</v>
      </c>
      <c r="J46" s="120"/>
      <c r="K46" s="57"/>
      <c r="L46" s="57"/>
      <c r="M46" s="138">
        <v>0</v>
      </c>
      <c r="N46" s="50"/>
      <c r="O46" s="57"/>
      <c r="P46" s="138">
        <v>0</v>
      </c>
    </row>
    <row r="47" spans="1:16" ht="13.5" customHeight="1">
      <c r="A47" s="48">
        <v>47</v>
      </c>
      <c r="B47" s="49">
        <v>381</v>
      </c>
      <c r="C47" s="56" t="s">
        <v>68</v>
      </c>
      <c r="D47" s="52" t="s">
        <v>130</v>
      </c>
      <c r="E47" s="50" t="s">
        <v>107</v>
      </c>
      <c r="F47" s="139">
        <v>1</v>
      </c>
      <c r="G47" s="138">
        <v>2</v>
      </c>
      <c r="H47" s="82">
        <v>0</v>
      </c>
      <c r="I47" s="138">
        <v>0</v>
      </c>
      <c r="J47" s="120"/>
      <c r="K47" s="57"/>
      <c r="L47" s="57"/>
      <c r="M47" s="138">
        <v>0</v>
      </c>
      <c r="N47" s="50"/>
      <c r="O47" s="57"/>
      <c r="P47" s="138">
        <v>0</v>
      </c>
    </row>
    <row r="48" spans="1:16" ht="13.5" customHeight="1" thickBot="1">
      <c r="A48" s="48">
        <v>47</v>
      </c>
      <c r="B48" s="49">
        <v>382</v>
      </c>
      <c r="C48" s="56" t="s">
        <v>68</v>
      </c>
      <c r="D48" s="52" t="s">
        <v>131</v>
      </c>
      <c r="E48" s="50" t="s">
        <v>132</v>
      </c>
      <c r="F48" s="139">
        <v>1</v>
      </c>
      <c r="G48" s="138">
        <v>2</v>
      </c>
      <c r="H48" s="82">
        <v>0</v>
      </c>
      <c r="I48" s="138">
        <v>0</v>
      </c>
      <c r="J48" s="120"/>
      <c r="K48" s="57"/>
      <c r="L48" s="57"/>
      <c r="M48" s="138">
        <v>0</v>
      </c>
      <c r="N48" s="50"/>
      <c r="O48" s="57"/>
      <c r="P48" s="138">
        <v>0</v>
      </c>
    </row>
    <row r="49" spans="1:17" ht="18" customHeight="1" thickBot="1">
      <c r="A49" s="37"/>
      <c r="B49" s="38"/>
      <c r="C49" s="188" t="s">
        <v>4</v>
      </c>
      <c r="D49" s="189"/>
      <c r="E49" s="39"/>
      <c r="F49" s="40"/>
      <c r="G49" s="41"/>
      <c r="H49" s="42">
        <f>SUM(H8:H48)</f>
        <v>17</v>
      </c>
      <c r="I49" s="43">
        <f>SUM(I8:I48)</f>
        <v>16</v>
      </c>
      <c r="J49" s="42">
        <f>COUNTA(J8:J48)</f>
        <v>5</v>
      </c>
      <c r="K49" s="44"/>
      <c r="L49" s="44"/>
      <c r="M49" s="45"/>
      <c r="N49" s="42">
        <f>COUNTA(N8:N48)</f>
        <v>16</v>
      </c>
      <c r="O49" s="46"/>
      <c r="P49" s="47"/>
      <c r="Q49" s="12"/>
    </row>
  </sheetData>
  <mergeCells count="17">
    <mergeCell ref="A4:A7"/>
    <mergeCell ref="C4:C7"/>
    <mergeCell ref="D4:D7"/>
    <mergeCell ref="B4:B7"/>
    <mergeCell ref="O2:P2"/>
    <mergeCell ref="C49:D49"/>
    <mergeCell ref="I4:I7"/>
    <mergeCell ref="J4:M4"/>
    <mergeCell ref="N4:P4"/>
    <mergeCell ref="N5:O5"/>
    <mergeCell ref="E4:E7"/>
    <mergeCell ref="G4:G7"/>
    <mergeCell ref="H4:H7"/>
    <mergeCell ref="J5:L5"/>
    <mergeCell ref="F4:F7"/>
    <mergeCell ref="M6:M7"/>
    <mergeCell ref="P6:P7"/>
  </mergeCells>
  <printOptions/>
  <pageMargins left="0.5905511811023623" right="0.5905511811023623" top="0.5905511811023623" bottom="0.7086614173228347" header="0.31496062992125984" footer="0.3937007874015748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6" sqref="A16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4" width="10.625" style="2" customWidth="1"/>
    <col min="5" max="5" width="18.625" style="2" customWidth="1"/>
    <col min="6" max="6" width="12.625" style="2" customWidth="1"/>
    <col min="7" max="7" width="8.625" style="2" customWidth="1"/>
    <col min="8" max="8" width="21.625" style="2" customWidth="1"/>
    <col min="9" max="10" width="8.625" style="2" customWidth="1"/>
    <col min="11" max="11" width="20.625" style="2" customWidth="1"/>
    <col min="12" max="20" width="4.125" style="2" customWidth="1"/>
    <col min="21" max="21" width="6.625" style="2" customWidth="1"/>
    <col min="22" max="16384" width="9.00390625" style="2" customWidth="1"/>
  </cols>
  <sheetData>
    <row r="1" spans="1:2" ht="12.75" thickBot="1">
      <c r="A1" s="31" t="s">
        <v>15</v>
      </c>
      <c r="B1" s="31"/>
    </row>
    <row r="2" spans="1:21" ht="22.5" customHeight="1" thickBot="1">
      <c r="A2" s="6" t="s">
        <v>34</v>
      </c>
      <c r="S2" s="186" t="s">
        <v>68</v>
      </c>
      <c r="T2" s="211"/>
      <c r="U2" s="187"/>
    </row>
    <row r="3" ht="12.75" thickBot="1"/>
    <row r="4" spans="1:21" s="1" customFormat="1" ht="19.5" customHeight="1">
      <c r="A4" s="205" t="s">
        <v>26</v>
      </c>
      <c r="B4" s="208" t="s">
        <v>63</v>
      </c>
      <c r="C4" s="176" t="s">
        <v>52</v>
      </c>
      <c r="D4" s="190" t="s">
        <v>17</v>
      </c>
      <c r="E4" s="193" t="s">
        <v>64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5"/>
      <c r="U4" s="218" t="s">
        <v>195</v>
      </c>
    </row>
    <row r="5" spans="1:21" s="1" customFormat="1" ht="19.5" customHeight="1">
      <c r="A5" s="206"/>
      <c r="B5" s="209"/>
      <c r="C5" s="175"/>
      <c r="D5" s="173"/>
      <c r="E5" s="25"/>
      <c r="F5" s="23"/>
      <c r="G5" s="26"/>
      <c r="H5" s="26"/>
      <c r="I5" s="26"/>
      <c r="J5" s="26"/>
      <c r="K5" s="26"/>
      <c r="L5" s="178" t="s">
        <v>60</v>
      </c>
      <c r="M5" s="179"/>
      <c r="N5" s="179"/>
      <c r="O5" s="179"/>
      <c r="P5" s="179"/>
      <c r="Q5" s="179"/>
      <c r="R5" s="179"/>
      <c r="S5" s="179"/>
      <c r="T5" s="212"/>
      <c r="U5" s="219"/>
    </row>
    <row r="6" spans="1:21" s="1" customFormat="1" ht="19.5" customHeight="1">
      <c r="A6" s="206"/>
      <c r="B6" s="209"/>
      <c r="C6" s="175"/>
      <c r="D6" s="173"/>
      <c r="E6" s="222" t="s">
        <v>32</v>
      </c>
      <c r="F6" s="20"/>
      <c r="G6" s="213" t="s">
        <v>31</v>
      </c>
      <c r="H6" s="213"/>
      <c r="I6" s="213"/>
      <c r="J6" s="214"/>
      <c r="K6" s="214"/>
      <c r="L6" s="215" t="s">
        <v>37</v>
      </c>
      <c r="M6" s="216"/>
      <c r="N6" s="217"/>
      <c r="O6" s="214" t="s">
        <v>38</v>
      </c>
      <c r="P6" s="216"/>
      <c r="Q6" s="217"/>
      <c r="R6" s="214" t="s">
        <v>39</v>
      </c>
      <c r="S6" s="216"/>
      <c r="T6" s="224"/>
      <c r="U6" s="220"/>
    </row>
    <row r="7" spans="1:21" ht="60" customHeight="1">
      <c r="A7" s="207"/>
      <c r="B7" s="210"/>
      <c r="C7" s="175"/>
      <c r="D7" s="174"/>
      <c r="E7" s="223"/>
      <c r="F7" s="21" t="s">
        <v>27</v>
      </c>
      <c r="G7" s="22" t="s">
        <v>28</v>
      </c>
      <c r="H7" s="22" t="s">
        <v>30</v>
      </c>
      <c r="I7" s="22" t="s">
        <v>29</v>
      </c>
      <c r="J7" s="24" t="s">
        <v>61</v>
      </c>
      <c r="K7" s="24" t="s">
        <v>211</v>
      </c>
      <c r="L7" s="141" t="s">
        <v>67</v>
      </c>
      <c r="M7" s="142" t="s">
        <v>173</v>
      </c>
      <c r="N7" s="143" t="s">
        <v>33</v>
      </c>
      <c r="O7" s="144" t="s">
        <v>67</v>
      </c>
      <c r="P7" s="142" t="s">
        <v>173</v>
      </c>
      <c r="Q7" s="145" t="s">
        <v>33</v>
      </c>
      <c r="R7" s="143" t="s">
        <v>67</v>
      </c>
      <c r="S7" s="142" t="s">
        <v>173</v>
      </c>
      <c r="T7" s="143" t="s">
        <v>33</v>
      </c>
      <c r="U7" s="221"/>
    </row>
    <row r="8" spans="1:21" ht="43.5" customHeight="1">
      <c r="A8" s="48">
        <v>47</v>
      </c>
      <c r="B8" s="49">
        <v>201</v>
      </c>
      <c r="C8" s="50" t="s">
        <v>68</v>
      </c>
      <c r="D8" s="51" t="s">
        <v>69</v>
      </c>
      <c r="E8" s="54" t="s">
        <v>134</v>
      </c>
      <c r="F8" s="57"/>
      <c r="G8" s="57" t="s">
        <v>135</v>
      </c>
      <c r="H8" s="125" t="s">
        <v>136</v>
      </c>
      <c r="I8" s="125" t="s">
        <v>174</v>
      </c>
      <c r="J8" s="124" t="s">
        <v>175</v>
      </c>
      <c r="K8" s="124" t="s">
        <v>137</v>
      </c>
      <c r="L8" s="122" t="s">
        <v>138</v>
      </c>
      <c r="M8" s="123"/>
      <c r="N8" s="123"/>
      <c r="O8" s="123" t="s">
        <v>138</v>
      </c>
      <c r="P8" s="123"/>
      <c r="Q8" s="123"/>
      <c r="R8" s="123"/>
      <c r="S8" s="57"/>
      <c r="T8" s="51"/>
      <c r="U8" s="160">
        <v>1</v>
      </c>
    </row>
    <row r="9" spans="1:21" ht="43.5" customHeight="1">
      <c r="A9" s="48">
        <v>47</v>
      </c>
      <c r="B9" s="49">
        <v>205</v>
      </c>
      <c r="C9" s="56" t="s">
        <v>68</v>
      </c>
      <c r="D9" s="52" t="s">
        <v>73</v>
      </c>
      <c r="E9" s="121" t="s">
        <v>139</v>
      </c>
      <c r="F9" s="57"/>
      <c r="G9" s="57" t="s">
        <v>140</v>
      </c>
      <c r="H9" s="125" t="s">
        <v>141</v>
      </c>
      <c r="I9" s="125" t="s">
        <v>176</v>
      </c>
      <c r="J9" s="124" t="s">
        <v>177</v>
      </c>
      <c r="K9" s="124" t="s">
        <v>142</v>
      </c>
      <c r="L9" s="122" t="s">
        <v>138</v>
      </c>
      <c r="M9" s="123"/>
      <c r="N9" s="123"/>
      <c r="O9" s="123" t="s">
        <v>138</v>
      </c>
      <c r="P9" s="123"/>
      <c r="Q9" s="123"/>
      <c r="R9" s="123" t="s">
        <v>138</v>
      </c>
      <c r="S9" s="57"/>
      <c r="T9" s="51"/>
      <c r="U9" s="160">
        <v>0</v>
      </c>
    </row>
    <row r="10" spans="1:21" ht="15" customHeight="1">
      <c r="A10" s="48">
        <v>47</v>
      </c>
      <c r="B10" s="49">
        <v>207</v>
      </c>
      <c r="C10" s="56" t="s">
        <v>68</v>
      </c>
      <c r="D10" s="52" t="s">
        <v>75</v>
      </c>
      <c r="E10" s="54"/>
      <c r="F10" s="57"/>
      <c r="G10" s="57"/>
      <c r="H10" s="57"/>
      <c r="I10" s="57"/>
      <c r="J10" s="52"/>
      <c r="K10" s="52"/>
      <c r="L10" s="122"/>
      <c r="M10" s="123"/>
      <c r="N10" s="123"/>
      <c r="O10" s="123"/>
      <c r="P10" s="123"/>
      <c r="Q10" s="123"/>
      <c r="R10" s="123"/>
      <c r="S10" s="57"/>
      <c r="T10" s="51"/>
      <c r="U10" s="161">
        <v>1</v>
      </c>
    </row>
    <row r="11" spans="1:21" ht="30.75" customHeight="1">
      <c r="A11" s="48">
        <v>47</v>
      </c>
      <c r="B11" s="49">
        <v>208</v>
      </c>
      <c r="C11" s="56" t="s">
        <v>68</v>
      </c>
      <c r="D11" s="52" t="s">
        <v>78</v>
      </c>
      <c r="E11" s="121" t="s">
        <v>143</v>
      </c>
      <c r="F11" s="125" t="s">
        <v>180</v>
      </c>
      <c r="G11" s="57" t="s">
        <v>144</v>
      </c>
      <c r="H11" s="125" t="s">
        <v>145</v>
      </c>
      <c r="I11" s="125" t="s">
        <v>178</v>
      </c>
      <c r="J11" s="124" t="s">
        <v>179</v>
      </c>
      <c r="K11" s="124" t="s">
        <v>146</v>
      </c>
      <c r="L11" s="122" t="s">
        <v>138</v>
      </c>
      <c r="M11" s="123"/>
      <c r="N11" s="123"/>
      <c r="O11" s="123" t="s">
        <v>138</v>
      </c>
      <c r="P11" s="123"/>
      <c r="Q11" s="123"/>
      <c r="R11" s="123"/>
      <c r="S11" s="57"/>
      <c r="T11" s="51"/>
      <c r="U11" s="161">
        <v>0</v>
      </c>
    </row>
    <row r="12" spans="1:21" ht="13.5" customHeight="1">
      <c r="A12" s="48">
        <v>47</v>
      </c>
      <c r="B12" s="49">
        <v>209</v>
      </c>
      <c r="C12" s="56" t="s">
        <v>68</v>
      </c>
      <c r="D12" s="52" t="s">
        <v>80</v>
      </c>
      <c r="E12" s="54"/>
      <c r="F12" s="57"/>
      <c r="G12" s="57"/>
      <c r="H12" s="57"/>
      <c r="I12" s="57"/>
      <c r="J12" s="52"/>
      <c r="K12" s="52"/>
      <c r="L12" s="50"/>
      <c r="M12" s="57"/>
      <c r="N12" s="57"/>
      <c r="O12" s="57"/>
      <c r="P12" s="57"/>
      <c r="Q12" s="57"/>
      <c r="R12" s="57"/>
      <c r="S12" s="57"/>
      <c r="T12" s="51"/>
      <c r="U12" s="161">
        <v>1</v>
      </c>
    </row>
    <row r="13" spans="1:21" ht="13.5" customHeight="1">
      <c r="A13" s="48">
        <v>47</v>
      </c>
      <c r="B13" s="49">
        <v>210</v>
      </c>
      <c r="C13" s="56" t="s">
        <v>68</v>
      </c>
      <c r="D13" s="52" t="s">
        <v>82</v>
      </c>
      <c r="E13" s="54"/>
      <c r="F13" s="57"/>
      <c r="G13" s="57"/>
      <c r="H13" s="57"/>
      <c r="I13" s="57"/>
      <c r="J13" s="52"/>
      <c r="K13" s="52"/>
      <c r="L13" s="50"/>
      <c r="M13" s="57"/>
      <c r="N13" s="57"/>
      <c r="O13" s="57"/>
      <c r="P13" s="57"/>
      <c r="Q13" s="57"/>
      <c r="R13" s="57"/>
      <c r="S13" s="57"/>
      <c r="T13" s="51"/>
      <c r="U13" s="161">
        <v>0</v>
      </c>
    </row>
    <row r="14" spans="1:21" ht="13.5" customHeight="1">
      <c r="A14" s="48">
        <v>47</v>
      </c>
      <c r="B14" s="49">
        <v>211</v>
      </c>
      <c r="C14" s="56" t="s">
        <v>68</v>
      </c>
      <c r="D14" s="52" t="s">
        <v>84</v>
      </c>
      <c r="E14" s="54"/>
      <c r="F14" s="57"/>
      <c r="G14" s="57"/>
      <c r="H14" s="57"/>
      <c r="I14" s="57"/>
      <c r="J14" s="52"/>
      <c r="K14" s="52"/>
      <c r="L14" s="50"/>
      <c r="M14" s="57"/>
      <c r="N14" s="57"/>
      <c r="O14" s="57"/>
      <c r="P14" s="57"/>
      <c r="Q14" s="57"/>
      <c r="R14" s="57"/>
      <c r="S14" s="57"/>
      <c r="T14" s="51"/>
      <c r="U14" s="161">
        <v>0</v>
      </c>
    </row>
    <row r="15" spans="1:21" ht="13.5" customHeight="1">
      <c r="A15" s="48">
        <v>47</v>
      </c>
      <c r="B15" s="49">
        <v>212</v>
      </c>
      <c r="C15" s="56" t="s">
        <v>68</v>
      </c>
      <c r="D15" s="52" t="s">
        <v>86</v>
      </c>
      <c r="E15" s="54"/>
      <c r="F15" s="57"/>
      <c r="G15" s="57"/>
      <c r="H15" s="57"/>
      <c r="I15" s="57"/>
      <c r="J15" s="52"/>
      <c r="K15" s="52"/>
      <c r="L15" s="50"/>
      <c r="M15" s="57"/>
      <c r="N15" s="57"/>
      <c r="O15" s="57"/>
      <c r="P15" s="57"/>
      <c r="Q15" s="57"/>
      <c r="R15" s="57"/>
      <c r="S15" s="57"/>
      <c r="T15" s="51"/>
      <c r="U15" s="161">
        <v>0</v>
      </c>
    </row>
    <row r="16" spans="1:21" ht="13.5" customHeight="1">
      <c r="A16" s="48">
        <v>47</v>
      </c>
      <c r="B16" s="49">
        <v>213</v>
      </c>
      <c r="C16" s="56" t="s">
        <v>68</v>
      </c>
      <c r="D16" s="52" t="s">
        <v>88</v>
      </c>
      <c r="E16" s="54"/>
      <c r="F16" s="57"/>
      <c r="G16" s="57"/>
      <c r="H16" s="57"/>
      <c r="I16" s="57"/>
      <c r="J16" s="52"/>
      <c r="K16" s="52"/>
      <c r="L16" s="50"/>
      <c r="M16" s="57"/>
      <c r="N16" s="57"/>
      <c r="O16" s="57"/>
      <c r="P16" s="57"/>
      <c r="Q16" s="57"/>
      <c r="R16" s="57"/>
      <c r="S16" s="57"/>
      <c r="T16" s="51"/>
      <c r="U16" s="161">
        <v>0</v>
      </c>
    </row>
    <row r="17" spans="1:21" ht="13.5" customHeight="1">
      <c r="A17" s="48">
        <v>47</v>
      </c>
      <c r="B17" s="49">
        <v>214</v>
      </c>
      <c r="C17" s="56" t="s">
        <v>68</v>
      </c>
      <c r="D17" s="52" t="s">
        <v>90</v>
      </c>
      <c r="E17" s="54"/>
      <c r="F17" s="57"/>
      <c r="G17" s="57"/>
      <c r="H17" s="57"/>
      <c r="I17" s="57"/>
      <c r="J17" s="52"/>
      <c r="K17" s="52"/>
      <c r="L17" s="50"/>
      <c r="M17" s="57"/>
      <c r="N17" s="57"/>
      <c r="O17" s="57"/>
      <c r="P17" s="57"/>
      <c r="Q17" s="57"/>
      <c r="R17" s="57"/>
      <c r="S17" s="57"/>
      <c r="T17" s="51"/>
      <c r="U17" s="161">
        <v>0</v>
      </c>
    </row>
    <row r="18" spans="1:21" ht="13.5" customHeight="1">
      <c r="A18" s="48">
        <v>47</v>
      </c>
      <c r="B18" s="49">
        <v>215</v>
      </c>
      <c r="C18" s="56" t="s">
        <v>68</v>
      </c>
      <c r="D18" s="52" t="s">
        <v>92</v>
      </c>
      <c r="E18" s="54"/>
      <c r="F18" s="57"/>
      <c r="G18" s="57"/>
      <c r="H18" s="57"/>
      <c r="I18" s="57"/>
      <c r="J18" s="52"/>
      <c r="K18" s="52"/>
      <c r="L18" s="50"/>
      <c r="M18" s="57"/>
      <c r="N18" s="57"/>
      <c r="O18" s="57"/>
      <c r="P18" s="57"/>
      <c r="Q18" s="57"/>
      <c r="R18" s="57"/>
      <c r="S18" s="57"/>
      <c r="T18" s="51"/>
      <c r="U18" s="161">
        <v>0</v>
      </c>
    </row>
    <row r="19" spans="1:21" ht="13.5" customHeight="1">
      <c r="A19" s="48">
        <v>47</v>
      </c>
      <c r="B19" s="49">
        <v>301</v>
      </c>
      <c r="C19" s="56" t="s">
        <v>68</v>
      </c>
      <c r="D19" s="52" t="s">
        <v>94</v>
      </c>
      <c r="E19" s="54"/>
      <c r="F19" s="57"/>
      <c r="G19" s="57"/>
      <c r="H19" s="57"/>
      <c r="I19" s="57"/>
      <c r="J19" s="52"/>
      <c r="K19" s="52"/>
      <c r="L19" s="50"/>
      <c r="M19" s="57"/>
      <c r="N19" s="57"/>
      <c r="O19" s="57"/>
      <c r="P19" s="57"/>
      <c r="Q19" s="57"/>
      <c r="R19" s="57"/>
      <c r="S19" s="57"/>
      <c r="T19" s="51"/>
      <c r="U19" s="161">
        <v>0</v>
      </c>
    </row>
    <row r="20" spans="1:21" ht="13.5" customHeight="1">
      <c r="A20" s="48">
        <v>47</v>
      </c>
      <c r="B20" s="49">
        <v>302</v>
      </c>
      <c r="C20" s="56" t="s">
        <v>68</v>
      </c>
      <c r="D20" s="52" t="s">
        <v>95</v>
      </c>
      <c r="E20" s="54"/>
      <c r="F20" s="57"/>
      <c r="G20" s="57"/>
      <c r="H20" s="57"/>
      <c r="I20" s="57"/>
      <c r="J20" s="52"/>
      <c r="K20" s="52"/>
      <c r="L20" s="50"/>
      <c r="M20" s="57"/>
      <c r="N20" s="57"/>
      <c r="O20" s="57"/>
      <c r="P20" s="57"/>
      <c r="Q20" s="57"/>
      <c r="R20" s="57"/>
      <c r="S20" s="57"/>
      <c r="T20" s="51"/>
      <c r="U20" s="161">
        <v>0</v>
      </c>
    </row>
    <row r="21" spans="1:21" ht="13.5" customHeight="1">
      <c r="A21" s="48">
        <v>47</v>
      </c>
      <c r="B21" s="49">
        <v>303</v>
      </c>
      <c r="C21" s="56" t="s">
        <v>68</v>
      </c>
      <c r="D21" s="52" t="s">
        <v>96</v>
      </c>
      <c r="E21" s="54"/>
      <c r="F21" s="57"/>
      <c r="G21" s="57"/>
      <c r="H21" s="57"/>
      <c r="I21" s="57"/>
      <c r="J21" s="52"/>
      <c r="K21" s="52"/>
      <c r="L21" s="50"/>
      <c r="M21" s="57"/>
      <c r="N21" s="57"/>
      <c r="O21" s="57"/>
      <c r="P21" s="57"/>
      <c r="Q21" s="57"/>
      <c r="R21" s="57"/>
      <c r="S21" s="57"/>
      <c r="T21" s="51"/>
      <c r="U21" s="161">
        <v>0</v>
      </c>
    </row>
    <row r="22" spans="1:21" ht="13.5" customHeight="1">
      <c r="A22" s="48">
        <v>47</v>
      </c>
      <c r="B22" s="49">
        <v>306</v>
      </c>
      <c r="C22" s="56" t="s">
        <v>68</v>
      </c>
      <c r="D22" s="52" t="s">
        <v>98</v>
      </c>
      <c r="E22" s="54"/>
      <c r="F22" s="57"/>
      <c r="G22" s="57"/>
      <c r="H22" s="57"/>
      <c r="I22" s="57"/>
      <c r="J22" s="52"/>
      <c r="K22" s="52"/>
      <c r="L22" s="50"/>
      <c r="M22" s="57"/>
      <c r="N22" s="57"/>
      <c r="O22" s="57"/>
      <c r="P22" s="57"/>
      <c r="Q22" s="57"/>
      <c r="R22" s="57"/>
      <c r="S22" s="57"/>
      <c r="T22" s="51"/>
      <c r="U22" s="161">
        <v>0</v>
      </c>
    </row>
    <row r="23" spans="1:21" ht="13.5" customHeight="1">
      <c r="A23" s="48">
        <v>47</v>
      </c>
      <c r="B23" s="49">
        <v>308</v>
      </c>
      <c r="C23" s="56" t="s">
        <v>68</v>
      </c>
      <c r="D23" s="52" t="s">
        <v>99</v>
      </c>
      <c r="E23" s="54"/>
      <c r="F23" s="57"/>
      <c r="G23" s="57"/>
      <c r="H23" s="57"/>
      <c r="I23" s="57"/>
      <c r="J23" s="52"/>
      <c r="K23" s="52"/>
      <c r="L23" s="50"/>
      <c r="M23" s="57"/>
      <c r="N23" s="57"/>
      <c r="O23" s="57"/>
      <c r="P23" s="57"/>
      <c r="Q23" s="57"/>
      <c r="R23" s="57"/>
      <c r="S23" s="57"/>
      <c r="T23" s="51"/>
      <c r="U23" s="161">
        <v>0</v>
      </c>
    </row>
    <row r="24" spans="1:21" ht="13.5" customHeight="1">
      <c r="A24" s="48">
        <v>47</v>
      </c>
      <c r="B24" s="49">
        <v>311</v>
      </c>
      <c r="C24" s="56" t="s">
        <v>68</v>
      </c>
      <c r="D24" s="52" t="s">
        <v>100</v>
      </c>
      <c r="E24" s="54"/>
      <c r="F24" s="57"/>
      <c r="G24" s="57"/>
      <c r="H24" s="57"/>
      <c r="I24" s="57"/>
      <c r="J24" s="52"/>
      <c r="K24" s="52"/>
      <c r="L24" s="50"/>
      <c r="M24" s="57"/>
      <c r="N24" s="57"/>
      <c r="O24" s="57"/>
      <c r="P24" s="57"/>
      <c r="Q24" s="57"/>
      <c r="R24" s="57"/>
      <c r="S24" s="57"/>
      <c r="T24" s="51"/>
      <c r="U24" s="161">
        <v>0</v>
      </c>
    </row>
    <row r="25" spans="1:21" ht="13.5" customHeight="1">
      <c r="A25" s="48">
        <v>47</v>
      </c>
      <c r="B25" s="49">
        <v>313</v>
      </c>
      <c r="C25" s="56" t="s">
        <v>68</v>
      </c>
      <c r="D25" s="52" t="s">
        <v>101</v>
      </c>
      <c r="E25" s="54"/>
      <c r="F25" s="57"/>
      <c r="G25" s="57"/>
      <c r="H25" s="57"/>
      <c r="I25" s="57"/>
      <c r="J25" s="52"/>
      <c r="K25" s="52"/>
      <c r="L25" s="50"/>
      <c r="M25" s="57"/>
      <c r="N25" s="57"/>
      <c r="O25" s="57"/>
      <c r="P25" s="57"/>
      <c r="Q25" s="57"/>
      <c r="R25" s="57"/>
      <c r="S25" s="57"/>
      <c r="T25" s="51"/>
      <c r="U25" s="161">
        <v>0</v>
      </c>
    </row>
    <row r="26" spans="1:21" ht="13.5" customHeight="1">
      <c r="A26" s="48">
        <v>47</v>
      </c>
      <c r="B26" s="49">
        <v>314</v>
      </c>
      <c r="C26" s="56" t="s">
        <v>68</v>
      </c>
      <c r="D26" s="52" t="s">
        <v>103</v>
      </c>
      <c r="E26" s="54"/>
      <c r="F26" s="57"/>
      <c r="G26" s="57"/>
      <c r="H26" s="57"/>
      <c r="I26" s="57"/>
      <c r="J26" s="52"/>
      <c r="K26" s="52"/>
      <c r="L26" s="50"/>
      <c r="M26" s="57"/>
      <c r="N26" s="57"/>
      <c r="O26" s="57"/>
      <c r="P26" s="57"/>
      <c r="Q26" s="57"/>
      <c r="R26" s="57"/>
      <c r="S26" s="57"/>
      <c r="T26" s="51"/>
      <c r="U26" s="161">
        <v>0</v>
      </c>
    </row>
    <row r="27" spans="1:21" ht="13.5" customHeight="1">
      <c r="A27" s="48">
        <v>47</v>
      </c>
      <c r="B27" s="49">
        <v>315</v>
      </c>
      <c r="C27" s="56" t="s">
        <v>68</v>
      </c>
      <c r="D27" s="52" t="s">
        <v>104</v>
      </c>
      <c r="E27" s="54"/>
      <c r="F27" s="57"/>
      <c r="G27" s="57"/>
      <c r="H27" s="57"/>
      <c r="I27" s="57"/>
      <c r="J27" s="52"/>
      <c r="K27" s="52"/>
      <c r="L27" s="50"/>
      <c r="M27" s="57"/>
      <c r="N27" s="57"/>
      <c r="O27" s="57"/>
      <c r="P27" s="57"/>
      <c r="Q27" s="57"/>
      <c r="R27" s="57"/>
      <c r="S27" s="57"/>
      <c r="T27" s="51"/>
      <c r="U27" s="161">
        <v>0</v>
      </c>
    </row>
    <row r="28" spans="1:21" ht="13.5" customHeight="1">
      <c r="A28" s="48">
        <v>47</v>
      </c>
      <c r="B28" s="49">
        <v>324</v>
      </c>
      <c r="C28" s="56" t="s">
        <v>68</v>
      </c>
      <c r="D28" s="52" t="s">
        <v>106</v>
      </c>
      <c r="E28" s="54"/>
      <c r="F28" s="57"/>
      <c r="G28" s="57"/>
      <c r="H28" s="57"/>
      <c r="I28" s="57"/>
      <c r="J28" s="52"/>
      <c r="K28" s="52"/>
      <c r="L28" s="50"/>
      <c r="M28" s="57"/>
      <c r="N28" s="57"/>
      <c r="O28" s="57"/>
      <c r="P28" s="57"/>
      <c r="Q28" s="57"/>
      <c r="R28" s="57"/>
      <c r="S28" s="57"/>
      <c r="T28" s="51"/>
      <c r="U28" s="161">
        <v>0</v>
      </c>
    </row>
    <row r="29" spans="1:21" ht="13.5" customHeight="1">
      <c r="A29" s="48">
        <v>47</v>
      </c>
      <c r="B29" s="49">
        <v>325</v>
      </c>
      <c r="C29" s="56" t="s">
        <v>68</v>
      </c>
      <c r="D29" s="52" t="s">
        <v>109</v>
      </c>
      <c r="E29" s="54"/>
      <c r="F29" s="57"/>
      <c r="G29" s="57"/>
      <c r="H29" s="57"/>
      <c r="I29" s="57"/>
      <c r="J29" s="52"/>
      <c r="K29" s="52"/>
      <c r="L29" s="50"/>
      <c r="M29" s="57"/>
      <c r="N29" s="57"/>
      <c r="O29" s="57"/>
      <c r="P29" s="57"/>
      <c r="Q29" s="57"/>
      <c r="R29" s="57"/>
      <c r="S29" s="57"/>
      <c r="T29" s="51"/>
      <c r="U29" s="161">
        <v>0</v>
      </c>
    </row>
    <row r="30" spans="1:21" ht="13.5" customHeight="1">
      <c r="A30" s="48">
        <v>47</v>
      </c>
      <c r="B30" s="49">
        <v>326</v>
      </c>
      <c r="C30" s="56" t="s">
        <v>68</v>
      </c>
      <c r="D30" s="52" t="s">
        <v>110</v>
      </c>
      <c r="E30" s="54"/>
      <c r="F30" s="57"/>
      <c r="G30" s="57"/>
      <c r="H30" s="57"/>
      <c r="I30" s="57"/>
      <c r="J30" s="52"/>
      <c r="K30" s="52"/>
      <c r="L30" s="50"/>
      <c r="M30" s="57"/>
      <c r="N30" s="57"/>
      <c r="O30" s="57"/>
      <c r="P30" s="57"/>
      <c r="Q30" s="57"/>
      <c r="R30" s="57"/>
      <c r="S30" s="57"/>
      <c r="T30" s="51"/>
      <c r="U30" s="161">
        <v>0</v>
      </c>
    </row>
    <row r="31" spans="1:21" ht="13.5" customHeight="1">
      <c r="A31" s="48">
        <v>47</v>
      </c>
      <c r="B31" s="49">
        <v>327</v>
      </c>
      <c r="C31" s="56" t="s">
        <v>68</v>
      </c>
      <c r="D31" s="52" t="s">
        <v>112</v>
      </c>
      <c r="E31" s="54"/>
      <c r="F31" s="57"/>
      <c r="G31" s="57"/>
      <c r="H31" s="57"/>
      <c r="I31" s="57"/>
      <c r="J31" s="52"/>
      <c r="K31" s="52"/>
      <c r="L31" s="50"/>
      <c r="M31" s="57"/>
      <c r="N31" s="57"/>
      <c r="O31" s="57"/>
      <c r="P31" s="57"/>
      <c r="Q31" s="57"/>
      <c r="R31" s="57"/>
      <c r="S31" s="57"/>
      <c r="T31" s="51"/>
      <c r="U31" s="161">
        <v>0</v>
      </c>
    </row>
    <row r="32" spans="1:21" ht="13.5" customHeight="1">
      <c r="A32" s="48">
        <v>47</v>
      </c>
      <c r="B32" s="49">
        <v>328</v>
      </c>
      <c r="C32" s="56" t="s">
        <v>68</v>
      </c>
      <c r="D32" s="52" t="s">
        <v>113</v>
      </c>
      <c r="E32" s="54"/>
      <c r="F32" s="57"/>
      <c r="G32" s="57"/>
      <c r="H32" s="57"/>
      <c r="I32" s="57"/>
      <c r="J32" s="52"/>
      <c r="K32" s="52"/>
      <c r="L32" s="50"/>
      <c r="M32" s="57"/>
      <c r="N32" s="57"/>
      <c r="O32" s="57"/>
      <c r="P32" s="57"/>
      <c r="Q32" s="57"/>
      <c r="R32" s="57"/>
      <c r="S32" s="57"/>
      <c r="T32" s="51"/>
      <c r="U32" s="161">
        <v>0</v>
      </c>
    </row>
    <row r="33" spans="1:21" ht="13.5" customHeight="1">
      <c r="A33" s="48">
        <v>47</v>
      </c>
      <c r="B33" s="49">
        <v>329</v>
      </c>
      <c r="C33" s="56" t="s">
        <v>68</v>
      </c>
      <c r="D33" s="52" t="s">
        <v>114</v>
      </c>
      <c r="E33" s="54"/>
      <c r="F33" s="57"/>
      <c r="G33" s="57"/>
      <c r="H33" s="57"/>
      <c r="I33" s="57"/>
      <c r="J33" s="52"/>
      <c r="K33" s="52"/>
      <c r="L33" s="50"/>
      <c r="M33" s="57"/>
      <c r="N33" s="57"/>
      <c r="O33" s="57"/>
      <c r="P33" s="57"/>
      <c r="Q33" s="57"/>
      <c r="R33" s="57"/>
      <c r="S33" s="57"/>
      <c r="T33" s="51"/>
      <c r="U33" s="161">
        <v>0</v>
      </c>
    </row>
    <row r="34" spans="1:21" ht="13.5" customHeight="1">
      <c r="A34" s="48">
        <v>47</v>
      </c>
      <c r="B34" s="49">
        <v>348</v>
      </c>
      <c r="C34" s="56" t="s">
        <v>68</v>
      </c>
      <c r="D34" s="52" t="s">
        <v>115</v>
      </c>
      <c r="E34" s="54"/>
      <c r="F34" s="57"/>
      <c r="G34" s="57"/>
      <c r="H34" s="57"/>
      <c r="I34" s="57"/>
      <c r="J34" s="52"/>
      <c r="K34" s="52"/>
      <c r="L34" s="50"/>
      <c r="M34" s="57"/>
      <c r="N34" s="57"/>
      <c r="O34" s="57"/>
      <c r="P34" s="57"/>
      <c r="Q34" s="57"/>
      <c r="R34" s="57"/>
      <c r="S34" s="57"/>
      <c r="T34" s="51"/>
      <c r="U34" s="161">
        <v>0</v>
      </c>
    </row>
    <row r="35" spans="1:21" ht="13.5" customHeight="1">
      <c r="A35" s="48">
        <v>47</v>
      </c>
      <c r="B35" s="49">
        <v>350</v>
      </c>
      <c r="C35" s="56" t="s">
        <v>68</v>
      </c>
      <c r="D35" s="52" t="s">
        <v>116</v>
      </c>
      <c r="E35" s="54"/>
      <c r="F35" s="57"/>
      <c r="G35" s="57"/>
      <c r="H35" s="57"/>
      <c r="I35" s="57"/>
      <c r="J35" s="52"/>
      <c r="K35" s="52"/>
      <c r="L35" s="50"/>
      <c r="M35" s="57"/>
      <c r="N35" s="57"/>
      <c r="O35" s="57"/>
      <c r="P35" s="57"/>
      <c r="Q35" s="57"/>
      <c r="R35" s="57"/>
      <c r="S35" s="57"/>
      <c r="T35" s="51"/>
      <c r="U35" s="161">
        <v>0</v>
      </c>
    </row>
    <row r="36" spans="1:21" ht="13.5" customHeight="1">
      <c r="A36" s="48">
        <v>47</v>
      </c>
      <c r="B36" s="49">
        <v>353</v>
      </c>
      <c r="C36" s="56" t="s">
        <v>68</v>
      </c>
      <c r="D36" s="52" t="s">
        <v>118</v>
      </c>
      <c r="E36" s="54"/>
      <c r="F36" s="57"/>
      <c r="G36" s="57"/>
      <c r="H36" s="57"/>
      <c r="I36" s="57"/>
      <c r="J36" s="52"/>
      <c r="K36" s="52"/>
      <c r="L36" s="50"/>
      <c r="M36" s="57"/>
      <c r="N36" s="57"/>
      <c r="O36" s="57"/>
      <c r="P36" s="57"/>
      <c r="Q36" s="57"/>
      <c r="R36" s="57"/>
      <c r="S36" s="57"/>
      <c r="T36" s="51"/>
      <c r="U36" s="161">
        <v>0</v>
      </c>
    </row>
    <row r="37" spans="1:21" ht="13.5" customHeight="1">
      <c r="A37" s="48">
        <v>47</v>
      </c>
      <c r="B37" s="49">
        <v>354</v>
      </c>
      <c r="C37" s="56" t="s">
        <v>68</v>
      </c>
      <c r="D37" s="52" t="s">
        <v>119</v>
      </c>
      <c r="E37" s="54"/>
      <c r="F37" s="57"/>
      <c r="G37" s="57"/>
      <c r="H37" s="57"/>
      <c r="I37" s="57"/>
      <c r="J37" s="52"/>
      <c r="K37" s="52"/>
      <c r="L37" s="50"/>
      <c r="M37" s="57"/>
      <c r="N37" s="57"/>
      <c r="O37" s="57"/>
      <c r="P37" s="57"/>
      <c r="Q37" s="57"/>
      <c r="R37" s="57"/>
      <c r="S37" s="57"/>
      <c r="T37" s="51"/>
      <c r="U37" s="161">
        <v>0</v>
      </c>
    </row>
    <row r="38" spans="1:21" ht="13.5" customHeight="1">
      <c r="A38" s="48">
        <v>47</v>
      </c>
      <c r="B38" s="49">
        <v>355</v>
      </c>
      <c r="C38" s="56" t="s">
        <v>68</v>
      </c>
      <c r="D38" s="52" t="s">
        <v>121</v>
      </c>
      <c r="E38" s="54"/>
      <c r="F38" s="57"/>
      <c r="G38" s="57"/>
      <c r="H38" s="57"/>
      <c r="I38" s="57"/>
      <c r="J38" s="52"/>
      <c r="K38" s="52"/>
      <c r="L38" s="50"/>
      <c r="M38" s="57"/>
      <c r="N38" s="57"/>
      <c r="O38" s="57"/>
      <c r="P38" s="57"/>
      <c r="Q38" s="57"/>
      <c r="R38" s="57"/>
      <c r="S38" s="57"/>
      <c r="T38" s="51"/>
      <c r="U38" s="161">
        <v>0</v>
      </c>
    </row>
    <row r="39" spans="1:21" ht="13.5" customHeight="1">
      <c r="A39" s="48">
        <v>47</v>
      </c>
      <c r="B39" s="49">
        <v>356</v>
      </c>
      <c r="C39" s="56" t="s">
        <v>68</v>
      </c>
      <c r="D39" s="52" t="s">
        <v>122</v>
      </c>
      <c r="E39" s="54"/>
      <c r="F39" s="57"/>
      <c r="G39" s="57"/>
      <c r="H39" s="57"/>
      <c r="I39" s="57"/>
      <c r="J39" s="52"/>
      <c r="K39" s="52"/>
      <c r="L39" s="50"/>
      <c r="M39" s="57"/>
      <c r="N39" s="57"/>
      <c r="O39" s="57"/>
      <c r="P39" s="57"/>
      <c r="Q39" s="57"/>
      <c r="R39" s="57"/>
      <c r="S39" s="57"/>
      <c r="T39" s="51"/>
      <c r="U39" s="161">
        <v>0</v>
      </c>
    </row>
    <row r="40" spans="1:21" ht="13.5" customHeight="1">
      <c r="A40" s="48">
        <v>47</v>
      </c>
      <c r="B40" s="49">
        <v>357</v>
      </c>
      <c r="C40" s="56" t="s">
        <v>68</v>
      </c>
      <c r="D40" s="52" t="s">
        <v>123</v>
      </c>
      <c r="E40" s="54"/>
      <c r="F40" s="57"/>
      <c r="G40" s="57"/>
      <c r="H40" s="57"/>
      <c r="I40" s="57"/>
      <c r="J40" s="52"/>
      <c r="K40" s="52"/>
      <c r="L40" s="50"/>
      <c r="M40" s="57"/>
      <c r="N40" s="57"/>
      <c r="O40" s="57"/>
      <c r="P40" s="57"/>
      <c r="Q40" s="57"/>
      <c r="R40" s="57"/>
      <c r="S40" s="57"/>
      <c r="T40" s="51"/>
      <c r="U40" s="161">
        <v>0</v>
      </c>
    </row>
    <row r="41" spans="1:21" ht="13.5" customHeight="1">
      <c r="A41" s="48">
        <v>47</v>
      </c>
      <c r="B41" s="49">
        <v>358</v>
      </c>
      <c r="C41" s="56" t="s">
        <v>68</v>
      </c>
      <c r="D41" s="52" t="s">
        <v>124</v>
      </c>
      <c r="E41" s="54"/>
      <c r="F41" s="57"/>
      <c r="G41" s="57"/>
      <c r="H41" s="57"/>
      <c r="I41" s="57"/>
      <c r="J41" s="52"/>
      <c r="K41" s="52"/>
      <c r="L41" s="50"/>
      <c r="M41" s="57"/>
      <c r="N41" s="57"/>
      <c r="O41" s="57"/>
      <c r="P41" s="57"/>
      <c r="Q41" s="57"/>
      <c r="R41" s="57"/>
      <c r="S41" s="57"/>
      <c r="T41" s="51"/>
      <c r="U41" s="161">
        <v>0</v>
      </c>
    </row>
    <row r="42" spans="1:21" ht="13.5" customHeight="1">
      <c r="A42" s="48">
        <v>47</v>
      </c>
      <c r="B42" s="49">
        <v>359</v>
      </c>
      <c r="C42" s="56" t="s">
        <v>68</v>
      </c>
      <c r="D42" s="52" t="s">
        <v>125</v>
      </c>
      <c r="E42" s="54"/>
      <c r="F42" s="57"/>
      <c r="G42" s="57"/>
      <c r="H42" s="57"/>
      <c r="I42" s="57"/>
      <c r="J42" s="52"/>
      <c r="K42" s="52"/>
      <c r="L42" s="50"/>
      <c r="M42" s="57"/>
      <c r="N42" s="57"/>
      <c r="O42" s="57"/>
      <c r="P42" s="57"/>
      <c r="Q42" s="57"/>
      <c r="R42" s="57"/>
      <c r="S42" s="57"/>
      <c r="T42" s="51"/>
      <c r="U42" s="161">
        <v>0</v>
      </c>
    </row>
    <row r="43" spans="1:21" ht="13.5" customHeight="1">
      <c r="A43" s="48">
        <v>47</v>
      </c>
      <c r="B43" s="49">
        <v>360</v>
      </c>
      <c r="C43" s="56" t="s">
        <v>68</v>
      </c>
      <c r="D43" s="52" t="s">
        <v>126</v>
      </c>
      <c r="E43" s="54"/>
      <c r="F43" s="57"/>
      <c r="G43" s="57"/>
      <c r="H43" s="57"/>
      <c r="I43" s="57"/>
      <c r="J43" s="52"/>
      <c r="K43" s="52"/>
      <c r="L43" s="50"/>
      <c r="M43" s="57"/>
      <c r="N43" s="57"/>
      <c r="O43" s="57"/>
      <c r="P43" s="57"/>
      <c r="Q43" s="57"/>
      <c r="R43" s="57"/>
      <c r="S43" s="57"/>
      <c r="T43" s="51"/>
      <c r="U43" s="161">
        <v>0</v>
      </c>
    </row>
    <row r="44" spans="1:21" ht="13.5" customHeight="1">
      <c r="A44" s="48">
        <v>47</v>
      </c>
      <c r="B44" s="49">
        <v>361</v>
      </c>
      <c r="C44" s="56" t="s">
        <v>68</v>
      </c>
      <c r="D44" s="52" t="s">
        <v>127</v>
      </c>
      <c r="E44" s="54"/>
      <c r="F44" s="57"/>
      <c r="G44" s="57"/>
      <c r="H44" s="57"/>
      <c r="I44" s="57"/>
      <c r="J44" s="52"/>
      <c r="K44" s="52"/>
      <c r="L44" s="50"/>
      <c r="M44" s="57"/>
      <c r="N44" s="57"/>
      <c r="O44" s="57"/>
      <c r="P44" s="57"/>
      <c r="Q44" s="57"/>
      <c r="R44" s="57"/>
      <c r="S44" s="57"/>
      <c r="T44" s="51"/>
      <c r="U44" s="161">
        <v>0</v>
      </c>
    </row>
    <row r="45" spans="1:21" ht="13.5" customHeight="1">
      <c r="A45" s="48">
        <v>47</v>
      </c>
      <c r="B45" s="49">
        <v>362</v>
      </c>
      <c r="C45" s="56" t="s">
        <v>68</v>
      </c>
      <c r="D45" s="52" t="s">
        <v>128</v>
      </c>
      <c r="E45" s="54"/>
      <c r="F45" s="57"/>
      <c r="G45" s="57"/>
      <c r="H45" s="57"/>
      <c r="I45" s="57"/>
      <c r="J45" s="52"/>
      <c r="K45" s="52"/>
      <c r="L45" s="50"/>
      <c r="M45" s="57"/>
      <c r="N45" s="57"/>
      <c r="O45" s="57"/>
      <c r="P45" s="57"/>
      <c r="Q45" s="57"/>
      <c r="R45" s="57"/>
      <c r="S45" s="57"/>
      <c r="T45" s="51"/>
      <c r="U45" s="161">
        <v>0</v>
      </c>
    </row>
    <row r="46" spans="1:21" ht="13.5" customHeight="1">
      <c r="A46" s="48">
        <v>47</v>
      </c>
      <c r="B46" s="49">
        <v>375</v>
      </c>
      <c r="C46" s="56" t="s">
        <v>68</v>
      </c>
      <c r="D46" s="52" t="s">
        <v>129</v>
      </c>
      <c r="E46" s="54"/>
      <c r="F46" s="57"/>
      <c r="G46" s="57"/>
      <c r="H46" s="57"/>
      <c r="I46" s="57"/>
      <c r="J46" s="52"/>
      <c r="K46" s="52"/>
      <c r="L46" s="50"/>
      <c r="M46" s="57"/>
      <c r="N46" s="57"/>
      <c r="O46" s="57"/>
      <c r="P46" s="57"/>
      <c r="Q46" s="57"/>
      <c r="R46" s="57"/>
      <c r="S46" s="57"/>
      <c r="T46" s="51"/>
      <c r="U46" s="161">
        <v>0</v>
      </c>
    </row>
    <row r="47" spans="1:21" ht="13.5" customHeight="1">
      <c r="A47" s="48">
        <v>47</v>
      </c>
      <c r="B47" s="49">
        <v>381</v>
      </c>
      <c r="C47" s="56" t="s">
        <v>68</v>
      </c>
      <c r="D47" s="52" t="s">
        <v>130</v>
      </c>
      <c r="E47" s="54"/>
      <c r="F47" s="57"/>
      <c r="G47" s="57"/>
      <c r="H47" s="57"/>
      <c r="I47" s="57"/>
      <c r="J47" s="52"/>
      <c r="K47" s="52"/>
      <c r="L47" s="50"/>
      <c r="M47" s="57"/>
      <c r="N47" s="57"/>
      <c r="O47" s="57"/>
      <c r="P47" s="57"/>
      <c r="Q47" s="57"/>
      <c r="R47" s="57"/>
      <c r="S47" s="57"/>
      <c r="T47" s="51"/>
      <c r="U47" s="161">
        <v>0</v>
      </c>
    </row>
    <row r="48" spans="1:21" ht="13.5" customHeight="1" thickBot="1">
      <c r="A48" s="48">
        <v>47</v>
      </c>
      <c r="B48" s="49">
        <v>382</v>
      </c>
      <c r="C48" s="56" t="s">
        <v>68</v>
      </c>
      <c r="D48" s="52" t="s">
        <v>131</v>
      </c>
      <c r="E48" s="147"/>
      <c r="F48" s="148"/>
      <c r="G48" s="148"/>
      <c r="H48" s="148"/>
      <c r="I48" s="148"/>
      <c r="J48" s="149"/>
      <c r="K48" s="150"/>
      <c r="L48" s="50"/>
      <c r="M48" s="57"/>
      <c r="N48" s="57"/>
      <c r="O48" s="57"/>
      <c r="P48" s="57"/>
      <c r="Q48" s="57"/>
      <c r="R48" s="57"/>
      <c r="S48" s="57"/>
      <c r="T48" s="51"/>
      <c r="U48" s="161"/>
    </row>
    <row r="49" spans="1:21" ht="18" customHeight="1" thickBot="1">
      <c r="A49" s="37"/>
      <c r="B49" s="38"/>
      <c r="C49" s="225" t="s">
        <v>4</v>
      </c>
      <c r="D49" s="226"/>
      <c r="E49" s="146">
        <f>COUNTA(E8:E48)</f>
        <v>3</v>
      </c>
      <c r="F49" s="64"/>
      <c r="G49" s="64"/>
      <c r="H49" s="64"/>
      <c r="I49" s="64"/>
      <c r="J49" s="65"/>
      <c r="K49" s="65"/>
      <c r="L49" s="66">
        <f aca="true" t="shared" si="0" ref="L49:T49">COUNTA(L8:L48)</f>
        <v>3</v>
      </c>
      <c r="M49" s="67">
        <f t="shared" si="0"/>
        <v>0</v>
      </c>
      <c r="N49" s="67">
        <f t="shared" si="0"/>
        <v>0</v>
      </c>
      <c r="O49" s="67">
        <f t="shared" si="0"/>
        <v>3</v>
      </c>
      <c r="P49" s="67">
        <f t="shared" si="0"/>
        <v>0</v>
      </c>
      <c r="Q49" s="67">
        <f t="shared" si="0"/>
        <v>0</v>
      </c>
      <c r="R49" s="67">
        <f t="shared" si="0"/>
        <v>1</v>
      </c>
      <c r="S49" s="67">
        <f t="shared" si="0"/>
        <v>0</v>
      </c>
      <c r="T49" s="68">
        <f t="shared" si="0"/>
        <v>0</v>
      </c>
      <c r="U49" s="162">
        <f>SUM(U8:U48)</f>
        <v>3</v>
      </c>
    </row>
  </sheetData>
  <mergeCells count="14">
    <mergeCell ref="C49:D49"/>
    <mergeCell ref="A4:A7"/>
    <mergeCell ref="B4:B7"/>
    <mergeCell ref="C4:C7"/>
    <mergeCell ref="D4:D7"/>
    <mergeCell ref="S2:U2"/>
    <mergeCell ref="L5:T5"/>
    <mergeCell ref="E4:T4"/>
    <mergeCell ref="G6:K6"/>
    <mergeCell ref="L6:N6"/>
    <mergeCell ref="U4:U7"/>
    <mergeCell ref="E6:E7"/>
    <mergeCell ref="O6:Q6"/>
    <mergeCell ref="R6:T6"/>
  </mergeCells>
  <printOptions/>
  <pageMargins left="0.5905511811023623" right="0.5905511811023623" top="0.5905511811023623" bottom="0.7086614173228347" header="0.31496062992125984" footer="0.3937007874015748"/>
  <pageSetup fitToHeight="0" horizontalDpi="600" verticalDpi="600" orientation="landscape" paperSize="9" scale="8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375" style="2" customWidth="1"/>
    <col min="2" max="2" width="5.125" style="2" customWidth="1"/>
    <col min="3" max="3" width="7.625" style="2" customWidth="1"/>
    <col min="4" max="5" width="10.625" style="2" customWidth="1"/>
    <col min="6" max="6" width="40.625" style="2" customWidth="1"/>
    <col min="7" max="8" width="5.625" style="2" customWidth="1"/>
    <col min="9" max="19" width="6.37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6" t="s">
        <v>41</v>
      </c>
      <c r="E2" s="11"/>
      <c r="Q2" s="186" t="s">
        <v>68</v>
      </c>
      <c r="R2" s="211"/>
      <c r="S2" s="187"/>
    </row>
    <row r="3" ht="12.75" thickBot="1"/>
    <row r="4" spans="1:19" s="1" customFormat="1" ht="19.5" customHeight="1">
      <c r="A4" s="205" t="s">
        <v>26</v>
      </c>
      <c r="B4" s="208" t="s">
        <v>63</v>
      </c>
      <c r="C4" s="232" t="s">
        <v>52</v>
      </c>
      <c r="D4" s="190" t="s">
        <v>17</v>
      </c>
      <c r="E4" s="227" t="s">
        <v>35</v>
      </c>
      <c r="F4" s="228"/>
      <c r="G4" s="228"/>
      <c r="H4" s="229"/>
      <c r="I4" s="247" t="s">
        <v>40</v>
      </c>
      <c r="J4" s="248"/>
      <c r="K4" s="248"/>
      <c r="L4" s="248"/>
      <c r="M4" s="248"/>
      <c r="N4" s="248"/>
      <c r="O4" s="248"/>
      <c r="P4" s="248"/>
      <c r="Q4" s="248"/>
      <c r="R4" s="248"/>
      <c r="S4" s="249"/>
    </row>
    <row r="5" spans="1:19" s="31" customFormat="1" ht="19.5" customHeight="1">
      <c r="A5" s="206"/>
      <c r="B5" s="209"/>
      <c r="C5" s="233"/>
      <c r="D5" s="191"/>
      <c r="E5" s="238" t="s">
        <v>51</v>
      </c>
      <c r="F5" s="241" t="s">
        <v>5</v>
      </c>
      <c r="G5" s="244" t="s">
        <v>6</v>
      </c>
      <c r="H5" s="235" t="s">
        <v>7</v>
      </c>
      <c r="I5" s="238" t="s">
        <v>20</v>
      </c>
      <c r="J5" s="251" t="s">
        <v>22</v>
      </c>
      <c r="K5" s="36" t="s">
        <v>158</v>
      </c>
      <c r="L5" s="151"/>
      <c r="M5" s="250" t="s">
        <v>24</v>
      </c>
      <c r="N5" s="250" t="s">
        <v>50</v>
      </c>
      <c r="O5" s="36" t="s">
        <v>206</v>
      </c>
      <c r="P5" s="151"/>
      <c r="Q5" s="251" t="s">
        <v>23</v>
      </c>
      <c r="R5" s="36" t="s">
        <v>158</v>
      </c>
      <c r="S5" s="170"/>
    </row>
    <row r="6" spans="1:19" s="1" customFormat="1" ht="60" customHeight="1">
      <c r="A6" s="206"/>
      <c r="B6" s="209"/>
      <c r="C6" s="233"/>
      <c r="D6" s="191"/>
      <c r="E6" s="239"/>
      <c r="F6" s="242"/>
      <c r="G6" s="245"/>
      <c r="H6" s="236"/>
      <c r="I6" s="239"/>
      <c r="J6" s="252"/>
      <c r="K6" s="230" t="s">
        <v>207</v>
      </c>
      <c r="L6" s="158" t="s">
        <v>192</v>
      </c>
      <c r="M6" s="182"/>
      <c r="N6" s="182"/>
      <c r="O6" s="230" t="s">
        <v>208</v>
      </c>
      <c r="P6" s="158" t="s">
        <v>192</v>
      </c>
      <c r="Q6" s="252"/>
      <c r="R6" s="230" t="s">
        <v>209</v>
      </c>
      <c r="S6" s="171" t="s">
        <v>192</v>
      </c>
    </row>
    <row r="7" spans="1:19" ht="19.5" customHeight="1">
      <c r="A7" s="207"/>
      <c r="B7" s="210"/>
      <c r="C7" s="234"/>
      <c r="D7" s="192"/>
      <c r="E7" s="240"/>
      <c r="F7" s="243"/>
      <c r="G7" s="246"/>
      <c r="H7" s="237"/>
      <c r="I7" s="240"/>
      <c r="J7" s="253"/>
      <c r="K7" s="231"/>
      <c r="L7" s="159" t="s">
        <v>210</v>
      </c>
      <c r="M7" s="183"/>
      <c r="N7" s="183"/>
      <c r="O7" s="231"/>
      <c r="P7" s="159" t="s">
        <v>210</v>
      </c>
      <c r="Q7" s="253"/>
      <c r="R7" s="231"/>
      <c r="S7" s="172" t="s">
        <v>210</v>
      </c>
    </row>
    <row r="8" spans="1:19" ht="13.5" customHeight="1">
      <c r="A8" s="48">
        <v>47</v>
      </c>
      <c r="B8" s="49">
        <v>201</v>
      </c>
      <c r="C8" s="50" t="s">
        <v>68</v>
      </c>
      <c r="D8" s="51" t="s">
        <v>69</v>
      </c>
      <c r="E8" s="76">
        <v>36066</v>
      </c>
      <c r="F8" s="57" t="s">
        <v>147</v>
      </c>
      <c r="G8" s="152">
        <v>1</v>
      </c>
      <c r="H8" s="153">
        <v>1</v>
      </c>
      <c r="I8" s="135">
        <v>1</v>
      </c>
      <c r="J8" s="131">
        <v>2</v>
      </c>
      <c r="K8" s="131">
        <v>1</v>
      </c>
      <c r="L8" s="77">
        <v>50</v>
      </c>
      <c r="M8" s="78"/>
      <c r="N8" s="57"/>
      <c r="O8" s="52"/>
      <c r="P8" s="77"/>
      <c r="Q8" s="129">
        <v>156</v>
      </c>
      <c r="R8" s="131">
        <v>14</v>
      </c>
      <c r="S8" s="80">
        <v>9</v>
      </c>
    </row>
    <row r="9" spans="1:19" ht="13.5" customHeight="1">
      <c r="A9" s="48">
        <v>47</v>
      </c>
      <c r="B9" s="49">
        <v>205</v>
      </c>
      <c r="C9" s="56" t="s">
        <v>68</v>
      </c>
      <c r="D9" s="52" t="s">
        <v>73</v>
      </c>
      <c r="E9" s="76"/>
      <c r="F9" s="57"/>
      <c r="G9" s="152"/>
      <c r="H9" s="153"/>
      <c r="I9" s="135">
        <v>1</v>
      </c>
      <c r="J9" s="131">
        <v>1</v>
      </c>
      <c r="K9" s="131">
        <v>0</v>
      </c>
      <c r="L9" s="77">
        <v>0</v>
      </c>
      <c r="M9" s="78"/>
      <c r="N9" s="57"/>
      <c r="O9" s="52"/>
      <c r="P9" s="77"/>
      <c r="Q9" s="129">
        <v>23</v>
      </c>
      <c r="R9" s="131">
        <v>9</v>
      </c>
      <c r="S9" s="80">
        <v>39.1</v>
      </c>
    </row>
    <row r="10" spans="1:19" ht="25.5" customHeight="1">
      <c r="A10" s="48">
        <v>47</v>
      </c>
      <c r="B10" s="49">
        <v>207</v>
      </c>
      <c r="C10" s="56" t="s">
        <v>68</v>
      </c>
      <c r="D10" s="52" t="s">
        <v>75</v>
      </c>
      <c r="E10" s="126">
        <v>39411</v>
      </c>
      <c r="F10" s="127" t="s">
        <v>193</v>
      </c>
      <c r="G10" s="152">
        <v>1</v>
      </c>
      <c r="H10" s="153">
        <v>0</v>
      </c>
      <c r="I10" s="135">
        <v>1</v>
      </c>
      <c r="J10" s="131">
        <v>1</v>
      </c>
      <c r="K10" s="131">
        <v>0</v>
      </c>
      <c r="L10" s="77">
        <v>0</v>
      </c>
      <c r="M10" s="78"/>
      <c r="N10" s="57"/>
      <c r="O10" s="52"/>
      <c r="P10" s="77"/>
      <c r="Q10" s="129">
        <v>41</v>
      </c>
      <c r="R10" s="131">
        <v>0</v>
      </c>
      <c r="S10" s="80">
        <v>0</v>
      </c>
    </row>
    <row r="11" spans="1:19" ht="13.5" customHeight="1">
      <c r="A11" s="48">
        <v>47</v>
      </c>
      <c r="B11" s="49">
        <v>208</v>
      </c>
      <c r="C11" s="56" t="s">
        <v>68</v>
      </c>
      <c r="D11" s="52" t="s">
        <v>78</v>
      </c>
      <c r="E11" s="50"/>
      <c r="F11" s="79"/>
      <c r="G11" s="152"/>
      <c r="H11" s="153"/>
      <c r="I11" s="135">
        <v>1</v>
      </c>
      <c r="J11" s="131">
        <v>1</v>
      </c>
      <c r="K11" s="131">
        <v>0</v>
      </c>
      <c r="L11" s="77">
        <v>0</v>
      </c>
      <c r="M11" s="78"/>
      <c r="N11" s="57"/>
      <c r="O11" s="52"/>
      <c r="P11" s="77"/>
      <c r="Q11" s="129">
        <v>40</v>
      </c>
      <c r="R11" s="131">
        <v>6</v>
      </c>
      <c r="S11" s="80">
        <v>15</v>
      </c>
    </row>
    <row r="12" spans="1:19" ht="13.5" customHeight="1">
      <c r="A12" s="48">
        <v>47</v>
      </c>
      <c r="B12" s="49">
        <v>209</v>
      </c>
      <c r="C12" s="56" t="s">
        <v>68</v>
      </c>
      <c r="D12" s="52" t="s">
        <v>80</v>
      </c>
      <c r="E12" s="50"/>
      <c r="F12" s="79"/>
      <c r="G12" s="152"/>
      <c r="H12" s="153"/>
      <c r="I12" s="135">
        <v>1</v>
      </c>
      <c r="J12" s="131">
        <v>2</v>
      </c>
      <c r="K12" s="131">
        <v>0</v>
      </c>
      <c r="L12" s="77">
        <v>0</v>
      </c>
      <c r="M12" s="78"/>
      <c r="N12" s="57"/>
      <c r="O12" s="52"/>
      <c r="P12" s="77"/>
      <c r="Q12" s="129">
        <v>55</v>
      </c>
      <c r="R12" s="131">
        <v>0</v>
      </c>
      <c r="S12" s="80">
        <v>0</v>
      </c>
    </row>
    <row r="13" spans="1:19" ht="13.5" customHeight="1">
      <c r="A13" s="48">
        <v>47</v>
      </c>
      <c r="B13" s="49">
        <v>210</v>
      </c>
      <c r="C13" s="56" t="s">
        <v>68</v>
      </c>
      <c r="D13" s="52" t="s">
        <v>82</v>
      </c>
      <c r="E13" s="50"/>
      <c r="F13" s="79"/>
      <c r="G13" s="152"/>
      <c r="H13" s="153"/>
      <c r="I13" s="135">
        <v>1</v>
      </c>
      <c r="J13" s="131">
        <v>1</v>
      </c>
      <c r="K13" s="131">
        <v>0</v>
      </c>
      <c r="L13" s="77">
        <v>0</v>
      </c>
      <c r="M13" s="78"/>
      <c r="N13" s="57"/>
      <c r="O13" s="52"/>
      <c r="P13" s="77"/>
      <c r="Q13" s="129">
        <v>73</v>
      </c>
      <c r="R13" s="131">
        <v>19</v>
      </c>
      <c r="S13" s="80">
        <v>26</v>
      </c>
    </row>
    <row r="14" spans="1:19" ht="13.5" customHeight="1">
      <c r="A14" s="48">
        <v>47</v>
      </c>
      <c r="B14" s="49">
        <v>211</v>
      </c>
      <c r="C14" s="56" t="s">
        <v>68</v>
      </c>
      <c r="D14" s="52" t="s">
        <v>84</v>
      </c>
      <c r="E14" s="50"/>
      <c r="F14" s="79"/>
      <c r="G14" s="152"/>
      <c r="H14" s="153"/>
      <c r="I14" s="135">
        <v>2</v>
      </c>
      <c r="J14" s="131">
        <v>1</v>
      </c>
      <c r="K14" s="131">
        <v>0</v>
      </c>
      <c r="L14" s="77">
        <v>0</v>
      </c>
      <c r="M14" s="78"/>
      <c r="N14" s="57"/>
      <c r="O14" s="52"/>
      <c r="P14" s="77"/>
      <c r="Q14" s="129">
        <v>37</v>
      </c>
      <c r="R14" s="131">
        <v>5</v>
      </c>
      <c r="S14" s="80">
        <v>13.5</v>
      </c>
    </row>
    <row r="15" spans="1:19" ht="13.5" customHeight="1">
      <c r="A15" s="48">
        <v>47</v>
      </c>
      <c r="B15" s="49">
        <v>212</v>
      </c>
      <c r="C15" s="56" t="s">
        <v>68</v>
      </c>
      <c r="D15" s="52" t="s">
        <v>86</v>
      </c>
      <c r="E15" s="50"/>
      <c r="F15" s="79"/>
      <c r="G15" s="152"/>
      <c r="H15" s="153"/>
      <c r="I15" s="135">
        <v>1</v>
      </c>
      <c r="J15" s="131">
        <v>1</v>
      </c>
      <c r="K15" s="131">
        <v>0</v>
      </c>
      <c r="L15" s="77">
        <v>0</v>
      </c>
      <c r="M15" s="78"/>
      <c r="N15" s="57"/>
      <c r="O15" s="52"/>
      <c r="P15" s="77"/>
      <c r="Q15" s="129">
        <v>48</v>
      </c>
      <c r="R15" s="131">
        <v>1</v>
      </c>
      <c r="S15" s="80">
        <v>2.1</v>
      </c>
    </row>
    <row r="16" spans="1:19" ht="13.5" customHeight="1">
      <c r="A16" s="48">
        <v>47</v>
      </c>
      <c r="B16" s="49">
        <v>213</v>
      </c>
      <c r="C16" s="56" t="s">
        <v>68</v>
      </c>
      <c r="D16" s="52" t="s">
        <v>88</v>
      </c>
      <c r="E16" s="50"/>
      <c r="F16" s="79"/>
      <c r="G16" s="152"/>
      <c r="H16" s="153"/>
      <c r="I16" s="135">
        <v>1</v>
      </c>
      <c r="J16" s="131">
        <v>1</v>
      </c>
      <c r="K16" s="131">
        <v>0</v>
      </c>
      <c r="L16" s="77">
        <v>0</v>
      </c>
      <c r="M16" s="78"/>
      <c r="N16" s="57"/>
      <c r="O16" s="52"/>
      <c r="P16" s="77"/>
      <c r="Q16" s="129">
        <v>67</v>
      </c>
      <c r="R16" s="131">
        <v>13</v>
      </c>
      <c r="S16" s="80">
        <v>19.4</v>
      </c>
    </row>
    <row r="17" spans="1:19" ht="13.5" customHeight="1">
      <c r="A17" s="48">
        <v>47</v>
      </c>
      <c r="B17" s="49">
        <v>214</v>
      </c>
      <c r="C17" s="56" t="s">
        <v>68</v>
      </c>
      <c r="D17" s="52" t="s">
        <v>90</v>
      </c>
      <c r="E17" s="50"/>
      <c r="F17" s="79"/>
      <c r="G17" s="152"/>
      <c r="H17" s="153"/>
      <c r="I17" s="135">
        <v>1</v>
      </c>
      <c r="J17" s="131">
        <v>1</v>
      </c>
      <c r="K17" s="131">
        <v>0</v>
      </c>
      <c r="L17" s="77">
        <v>0</v>
      </c>
      <c r="M17" s="78"/>
      <c r="N17" s="57"/>
      <c r="O17" s="52"/>
      <c r="P17" s="77"/>
      <c r="Q17" s="129">
        <v>74</v>
      </c>
      <c r="R17" s="131">
        <v>4</v>
      </c>
      <c r="S17" s="80">
        <v>5.4</v>
      </c>
    </row>
    <row r="18" spans="1:19" ht="13.5" customHeight="1">
      <c r="A18" s="48">
        <v>47</v>
      </c>
      <c r="B18" s="49">
        <v>215</v>
      </c>
      <c r="C18" s="56" t="s">
        <v>68</v>
      </c>
      <c r="D18" s="52" t="s">
        <v>92</v>
      </c>
      <c r="E18" s="50"/>
      <c r="F18" s="79"/>
      <c r="G18" s="152"/>
      <c r="H18" s="153"/>
      <c r="I18" s="135">
        <v>1</v>
      </c>
      <c r="J18" s="131">
        <v>1</v>
      </c>
      <c r="K18" s="131">
        <v>0</v>
      </c>
      <c r="L18" s="77">
        <v>0</v>
      </c>
      <c r="M18" s="78"/>
      <c r="N18" s="57"/>
      <c r="O18" s="52"/>
      <c r="P18" s="77"/>
      <c r="Q18" s="129">
        <v>70</v>
      </c>
      <c r="R18" s="131">
        <v>4</v>
      </c>
      <c r="S18" s="80">
        <v>5.7</v>
      </c>
    </row>
    <row r="19" spans="1:19" ht="13.5" customHeight="1">
      <c r="A19" s="48">
        <v>47</v>
      </c>
      <c r="B19" s="49">
        <v>301</v>
      </c>
      <c r="C19" s="56" t="s">
        <v>68</v>
      </c>
      <c r="D19" s="52" t="s">
        <v>94</v>
      </c>
      <c r="E19" s="50"/>
      <c r="F19" s="79"/>
      <c r="G19" s="152"/>
      <c r="H19" s="153"/>
      <c r="I19" s="135"/>
      <c r="J19" s="131"/>
      <c r="K19" s="131"/>
      <c r="L19" s="77"/>
      <c r="M19" s="129">
        <v>1</v>
      </c>
      <c r="N19" s="130">
        <v>1</v>
      </c>
      <c r="O19" s="131">
        <v>0</v>
      </c>
      <c r="P19" s="77">
        <v>0</v>
      </c>
      <c r="Q19" s="129">
        <v>0</v>
      </c>
      <c r="R19" s="131">
        <v>0</v>
      </c>
      <c r="S19" s="80"/>
    </row>
    <row r="20" spans="1:19" ht="13.5" customHeight="1">
      <c r="A20" s="48">
        <v>47</v>
      </c>
      <c r="B20" s="49">
        <v>302</v>
      </c>
      <c r="C20" s="56" t="s">
        <v>68</v>
      </c>
      <c r="D20" s="52" t="s">
        <v>95</v>
      </c>
      <c r="E20" s="50"/>
      <c r="F20" s="79"/>
      <c r="G20" s="152"/>
      <c r="H20" s="153"/>
      <c r="I20" s="135"/>
      <c r="J20" s="131"/>
      <c r="K20" s="131"/>
      <c r="L20" s="77"/>
      <c r="M20" s="129">
        <v>1</v>
      </c>
      <c r="N20" s="130">
        <v>1</v>
      </c>
      <c r="O20" s="131">
        <v>0</v>
      </c>
      <c r="P20" s="77">
        <v>0</v>
      </c>
      <c r="Q20" s="129">
        <v>17</v>
      </c>
      <c r="R20" s="131">
        <v>2</v>
      </c>
      <c r="S20" s="80">
        <v>11.8</v>
      </c>
    </row>
    <row r="21" spans="1:19" ht="13.5" customHeight="1">
      <c r="A21" s="48">
        <v>47</v>
      </c>
      <c r="B21" s="49">
        <v>303</v>
      </c>
      <c r="C21" s="56" t="s">
        <v>68</v>
      </c>
      <c r="D21" s="52" t="s">
        <v>96</v>
      </c>
      <c r="E21" s="50"/>
      <c r="F21" s="79"/>
      <c r="G21" s="152"/>
      <c r="H21" s="153"/>
      <c r="I21" s="135"/>
      <c r="J21" s="131"/>
      <c r="K21" s="131"/>
      <c r="L21" s="77"/>
      <c r="M21" s="129">
        <v>1</v>
      </c>
      <c r="N21" s="130">
        <v>1</v>
      </c>
      <c r="O21" s="131">
        <v>0</v>
      </c>
      <c r="P21" s="77">
        <v>0</v>
      </c>
      <c r="Q21" s="129">
        <v>6</v>
      </c>
      <c r="R21" s="131">
        <v>0</v>
      </c>
      <c r="S21" s="80">
        <v>0</v>
      </c>
    </row>
    <row r="22" spans="1:19" ht="13.5" customHeight="1">
      <c r="A22" s="48">
        <v>47</v>
      </c>
      <c r="B22" s="49">
        <v>306</v>
      </c>
      <c r="C22" s="56" t="s">
        <v>68</v>
      </c>
      <c r="D22" s="52" t="s">
        <v>98</v>
      </c>
      <c r="E22" s="50"/>
      <c r="F22" s="79"/>
      <c r="G22" s="152"/>
      <c r="H22" s="153"/>
      <c r="I22" s="135"/>
      <c r="J22" s="131"/>
      <c r="K22" s="131"/>
      <c r="L22" s="77"/>
      <c r="M22" s="129">
        <v>1</v>
      </c>
      <c r="N22" s="130">
        <v>1</v>
      </c>
      <c r="O22" s="131">
        <v>0</v>
      </c>
      <c r="P22" s="77">
        <v>0</v>
      </c>
      <c r="Q22" s="129">
        <v>19</v>
      </c>
      <c r="R22" s="131">
        <v>3</v>
      </c>
      <c r="S22" s="80">
        <v>15.8</v>
      </c>
    </row>
    <row r="23" spans="1:19" ht="13.5" customHeight="1">
      <c r="A23" s="48">
        <v>47</v>
      </c>
      <c r="B23" s="49">
        <v>308</v>
      </c>
      <c r="C23" s="56" t="s">
        <v>68</v>
      </c>
      <c r="D23" s="52" t="s">
        <v>99</v>
      </c>
      <c r="E23" s="50"/>
      <c r="F23" s="79"/>
      <c r="G23" s="152"/>
      <c r="H23" s="153"/>
      <c r="I23" s="135"/>
      <c r="J23" s="131"/>
      <c r="K23" s="131"/>
      <c r="L23" s="77"/>
      <c r="M23" s="129">
        <v>1</v>
      </c>
      <c r="N23" s="130">
        <v>1</v>
      </c>
      <c r="O23" s="131">
        <v>0</v>
      </c>
      <c r="P23" s="77">
        <v>0</v>
      </c>
      <c r="Q23" s="129">
        <v>14</v>
      </c>
      <c r="R23" s="131">
        <v>2</v>
      </c>
      <c r="S23" s="80">
        <v>14.3</v>
      </c>
    </row>
    <row r="24" spans="1:19" ht="13.5" customHeight="1">
      <c r="A24" s="48">
        <v>47</v>
      </c>
      <c r="B24" s="49">
        <v>311</v>
      </c>
      <c r="C24" s="56" t="s">
        <v>68</v>
      </c>
      <c r="D24" s="52" t="s">
        <v>100</v>
      </c>
      <c r="E24" s="50"/>
      <c r="F24" s="79"/>
      <c r="G24" s="152"/>
      <c r="H24" s="153"/>
      <c r="I24" s="135"/>
      <c r="J24" s="131"/>
      <c r="K24" s="131"/>
      <c r="L24" s="77"/>
      <c r="M24" s="129">
        <v>1</v>
      </c>
      <c r="N24" s="130">
        <v>1</v>
      </c>
      <c r="O24" s="131">
        <v>0</v>
      </c>
      <c r="P24" s="77">
        <v>0</v>
      </c>
      <c r="Q24" s="129">
        <v>15</v>
      </c>
      <c r="R24" s="131">
        <v>0</v>
      </c>
      <c r="S24" s="80">
        <v>0</v>
      </c>
    </row>
    <row r="25" spans="1:19" ht="13.5" customHeight="1">
      <c r="A25" s="48">
        <v>47</v>
      </c>
      <c r="B25" s="49">
        <v>313</v>
      </c>
      <c r="C25" s="56" t="s">
        <v>68</v>
      </c>
      <c r="D25" s="52" t="s">
        <v>101</v>
      </c>
      <c r="E25" s="50"/>
      <c r="F25" s="79"/>
      <c r="G25" s="152"/>
      <c r="H25" s="153"/>
      <c r="I25" s="135"/>
      <c r="J25" s="131"/>
      <c r="K25" s="131"/>
      <c r="L25" s="77"/>
      <c r="M25" s="129">
        <v>1</v>
      </c>
      <c r="N25" s="130">
        <v>1</v>
      </c>
      <c r="O25" s="131">
        <v>0</v>
      </c>
      <c r="P25" s="77">
        <v>0</v>
      </c>
      <c r="Q25" s="129">
        <v>6</v>
      </c>
      <c r="R25" s="131" t="s">
        <v>72</v>
      </c>
      <c r="S25" s="80"/>
    </row>
    <row r="26" spans="1:19" ht="13.5" customHeight="1">
      <c r="A26" s="48">
        <v>47</v>
      </c>
      <c r="B26" s="49">
        <v>314</v>
      </c>
      <c r="C26" s="56" t="s">
        <v>68</v>
      </c>
      <c r="D26" s="52" t="s">
        <v>103</v>
      </c>
      <c r="E26" s="50"/>
      <c r="F26" s="79"/>
      <c r="G26" s="152"/>
      <c r="H26" s="153"/>
      <c r="I26" s="135"/>
      <c r="J26" s="131"/>
      <c r="K26" s="131"/>
      <c r="L26" s="77"/>
      <c r="M26" s="129">
        <v>1</v>
      </c>
      <c r="N26" s="130">
        <v>2</v>
      </c>
      <c r="O26" s="131">
        <v>0</v>
      </c>
      <c r="P26" s="77">
        <v>0</v>
      </c>
      <c r="Q26" s="129">
        <v>5</v>
      </c>
      <c r="R26" s="131" t="s">
        <v>72</v>
      </c>
      <c r="S26" s="80"/>
    </row>
    <row r="27" spans="1:19" ht="13.5" customHeight="1">
      <c r="A27" s="48">
        <v>47</v>
      </c>
      <c r="B27" s="49">
        <v>315</v>
      </c>
      <c r="C27" s="56" t="s">
        <v>68</v>
      </c>
      <c r="D27" s="52" t="s">
        <v>104</v>
      </c>
      <c r="E27" s="50"/>
      <c r="F27" s="79"/>
      <c r="G27" s="152"/>
      <c r="H27" s="153"/>
      <c r="I27" s="135"/>
      <c r="J27" s="131"/>
      <c r="K27" s="131"/>
      <c r="L27" s="77"/>
      <c r="M27" s="129">
        <v>1</v>
      </c>
      <c r="N27" s="130">
        <v>1</v>
      </c>
      <c r="O27" s="131">
        <v>0</v>
      </c>
      <c r="P27" s="77">
        <v>0</v>
      </c>
      <c r="Q27" s="129">
        <v>8</v>
      </c>
      <c r="R27" s="131">
        <v>0</v>
      </c>
      <c r="S27" s="80">
        <v>0</v>
      </c>
    </row>
    <row r="28" spans="1:19" ht="13.5" customHeight="1">
      <c r="A28" s="48">
        <v>47</v>
      </c>
      <c r="B28" s="49">
        <v>324</v>
      </c>
      <c r="C28" s="56" t="s">
        <v>68</v>
      </c>
      <c r="D28" s="52" t="s">
        <v>106</v>
      </c>
      <c r="E28" s="50"/>
      <c r="F28" s="79"/>
      <c r="G28" s="152"/>
      <c r="H28" s="153"/>
      <c r="I28" s="135"/>
      <c r="J28" s="131"/>
      <c r="K28" s="131"/>
      <c r="L28" s="77"/>
      <c r="M28" s="129">
        <v>1</v>
      </c>
      <c r="N28" s="130">
        <v>2</v>
      </c>
      <c r="O28" s="131">
        <v>0</v>
      </c>
      <c r="P28" s="77">
        <v>0</v>
      </c>
      <c r="Q28" s="129">
        <v>24</v>
      </c>
      <c r="R28" s="131">
        <v>1</v>
      </c>
      <c r="S28" s="80">
        <v>4.2</v>
      </c>
    </row>
    <row r="29" spans="1:19" ht="13.5" customHeight="1">
      <c r="A29" s="48">
        <v>47</v>
      </c>
      <c r="B29" s="49">
        <v>325</v>
      </c>
      <c r="C29" s="56" t="s">
        <v>68</v>
      </c>
      <c r="D29" s="52" t="s">
        <v>109</v>
      </c>
      <c r="E29" s="50"/>
      <c r="F29" s="79"/>
      <c r="G29" s="152"/>
      <c r="H29" s="153"/>
      <c r="I29" s="135"/>
      <c r="J29" s="131"/>
      <c r="K29" s="131"/>
      <c r="L29" s="77"/>
      <c r="M29" s="129">
        <v>1</v>
      </c>
      <c r="N29" s="130">
        <v>0</v>
      </c>
      <c r="O29" s="131">
        <v>0</v>
      </c>
      <c r="P29" s="77"/>
      <c r="Q29" s="129">
        <v>6</v>
      </c>
      <c r="R29" s="131">
        <v>1</v>
      </c>
      <c r="S29" s="80">
        <v>16.7</v>
      </c>
    </row>
    <row r="30" spans="1:19" ht="13.5" customHeight="1">
      <c r="A30" s="48">
        <v>47</v>
      </c>
      <c r="B30" s="49">
        <v>326</v>
      </c>
      <c r="C30" s="56" t="s">
        <v>68</v>
      </c>
      <c r="D30" s="52" t="s">
        <v>110</v>
      </c>
      <c r="E30" s="50"/>
      <c r="F30" s="79"/>
      <c r="G30" s="152"/>
      <c r="H30" s="153"/>
      <c r="I30" s="135"/>
      <c r="J30" s="131"/>
      <c r="K30" s="131"/>
      <c r="L30" s="77"/>
      <c r="M30" s="129">
        <v>1</v>
      </c>
      <c r="N30" s="130">
        <v>1</v>
      </c>
      <c r="O30" s="131">
        <v>0</v>
      </c>
      <c r="P30" s="77">
        <v>0</v>
      </c>
      <c r="Q30" s="129">
        <v>11</v>
      </c>
      <c r="R30" s="131">
        <v>2</v>
      </c>
      <c r="S30" s="80">
        <v>18.2</v>
      </c>
    </row>
    <row r="31" spans="1:19" ht="13.5" customHeight="1">
      <c r="A31" s="48">
        <v>47</v>
      </c>
      <c r="B31" s="49">
        <v>327</v>
      </c>
      <c r="C31" s="56" t="s">
        <v>68</v>
      </c>
      <c r="D31" s="52" t="s">
        <v>112</v>
      </c>
      <c r="E31" s="50"/>
      <c r="F31" s="79"/>
      <c r="G31" s="152"/>
      <c r="H31" s="153"/>
      <c r="I31" s="135"/>
      <c r="J31" s="131"/>
      <c r="K31" s="131"/>
      <c r="L31" s="77"/>
      <c r="M31" s="129">
        <v>1</v>
      </c>
      <c r="N31" s="130">
        <v>1</v>
      </c>
      <c r="O31" s="131">
        <v>0</v>
      </c>
      <c r="P31" s="77">
        <v>0</v>
      </c>
      <c r="Q31" s="129">
        <v>14</v>
      </c>
      <c r="R31" s="131">
        <v>2</v>
      </c>
      <c r="S31" s="80">
        <v>14.3</v>
      </c>
    </row>
    <row r="32" spans="1:19" ht="13.5" customHeight="1">
      <c r="A32" s="48">
        <v>47</v>
      </c>
      <c r="B32" s="49">
        <v>328</v>
      </c>
      <c r="C32" s="56" t="s">
        <v>68</v>
      </c>
      <c r="D32" s="52" t="s">
        <v>113</v>
      </c>
      <c r="E32" s="50"/>
      <c r="F32" s="79"/>
      <c r="G32" s="152"/>
      <c r="H32" s="153"/>
      <c r="I32" s="135"/>
      <c r="J32" s="131"/>
      <c r="K32" s="131"/>
      <c r="L32" s="77"/>
      <c r="M32" s="129">
        <v>1</v>
      </c>
      <c r="N32" s="130">
        <v>1</v>
      </c>
      <c r="O32" s="131">
        <v>0</v>
      </c>
      <c r="P32" s="77">
        <v>0</v>
      </c>
      <c r="Q32" s="129">
        <v>21</v>
      </c>
      <c r="R32" s="131">
        <v>3</v>
      </c>
      <c r="S32" s="80">
        <v>14.3</v>
      </c>
    </row>
    <row r="33" spans="1:19" ht="13.5" customHeight="1">
      <c r="A33" s="48">
        <v>47</v>
      </c>
      <c r="B33" s="49">
        <v>329</v>
      </c>
      <c r="C33" s="56" t="s">
        <v>68</v>
      </c>
      <c r="D33" s="52" t="s">
        <v>114</v>
      </c>
      <c r="E33" s="50"/>
      <c r="F33" s="79"/>
      <c r="G33" s="152"/>
      <c r="H33" s="153"/>
      <c r="I33" s="135"/>
      <c r="J33" s="131"/>
      <c r="K33" s="131"/>
      <c r="L33" s="77"/>
      <c r="M33" s="129">
        <v>1</v>
      </c>
      <c r="N33" s="130">
        <v>1</v>
      </c>
      <c r="O33" s="131">
        <v>0</v>
      </c>
      <c r="P33" s="77">
        <v>0</v>
      </c>
      <c r="Q33" s="129">
        <v>32</v>
      </c>
      <c r="R33" s="131">
        <v>2</v>
      </c>
      <c r="S33" s="80">
        <v>6.3</v>
      </c>
    </row>
    <row r="34" spans="1:19" ht="13.5" customHeight="1">
      <c r="A34" s="48">
        <v>47</v>
      </c>
      <c r="B34" s="49">
        <v>348</v>
      </c>
      <c r="C34" s="56" t="s">
        <v>68</v>
      </c>
      <c r="D34" s="52" t="s">
        <v>115</v>
      </c>
      <c r="E34" s="50"/>
      <c r="F34" s="79"/>
      <c r="G34" s="152"/>
      <c r="H34" s="153"/>
      <c r="I34" s="135"/>
      <c r="J34" s="131"/>
      <c r="K34" s="131"/>
      <c r="L34" s="77"/>
      <c r="M34" s="129">
        <v>1</v>
      </c>
      <c r="N34" s="130">
        <v>1</v>
      </c>
      <c r="O34" s="131">
        <v>0</v>
      </c>
      <c r="P34" s="77">
        <v>0</v>
      </c>
      <c r="Q34" s="129">
        <v>13</v>
      </c>
      <c r="R34" s="131">
        <v>0</v>
      </c>
      <c r="S34" s="80">
        <v>0</v>
      </c>
    </row>
    <row r="35" spans="1:19" ht="13.5" customHeight="1">
      <c r="A35" s="48">
        <v>47</v>
      </c>
      <c r="B35" s="49">
        <v>350</v>
      </c>
      <c r="C35" s="56" t="s">
        <v>68</v>
      </c>
      <c r="D35" s="52" t="s">
        <v>116</v>
      </c>
      <c r="E35" s="50"/>
      <c r="F35" s="79"/>
      <c r="G35" s="152"/>
      <c r="H35" s="153"/>
      <c r="I35" s="135"/>
      <c r="J35" s="131"/>
      <c r="K35" s="131"/>
      <c r="L35" s="77"/>
      <c r="M35" s="129">
        <v>1</v>
      </c>
      <c r="N35" s="130">
        <v>1</v>
      </c>
      <c r="O35" s="131">
        <v>0</v>
      </c>
      <c r="P35" s="77">
        <v>0</v>
      </c>
      <c r="Q35" s="129">
        <v>19</v>
      </c>
      <c r="R35" s="131">
        <v>1</v>
      </c>
      <c r="S35" s="80">
        <v>5.3</v>
      </c>
    </row>
    <row r="36" spans="1:19" ht="13.5" customHeight="1">
      <c r="A36" s="48">
        <v>47</v>
      </c>
      <c r="B36" s="49">
        <v>353</v>
      </c>
      <c r="C36" s="56" t="s">
        <v>68</v>
      </c>
      <c r="D36" s="52" t="s">
        <v>118</v>
      </c>
      <c r="E36" s="50"/>
      <c r="F36" s="79"/>
      <c r="G36" s="152"/>
      <c r="H36" s="153"/>
      <c r="I36" s="135"/>
      <c r="J36" s="131"/>
      <c r="K36" s="131"/>
      <c r="L36" s="77"/>
      <c r="M36" s="129">
        <v>1</v>
      </c>
      <c r="N36" s="130">
        <v>1</v>
      </c>
      <c r="O36" s="131">
        <v>0</v>
      </c>
      <c r="P36" s="77">
        <v>0</v>
      </c>
      <c r="Q36" s="129">
        <v>0</v>
      </c>
      <c r="R36" s="131"/>
      <c r="S36" s="80"/>
    </row>
    <row r="37" spans="1:19" ht="13.5" customHeight="1">
      <c r="A37" s="48">
        <v>47</v>
      </c>
      <c r="B37" s="49">
        <v>354</v>
      </c>
      <c r="C37" s="56" t="s">
        <v>68</v>
      </c>
      <c r="D37" s="52" t="s">
        <v>119</v>
      </c>
      <c r="E37" s="50"/>
      <c r="F37" s="79"/>
      <c r="G37" s="152"/>
      <c r="H37" s="153"/>
      <c r="I37" s="135"/>
      <c r="J37" s="131"/>
      <c r="K37" s="131"/>
      <c r="L37" s="77"/>
      <c r="M37" s="129">
        <v>1</v>
      </c>
      <c r="N37" s="130">
        <v>0</v>
      </c>
      <c r="O37" s="131">
        <v>0</v>
      </c>
      <c r="P37" s="77"/>
      <c r="Q37" s="129">
        <v>5</v>
      </c>
      <c r="R37" s="131">
        <v>2</v>
      </c>
      <c r="S37" s="80">
        <v>40</v>
      </c>
    </row>
    <row r="38" spans="1:19" ht="13.5" customHeight="1">
      <c r="A38" s="48">
        <v>47</v>
      </c>
      <c r="B38" s="49">
        <v>355</v>
      </c>
      <c r="C38" s="56" t="s">
        <v>68</v>
      </c>
      <c r="D38" s="52" t="s">
        <v>121</v>
      </c>
      <c r="E38" s="50"/>
      <c r="F38" s="79"/>
      <c r="G38" s="152"/>
      <c r="H38" s="153"/>
      <c r="I38" s="135"/>
      <c r="J38" s="131"/>
      <c r="K38" s="131"/>
      <c r="L38" s="77"/>
      <c r="M38" s="129">
        <v>1</v>
      </c>
      <c r="N38" s="130">
        <v>0</v>
      </c>
      <c r="O38" s="131">
        <v>0</v>
      </c>
      <c r="P38" s="77"/>
      <c r="Q38" s="129">
        <v>3</v>
      </c>
      <c r="R38" s="131" t="s">
        <v>72</v>
      </c>
      <c r="S38" s="80"/>
    </row>
    <row r="39" spans="1:19" ht="13.5" customHeight="1">
      <c r="A39" s="48">
        <v>47</v>
      </c>
      <c r="B39" s="49">
        <v>356</v>
      </c>
      <c r="C39" s="56" t="s">
        <v>68</v>
      </c>
      <c r="D39" s="52" t="s">
        <v>122</v>
      </c>
      <c r="E39" s="50"/>
      <c r="F39" s="79"/>
      <c r="G39" s="152"/>
      <c r="H39" s="153"/>
      <c r="I39" s="135"/>
      <c r="J39" s="131"/>
      <c r="K39" s="131"/>
      <c r="L39" s="77"/>
      <c r="M39" s="129">
        <v>1</v>
      </c>
      <c r="N39" s="130">
        <v>0</v>
      </c>
      <c r="O39" s="131">
        <v>0</v>
      </c>
      <c r="P39" s="77"/>
      <c r="Q39" s="129">
        <v>0</v>
      </c>
      <c r="R39" s="131"/>
      <c r="S39" s="80"/>
    </row>
    <row r="40" spans="1:19" ht="13.5" customHeight="1">
      <c r="A40" s="48">
        <v>47</v>
      </c>
      <c r="B40" s="49">
        <v>357</v>
      </c>
      <c r="C40" s="56" t="s">
        <v>68</v>
      </c>
      <c r="D40" s="52" t="s">
        <v>123</v>
      </c>
      <c r="E40" s="50"/>
      <c r="F40" s="79"/>
      <c r="G40" s="152"/>
      <c r="H40" s="153"/>
      <c r="I40" s="135"/>
      <c r="J40" s="131"/>
      <c r="K40" s="131"/>
      <c r="L40" s="77"/>
      <c r="M40" s="129">
        <v>1</v>
      </c>
      <c r="N40" s="130">
        <v>1</v>
      </c>
      <c r="O40" s="131">
        <v>0</v>
      </c>
      <c r="P40" s="77">
        <v>0</v>
      </c>
      <c r="Q40" s="129">
        <v>6</v>
      </c>
      <c r="R40" s="131">
        <v>0</v>
      </c>
      <c r="S40" s="80">
        <v>0</v>
      </c>
    </row>
    <row r="41" spans="1:19" ht="13.5" customHeight="1">
      <c r="A41" s="48">
        <v>47</v>
      </c>
      <c r="B41" s="49">
        <v>358</v>
      </c>
      <c r="C41" s="56" t="s">
        <v>68</v>
      </c>
      <c r="D41" s="52" t="s">
        <v>124</v>
      </c>
      <c r="E41" s="50"/>
      <c r="F41" s="79"/>
      <c r="G41" s="152"/>
      <c r="H41" s="153"/>
      <c r="I41" s="135"/>
      <c r="J41" s="131"/>
      <c r="K41" s="131"/>
      <c r="L41" s="77"/>
      <c r="M41" s="129">
        <v>1</v>
      </c>
      <c r="N41" s="130">
        <v>1</v>
      </c>
      <c r="O41" s="131">
        <v>0</v>
      </c>
      <c r="P41" s="77">
        <v>0</v>
      </c>
      <c r="Q41" s="129">
        <v>3</v>
      </c>
      <c r="R41" s="131">
        <v>1</v>
      </c>
      <c r="S41" s="80">
        <v>33.3</v>
      </c>
    </row>
    <row r="42" spans="1:19" ht="13.5" customHeight="1">
      <c r="A42" s="48">
        <v>47</v>
      </c>
      <c r="B42" s="49">
        <v>359</v>
      </c>
      <c r="C42" s="56" t="s">
        <v>68</v>
      </c>
      <c r="D42" s="52" t="s">
        <v>125</v>
      </c>
      <c r="E42" s="50"/>
      <c r="F42" s="79"/>
      <c r="G42" s="152"/>
      <c r="H42" s="153"/>
      <c r="I42" s="135"/>
      <c r="J42" s="131"/>
      <c r="K42" s="131"/>
      <c r="L42" s="77"/>
      <c r="M42" s="129">
        <v>1</v>
      </c>
      <c r="N42" s="130">
        <v>1</v>
      </c>
      <c r="O42" s="131">
        <v>0</v>
      </c>
      <c r="P42" s="77">
        <v>0</v>
      </c>
      <c r="Q42" s="129">
        <v>5</v>
      </c>
      <c r="R42" s="131" t="s">
        <v>72</v>
      </c>
      <c r="S42" s="80"/>
    </row>
    <row r="43" spans="1:19" ht="13.5" customHeight="1">
      <c r="A43" s="48">
        <v>47</v>
      </c>
      <c r="B43" s="49">
        <v>360</v>
      </c>
      <c r="C43" s="56" t="s">
        <v>68</v>
      </c>
      <c r="D43" s="52" t="s">
        <v>126</v>
      </c>
      <c r="E43" s="50"/>
      <c r="F43" s="79"/>
      <c r="G43" s="152"/>
      <c r="H43" s="153"/>
      <c r="I43" s="135"/>
      <c r="J43" s="131"/>
      <c r="K43" s="131"/>
      <c r="L43" s="77"/>
      <c r="M43" s="129">
        <v>1</v>
      </c>
      <c r="N43" s="130">
        <v>1</v>
      </c>
      <c r="O43" s="131">
        <v>0</v>
      </c>
      <c r="P43" s="77">
        <v>0</v>
      </c>
      <c r="Q43" s="129">
        <v>5</v>
      </c>
      <c r="R43" s="131" t="s">
        <v>72</v>
      </c>
      <c r="S43" s="80"/>
    </row>
    <row r="44" spans="1:19" ht="13.5" customHeight="1">
      <c r="A44" s="48">
        <v>47</v>
      </c>
      <c r="B44" s="49">
        <v>361</v>
      </c>
      <c r="C44" s="56" t="s">
        <v>68</v>
      </c>
      <c r="D44" s="52" t="s">
        <v>127</v>
      </c>
      <c r="E44" s="50"/>
      <c r="F44" s="79"/>
      <c r="G44" s="152"/>
      <c r="H44" s="153"/>
      <c r="I44" s="135"/>
      <c r="J44" s="131"/>
      <c r="K44" s="131"/>
      <c r="L44" s="77"/>
      <c r="M44" s="129">
        <v>1</v>
      </c>
      <c r="N44" s="130">
        <v>1</v>
      </c>
      <c r="O44" s="131">
        <v>0</v>
      </c>
      <c r="P44" s="77">
        <v>0</v>
      </c>
      <c r="Q44" s="129">
        <v>32</v>
      </c>
      <c r="R44" s="131">
        <v>2</v>
      </c>
      <c r="S44" s="80">
        <v>6.3</v>
      </c>
    </row>
    <row r="45" spans="1:19" ht="13.5" customHeight="1">
      <c r="A45" s="48">
        <v>47</v>
      </c>
      <c r="B45" s="49">
        <v>362</v>
      </c>
      <c r="C45" s="56" t="s">
        <v>68</v>
      </c>
      <c r="D45" s="52" t="s">
        <v>128</v>
      </c>
      <c r="E45" s="50"/>
      <c r="F45" s="79"/>
      <c r="G45" s="152"/>
      <c r="H45" s="153"/>
      <c r="I45" s="135"/>
      <c r="J45" s="131"/>
      <c r="K45" s="131"/>
      <c r="L45" s="77"/>
      <c r="M45" s="129">
        <v>1</v>
      </c>
      <c r="N45" s="130">
        <v>1</v>
      </c>
      <c r="O45" s="131">
        <v>0</v>
      </c>
      <c r="P45" s="77">
        <v>0</v>
      </c>
      <c r="Q45" s="129">
        <v>33</v>
      </c>
      <c r="R45" s="131">
        <v>3</v>
      </c>
      <c r="S45" s="80">
        <v>9.1</v>
      </c>
    </row>
    <row r="46" spans="1:19" ht="13.5" customHeight="1">
      <c r="A46" s="48">
        <v>47</v>
      </c>
      <c r="B46" s="49">
        <v>375</v>
      </c>
      <c r="C46" s="56" t="s">
        <v>68</v>
      </c>
      <c r="D46" s="52" t="s">
        <v>129</v>
      </c>
      <c r="E46" s="50"/>
      <c r="F46" s="79"/>
      <c r="G46" s="152"/>
      <c r="H46" s="153"/>
      <c r="I46" s="135"/>
      <c r="J46" s="131"/>
      <c r="K46" s="131"/>
      <c r="L46" s="77"/>
      <c r="M46" s="129">
        <v>1</v>
      </c>
      <c r="N46" s="130">
        <v>1</v>
      </c>
      <c r="O46" s="131">
        <v>0</v>
      </c>
      <c r="P46" s="77">
        <v>0</v>
      </c>
      <c r="Q46" s="129">
        <v>9</v>
      </c>
      <c r="R46" s="131">
        <v>0</v>
      </c>
      <c r="S46" s="80">
        <v>0</v>
      </c>
    </row>
    <row r="47" spans="1:19" ht="13.5" customHeight="1">
      <c r="A47" s="48">
        <v>47</v>
      </c>
      <c r="B47" s="49">
        <v>381</v>
      </c>
      <c r="C47" s="56" t="s">
        <v>68</v>
      </c>
      <c r="D47" s="52" t="s">
        <v>130</v>
      </c>
      <c r="E47" s="50"/>
      <c r="F47" s="79"/>
      <c r="G47" s="152"/>
      <c r="H47" s="153"/>
      <c r="I47" s="135"/>
      <c r="J47" s="131"/>
      <c r="K47" s="131"/>
      <c r="L47" s="77"/>
      <c r="M47" s="129">
        <v>1</v>
      </c>
      <c r="N47" s="130">
        <v>1</v>
      </c>
      <c r="O47" s="131">
        <v>0</v>
      </c>
      <c r="P47" s="77">
        <v>0</v>
      </c>
      <c r="Q47" s="129">
        <v>23</v>
      </c>
      <c r="R47" s="131">
        <v>0</v>
      </c>
      <c r="S47" s="80">
        <v>0</v>
      </c>
    </row>
    <row r="48" spans="1:19" ht="13.5" customHeight="1" thickBot="1">
      <c r="A48" s="58">
        <v>47</v>
      </c>
      <c r="B48" s="59">
        <v>382</v>
      </c>
      <c r="C48" s="60" t="s">
        <v>68</v>
      </c>
      <c r="D48" s="61" t="s">
        <v>131</v>
      </c>
      <c r="E48" s="62"/>
      <c r="F48" s="36"/>
      <c r="G48" s="154"/>
      <c r="H48" s="155"/>
      <c r="I48" s="136"/>
      <c r="J48" s="134"/>
      <c r="K48" s="134"/>
      <c r="L48" s="77"/>
      <c r="M48" s="132">
        <v>1</v>
      </c>
      <c r="N48" s="133">
        <v>0</v>
      </c>
      <c r="O48" s="134">
        <v>0</v>
      </c>
      <c r="P48" s="77"/>
      <c r="Q48" s="132">
        <v>0</v>
      </c>
      <c r="R48" s="134" t="s">
        <v>72</v>
      </c>
      <c r="S48" s="80"/>
    </row>
    <row r="49" spans="1:19" ht="18" customHeight="1" thickBot="1">
      <c r="A49" s="4"/>
      <c r="B49" s="5"/>
      <c r="C49" s="188" t="s">
        <v>4</v>
      </c>
      <c r="D49" s="188"/>
      <c r="E49" s="39"/>
      <c r="F49" s="69">
        <f>COUNTA(F8:F48)</f>
        <v>2</v>
      </c>
      <c r="G49" s="70"/>
      <c r="H49" s="71">
        <f>SUM(H8:H48)</f>
        <v>1</v>
      </c>
      <c r="I49" s="72">
        <f>COUNTA(I8:I48)</f>
        <v>11</v>
      </c>
      <c r="J49" s="75">
        <f>COUNTA(J8:J48)</f>
        <v>11</v>
      </c>
      <c r="K49" s="73">
        <f>SUM(K8:K48)</f>
        <v>1</v>
      </c>
      <c r="L49" s="115">
        <f>IF(J49=""," ",ROUND(K49/J49*100,1))</f>
        <v>9.1</v>
      </c>
      <c r="M49" s="74">
        <f>COUNTA(M8:M48)</f>
        <v>30</v>
      </c>
      <c r="N49" s="73">
        <f>COUNTA(N8:N48)</f>
        <v>30</v>
      </c>
      <c r="O49" s="73">
        <f>SUM(O8:O48)</f>
        <v>0</v>
      </c>
      <c r="P49" s="115">
        <f>IF(N49=""," ",ROUND(O49/N49*100,1))</f>
        <v>0</v>
      </c>
      <c r="Q49" s="75">
        <f>SUM(Q8:Q48)</f>
        <v>1038</v>
      </c>
      <c r="R49" s="73">
        <f>SUM(R8:R48)</f>
        <v>102</v>
      </c>
      <c r="S49" s="106">
        <f>IF(Q49=""," ",ROUND(R49/Q49*100,1))</f>
        <v>9.8</v>
      </c>
    </row>
  </sheetData>
  <mergeCells count="20">
    <mergeCell ref="Q2:S2"/>
    <mergeCell ref="R6:R7"/>
    <mergeCell ref="I4:S4"/>
    <mergeCell ref="N5:N7"/>
    <mergeCell ref="I5:I7"/>
    <mergeCell ref="J5:J7"/>
    <mergeCell ref="O6:O7"/>
    <mergeCell ref="Q5:Q7"/>
    <mergeCell ref="M5:M7"/>
    <mergeCell ref="C49:D49"/>
    <mergeCell ref="H5:H7"/>
    <mergeCell ref="E5:E7"/>
    <mergeCell ref="F5:F7"/>
    <mergeCell ref="G5:G7"/>
    <mergeCell ref="E4:H4"/>
    <mergeCell ref="K6:K7"/>
    <mergeCell ref="A4:A7"/>
    <mergeCell ref="B4:B7"/>
    <mergeCell ref="C4:C7"/>
    <mergeCell ref="D4:D7"/>
  </mergeCells>
  <printOptions/>
  <pageMargins left="0.5905511811023623" right="0.5905511811023623" top="0.5905511811023623" bottom="0.7086614173228347" header="0.31496062992125984" footer="0.3937007874015748"/>
  <pageSetup fitToHeight="0" horizontalDpi="600" verticalDpi="600" orientation="landscape" paperSize="9" scale="85" r:id="rId1"/>
  <headerFooter alignWithMargins="0">
    <oddFooter>&amp;R&amp;A</oddFooter>
  </headerFooter>
  <ignoredErrors>
    <ignoredError sqref="I49" formula="1"/>
    <ignoredError sqref="L49" evalError="1"/>
    <ignoredError sqref="P49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875" style="2" customWidth="1"/>
    <col min="4" max="4" width="10.625" style="2" customWidth="1"/>
    <col min="5" max="5" width="5.625" style="2" customWidth="1"/>
    <col min="6" max="6" width="10.125" style="2" customWidth="1"/>
    <col min="7" max="8" width="5.125" style="2" customWidth="1"/>
    <col min="9" max="10" width="5.625" style="2" customWidth="1"/>
    <col min="11" max="11" width="6.125" style="2" customWidth="1"/>
    <col min="12" max="13" width="5.125" style="2" customWidth="1"/>
    <col min="14" max="15" width="5.625" style="2" customWidth="1"/>
    <col min="16" max="16" width="6.00390625" style="2" customWidth="1"/>
    <col min="17" max="18" width="5.125" style="2" customWidth="1"/>
    <col min="19" max="21" width="6.125" style="2" customWidth="1"/>
    <col min="22" max="23" width="5.125" style="2" customWidth="1"/>
    <col min="24" max="24" width="6.375" style="2" customWidth="1"/>
    <col min="25" max="26" width="6.625" style="2" customWidth="1"/>
    <col min="27" max="27" width="5.625" style="2" customWidth="1"/>
    <col min="28" max="16384" width="9.00390625" style="2" customWidth="1"/>
  </cols>
  <sheetData>
    <row r="1" spans="1:2" ht="14.25" thickBot="1">
      <c r="A1" s="29" t="s">
        <v>36</v>
      </c>
      <c r="B1" s="29"/>
    </row>
    <row r="2" spans="1:27" ht="21" customHeight="1" thickBot="1">
      <c r="A2" s="6" t="s">
        <v>16</v>
      </c>
      <c r="B2" s="3"/>
      <c r="Y2" s="186" t="s">
        <v>68</v>
      </c>
      <c r="Z2" s="211"/>
      <c r="AA2" s="187"/>
    </row>
    <row r="3" ht="9.75" customHeight="1" thickBot="1"/>
    <row r="4" spans="5:27" s="12" customFormat="1" ht="18.75" customHeight="1" thickBot="1">
      <c r="E4" s="287" t="s">
        <v>205</v>
      </c>
      <c r="F4" s="288"/>
      <c r="G4" s="167">
        <v>1</v>
      </c>
      <c r="H4" s="280">
        <v>39904</v>
      </c>
      <c r="I4" s="281"/>
      <c r="J4" s="282"/>
      <c r="K4" s="30">
        <v>2</v>
      </c>
      <c r="L4" s="280">
        <v>39934</v>
      </c>
      <c r="M4" s="281"/>
      <c r="N4" s="282"/>
      <c r="O4" s="30">
        <v>3</v>
      </c>
      <c r="P4" s="280" t="s">
        <v>66</v>
      </c>
      <c r="Q4" s="281"/>
      <c r="R4" s="281"/>
      <c r="S4" s="281"/>
      <c r="T4" s="282"/>
      <c r="AA4" s="13"/>
    </row>
    <row r="5" spans="1:27" ht="9.75" customHeight="1" thickBot="1">
      <c r="A5"/>
      <c r="B5" s="7"/>
      <c r="C5" s="7"/>
      <c r="D5" s="7"/>
      <c r="E5" s="7"/>
      <c r="F5" s="27"/>
      <c r="G5" s="27"/>
      <c r="H5" s="7"/>
      <c r="I5" s="8"/>
      <c r="J5" s="9"/>
      <c r="K5" s="9"/>
      <c r="L5" s="27"/>
      <c r="M5" s="27"/>
      <c r="N5" s="27"/>
      <c r="O5" s="7"/>
      <c r="P5" s="7"/>
      <c r="Q5" s="27"/>
      <c r="R5" s="27"/>
      <c r="S5" s="28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277" t="s">
        <v>19</v>
      </c>
      <c r="F6" s="278"/>
      <c r="G6" s="168">
        <v>1</v>
      </c>
      <c r="I6" s="10"/>
      <c r="J6" s="10"/>
      <c r="K6" s="10"/>
      <c r="L6" s="283" t="s">
        <v>19</v>
      </c>
      <c r="M6" s="284"/>
      <c r="N6" s="285"/>
      <c r="O6" s="168">
        <v>1</v>
      </c>
      <c r="P6" s="7"/>
      <c r="Q6" s="283" t="s">
        <v>19</v>
      </c>
      <c r="R6" s="284"/>
      <c r="S6" s="285"/>
      <c r="T6" s="168">
        <v>1</v>
      </c>
      <c r="U6" s="9"/>
      <c r="V6" s="277" t="s">
        <v>19</v>
      </c>
      <c r="W6" s="278"/>
      <c r="X6" s="279"/>
      <c r="Y6" s="168">
        <v>1</v>
      </c>
      <c r="Z6" s="9"/>
      <c r="AA6"/>
    </row>
    <row r="7" spans="1:27" ht="27" customHeight="1">
      <c r="A7" s="205" t="s">
        <v>26</v>
      </c>
      <c r="B7" s="208" t="s">
        <v>63</v>
      </c>
      <c r="C7" s="176" t="s">
        <v>52</v>
      </c>
      <c r="D7" s="190" t="s">
        <v>17</v>
      </c>
      <c r="E7" s="193" t="s">
        <v>42</v>
      </c>
      <c r="F7" s="194"/>
      <c r="G7" s="194"/>
      <c r="H7" s="194"/>
      <c r="I7" s="194"/>
      <c r="J7" s="194"/>
      <c r="K7" s="195"/>
      <c r="L7" s="193" t="s">
        <v>48</v>
      </c>
      <c r="M7" s="194"/>
      <c r="N7" s="194"/>
      <c r="O7" s="194"/>
      <c r="P7" s="195"/>
      <c r="Q7" s="193" t="s">
        <v>49</v>
      </c>
      <c r="R7" s="194"/>
      <c r="S7" s="194"/>
      <c r="T7" s="194"/>
      <c r="U7" s="195"/>
      <c r="V7" s="227" t="s">
        <v>47</v>
      </c>
      <c r="W7" s="228"/>
      <c r="X7" s="228"/>
      <c r="Y7" s="228"/>
      <c r="Z7" s="228"/>
      <c r="AA7" s="229"/>
    </row>
    <row r="8" spans="1:27" ht="13.5" customHeight="1">
      <c r="A8" s="206"/>
      <c r="B8" s="209"/>
      <c r="C8" s="175"/>
      <c r="D8" s="173"/>
      <c r="E8" s="294" t="s">
        <v>196</v>
      </c>
      <c r="F8" s="251" t="s">
        <v>43</v>
      </c>
      <c r="G8" s="297" t="s">
        <v>1</v>
      </c>
      <c r="H8" s="116"/>
      <c r="I8" s="259" t="s">
        <v>0</v>
      </c>
      <c r="J8" s="116"/>
      <c r="K8" s="163"/>
      <c r="L8" s="289" t="s">
        <v>1</v>
      </c>
      <c r="M8" s="116"/>
      <c r="N8" s="259" t="s">
        <v>0</v>
      </c>
      <c r="O8" s="116"/>
      <c r="P8" s="164"/>
      <c r="Q8" s="262" t="s">
        <v>1</v>
      </c>
      <c r="R8" s="116"/>
      <c r="S8" s="259" t="s">
        <v>0</v>
      </c>
      <c r="T8" s="116"/>
      <c r="U8" s="164"/>
      <c r="V8" s="256" t="s">
        <v>11</v>
      </c>
      <c r="W8" s="116"/>
      <c r="Y8" s="267" t="s">
        <v>197</v>
      </c>
      <c r="Z8" s="268"/>
      <c r="AA8" s="269"/>
    </row>
    <row r="9" spans="1:27" ht="13.5" customHeight="1">
      <c r="A9" s="206"/>
      <c r="B9" s="209"/>
      <c r="C9" s="175"/>
      <c r="D9" s="173"/>
      <c r="E9" s="295"/>
      <c r="F9" s="252"/>
      <c r="G9" s="298"/>
      <c r="H9" s="117" t="s">
        <v>158</v>
      </c>
      <c r="I9" s="260"/>
      <c r="J9" s="117" t="s">
        <v>158</v>
      </c>
      <c r="K9" s="271" t="s">
        <v>198</v>
      </c>
      <c r="L9" s="290"/>
      <c r="M9" s="117" t="s">
        <v>199</v>
      </c>
      <c r="N9" s="260"/>
      <c r="O9" s="117" t="s">
        <v>199</v>
      </c>
      <c r="P9" s="286" t="s">
        <v>198</v>
      </c>
      <c r="Q9" s="263"/>
      <c r="R9" s="117" t="s">
        <v>199</v>
      </c>
      <c r="S9" s="260"/>
      <c r="T9" s="117" t="s">
        <v>199</v>
      </c>
      <c r="U9" s="265" t="s">
        <v>198</v>
      </c>
      <c r="V9" s="257"/>
      <c r="W9" s="117" t="s">
        <v>199</v>
      </c>
      <c r="X9" s="276" t="s">
        <v>198</v>
      </c>
      <c r="Y9" s="270" t="s">
        <v>44</v>
      </c>
      <c r="Z9" s="118"/>
      <c r="AA9" s="273" t="s">
        <v>198</v>
      </c>
    </row>
    <row r="10" spans="1:27" ht="13.5" customHeight="1">
      <c r="A10" s="206"/>
      <c r="B10" s="209"/>
      <c r="C10" s="175"/>
      <c r="D10" s="173"/>
      <c r="E10" s="295"/>
      <c r="F10" s="252"/>
      <c r="G10" s="298"/>
      <c r="H10" s="254" t="s">
        <v>45</v>
      </c>
      <c r="I10" s="260"/>
      <c r="J10" s="254" t="s">
        <v>45</v>
      </c>
      <c r="K10" s="271"/>
      <c r="L10" s="290"/>
      <c r="M10" s="254" t="s">
        <v>45</v>
      </c>
      <c r="N10" s="260"/>
      <c r="O10" s="254" t="s">
        <v>45</v>
      </c>
      <c r="P10" s="286"/>
      <c r="Q10" s="263"/>
      <c r="R10" s="254" t="s">
        <v>45</v>
      </c>
      <c r="S10" s="260"/>
      <c r="T10" s="254" t="s">
        <v>45</v>
      </c>
      <c r="U10" s="265"/>
      <c r="V10" s="257"/>
      <c r="W10" s="254" t="s">
        <v>46</v>
      </c>
      <c r="X10" s="265"/>
      <c r="Y10" s="271"/>
      <c r="Z10" s="165" t="s">
        <v>200</v>
      </c>
      <c r="AA10" s="274"/>
    </row>
    <row r="11" spans="1:27" ht="54.75" customHeight="1">
      <c r="A11" s="207"/>
      <c r="B11" s="210"/>
      <c r="C11" s="175"/>
      <c r="D11" s="174"/>
      <c r="E11" s="296"/>
      <c r="F11" s="253"/>
      <c r="G11" s="299"/>
      <c r="H11" s="255"/>
      <c r="I11" s="261"/>
      <c r="J11" s="255"/>
      <c r="K11" s="272"/>
      <c r="L11" s="291"/>
      <c r="M11" s="255"/>
      <c r="N11" s="261"/>
      <c r="O11" s="255"/>
      <c r="P11" s="185"/>
      <c r="Q11" s="264"/>
      <c r="R11" s="255"/>
      <c r="S11" s="261"/>
      <c r="T11" s="255"/>
      <c r="U11" s="266"/>
      <c r="V11" s="258"/>
      <c r="W11" s="255"/>
      <c r="X11" s="266"/>
      <c r="Y11" s="272"/>
      <c r="Z11" s="166" t="s">
        <v>201</v>
      </c>
      <c r="AA11" s="275"/>
    </row>
    <row r="12" spans="1:27" ht="13.5" customHeight="1">
      <c r="A12" s="48">
        <v>47</v>
      </c>
      <c r="B12" s="81">
        <v>201</v>
      </c>
      <c r="C12" s="50" t="s">
        <v>68</v>
      </c>
      <c r="D12" s="51" t="s">
        <v>69</v>
      </c>
      <c r="E12" s="156">
        <v>40</v>
      </c>
      <c r="F12" s="157" t="s">
        <v>148</v>
      </c>
      <c r="G12" s="83">
        <v>52</v>
      </c>
      <c r="H12" s="83">
        <v>46</v>
      </c>
      <c r="I12" s="83">
        <v>560</v>
      </c>
      <c r="J12" s="83">
        <v>170</v>
      </c>
      <c r="K12" s="80">
        <v>30.4</v>
      </c>
      <c r="L12" s="84">
        <v>45</v>
      </c>
      <c r="M12" s="83">
        <v>43</v>
      </c>
      <c r="N12" s="83">
        <v>513</v>
      </c>
      <c r="O12" s="83">
        <v>162</v>
      </c>
      <c r="P12" s="85">
        <v>31.6</v>
      </c>
      <c r="Q12" s="137">
        <v>6</v>
      </c>
      <c r="R12" s="130">
        <v>2</v>
      </c>
      <c r="S12" s="130">
        <v>28</v>
      </c>
      <c r="T12" s="130">
        <v>3</v>
      </c>
      <c r="U12" s="80">
        <v>10.7</v>
      </c>
      <c r="V12" s="169">
        <v>234</v>
      </c>
      <c r="W12" s="83">
        <v>25</v>
      </c>
      <c r="X12" s="87">
        <f aca="true" t="shared" si="0" ref="X12:X52">IF(V12=""," ",ROUND(W12/V12*100,1))</f>
        <v>10.7</v>
      </c>
      <c r="Y12" s="83">
        <v>229</v>
      </c>
      <c r="Z12" s="83">
        <v>24</v>
      </c>
      <c r="AA12" s="85">
        <f aca="true" t="shared" si="1" ref="AA12:AA52">IF(Y12=""," ",ROUND(Z12/Y12*100,1))</f>
        <v>10.5</v>
      </c>
    </row>
    <row r="13" spans="1:27" ht="13.5" customHeight="1">
      <c r="A13" s="48">
        <v>47</v>
      </c>
      <c r="B13" s="81">
        <v>205</v>
      </c>
      <c r="C13" s="50" t="s">
        <v>68</v>
      </c>
      <c r="D13" s="51" t="s">
        <v>73</v>
      </c>
      <c r="E13" s="156">
        <v>40</v>
      </c>
      <c r="F13" s="157" t="s">
        <v>149</v>
      </c>
      <c r="G13" s="83">
        <v>44</v>
      </c>
      <c r="H13" s="83">
        <v>34</v>
      </c>
      <c r="I13" s="83">
        <v>470</v>
      </c>
      <c r="J13" s="83">
        <v>131</v>
      </c>
      <c r="K13" s="80">
        <v>27.9</v>
      </c>
      <c r="L13" s="84">
        <v>31</v>
      </c>
      <c r="M13" s="83">
        <v>28</v>
      </c>
      <c r="N13" s="83">
        <v>381</v>
      </c>
      <c r="O13" s="83">
        <v>115</v>
      </c>
      <c r="P13" s="85">
        <v>30.2</v>
      </c>
      <c r="Q13" s="137">
        <v>4</v>
      </c>
      <c r="R13" s="130">
        <v>1</v>
      </c>
      <c r="S13" s="130">
        <v>14</v>
      </c>
      <c r="T13" s="130">
        <v>2</v>
      </c>
      <c r="U13" s="80">
        <v>14.3</v>
      </c>
      <c r="V13" s="86">
        <v>73</v>
      </c>
      <c r="W13" s="83">
        <v>10</v>
      </c>
      <c r="X13" s="87">
        <f t="shared" si="0"/>
        <v>13.7</v>
      </c>
      <c r="Y13" s="83">
        <v>73</v>
      </c>
      <c r="Z13" s="83">
        <v>10</v>
      </c>
      <c r="AA13" s="85">
        <f t="shared" si="1"/>
        <v>13.7</v>
      </c>
    </row>
    <row r="14" spans="1:27" ht="13.5" customHeight="1">
      <c r="A14" s="48">
        <v>47</v>
      </c>
      <c r="B14" s="81">
        <v>207</v>
      </c>
      <c r="C14" s="50" t="s">
        <v>68</v>
      </c>
      <c r="D14" s="51" t="s">
        <v>75</v>
      </c>
      <c r="E14" s="156">
        <v>30</v>
      </c>
      <c r="F14" s="157" t="s">
        <v>150</v>
      </c>
      <c r="G14" s="83">
        <v>45</v>
      </c>
      <c r="H14" s="83">
        <v>37</v>
      </c>
      <c r="I14" s="83">
        <v>593</v>
      </c>
      <c r="J14" s="83">
        <v>136</v>
      </c>
      <c r="K14" s="80">
        <v>22.9</v>
      </c>
      <c r="L14" s="84">
        <v>15</v>
      </c>
      <c r="M14" s="83">
        <v>14</v>
      </c>
      <c r="N14" s="83">
        <v>203</v>
      </c>
      <c r="O14" s="83">
        <v>59</v>
      </c>
      <c r="P14" s="85">
        <v>29.1</v>
      </c>
      <c r="Q14" s="137">
        <v>5</v>
      </c>
      <c r="R14" s="130">
        <v>4</v>
      </c>
      <c r="S14" s="130">
        <v>38</v>
      </c>
      <c r="T14" s="130">
        <v>7</v>
      </c>
      <c r="U14" s="80">
        <v>18.4</v>
      </c>
      <c r="V14" s="86">
        <v>62</v>
      </c>
      <c r="W14" s="83">
        <v>4</v>
      </c>
      <c r="X14" s="87">
        <f t="shared" si="0"/>
        <v>6.5</v>
      </c>
      <c r="Y14" s="83">
        <v>61</v>
      </c>
      <c r="Z14" s="83">
        <v>4</v>
      </c>
      <c r="AA14" s="85">
        <f t="shared" si="1"/>
        <v>6.6</v>
      </c>
    </row>
    <row r="15" spans="1:27" ht="13.5" customHeight="1">
      <c r="A15" s="48">
        <v>47</v>
      </c>
      <c r="B15" s="81">
        <v>208</v>
      </c>
      <c r="C15" s="50" t="s">
        <v>68</v>
      </c>
      <c r="D15" s="51" t="s">
        <v>78</v>
      </c>
      <c r="E15" s="156">
        <v>40</v>
      </c>
      <c r="F15" s="157" t="s">
        <v>151</v>
      </c>
      <c r="G15" s="83">
        <v>44</v>
      </c>
      <c r="H15" s="83">
        <v>37</v>
      </c>
      <c r="I15" s="83">
        <v>515</v>
      </c>
      <c r="J15" s="83">
        <v>135</v>
      </c>
      <c r="K15" s="80">
        <v>26.2</v>
      </c>
      <c r="L15" s="84">
        <v>37</v>
      </c>
      <c r="M15" s="83">
        <v>33</v>
      </c>
      <c r="N15" s="83">
        <v>461</v>
      </c>
      <c r="O15" s="83">
        <v>122</v>
      </c>
      <c r="P15" s="85">
        <v>26.5</v>
      </c>
      <c r="Q15" s="137">
        <v>4</v>
      </c>
      <c r="R15" s="130">
        <v>1</v>
      </c>
      <c r="S15" s="130">
        <v>14</v>
      </c>
      <c r="T15" s="130">
        <v>2</v>
      </c>
      <c r="U15" s="80">
        <v>14.3</v>
      </c>
      <c r="V15" s="86">
        <v>85</v>
      </c>
      <c r="W15" s="83">
        <v>7</v>
      </c>
      <c r="X15" s="87">
        <f t="shared" si="0"/>
        <v>8.2</v>
      </c>
      <c r="Y15" s="83">
        <v>83</v>
      </c>
      <c r="Z15" s="128">
        <v>7</v>
      </c>
      <c r="AA15" s="85">
        <f t="shared" si="1"/>
        <v>8.4</v>
      </c>
    </row>
    <row r="16" spans="1:27" ht="13.5" customHeight="1">
      <c r="A16" s="48">
        <v>47</v>
      </c>
      <c r="B16" s="81">
        <v>209</v>
      </c>
      <c r="C16" s="50" t="s">
        <v>68</v>
      </c>
      <c r="D16" s="51" t="s">
        <v>80</v>
      </c>
      <c r="E16" s="156">
        <v>30</v>
      </c>
      <c r="F16" s="157" t="s">
        <v>152</v>
      </c>
      <c r="G16" s="83">
        <v>37</v>
      </c>
      <c r="H16" s="83">
        <v>26</v>
      </c>
      <c r="I16" s="83">
        <v>387</v>
      </c>
      <c r="J16" s="83">
        <v>69</v>
      </c>
      <c r="K16" s="80">
        <v>17.8</v>
      </c>
      <c r="L16" s="84">
        <v>26</v>
      </c>
      <c r="M16" s="83">
        <v>19</v>
      </c>
      <c r="N16" s="83">
        <v>285</v>
      </c>
      <c r="O16" s="83">
        <v>57</v>
      </c>
      <c r="P16" s="85">
        <v>20</v>
      </c>
      <c r="Q16" s="137">
        <v>5</v>
      </c>
      <c r="R16" s="130">
        <v>2</v>
      </c>
      <c r="S16" s="130">
        <v>37</v>
      </c>
      <c r="T16" s="130">
        <v>3</v>
      </c>
      <c r="U16" s="80">
        <v>8.1</v>
      </c>
      <c r="V16" s="86">
        <v>87</v>
      </c>
      <c r="W16" s="83">
        <v>6</v>
      </c>
      <c r="X16" s="87">
        <f t="shared" si="0"/>
        <v>6.9</v>
      </c>
      <c r="Y16" s="83">
        <v>67</v>
      </c>
      <c r="Z16" s="83">
        <v>6</v>
      </c>
      <c r="AA16" s="85">
        <f t="shared" si="1"/>
        <v>9</v>
      </c>
    </row>
    <row r="17" spans="1:27" ht="13.5" customHeight="1">
      <c r="A17" s="48">
        <v>47</v>
      </c>
      <c r="B17" s="81">
        <v>210</v>
      </c>
      <c r="C17" s="50" t="s">
        <v>68</v>
      </c>
      <c r="D17" s="51" t="s">
        <v>82</v>
      </c>
      <c r="E17" s="156">
        <v>30</v>
      </c>
      <c r="F17" s="157" t="s">
        <v>152</v>
      </c>
      <c r="G17" s="83">
        <v>39</v>
      </c>
      <c r="H17" s="83">
        <v>26</v>
      </c>
      <c r="I17" s="83">
        <v>443</v>
      </c>
      <c r="J17" s="83">
        <v>81</v>
      </c>
      <c r="K17" s="80">
        <v>18.3</v>
      </c>
      <c r="L17" s="84">
        <v>14</v>
      </c>
      <c r="M17" s="83">
        <v>10</v>
      </c>
      <c r="N17" s="83">
        <v>166</v>
      </c>
      <c r="O17" s="83">
        <v>36</v>
      </c>
      <c r="P17" s="85">
        <v>21.7</v>
      </c>
      <c r="Q17" s="137">
        <v>5</v>
      </c>
      <c r="R17" s="130">
        <v>2</v>
      </c>
      <c r="S17" s="130">
        <v>34</v>
      </c>
      <c r="T17" s="130">
        <v>3</v>
      </c>
      <c r="U17" s="80">
        <v>8.8</v>
      </c>
      <c r="V17" s="86">
        <v>71</v>
      </c>
      <c r="W17" s="83">
        <v>4</v>
      </c>
      <c r="X17" s="87">
        <f>IF(V17=""," ",ROUND(W17/V17*100,1))</f>
        <v>5.6</v>
      </c>
      <c r="Y17" s="83">
        <v>71</v>
      </c>
      <c r="Z17" s="83">
        <v>4</v>
      </c>
      <c r="AA17" s="85">
        <f t="shared" si="1"/>
        <v>5.6</v>
      </c>
    </row>
    <row r="18" spans="1:27" ht="13.5" customHeight="1">
      <c r="A18" s="48">
        <v>47</v>
      </c>
      <c r="B18" s="81">
        <v>211</v>
      </c>
      <c r="C18" s="50" t="s">
        <v>68</v>
      </c>
      <c r="D18" s="51" t="s">
        <v>84</v>
      </c>
      <c r="E18" s="156">
        <v>30</v>
      </c>
      <c r="F18" s="157" t="s">
        <v>152</v>
      </c>
      <c r="G18" s="83">
        <v>68</v>
      </c>
      <c r="H18" s="83">
        <v>57</v>
      </c>
      <c r="I18" s="83">
        <v>825</v>
      </c>
      <c r="J18" s="83">
        <v>233</v>
      </c>
      <c r="K18" s="80">
        <v>28.2</v>
      </c>
      <c r="L18" s="84">
        <v>43</v>
      </c>
      <c r="M18" s="83">
        <v>38</v>
      </c>
      <c r="N18" s="83">
        <v>546</v>
      </c>
      <c r="O18" s="83">
        <v>154</v>
      </c>
      <c r="P18" s="85">
        <v>28.2</v>
      </c>
      <c r="Q18" s="137">
        <v>5</v>
      </c>
      <c r="R18" s="130">
        <v>2</v>
      </c>
      <c r="S18" s="130">
        <v>36</v>
      </c>
      <c r="T18" s="130">
        <v>3</v>
      </c>
      <c r="U18" s="80">
        <v>8.3</v>
      </c>
      <c r="V18" s="86">
        <v>124</v>
      </c>
      <c r="W18" s="83">
        <v>6</v>
      </c>
      <c r="X18" s="87">
        <f t="shared" si="0"/>
        <v>4.8</v>
      </c>
      <c r="Y18" s="83">
        <v>67</v>
      </c>
      <c r="Z18" s="83">
        <v>5</v>
      </c>
      <c r="AA18" s="85">
        <f t="shared" si="1"/>
        <v>7.5</v>
      </c>
    </row>
    <row r="19" spans="1:27" ht="13.5" customHeight="1">
      <c r="A19" s="48">
        <v>47</v>
      </c>
      <c r="B19" s="81">
        <v>212</v>
      </c>
      <c r="C19" s="50" t="s">
        <v>68</v>
      </c>
      <c r="D19" s="51" t="s">
        <v>86</v>
      </c>
      <c r="E19" s="156">
        <v>30</v>
      </c>
      <c r="F19" s="157" t="s">
        <v>152</v>
      </c>
      <c r="G19" s="83">
        <v>43</v>
      </c>
      <c r="H19" s="83">
        <v>34</v>
      </c>
      <c r="I19" s="83">
        <v>351</v>
      </c>
      <c r="J19" s="83">
        <v>91</v>
      </c>
      <c r="K19" s="80">
        <v>25.9</v>
      </c>
      <c r="L19" s="84">
        <v>28</v>
      </c>
      <c r="M19" s="83">
        <v>23</v>
      </c>
      <c r="N19" s="83">
        <v>253</v>
      </c>
      <c r="O19" s="83">
        <v>63</v>
      </c>
      <c r="P19" s="85">
        <v>24.9</v>
      </c>
      <c r="Q19" s="137">
        <v>5</v>
      </c>
      <c r="R19" s="130">
        <v>3</v>
      </c>
      <c r="S19" s="130">
        <v>25</v>
      </c>
      <c r="T19" s="130">
        <v>4</v>
      </c>
      <c r="U19" s="80">
        <v>16</v>
      </c>
      <c r="V19" s="86">
        <v>48</v>
      </c>
      <c r="W19" s="83">
        <v>3</v>
      </c>
      <c r="X19" s="87">
        <f t="shared" si="0"/>
        <v>6.3</v>
      </c>
      <c r="Y19" s="83">
        <v>39</v>
      </c>
      <c r="Z19" s="83">
        <v>3</v>
      </c>
      <c r="AA19" s="85">
        <f t="shared" si="1"/>
        <v>7.7</v>
      </c>
    </row>
    <row r="20" spans="1:27" ht="13.5" customHeight="1">
      <c r="A20" s="48">
        <v>47</v>
      </c>
      <c r="B20" s="81">
        <v>213</v>
      </c>
      <c r="C20" s="50" t="s">
        <v>68</v>
      </c>
      <c r="D20" s="51" t="s">
        <v>88</v>
      </c>
      <c r="E20" s="156">
        <v>30</v>
      </c>
      <c r="F20" s="157" t="s">
        <v>153</v>
      </c>
      <c r="G20" s="83">
        <v>42</v>
      </c>
      <c r="H20" s="83">
        <v>33</v>
      </c>
      <c r="I20" s="83">
        <v>588</v>
      </c>
      <c r="J20" s="83">
        <v>127</v>
      </c>
      <c r="K20" s="80">
        <v>21.6</v>
      </c>
      <c r="L20" s="84">
        <v>37</v>
      </c>
      <c r="M20" s="83">
        <v>30</v>
      </c>
      <c r="N20" s="83">
        <v>544</v>
      </c>
      <c r="O20" s="83">
        <v>122</v>
      </c>
      <c r="P20" s="85">
        <v>22.4</v>
      </c>
      <c r="Q20" s="137">
        <v>5</v>
      </c>
      <c r="R20" s="130">
        <v>3</v>
      </c>
      <c r="S20" s="130">
        <v>44</v>
      </c>
      <c r="T20" s="130">
        <v>5</v>
      </c>
      <c r="U20" s="80">
        <v>11.4</v>
      </c>
      <c r="V20" s="86">
        <v>119</v>
      </c>
      <c r="W20" s="83">
        <v>7</v>
      </c>
      <c r="X20" s="87">
        <f t="shared" si="0"/>
        <v>5.9</v>
      </c>
      <c r="Y20" s="83">
        <v>118</v>
      </c>
      <c r="Z20" s="83">
        <v>7</v>
      </c>
      <c r="AA20" s="85">
        <f t="shared" si="1"/>
        <v>5.9</v>
      </c>
    </row>
    <row r="21" spans="1:27" ht="13.5" customHeight="1">
      <c r="A21" s="48">
        <v>47</v>
      </c>
      <c r="B21" s="81">
        <v>214</v>
      </c>
      <c r="C21" s="50" t="s">
        <v>68</v>
      </c>
      <c r="D21" s="51" t="s">
        <v>90</v>
      </c>
      <c r="E21" s="156">
        <v>30</v>
      </c>
      <c r="F21" s="157" t="s">
        <v>153</v>
      </c>
      <c r="G21" s="83">
        <v>43</v>
      </c>
      <c r="H21" s="83">
        <v>31</v>
      </c>
      <c r="I21" s="83">
        <v>603</v>
      </c>
      <c r="J21" s="83">
        <v>112</v>
      </c>
      <c r="K21" s="80">
        <v>18.6</v>
      </c>
      <c r="L21" s="84">
        <v>19</v>
      </c>
      <c r="M21" s="83">
        <v>14</v>
      </c>
      <c r="N21" s="83">
        <v>336</v>
      </c>
      <c r="O21" s="83">
        <v>63</v>
      </c>
      <c r="P21" s="85">
        <v>18.8</v>
      </c>
      <c r="Q21" s="137">
        <v>5</v>
      </c>
      <c r="R21" s="130">
        <v>2</v>
      </c>
      <c r="S21" s="130">
        <v>47</v>
      </c>
      <c r="T21" s="130">
        <v>3</v>
      </c>
      <c r="U21" s="80">
        <v>6.4</v>
      </c>
      <c r="V21" s="86">
        <v>129</v>
      </c>
      <c r="W21" s="83">
        <v>5</v>
      </c>
      <c r="X21" s="87">
        <f t="shared" si="0"/>
        <v>3.9</v>
      </c>
      <c r="Y21" s="83">
        <v>129</v>
      </c>
      <c r="Z21" s="83">
        <v>5</v>
      </c>
      <c r="AA21" s="85">
        <f t="shared" si="1"/>
        <v>3.9</v>
      </c>
    </row>
    <row r="22" spans="1:27" ht="13.5" customHeight="1">
      <c r="A22" s="48">
        <v>47</v>
      </c>
      <c r="B22" s="81">
        <v>215</v>
      </c>
      <c r="C22" s="50" t="s">
        <v>68</v>
      </c>
      <c r="D22" s="51" t="s">
        <v>92</v>
      </c>
      <c r="E22" s="156">
        <v>30</v>
      </c>
      <c r="F22" s="157" t="s">
        <v>154</v>
      </c>
      <c r="G22" s="83">
        <v>35</v>
      </c>
      <c r="H22" s="83">
        <v>30</v>
      </c>
      <c r="I22" s="83">
        <v>393</v>
      </c>
      <c r="J22" s="83">
        <v>105</v>
      </c>
      <c r="K22" s="80">
        <v>26.7</v>
      </c>
      <c r="L22" s="84">
        <v>7</v>
      </c>
      <c r="M22" s="83">
        <v>7</v>
      </c>
      <c r="N22" s="83">
        <v>96</v>
      </c>
      <c r="O22" s="83">
        <v>21</v>
      </c>
      <c r="P22" s="85">
        <v>21.9</v>
      </c>
      <c r="Q22" s="137">
        <v>5</v>
      </c>
      <c r="R22" s="130">
        <v>4</v>
      </c>
      <c r="S22" s="130">
        <v>35</v>
      </c>
      <c r="T22" s="130">
        <v>8</v>
      </c>
      <c r="U22" s="80">
        <v>22.9</v>
      </c>
      <c r="V22" s="86">
        <v>56</v>
      </c>
      <c r="W22" s="83">
        <v>2</v>
      </c>
      <c r="X22" s="87">
        <f t="shared" si="0"/>
        <v>3.6</v>
      </c>
      <c r="Y22" s="83">
        <v>56</v>
      </c>
      <c r="Z22" s="83">
        <v>2</v>
      </c>
      <c r="AA22" s="85">
        <f t="shared" si="1"/>
        <v>3.6</v>
      </c>
    </row>
    <row r="23" spans="1:27" ht="13.5" customHeight="1">
      <c r="A23" s="48">
        <v>47</v>
      </c>
      <c r="B23" s="81">
        <v>301</v>
      </c>
      <c r="C23" s="50" t="s">
        <v>68</v>
      </c>
      <c r="D23" s="51" t="s">
        <v>94</v>
      </c>
      <c r="E23" s="156"/>
      <c r="F23" s="157"/>
      <c r="G23" s="83"/>
      <c r="H23" s="83"/>
      <c r="I23" s="83"/>
      <c r="J23" s="83"/>
      <c r="K23" s="80" t="s">
        <v>155</v>
      </c>
      <c r="L23" s="84">
        <v>5</v>
      </c>
      <c r="M23" s="83">
        <v>5</v>
      </c>
      <c r="N23" s="83">
        <v>103</v>
      </c>
      <c r="O23" s="83">
        <v>25</v>
      </c>
      <c r="P23" s="85">
        <v>24.3</v>
      </c>
      <c r="Q23" s="137">
        <v>5</v>
      </c>
      <c r="R23" s="130">
        <v>1</v>
      </c>
      <c r="S23" s="130">
        <v>21</v>
      </c>
      <c r="T23" s="130">
        <v>1</v>
      </c>
      <c r="U23" s="80">
        <v>4.8</v>
      </c>
      <c r="V23" s="86">
        <v>13</v>
      </c>
      <c r="W23" s="83">
        <v>0</v>
      </c>
      <c r="X23" s="87">
        <f t="shared" si="0"/>
        <v>0</v>
      </c>
      <c r="Y23" s="83">
        <v>13</v>
      </c>
      <c r="Z23" s="83">
        <v>0</v>
      </c>
      <c r="AA23" s="85">
        <f t="shared" si="1"/>
        <v>0</v>
      </c>
    </row>
    <row r="24" spans="1:27" ht="13.5" customHeight="1">
      <c r="A24" s="48">
        <v>47</v>
      </c>
      <c r="B24" s="81">
        <v>302</v>
      </c>
      <c r="C24" s="50" t="s">
        <v>68</v>
      </c>
      <c r="D24" s="51" t="s">
        <v>95</v>
      </c>
      <c r="E24" s="156"/>
      <c r="F24" s="157"/>
      <c r="G24" s="83"/>
      <c r="H24" s="83"/>
      <c r="I24" s="83"/>
      <c r="J24" s="83"/>
      <c r="K24" s="80" t="s">
        <v>155</v>
      </c>
      <c r="L24" s="84">
        <v>6</v>
      </c>
      <c r="M24" s="83">
        <v>4</v>
      </c>
      <c r="N24" s="83">
        <v>34</v>
      </c>
      <c r="O24" s="83">
        <v>6</v>
      </c>
      <c r="P24" s="85">
        <v>17.6</v>
      </c>
      <c r="Q24" s="137">
        <v>5</v>
      </c>
      <c r="R24" s="130">
        <v>2</v>
      </c>
      <c r="S24" s="130">
        <v>24</v>
      </c>
      <c r="T24" s="130">
        <v>3</v>
      </c>
      <c r="U24" s="80">
        <v>12.5</v>
      </c>
      <c r="V24" s="86">
        <v>11</v>
      </c>
      <c r="W24" s="83">
        <v>1</v>
      </c>
      <c r="X24" s="87">
        <f>IF(V24=""," ",ROUND(W24/V24*100,1))</f>
        <v>9.1</v>
      </c>
      <c r="Y24" s="83">
        <v>11</v>
      </c>
      <c r="Z24" s="83">
        <v>1</v>
      </c>
      <c r="AA24" s="85">
        <f>IF(Y24=""," ",ROUND(Z24/Y24*100,1))</f>
        <v>9.1</v>
      </c>
    </row>
    <row r="25" spans="1:27" ht="13.5" customHeight="1">
      <c r="A25" s="48">
        <v>47</v>
      </c>
      <c r="B25" s="81">
        <v>303</v>
      </c>
      <c r="C25" s="50" t="s">
        <v>68</v>
      </c>
      <c r="D25" s="51" t="s">
        <v>96</v>
      </c>
      <c r="E25" s="156"/>
      <c r="F25" s="157"/>
      <c r="G25" s="83"/>
      <c r="H25" s="83"/>
      <c r="I25" s="83"/>
      <c r="J25" s="83"/>
      <c r="K25" s="80" t="s">
        <v>155</v>
      </c>
      <c r="L25" s="84">
        <v>9</v>
      </c>
      <c r="M25" s="83">
        <v>5</v>
      </c>
      <c r="N25" s="83">
        <v>75</v>
      </c>
      <c r="O25" s="83">
        <v>7</v>
      </c>
      <c r="P25" s="85">
        <v>9.3</v>
      </c>
      <c r="Q25" s="137">
        <v>5</v>
      </c>
      <c r="R25" s="130">
        <v>2</v>
      </c>
      <c r="S25" s="130">
        <v>22</v>
      </c>
      <c r="T25" s="130">
        <v>4</v>
      </c>
      <c r="U25" s="80">
        <v>18.2</v>
      </c>
      <c r="V25" s="86">
        <v>9</v>
      </c>
      <c r="W25" s="83">
        <v>1</v>
      </c>
      <c r="X25" s="87">
        <f t="shared" si="0"/>
        <v>11.1</v>
      </c>
      <c r="Y25" s="83">
        <v>9</v>
      </c>
      <c r="Z25" s="83">
        <v>1</v>
      </c>
      <c r="AA25" s="85">
        <f t="shared" si="1"/>
        <v>11.1</v>
      </c>
    </row>
    <row r="26" spans="1:27" ht="13.5" customHeight="1">
      <c r="A26" s="48">
        <v>47</v>
      </c>
      <c r="B26" s="81">
        <v>306</v>
      </c>
      <c r="C26" s="50" t="s">
        <v>68</v>
      </c>
      <c r="D26" s="51" t="s">
        <v>98</v>
      </c>
      <c r="E26" s="156"/>
      <c r="F26" s="157"/>
      <c r="G26" s="83"/>
      <c r="H26" s="83"/>
      <c r="I26" s="83"/>
      <c r="J26" s="83"/>
      <c r="K26" s="80" t="s">
        <v>155</v>
      </c>
      <c r="L26" s="84">
        <v>8</v>
      </c>
      <c r="M26" s="83">
        <v>7</v>
      </c>
      <c r="N26" s="83">
        <v>94</v>
      </c>
      <c r="O26" s="83">
        <v>28</v>
      </c>
      <c r="P26" s="85">
        <v>29.8</v>
      </c>
      <c r="Q26" s="137">
        <v>5</v>
      </c>
      <c r="R26" s="130">
        <v>2</v>
      </c>
      <c r="S26" s="130">
        <v>24</v>
      </c>
      <c r="T26" s="130">
        <v>3</v>
      </c>
      <c r="U26" s="80">
        <v>12.5</v>
      </c>
      <c r="V26" s="86">
        <v>9</v>
      </c>
      <c r="W26" s="83">
        <v>0</v>
      </c>
      <c r="X26" s="87">
        <f t="shared" si="0"/>
        <v>0</v>
      </c>
      <c r="Y26" s="83">
        <v>9</v>
      </c>
      <c r="Z26" s="83">
        <v>0</v>
      </c>
      <c r="AA26" s="85">
        <f t="shared" si="1"/>
        <v>0</v>
      </c>
    </row>
    <row r="27" spans="1:27" ht="13.5" customHeight="1">
      <c r="A27" s="48">
        <v>47</v>
      </c>
      <c r="B27" s="81">
        <v>308</v>
      </c>
      <c r="C27" s="50" t="s">
        <v>68</v>
      </c>
      <c r="D27" s="51" t="s">
        <v>99</v>
      </c>
      <c r="E27" s="156"/>
      <c r="F27" s="157"/>
      <c r="G27" s="83"/>
      <c r="H27" s="83"/>
      <c r="I27" s="83"/>
      <c r="J27" s="83"/>
      <c r="K27" s="80" t="s">
        <v>155</v>
      </c>
      <c r="L27" s="84">
        <v>14</v>
      </c>
      <c r="M27" s="83">
        <v>10</v>
      </c>
      <c r="N27" s="83">
        <v>96</v>
      </c>
      <c r="O27" s="83">
        <v>24</v>
      </c>
      <c r="P27" s="85">
        <v>25</v>
      </c>
      <c r="Q27" s="137">
        <v>5</v>
      </c>
      <c r="R27" s="130">
        <v>1</v>
      </c>
      <c r="S27" s="130">
        <v>22</v>
      </c>
      <c r="T27" s="130">
        <v>2</v>
      </c>
      <c r="U27" s="80">
        <v>9.1</v>
      </c>
      <c r="V27" s="86">
        <v>13</v>
      </c>
      <c r="W27" s="83">
        <v>0</v>
      </c>
      <c r="X27" s="87">
        <f t="shared" si="0"/>
        <v>0</v>
      </c>
      <c r="Y27" s="83">
        <v>13</v>
      </c>
      <c r="Z27" s="83">
        <v>0</v>
      </c>
      <c r="AA27" s="85">
        <f t="shared" si="1"/>
        <v>0</v>
      </c>
    </row>
    <row r="28" spans="1:27" ht="13.5" customHeight="1">
      <c r="A28" s="48">
        <v>47</v>
      </c>
      <c r="B28" s="81">
        <v>311</v>
      </c>
      <c r="C28" s="50" t="s">
        <v>68</v>
      </c>
      <c r="D28" s="51" t="s">
        <v>100</v>
      </c>
      <c r="E28" s="156"/>
      <c r="F28" s="157"/>
      <c r="G28" s="83"/>
      <c r="H28" s="83"/>
      <c r="I28" s="83"/>
      <c r="J28" s="83"/>
      <c r="K28" s="80" t="s">
        <v>155</v>
      </c>
      <c r="L28" s="84">
        <v>21</v>
      </c>
      <c r="M28" s="83">
        <v>16</v>
      </c>
      <c r="N28" s="83">
        <v>168</v>
      </c>
      <c r="O28" s="83">
        <v>35</v>
      </c>
      <c r="P28" s="85">
        <v>20.8</v>
      </c>
      <c r="Q28" s="137">
        <v>5</v>
      </c>
      <c r="R28" s="130">
        <v>1</v>
      </c>
      <c r="S28" s="130">
        <v>24</v>
      </c>
      <c r="T28" s="130">
        <v>3</v>
      </c>
      <c r="U28" s="80">
        <v>12.5</v>
      </c>
      <c r="V28" s="86">
        <v>14</v>
      </c>
      <c r="W28" s="83">
        <v>1</v>
      </c>
      <c r="X28" s="87">
        <f t="shared" si="0"/>
        <v>7.1</v>
      </c>
      <c r="Y28" s="83">
        <v>14</v>
      </c>
      <c r="Z28" s="83">
        <v>1</v>
      </c>
      <c r="AA28" s="85">
        <f t="shared" si="1"/>
        <v>7.1</v>
      </c>
    </row>
    <row r="29" spans="1:27" ht="13.5" customHeight="1">
      <c r="A29" s="48">
        <v>47</v>
      </c>
      <c r="B29" s="81">
        <v>313</v>
      </c>
      <c r="C29" s="50" t="s">
        <v>68</v>
      </c>
      <c r="D29" s="51" t="s">
        <v>101</v>
      </c>
      <c r="E29" s="156"/>
      <c r="F29" s="157"/>
      <c r="G29" s="83"/>
      <c r="H29" s="83"/>
      <c r="I29" s="83"/>
      <c r="J29" s="83"/>
      <c r="K29" s="80" t="s">
        <v>155</v>
      </c>
      <c r="L29" s="84">
        <v>15</v>
      </c>
      <c r="M29" s="83">
        <v>8</v>
      </c>
      <c r="N29" s="83">
        <v>143</v>
      </c>
      <c r="O29" s="83">
        <v>17</v>
      </c>
      <c r="P29" s="85">
        <v>11.9</v>
      </c>
      <c r="Q29" s="137">
        <v>5</v>
      </c>
      <c r="R29" s="130">
        <v>0</v>
      </c>
      <c r="S29" s="130">
        <v>24</v>
      </c>
      <c r="T29" s="130">
        <v>0</v>
      </c>
      <c r="U29" s="80">
        <v>0</v>
      </c>
      <c r="V29" s="86">
        <v>15</v>
      </c>
      <c r="W29" s="83">
        <v>0</v>
      </c>
      <c r="X29" s="87">
        <f t="shared" si="0"/>
        <v>0</v>
      </c>
      <c r="Y29" s="83">
        <v>15</v>
      </c>
      <c r="Z29" s="83">
        <v>0</v>
      </c>
      <c r="AA29" s="85">
        <f t="shared" si="1"/>
        <v>0</v>
      </c>
    </row>
    <row r="30" spans="1:27" ht="13.5" customHeight="1">
      <c r="A30" s="48">
        <v>47</v>
      </c>
      <c r="B30" s="81">
        <v>314</v>
      </c>
      <c r="C30" s="50" t="s">
        <v>68</v>
      </c>
      <c r="D30" s="51" t="s">
        <v>103</v>
      </c>
      <c r="E30" s="156"/>
      <c r="F30" s="157"/>
      <c r="G30" s="83"/>
      <c r="H30" s="83"/>
      <c r="I30" s="83"/>
      <c r="J30" s="83"/>
      <c r="K30" s="80" t="s">
        <v>155</v>
      </c>
      <c r="L30" s="84">
        <v>8</v>
      </c>
      <c r="M30" s="83">
        <v>7</v>
      </c>
      <c r="N30" s="83">
        <v>73</v>
      </c>
      <c r="O30" s="83">
        <v>19</v>
      </c>
      <c r="P30" s="85">
        <v>26</v>
      </c>
      <c r="Q30" s="137">
        <v>5</v>
      </c>
      <c r="R30" s="130">
        <v>3</v>
      </c>
      <c r="S30" s="130">
        <v>26</v>
      </c>
      <c r="T30" s="130">
        <v>3</v>
      </c>
      <c r="U30" s="80">
        <v>11.5</v>
      </c>
      <c r="V30" s="86">
        <v>14</v>
      </c>
      <c r="W30" s="83">
        <v>0</v>
      </c>
      <c r="X30" s="87">
        <f t="shared" si="0"/>
        <v>0</v>
      </c>
      <c r="Y30" s="83">
        <v>14</v>
      </c>
      <c r="Z30" s="83">
        <v>0</v>
      </c>
      <c r="AA30" s="85">
        <f t="shared" si="1"/>
        <v>0</v>
      </c>
    </row>
    <row r="31" spans="1:27" ht="13.5" customHeight="1">
      <c r="A31" s="48">
        <v>47</v>
      </c>
      <c r="B31" s="81">
        <v>315</v>
      </c>
      <c r="C31" s="50" t="s">
        <v>68</v>
      </c>
      <c r="D31" s="51" t="s">
        <v>104</v>
      </c>
      <c r="E31" s="156"/>
      <c r="F31" s="157"/>
      <c r="G31" s="83"/>
      <c r="H31" s="83"/>
      <c r="I31" s="83"/>
      <c r="J31" s="83"/>
      <c r="K31" s="80" t="s">
        <v>155</v>
      </c>
      <c r="L31" s="84">
        <v>7</v>
      </c>
      <c r="M31" s="83">
        <v>4</v>
      </c>
      <c r="N31" s="83">
        <v>45</v>
      </c>
      <c r="O31" s="83">
        <v>5</v>
      </c>
      <c r="P31" s="85">
        <v>11.1</v>
      </c>
      <c r="Q31" s="137">
        <v>5</v>
      </c>
      <c r="R31" s="130">
        <v>0</v>
      </c>
      <c r="S31" s="130">
        <v>21</v>
      </c>
      <c r="T31" s="130">
        <v>0</v>
      </c>
      <c r="U31" s="80">
        <v>0</v>
      </c>
      <c r="V31" s="86">
        <v>15</v>
      </c>
      <c r="W31" s="83">
        <v>1</v>
      </c>
      <c r="X31" s="87">
        <f t="shared" si="0"/>
        <v>6.7</v>
      </c>
      <c r="Y31" s="83">
        <v>11</v>
      </c>
      <c r="Z31" s="83">
        <v>1</v>
      </c>
      <c r="AA31" s="85">
        <f t="shared" si="1"/>
        <v>9.1</v>
      </c>
    </row>
    <row r="32" spans="1:27" ht="13.5" customHeight="1">
      <c r="A32" s="48">
        <v>47</v>
      </c>
      <c r="B32" s="81">
        <v>324</v>
      </c>
      <c r="C32" s="50" t="s">
        <v>68</v>
      </c>
      <c r="D32" s="51" t="s">
        <v>106</v>
      </c>
      <c r="E32" s="156">
        <v>30</v>
      </c>
      <c r="F32" s="157" t="s">
        <v>156</v>
      </c>
      <c r="G32" s="83">
        <v>39</v>
      </c>
      <c r="H32" s="83">
        <v>32</v>
      </c>
      <c r="I32" s="83">
        <v>420</v>
      </c>
      <c r="J32" s="83">
        <v>114</v>
      </c>
      <c r="K32" s="80">
        <v>27.1</v>
      </c>
      <c r="L32" s="84">
        <v>26</v>
      </c>
      <c r="M32" s="83">
        <v>23</v>
      </c>
      <c r="N32" s="83">
        <v>272</v>
      </c>
      <c r="O32" s="83">
        <v>78</v>
      </c>
      <c r="P32" s="85">
        <v>28.7</v>
      </c>
      <c r="Q32" s="137">
        <v>5</v>
      </c>
      <c r="R32" s="130">
        <v>2</v>
      </c>
      <c r="S32" s="130">
        <v>31</v>
      </c>
      <c r="T32" s="130">
        <v>4</v>
      </c>
      <c r="U32" s="80">
        <v>12.9</v>
      </c>
      <c r="V32" s="86">
        <v>30</v>
      </c>
      <c r="W32" s="83">
        <v>2</v>
      </c>
      <c r="X32" s="87">
        <f t="shared" si="0"/>
        <v>6.7</v>
      </c>
      <c r="Y32" s="83">
        <v>27</v>
      </c>
      <c r="Z32" s="83">
        <v>2</v>
      </c>
      <c r="AA32" s="85">
        <f t="shared" si="1"/>
        <v>7.4</v>
      </c>
    </row>
    <row r="33" spans="1:27" ht="13.5" customHeight="1">
      <c r="A33" s="48">
        <v>47</v>
      </c>
      <c r="B33" s="81">
        <v>325</v>
      </c>
      <c r="C33" s="50" t="s">
        <v>68</v>
      </c>
      <c r="D33" s="51" t="s">
        <v>109</v>
      </c>
      <c r="E33" s="156">
        <v>30</v>
      </c>
      <c r="F33" s="157" t="s">
        <v>154</v>
      </c>
      <c r="G33" s="83">
        <v>22</v>
      </c>
      <c r="H33" s="83">
        <v>18</v>
      </c>
      <c r="I33" s="83">
        <v>173</v>
      </c>
      <c r="J33" s="83">
        <v>42</v>
      </c>
      <c r="K33" s="80">
        <v>24.3</v>
      </c>
      <c r="L33" s="84">
        <v>15</v>
      </c>
      <c r="M33" s="83">
        <v>12</v>
      </c>
      <c r="N33" s="83">
        <v>131</v>
      </c>
      <c r="O33" s="83">
        <v>33</v>
      </c>
      <c r="P33" s="85">
        <v>25.2</v>
      </c>
      <c r="Q33" s="137">
        <v>5</v>
      </c>
      <c r="R33" s="130">
        <v>4</v>
      </c>
      <c r="S33" s="130">
        <v>20</v>
      </c>
      <c r="T33" s="130">
        <v>4</v>
      </c>
      <c r="U33" s="80">
        <v>20</v>
      </c>
      <c r="V33" s="86">
        <v>23</v>
      </c>
      <c r="W33" s="83">
        <v>1</v>
      </c>
      <c r="X33" s="87">
        <f t="shared" si="0"/>
        <v>4.3</v>
      </c>
      <c r="Y33" s="83">
        <v>23</v>
      </c>
      <c r="Z33" s="83">
        <v>1</v>
      </c>
      <c r="AA33" s="85">
        <f t="shared" si="1"/>
        <v>4.3</v>
      </c>
    </row>
    <row r="34" spans="1:27" ht="13.5" customHeight="1">
      <c r="A34" s="48">
        <v>47</v>
      </c>
      <c r="B34" s="81">
        <v>326</v>
      </c>
      <c r="C34" s="50" t="s">
        <v>68</v>
      </c>
      <c r="D34" s="51" t="s">
        <v>110</v>
      </c>
      <c r="E34" s="156">
        <v>35</v>
      </c>
      <c r="F34" s="157" t="s">
        <v>153</v>
      </c>
      <c r="G34" s="83">
        <v>26</v>
      </c>
      <c r="H34" s="83">
        <v>23</v>
      </c>
      <c r="I34" s="83">
        <v>249</v>
      </c>
      <c r="J34" s="83">
        <v>79</v>
      </c>
      <c r="K34" s="80">
        <v>31.7</v>
      </c>
      <c r="L34" s="84">
        <v>14</v>
      </c>
      <c r="M34" s="83">
        <v>12</v>
      </c>
      <c r="N34" s="83">
        <v>121</v>
      </c>
      <c r="O34" s="83">
        <v>34</v>
      </c>
      <c r="P34" s="85">
        <v>28.1</v>
      </c>
      <c r="Q34" s="137">
        <v>5</v>
      </c>
      <c r="R34" s="130">
        <v>1</v>
      </c>
      <c r="S34" s="130">
        <v>12</v>
      </c>
      <c r="T34" s="130">
        <v>2</v>
      </c>
      <c r="U34" s="80">
        <v>16.7</v>
      </c>
      <c r="V34" s="86">
        <v>29</v>
      </c>
      <c r="W34" s="83">
        <v>3</v>
      </c>
      <c r="X34" s="87">
        <f t="shared" si="0"/>
        <v>10.3</v>
      </c>
      <c r="Y34" s="83">
        <v>29</v>
      </c>
      <c r="Z34" s="83">
        <v>3</v>
      </c>
      <c r="AA34" s="85">
        <f t="shared" si="1"/>
        <v>10.3</v>
      </c>
    </row>
    <row r="35" spans="1:27" ht="13.5" customHeight="1">
      <c r="A35" s="48">
        <v>47</v>
      </c>
      <c r="B35" s="81">
        <v>327</v>
      </c>
      <c r="C35" s="50" t="s">
        <v>68</v>
      </c>
      <c r="D35" s="51" t="s">
        <v>112</v>
      </c>
      <c r="E35" s="156"/>
      <c r="F35" s="157"/>
      <c r="G35" s="83"/>
      <c r="H35" s="83"/>
      <c r="I35" s="83"/>
      <c r="J35" s="83"/>
      <c r="K35" s="80" t="s">
        <v>155</v>
      </c>
      <c r="L35" s="84">
        <v>8</v>
      </c>
      <c r="M35" s="83">
        <v>8</v>
      </c>
      <c r="N35" s="83">
        <v>72</v>
      </c>
      <c r="O35" s="83">
        <v>21</v>
      </c>
      <c r="P35" s="85">
        <v>29.2</v>
      </c>
      <c r="Q35" s="137">
        <v>5</v>
      </c>
      <c r="R35" s="130">
        <v>2</v>
      </c>
      <c r="S35" s="130">
        <v>22</v>
      </c>
      <c r="T35" s="130">
        <v>5</v>
      </c>
      <c r="U35" s="80">
        <v>22.7</v>
      </c>
      <c r="V35" s="86">
        <v>14</v>
      </c>
      <c r="W35" s="83">
        <v>1</v>
      </c>
      <c r="X35" s="87">
        <f t="shared" si="0"/>
        <v>7.1</v>
      </c>
      <c r="Y35" s="83">
        <v>14</v>
      </c>
      <c r="Z35" s="83">
        <v>1</v>
      </c>
      <c r="AA35" s="85">
        <f t="shared" si="1"/>
        <v>7.1</v>
      </c>
    </row>
    <row r="36" spans="1:27" ht="13.5" customHeight="1">
      <c r="A36" s="48">
        <v>47</v>
      </c>
      <c r="B36" s="81">
        <v>328</v>
      </c>
      <c r="C36" s="50" t="s">
        <v>68</v>
      </c>
      <c r="D36" s="51" t="s">
        <v>113</v>
      </c>
      <c r="E36" s="156"/>
      <c r="F36" s="157"/>
      <c r="G36" s="83"/>
      <c r="H36" s="83"/>
      <c r="I36" s="83"/>
      <c r="J36" s="83"/>
      <c r="K36" s="80" t="s">
        <v>155</v>
      </c>
      <c r="L36" s="84">
        <v>8</v>
      </c>
      <c r="M36" s="83">
        <v>4</v>
      </c>
      <c r="N36" s="83">
        <v>71</v>
      </c>
      <c r="O36" s="83">
        <v>13</v>
      </c>
      <c r="P36" s="85">
        <v>18.3</v>
      </c>
      <c r="Q36" s="137">
        <v>5</v>
      </c>
      <c r="R36" s="130">
        <v>4</v>
      </c>
      <c r="S36" s="130">
        <v>25</v>
      </c>
      <c r="T36" s="130">
        <v>7</v>
      </c>
      <c r="U36" s="80">
        <v>28</v>
      </c>
      <c r="V36" s="86">
        <v>15</v>
      </c>
      <c r="W36" s="83">
        <v>0</v>
      </c>
      <c r="X36" s="87">
        <f t="shared" si="0"/>
        <v>0</v>
      </c>
      <c r="Y36" s="83">
        <v>14</v>
      </c>
      <c r="Z36" s="83">
        <v>0</v>
      </c>
      <c r="AA36" s="85">
        <f t="shared" si="1"/>
        <v>0</v>
      </c>
    </row>
    <row r="37" spans="1:27" ht="13.5" customHeight="1">
      <c r="A37" s="48">
        <v>47</v>
      </c>
      <c r="B37" s="81">
        <v>329</v>
      </c>
      <c r="C37" s="50" t="s">
        <v>68</v>
      </c>
      <c r="D37" s="51" t="s">
        <v>114</v>
      </c>
      <c r="E37" s="156">
        <v>30</v>
      </c>
      <c r="F37" s="157" t="s">
        <v>154</v>
      </c>
      <c r="G37" s="83">
        <v>27</v>
      </c>
      <c r="H37" s="83">
        <v>24</v>
      </c>
      <c r="I37" s="83">
        <v>247</v>
      </c>
      <c r="J37" s="83">
        <v>82</v>
      </c>
      <c r="K37" s="80">
        <v>33.2</v>
      </c>
      <c r="L37" s="84">
        <v>22</v>
      </c>
      <c r="M37" s="83">
        <v>20</v>
      </c>
      <c r="N37" s="83">
        <v>217</v>
      </c>
      <c r="O37" s="83">
        <v>76</v>
      </c>
      <c r="P37" s="85">
        <v>35</v>
      </c>
      <c r="Q37" s="137">
        <v>5</v>
      </c>
      <c r="R37" s="130">
        <v>4</v>
      </c>
      <c r="S37" s="130">
        <v>30</v>
      </c>
      <c r="T37" s="130">
        <v>6</v>
      </c>
      <c r="U37" s="80">
        <v>20</v>
      </c>
      <c r="V37" s="86">
        <v>22</v>
      </c>
      <c r="W37" s="83">
        <v>4</v>
      </c>
      <c r="X37" s="87">
        <f t="shared" si="0"/>
        <v>18.2</v>
      </c>
      <c r="Y37" s="83">
        <v>22</v>
      </c>
      <c r="Z37" s="83">
        <v>4</v>
      </c>
      <c r="AA37" s="85">
        <f t="shared" si="1"/>
        <v>18.2</v>
      </c>
    </row>
    <row r="38" spans="1:27" ht="13.5" customHeight="1">
      <c r="A38" s="48">
        <v>47</v>
      </c>
      <c r="B38" s="81">
        <v>348</v>
      </c>
      <c r="C38" s="50" t="s">
        <v>68</v>
      </c>
      <c r="D38" s="51" t="s">
        <v>115</v>
      </c>
      <c r="E38" s="156"/>
      <c r="F38" s="157"/>
      <c r="G38" s="83"/>
      <c r="H38" s="83"/>
      <c r="I38" s="83"/>
      <c r="J38" s="83"/>
      <c r="K38" s="80" t="s">
        <v>155</v>
      </c>
      <c r="L38" s="84">
        <v>11</v>
      </c>
      <c r="M38" s="83">
        <v>10</v>
      </c>
      <c r="N38" s="83">
        <v>76</v>
      </c>
      <c r="O38" s="83">
        <v>19</v>
      </c>
      <c r="P38" s="85">
        <v>25</v>
      </c>
      <c r="Q38" s="137">
        <v>5</v>
      </c>
      <c r="R38" s="130">
        <v>2</v>
      </c>
      <c r="S38" s="130">
        <v>18</v>
      </c>
      <c r="T38" s="130">
        <v>3</v>
      </c>
      <c r="U38" s="80">
        <v>16.7</v>
      </c>
      <c r="V38" s="86">
        <v>15</v>
      </c>
      <c r="W38" s="83">
        <v>1</v>
      </c>
      <c r="X38" s="87">
        <f t="shared" si="0"/>
        <v>6.7</v>
      </c>
      <c r="Y38" s="83">
        <v>15</v>
      </c>
      <c r="Z38" s="83">
        <v>1</v>
      </c>
      <c r="AA38" s="85">
        <f t="shared" si="1"/>
        <v>6.7</v>
      </c>
    </row>
    <row r="39" spans="1:27" ht="13.5" customHeight="1">
      <c r="A39" s="48">
        <v>47</v>
      </c>
      <c r="B39" s="81">
        <v>350</v>
      </c>
      <c r="C39" s="50" t="s">
        <v>68</v>
      </c>
      <c r="D39" s="51" t="s">
        <v>116</v>
      </c>
      <c r="E39" s="156">
        <v>30</v>
      </c>
      <c r="F39" s="157" t="s">
        <v>153</v>
      </c>
      <c r="G39" s="83">
        <v>20</v>
      </c>
      <c r="H39" s="83">
        <v>14</v>
      </c>
      <c r="I39" s="83">
        <v>144</v>
      </c>
      <c r="J39" s="83">
        <v>40</v>
      </c>
      <c r="K39" s="80">
        <v>27.8</v>
      </c>
      <c r="L39" s="84">
        <v>22</v>
      </c>
      <c r="M39" s="83">
        <v>15</v>
      </c>
      <c r="N39" s="83">
        <v>146</v>
      </c>
      <c r="O39" s="83">
        <v>49</v>
      </c>
      <c r="P39" s="85">
        <v>33.6</v>
      </c>
      <c r="Q39" s="137">
        <v>5</v>
      </c>
      <c r="R39" s="130">
        <v>3</v>
      </c>
      <c r="S39" s="130">
        <v>29</v>
      </c>
      <c r="T39" s="130">
        <v>4</v>
      </c>
      <c r="U39" s="80">
        <v>13.8</v>
      </c>
      <c r="V39" s="86">
        <v>16</v>
      </c>
      <c r="W39" s="83">
        <v>0</v>
      </c>
      <c r="X39" s="87">
        <f t="shared" si="0"/>
        <v>0</v>
      </c>
      <c r="Y39" s="83">
        <v>16</v>
      </c>
      <c r="Z39" s="83">
        <v>0</v>
      </c>
      <c r="AA39" s="85">
        <f t="shared" si="1"/>
        <v>0</v>
      </c>
    </row>
    <row r="40" spans="1:27" ht="13.5" customHeight="1">
      <c r="A40" s="48">
        <v>47</v>
      </c>
      <c r="B40" s="81">
        <v>353</v>
      </c>
      <c r="C40" s="50" t="s">
        <v>68</v>
      </c>
      <c r="D40" s="51" t="s">
        <v>118</v>
      </c>
      <c r="E40" s="156"/>
      <c r="F40" s="83"/>
      <c r="G40" s="83"/>
      <c r="H40" s="83"/>
      <c r="I40" s="83"/>
      <c r="J40" s="83"/>
      <c r="K40" s="80" t="s">
        <v>155</v>
      </c>
      <c r="L40" s="84">
        <v>2</v>
      </c>
      <c r="M40" s="83">
        <v>1</v>
      </c>
      <c r="N40" s="83">
        <v>7</v>
      </c>
      <c r="O40" s="83">
        <v>2</v>
      </c>
      <c r="P40" s="85">
        <v>28.6</v>
      </c>
      <c r="Q40" s="137">
        <v>4</v>
      </c>
      <c r="R40" s="130">
        <v>0</v>
      </c>
      <c r="S40" s="130">
        <v>14</v>
      </c>
      <c r="T40" s="130">
        <v>0</v>
      </c>
      <c r="U40" s="80">
        <v>0</v>
      </c>
      <c r="V40" s="86">
        <v>10</v>
      </c>
      <c r="W40" s="83">
        <v>0</v>
      </c>
      <c r="X40" s="87">
        <f t="shared" si="0"/>
        <v>0</v>
      </c>
      <c r="Y40" s="83">
        <v>6</v>
      </c>
      <c r="Z40" s="83">
        <v>0</v>
      </c>
      <c r="AA40" s="85">
        <f t="shared" si="1"/>
        <v>0</v>
      </c>
    </row>
    <row r="41" spans="1:27" ht="13.5" customHeight="1">
      <c r="A41" s="48">
        <v>47</v>
      </c>
      <c r="B41" s="81">
        <v>354</v>
      </c>
      <c r="C41" s="50" t="s">
        <v>68</v>
      </c>
      <c r="D41" s="51" t="s">
        <v>119</v>
      </c>
      <c r="E41" s="156"/>
      <c r="F41" s="83"/>
      <c r="G41" s="83"/>
      <c r="H41" s="83"/>
      <c r="I41" s="83"/>
      <c r="J41" s="83"/>
      <c r="K41" s="80" t="s">
        <v>155</v>
      </c>
      <c r="L41" s="84">
        <v>2</v>
      </c>
      <c r="M41" s="83">
        <v>1</v>
      </c>
      <c r="N41" s="83">
        <v>8</v>
      </c>
      <c r="O41" s="83">
        <v>1</v>
      </c>
      <c r="P41" s="85">
        <v>12.5</v>
      </c>
      <c r="Q41" s="137">
        <v>3</v>
      </c>
      <c r="R41" s="130">
        <v>2</v>
      </c>
      <c r="S41" s="130">
        <v>15</v>
      </c>
      <c r="T41" s="130">
        <v>2</v>
      </c>
      <c r="U41" s="80">
        <v>13.3</v>
      </c>
      <c r="V41" s="86">
        <v>10</v>
      </c>
      <c r="W41" s="83">
        <v>1</v>
      </c>
      <c r="X41" s="87">
        <f t="shared" si="0"/>
        <v>10</v>
      </c>
      <c r="Y41" s="83">
        <v>9</v>
      </c>
      <c r="Z41" s="83">
        <v>1</v>
      </c>
      <c r="AA41" s="85">
        <f t="shared" si="1"/>
        <v>11.1</v>
      </c>
    </row>
    <row r="42" spans="1:27" ht="13.5" customHeight="1">
      <c r="A42" s="48">
        <v>47</v>
      </c>
      <c r="B42" s="81">
        <v>355</v>
      </c>
      <c r="C42" s="50" t="s">
        <v>68</v>
      </c>
      <c r="D42" s="51" t="s">
        <v>121</v>
      </c>
      <c r="E42" s="156"/>
      <c r="F42" s="83"/>
      <c r="G42" s="83"/>
      <c r="H42" s="83"/>
      <c r="I42" s="83"/>
      <c r="J42" s="83"/>
      <c r="K42" s="80" t="s">
        <v>155</v>
      </c>
      <c r="L42" s="84">
        <v>3</v>
      </c>
      <c r="M42" s="83">
        <v>2</v>
      </c>
      <c r="N42" s="83">
        <v>13</v>
      </c>
      <c r="O42" s="83">
        <v>2</v>
      </c>
      <c r="P42" s="85">
        <v>15.4</v>
      </c>
      <c r="Q42" s="137">
        <v>4</v>
      </c>
      <c r="R42" s="130">
        <v>3</v>
      </c>
      <c r="S42" s="130">
        <v>16</v>
      </c>
      <c r="T42" s="130">
        <v>3</v>
      </c>
      <c r="U42" s="80">
        <v>18.8</v>
      </c>
      <c r="V42" s="86">
        <v>8</v>
      </c>
      <c r="W42" s="83">
        <v>0</v>
      </c>
      <c r="X42" s="87">
        <f t="shared" si="0"/>
        <v>0</v>
      </c>
      <c r="Y42" s="83">
        <v>7</v>
      </c>
      <c r="Z42" s="83">
        <v>0</v>
      </c>
      <c r="AA42" s="85">
        <f t="shared" si="1"/>
        <v>0</v>
      </c>
    </row>
    <row r="43" spans="1:27" ht="13.5" customHeight="1">
      <c r="A43" s="48">
        <v>47</v>
      </c>
      <c r="B43" s="81">
        <v>356</v>
      </c>
      <c r="C43" s="50" t="s">
        <v>68</v>
      </c>
      <c r="D43" s="51" t="s">
        <v>122</v>
      </c>
      <c r="E43" s="156"/>
      <c r="F43" s="83"/>
      <c r="G43" s="83"/>
      <c r="H43" s="83"/>
      <c r="I43" s="83"/>
      <c r="J43" s="83"/>
      <c r="K43" s="80" t="s">
        <v>155</v>
      </c>
      <c r="L43" s="84">
        <v>5</v>
      </c>
      <c r="M43" s="83">
        <v>3</v>
      </c>
      <c r="N43" s="83">
        <v>39</v>
      </c>
      <c r="O43" s="83">
        <v>4</v>
      </c>
      <c r="P43" s="85">
        <v>10.3</v>
      </c>
      <c r="Q43" s="137">
        <v>4</v>
      </c>
      <c r="R43" s="130">
        <v>1</v>
      </c>
      <c r="S43" s="130">
        <v>11</v>
      </c>
      <c r="T43" s="130">
        <v>2</v>
      </c>
      <c r="U43" s="80">
        <v>18.2</v>
      </c>
      <c r="V43" s="86">
        <v>6</v>
      </c>
      <c r="W43" s="83">
        <v>0</v>
      </c>
      <c r="X43" s="87">
        <f t="shared" si="0"/>
        <v>0</v>
      </c>
      <c r="Y43" s="83">
        <v>6</v>
      </c>
      <c r="Z43" s="83">
        <v>0</v>
      </c>
      <c r="AA43" s="85">
        <f t="shared" si="1"/>
        <v>0</v>
      </c>
    </row>
    <row r="44" spans="1:27" ht="13.5" customHeight="1">
      <c r="A44" s="48">
        <v>47</v>
      </c>
      <c r="B44" s="81">
        <v>357</v>
      </c>
      <c r="C44" s="50" t="s">
        <v>68</v>
      </c>
      <c r="D44" s="51" t="s">
        <v>123</v>
      </c>
      <c r="E44" s="156"/>
      <c r="F44" s="83"/>
      <c r="G44" s="83"/>
      <c r="H44" s="83"/>
      <c r="I44" s="83"/>
      <c r="J44" s="83"/>
      <c r="K44" s="80" t="s">
        <v>155</v>
      </c>
      <c r="L44" s="84">
        <v>12</v>
      </c>
      <c r="M44" s="83">
        <v>11</v>
      </c>
      <c r="N44" s="83">
        <v>135</v>
      </c>
      <c r="O44" s="83">
        <v>24</v>
      </c>
      <c r="P44" s="85">
        <v>17.8</v>
      </c>
      <c r="Q44" s="137">
        <v>5</v>
      </c>
      <c r="R44" s="130">
        <v>2</v>
      </c>
      <c r="S44" s="130">
        <v>22</v>
      </c>
      <c r="T44" s="130">
        <v>2</v>
      </c>
      <c r="U44" s="80">
        <v>9.1</v>
      </c>
      <c r="V44" s="86">
        <v>10</v>
      </c>
      <c r="W44" s="83">
        <v>1</v>
      </c>
      <c r="X44" s="87">
        <f t="shared" si="0"/>
        <v>10</v>
      </c>
      <c r="Y44" s="83">
        <v>7</v>
      </c>
      <c r="Z44" s="83">
        <v>1</v>
      </c>
      <c r="AA44" s="85">
        <f t="shared" si="1"/>
        <v>14.3</v>
      </c>
    </row>
    <row r="45" spans="1:27" ht="13.5" customHeight="1">
      <c r="A45" s="48">
        <v>47</v>
      </c>
      <c r="B45" s="81">
        <v>358</v>
      </c>
      <c r="C45" s="50" t="s">
        <v>68</v>
      </c>
      <c r="D45" s="51" t="s">
        <v>124</v>
      </c>
      <c r="E45" s="156"/>
      <c r="F45" s="83"/>
      <c r="G45" s="83"/>
      <c r="H45" s="83"/>
      <c r="I45" s="83"/>
      <c r="J45" s="83"/>
      <c r="K45" s="80" t="s">
        <v>155</v>
      </c>
      <c r="L45" s="84">
        <v>4</v>
      </c>
      <c r="M45" s="83">
        <v>0</v>
      </c>
      <c r="N45" s="83">
        <v>14</v>
      </c>
      <c r="O45" s="83">
        <v>0</v>
      </c>
      <c r="P45" s="85">
        <v>0</v>
      </c>
      <c r="Q45" s="137">
        <v>5</v>
      </c>
      <c r="R45" s="130">
        <v>2</v>
      </c>
      <c r="S45" s="130">
        <v>17</v>
      </c>
      <c r="T45" s="130">
        <v>3</v>
      </c>
      <c r="U45" s="80">
        <v>17.6</v>
      </c>
      <c r="V45" s="86">
        <v>7</v>
      </c>
      <c r="W45" s="83">
        <v>0</v>
      </c>
      <c r="X45" s="87">
        <f t="shared" si="0"/>
        <v>0</v>
      </c>
      <c r="Y45" s="83">
        <v>7</v>
      </c>
      <c r="Z45" s="83">
        <v>0</v>
      </c>
      <c r="AA45" s="85">
        <f t="shared" si="1"/>
        <v>0</v>
      </c>
    </row>
    <row r="46" spans="1:27" ht="13.5" customHeight="1">
      <c r="A46" s="48">
        <v>47</v>
      </c>
      <c r="B46" s="81">
        <v>359</v>
      </c>
      <c r="C46" s="50" t="s">
        <v>68</v>
      </c>
      <c r="D46" s="51" t="s">
        <v>125</v>
      </c>
      <c r="E46" s="156"/>
      <c r="F46" s="83"/>
      <c r="G46" s="83"/>
      <c r="H46" s="83"/>
      <c r="I46" s="83"/>
      <c r="J46" s="83"/>
      <c r="K46" s="80" t="s">
        <v>155</v>
      </c>
      <c r="L46" s="84">
        <v>6</v>
      </c>
      <c r="M46" s="83">
        <v>4</v>
      </c>
      <c r="N46" s="83">
        <v>48</v>
      </c>
      <c r="O46" s="83">
        <v>7</v>
      </c>
      <c r="P46" s="85">
        <v>14.6</v>
      </c>
      <c r="Q46" s="137">
        <v>4</v>
      </c>
      <c r="R46" s="130">
        <v>1</v>
      </c>
      <c r="S46" s="130">
        <v>17</v>
      </c>
      <c r="T46" s="130">
        <v>2</v>
      </c>
      <c r="U46" s="80">
        <v>11.8</v>
      </c>
      <c r="V46" s="86">
        <v>9</v>
      </c>
      <c r="W46" s="83">
        <v>0</v>
      </c>
      <c r="X46" s="87">
        <f t="shared" si="0"/>
        <v>0</v>
      </c>
      <c r="Y46" s="83">
        <v>9</v>
      </c>
      <c r="Z46" s="83">
        <v>0</v>
      </c>
      <c r="AA46" s="85">
        <f t="shared" si="1"/>
        <v>0</v>
      </c>
    </row>
    <row r="47" spans="1:27" ht="13.5" customHeight="1">
      <c r="A47" s="48">
        <v>47</v>
      </c>
      <c r="B47" s="81">
        <v>360</v>
      </c>
      <c r="C47" s="50" t="s">
        <v>68</v>
      </c>
      <c r="D47" s="51" t="s">
        <v>126</v>
      </c>
      <c r="E47" s="156"/>
      <c r="F47" s="83"/>
      <c r="G47" s="83"/>
      <c r="H47" s="83"/>
      <c r="I47" s="83"/>
      <c r="J47" s="83"/>
      <c r="K47" s="80" t="s">
        <v>155</v>
      </c>
      <c r="L47" s="84">
        <v>6</v>
      </c>
      <c r="M47" s="83">
        <v>3</v>
      </c>
      <c r="N47" s="83">
        <v>45</v>
      </c>
      <c r="O47" s="83">
        <v>5</v>
      </c>
      <c r="P47" s="85">
        <v>11.1</v>
      </c>
      <c r="Q47" s="137">
        <v>5</v>
      </c>
      <c r="R47" s="130">
        <v>4</v>
      </c>
      <c r="S47" s="130">
        <v>22</v>
      </c>
      <c r="T47" s="130">
        <v>10</v>
      </c>
      <c r="U47" s="80">
        <v>45.5</v>
      </c>
      <c r="V47" s="86">
        <v>13</v>
      </c>
      <c r="W47" s="83">
        <v>0</v>
      </c>
      <c r="X47" s="87">
        <f t="shared" si="0"/>
        <v>0</v>
      </c>
      <c r="Y47" s="83">
        <v>12</v>
      </c>
      <c r="Z47" s="83">
        <v>0</v>
      </c>
      <c r="AA47" s="85">
        <f t="shared" si="1"/>
        <v>0</v>
      </c>
    </row>
    <row r="48" spans="1:27" ht="13.5" customHeight="1">
      <c r="A48" s="48">
        <v>47</v>
      </c>
      <c r="B48" s="81">
        <v>361</v>
      </c>
      <c r="C48" s="50" t="s">
        <v>68</v>
      </c>
      <c r="D48" s="51" t="s">
        <v>127</v>
      </c>
      <c r="E48" s="156"/>
      <c r="F48" s="83"/>
      <c r="G48" s="83"/>
      <c r="H48" s="83"/>
      <c r="I48" s="83"/>
      <c r="J48" s="83"/>
      <c r="K48" s="80" t="s">
        <v>155</v>
      </c>
      <c r="L48" s="84">
        <v>6</v>
      </c>
      <c r="M48" s="83">
        <v>4</v>
      </c>
      <c r="N48" s="83">
        <v>60</v>
      </c>
      <c r="O48" s="83">
        <v>6</v>
      </c>
      <c r="P48" s="85">
        <v>10</v>
      </c>
      <c r="Q48" s="137">
        <v>5</v>
      </c>
      <c r="R48" s="130">
        <v>2</v>
      </c>
      <c r="S48" s="130">
        <v>30</v>
      </c>
      <c r="T48" s="130">
        <v>2</v>
      </c>
      <c r="U48" s="80">
        <v>6.7</v>
      </c>
      <c r="V48" s="86">
        <v>21</v>
      </c>
      <c r="W48" s="83">
        <v>1</v>
      </c>
      <c r="X48" s="87">
        <f t="shared" si="0"/>
        <v>4.8</v>
      </c>
      <c r="Y48" s="83">
        <v>21</v>
      </c>
      <c r="Z48" s="83">
        <v>1</v>
      </c>
      <c r="AA48" s="85">
        <f t="shared" si="1"/>
        <v>4.8</v>
      </c>
    </row>
    <row r="49" spans="1:27" ht="13.5" customHeight="1">
      <c r="A49" s="48">
        <v>47</v>
      </c>
      <c r="B49" s="81">
        <v>362</v>
      </c>
      <c r="C49" s="50" t="s">
        <v>68</v>
      </c>
      <c r="D49" s="51" t="s">
        <v>128</v>
      </c>
      <c r="E49" s="156"/>
      <c r="F49" s="83"/>
      <c r="G49" s="83"/>
      <c r="H49" s="83"/>
      <c r="I49" s="83"/>
      <c r="J49" s="83"/>
      <c r="K49" s="80" t="s">
        <v>155</v>
      </c>
      <c r="L49" s="84">
        <v>8</v>
      </c>
      <c r="M49" s="83">
        <v>3</v>
      </c>
      <c r="N49" s="83">
        <v>69</v>
      </c>
      <c r="O49" s="83">
        <v>3</v>
      </c>
      <c r="P49" s="85">
        <v>4.3</v>
      </c>
      <c r="Q49" s="137">
        <v>5</v>
      </c>
      <c r="R49" s="130">
        <v>2</v>
      </c>
      <c r="S49" s="130">
        <v>34</v>
      </c>
      <c r="T49" s="130">
        <v>4</v>
      </c>
      <c r="U49" s="80">
        <v>11.8</v>
      </c>
      <c r="V49" s="86">
        <v>22</v>
      </c>
      <c r="W49" s="83">
        <v>1</v>
      </c>
      <c r="X49" s="87">
        <f t="shared" si="0"/>
        <v>4.5</v>
      </c>
      <c r="Y49" s="83">
        <v>21</v>
      </c>
      <c r="Z49" s="83">
        <v>1</v>
      </c>
      <c r="AA49" s="85">
        <f t="shared" si="1"/>
        <v>4.8</v>
      </c>
    </row>
    <row r="50" spans="1:27" ht="13.5" customHeight="1">
      <c r="A50" s="48">
        <v>47</v>
      </c>
      <c r="B50" s="81">
        <v>375</v>
      </c>
      <c r="C50" s="50" t="s">
        <v>68</v>
      </c>
      <c r="D50" s="51" t="s">
        <v>129</v>
      </c>
      <c r="E50" s="156"/>
      <c r="F50" s="83"/>
      <c r="G50" s="83"/>
      <c r="H50" s="83"/>
      <c r="I50" s="83"/>
      <c r="J50" s="83"/>
      <c r="K50" s="80" t="s">
        <v>155</v>
      </c>
      <c r="L50" s="84">
        <v>0</v>
      </c>
      <c r="M50" s="83">
        <v>0</v>
      </c>
      <c r="N50" s="83">
        <v>0</v>
      </c>
      <c r="O50" s="83">
        <v>0</v>
      </c>
      <c r="P50" s="85"/>
      <c r="Q50" s="137">
        <v>5</v>
      </c>
      <c r="R50" s="130">
        <v>0</v>
      </c>
      <c r="S50" s="130">
        <v>19</v>
      </c>
      <c r="T50" s="130">
        <v>0</v>
      </c>
      <c r="U50" s="80">
        <v>0</v>
      </c>
      <c r="V50" s="86">
        <v>10</v>
      </c>
      <c r="W50" s="83">
        <v>0</v>
      </c>
      <c r="X50" s="87">
        <f t="shared" si="0"/>
        <v>0</v>
      </c>
      <c r="Y50" s="83">
        <v>7</v>
      </c>
      <c r="Z50" s="83">
        <v>0</v>
      </c>
      <c r="AA50" s="85">
        <f t="shared" si="1"/>
        <v>0</v>
      </c>
    </row>
    <row r="51" spans="1:27" ht="13.5" customHeight="1">
      <c r="A51" s="48">
        <v>47</v>
      </c>
      <c r="B51" s="81">
        <v>381</v>
      </c>
      <c r="C51" s="50" t="s">
        <v>68</v>
      </c>
      <c r="D51" s="51" t="s">
        <v>130</v>
      </c>
      <c r="E51" s="156"/>
      <c r="F51" s="83"/>
      <c r="G51" s="83"/>
      <c r="H51" s="83"/>
      <c r="I51" s="83"/>
      <c r="J51" s="83"/>
      <c r="K51" s="80" t="s">
        <v>155</v>
      </c>
      <c r="L51" s="84">
        <v>6</v>
      </c>
      <c r="M51" s="83">
        <v>5</v>
      </c>
      <c r="N51" s="83">
        <v>50</v>
      </c>
      <c r="O51" s="83">
        <v>12</v>
      </c>
      <c r="P51" s="85">
        <v>24</v>
      </c>
      <c r="Q51" s="137">
        <v>5</v>
      </c>
      <c r="R51" s="130">
        <v>0</v>
      </c>
      <c r="S51" s="130">
        <v>28</v>
      </c>
      <c r="T51" s="130">
        <v>0</v>
      </c>
      <c r="U51" s="80">
        <v>0</v>
      </c>
      <c r="V51" s="86">
        <v>16</v>
      </c>
      <c r="W51" s="83">
        <v>0</v>
      </c>
      <c r="X51" s="87">
        <f t="shared" si="0"/>
        <v>0</v>
      </c>
      <c r="Y51" s="83">
        <v>16</v>
      </c>
      <c r="Z51" s="83">
        <v>0</v>
      </c>
      <c r="AA51" s="85">
        <f t="shared" si="1"/>
        <v>0</v>
      </c>
    </row>
    <row r="52" spans="1:27" ht="13.5" customHeight="1" thickBot="1">
      <c r="A52" s="48">
        <v>47</v>
      </c>
      <c r="B52" s="81">
        <v>382</v>
      </c>
      <c r="C52" s="50" t="s">
        <v>68</v>
      </c>
      <c r="D52" s="51" t="s">
        <v>131</v>
      </c>
      <c r="E52" s="156"/>
      <c r="F52" s="83"/>
      <c r="G52" s="83"/>
      <c r="H52" s="83"/>
      <c r="I52" s="83"/>
      <c r="J52" s="83"/>
      <c r="K52" s="80" t="s">
        <v>155</v>
      </c>
      <c r="L52" s="84">
        <v>2</v>
      </c>
      <c r="M52" s="83">
        <v>2</v>
      </c>
      <c r="N52" s="83">
        <v>11</v>
      </c>
      <c r="O52" s="83">
        <v>2</v>
      </c>
      <c r="P52" s="85">
        <v>18.2</v>
      </c>
      <c r="Q52" s="137">
        <v>5</v>
      </c>
      <c r="R52" s="130">
        <v>3</v>
      </c>
      <c r="S52" s="130">
        <v>22</v>
      </c>
      <c r="T52" s="130">
        <v>3</v>
      </c>
      <c r="U52" s="80">
        <v>13.6</v>
      </c>
      <c r="V52" s="86">
        <v>8</v>
      </c>
      <c r="W52" s="83">
        <v>1</v>
      </c>
      <c r="X52" s="87">
        <f t="shared" si="0"/>
        <v>12.5</v>
      </c>
      <c r="Y52" s="83">
        <v>7</v>
      </c>
      <c r="Z52" s="83">
        <v>1</v>
      </c>
      <c r="AA52" s="85">
        <f t="shared" si="1"/>
        <v>14.3</v>
      </c>
    </row>
    <row r="53" spans="1:27" ht="15" customHeight="1" thickBot="1">
      <c r="A53" s="90"/>
      <c r="B53" s="91"/>
      <c r="C53" s="92"/>
      <c r="D53" s="93" t="s">
        <v>13</v>
      </c>
      <c r="E53" s="39"/>
      <c r="F53" s="70"/>
      <c r="G53" s="70"/>
      <c r="H53" s="70"/>
      <c r="I53" s="70"/>
      <c r="J53" s="70"/>
      <c r="K53" s="110"/>
      <c r="L53" s="94">
        <f>SUM(L12:L52)</f>
        <v>583</v>
      </c>
      <c r="M53" s="94">
        <f>SUM(M12:M52)</f>
        <v>468</v>
      </c>
      <c r="N53" s="94">
        <f>SUM(N12:N52)</f>
        <v>6220</v>
      </c>
      <c r="O53" s="94">
        <f>SUM(O12:O52)</f>
        <v>1531</v>
      </c>
      <c r="P53" s="106">
        <f>IF(L53=" "," ",ROUND(O53/N53*100,1))</f>
        <v>24.6</v>
      </c>
      <c r="Q53" s="94">
        <f>SUM(Q12:Q52)</f>
        <v>198</v>
      </c>
      <c r="R53" s="94">
        <f>SUM(R12:R52)</f>
        <v>82</v>
      </c>
      <c r="S53" s="94">
        <f>SUM(S12:S52)</f>
        <v>1014</v>
      </c>
      <c r="T53" s="94">
        <f>SUM(T12:T52)</f>
        <v>130</v>
      </c>
      <c r="U53" s="106">
        <f>IF(Q53=""," ",ROUND(T53/S53*100,1))</f>
        <v>12.8</v>
      </c>
      <c r="V53" s="95"/>
      <c r="W53" s="111"/>
      <c r="X53" s="108"/>
      <c r="Y53" s="111"/>
      <c r="Z53" s="111"/>
      <c r="AA53" s="112"/>
    </row>
    <row r="54" spans="1:27" ht="15" customHeight="1" thickBot="1">
      <c r="A54" s="96"/>
      <c r="B54" s="97"/>
      <c r="C54" s="98" t="s">
        <v>68</v>
      </c>
      <c r="D54" s="99" t="s">
        <v>157</v>
      </c>
      <c r="E54" s="100"/>
      <c r="F54" s="101"/>
      <c r="G54" s="101"/>
      <c r="H54" s="101"/>
      <c r="I54" s="101"/>
      <c r="J54" s="101"/>
      <c r="K54" s="109"/>
      <c r="L54" s="89">
        <v>1</v>
      </c>
      <c r="M54" s="83">
        <v>1</v>
      </c>
      <c r="N54" s="88">
        <v>26</v>
      </c>
      <c r="O54" s="83">
        <v>5</v>
      </c>
      <c r="P54" s="102">
        <v>19.2</v>
      </c>
      <c r="Q54" s="60"/>
      <c r="R54" s="57"/>
      <c r="S54" s="63"/>
      <c r="T54" s="57"/>
      <c r="U54" s="102" t="str">
        <f>IF(Q54=""," ",ROUND(T54/S54*100,1))</f>
        <v> </v>
      </c>
      <c r="V54" s="103"/>
      <c r="W54" s="101"/>
      <c r="X54" s="107"/>
      <c r="Y54" s="101"/>
      <c r="Z54" s="101"/>
      <c r="AA54" s="113"/>
    </row>
    <row r="55" spans="1:27" ht="15" customHeight="1" thickBot="1">
      <c r="A55" s="90"/>
      <c r="B55" s="91"/>
      <c r="C55" s="292" t="s">
        <v>12</v>
      </c>
      <c r="D55" s="300"/>
      <c r="E55" s="39"/>
      <c r="F55" s="70"/>
      <c r="G55" s="70"/>
      <c r="H55" s="70"/>
      <c r="I55" s="70"/>
      <c r="J55" s="70"/>
      <c r="K55" s="110"/>
      <c r="L55" s="104">
        <f>SUM(L54:L54)</f>
        <v>1</v>
      </c>
      <c r="M55" s="104">
        <f>SUM(M54:M54)</f>
        <v>1</v>
      </c>
      <c r="N55" s="104">
        <f>SUM(N54:N54)</f>
        <v>26</v>
      </c>
      <c r="O55" s="104">
        <f>SUM(O54:O54)</f>
        <v>5</v>
      </c>
      <c r="P55" s="106">
        <f>IF(L55=0,"",ROUND(O55/N55*100,1))</f>
        <v>19.2</v>
      </c>
      <c r="Q55" s="104">
        <f>SUM(Q54:Q54)</f>
        <v>0</v>
      </c>
      <c r="R55" s="104">
        <f>SUM(R54:R54)</f>
        <v>0</v>
      </c>
      <c r="S55" s="104">
        <f>SUM(S54:S54)</f>
        <v>0</v>
      </c>
      <c r="T55" s="104">
        <f>SUM(T54:T54)</f>
        <v>0</v>
      </c>
      <c r="U55" s="106" t="str">
        <f>IF(Q55=0," ",ROUND(T55/S55*100,1))</f>
        <v> </v>
      </c>
      <c r="V55" s="95"/>
      <c r="W55" s="70"/>
      <c r="X55" s="108"/>
      <c r="Y55" s="70"/>
      <c r="Z55" s="70"/>
      <c r="AA55" s="114"/>
    </row>
    <row r="56" spans="1:27" ht="18.75" customHeight="1" thickBot="1">
      <c r="A56" s="90"/>
      <c r="B56" s="105"/>
      <c r="C56" s="292" t="s">
        <v>4</v>
      </c>
      <c r="D56" s="293"/>
      <c r="E56" s="39"/>
      <c r="F56" s="70"/>
      <c r="G56" s="73">
        <f>SUM(G12:G52)</f>
        <v>626</v>
      </c>
      <c r="H56" s="73">
        <f>SUM(H12:H52)</f>
        <v>502</v>
      </c>
      <c r="I56" s="73">
        <f>SUM(I12:I52)</f>
        <v>6961</v>
      </c>
      <c r="J56" s="73">
        <f>SUM(J12:J52)</f>
        <v>1747</v>
      </c>
      <c r="K56" s="106">
        <f>IF(G56=" "," ",ROUND(J56/I56*100,1))</f>
        <v>25.1</v>
      </c>
      <c r="L56" s="75">
        <f>L53+L55</f>
        <v>584</v>
      </c>
      <c r="M56" s="73">
        <f>M53+M55</f>
        <v>469</v>
      </c>
      <c r="N56" s="73">
        <f>N53+N55</f>
        <v>6246</v>
      </c>
      <c r="O56" s="73">
        <f>O53+O55</f>
        <v>1536</v>
      </c>
      <c r="P56" s="106">
        <f>IF(L56=""," ",ROUND(O56/N56*100,1))</f>
        <v>24.6</v>
      </c>
      <c r="Q56" s="75">
        <f>Q53+Q55</f>
        <v>198</v>
      </c>
      <c r="R56" s="73">
        <f>R53+R55</f>
        <v>82</v>
      </c>
      <c r="S56" s="73">
        <f>S53+S55</f>
        <v>1014</v>
      </c>
      <c r="T56" s="73">
        <f>T53+T55</f>
        <v>130</v>
      </c>
      <c r="U56" s="106">
        <f>IF(Q56=""," ",ROUND(T56/S56*100,1))</f>
        <v>12.8</v>
      </c>
      <c r="V56" s="72">
        <f>SUM(V12:V52)</f>
        <v>1515</v>
      </c>
      <c r="W56" s="73">
        <f>SUM(W12:W52)</f>
        <v>100</v>
      </c>
      <c r="X56" s="115">
        <f>IF(V56=""," ",ROUND(W56/V56*100,1))</f>
        <v>6.6</v>
      </c>
      <c r="Y56" s="75">
        <f>SUM(Y12:Y52)</f>
        <v>1397</v>
      </c>
      <c r="Z56" s="73">
        <f>SUM(Z12:Z52)</f>
        <v>98</v>
      </c>
      <c r="AA56" s="106">
        <f>IF(Y56=0," ",ROUND(Z56/Y56*100,1))</f>
        <v>7</v>
      </c>
    </row>
    <row r="59" ht="13.5" customHeight="1"/>
  </sheetData>
  <sheetProtection/>
  <mergeCells count="42">
    <mergeCell ref="E6:F6"/>
    <mergeCell ref="C56:D56"/>
    <mergeCell ref="E7:K7"/>
    <mergeCell ref="I8:I11"/>
    <mergeCell ref="E8:E11"/>
    <mergeCell ref="G8:G11"/>
    <mergeCell ref="F8:F11"/>
    <mergeCell ref="C55:D55"/>
    <mergeCell ref="E4:F4"/>
    <mergeCell ref="N8:N11"/>
    <mergeCell ref="L8:L11"/>
    <mergeCell ref="A7:A11"/>
    <mergeCell ref="C7:C11"/>
    <mergeCell ref="D7:D11"/>
    <mergeCell ref="B7:B11"/>
    <mergeCell ref="K9:K11"/>
    <mergeCell ref="H10:H11"/>
    <mergeCell ref="J10:J11"/>
    <mergeCell ref="Y2:AA2"/>
    <mergeCell ref="M10:M11"/>
    <mergeCell ref="Q6:S6"/>
    <mergeCell ref="Q7:U7"/>
    <mergeCell ref="L6:N6"/>
    <mergeCell ref="L7:P7"/>
    <mergeCell ref="O10:O11"/>
    <mergeCell ref="R10:R11"/>
    <mergeCell ref="T10:T11"/>
    <mergeCell ref="P9:P11"/>
    <mergeCell ref="V6:X6"/>
    <mergeCell ref="V7:AA7"/>
    <mergeCell ref="H4:J4"/>
    <mergeCell ref="L4:N4"/>
    <mergeCell ref="P4:T4"/>
    <mergeCell ref="Y8:AA8"/>
    <mergeCell ref="Y9:Y11"/>
    <mergeCell ref="AA9:AA11"/>
    <mergeCell ref="X9:X11"/>
    <mergeCell ref="W10:W11"/>
    <mergeCell ref="V8:V11"/>
    <mergeCell ref="S8:S11"/>
    <mergeCell ref="Q8:Q11"/>
    <mergeCell ref="U9:U11"/>
  </mergeCells>
  <conditionalFormatting sqref="J12:J52 H12:H52 O12:O52 M12:M52 T12:T52 R12:R52 T54 R54 O54 M54 W12:W52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52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printOptions/>
  <pageMargins left="0.5905511811023623" right="0.5905511811023623" top="0.5905511811023623" bottom="0.7086614173228347" header="0.31496062992125984" footer="0.3937007874015748"/>
  <pageSetup fitToHeight="0" horizontalDpi="600" verticalDpi="600" orientation="landscape" paperSize="9" scale="85" r:id="rId1"/>
  <headerFooter alignWithMargins="0">
    <oddFooter>&amp;R&amp;A</oddFooter>
  </headerFooter>
  <ignoredErrors>
    <ignoredError sqref="U56 U53" evalError="1"/>
    <ignoredError sqref="P53 P56" evalError="1" formula="1"/>
    <ignoredError sqref="U55 P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2009-12-21T02:09:24Z</cp:lastPrinted>
  <dcterms:created xsi:type="dcterms:W3CDTF">2002-01-07T10:53:07Z</dcterms:created>
  <dcterms:modified xsi:type="dcterms:W3CDTF">2009-12-21T02:10:11Z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55028143</vt:i4>
  </property>
  <property fmtid="{D5CDD505-2E9C-101B-9397-08002B2CF9AE}" pid="3" name="_EmailSubject">
    <vt:lpwstr/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-1520387694</vt:i4>
  </property>
  <property fmtid="{D5CDD505-2E9C-101B-9397-08002B2CF9AE}" pid="7" name="_ReviewingToolsShownOnce">
    <vt:lpwstr/>
  </property>
</Properties>
</file>