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5205" windowWidth="15315" windowHeight="6480" activeTab="0"/>
  </bookViews>
  <sheets>
    <sheet name="高知県４－１" sheetId="1" r:id="rId1"/>
    <sheet name="高知県４－２" sheetId="2" r:id="rId2"/>
    <sheet name="高知県４－３" sheetId="3" r:id="rId3"/>
    <sheet name="高知県４－４" sheetId="4" r:id="rId4"/>
  </sheets>
  <definedNames>
    <definedName name="_xlnm.Print_Area" localSheetId="2">'高知県４－３'!$A$1:$S$43</definedName>
    <definedName name="_xlnm.Print_Titles" localSheetId="0">'高知県４－１'!$4:$7</definedName>
    <definedName name="_xlnm.Print_Titles" localSheetId="1">'高知県４－２'!$4:$6</definedName>
    <definedName name="_xlnm.Print_Titles" localSheetId="2">'高知県４－３'!$4:$7</definedName>
    <definedName name="_xlnm.Print_Titles" localSheetId="3">'高知県４－４'!$7:$11</definedName>
  </definedNames>
  <calcPr fullCalcOnLoad="1" iterate="1" iterateCount="600" iterateDelta="0.001"/>
</workbook>
</file>

<file path=xl/sharedStrings.xml><?xml version="1.0" encoding="utf-8"?>
<sst xmlns="http://schemas.openxmlformats.org/spreadsheetml/2006/main" count="527" uniqueCount="206">
  <si>
    <t>総委員数</t>
  </si>
  <si>
    <t>審議会等数</t>
  </si>
  <si>
    <t>公布日</t>
  </si>
  <si>
    <t>施行日</t>
  </si>
  <si>
    <t>合　　　計</t>
  </si>
  <si>
    <t>宣言名称</t>
  </si>
  <si>
    <t>宣言の形態</t>
  </si>
  <si>
    <t>国との共催</t>
  </si>
  <si>
    <t>有</t>
  </si>
  <si>
    <t>無</t>
  </si>
  <si>
    <t>有</t>
  </si>
  <si>
    <t>管理職総数</t>
  </si>
  <si>
    <t>広域小計</t>
  </si>
  <si>
    <t>小計</t>
  </si>
  <si>
    <t>調査票４－１</t>
  </si>
  <si>
    <t>調査票４－２</t>
  </si>
  <si>
    <t>市（区）町村別集計項目（女性の登用）　</t>
  </si>
  <si>
    <t>市（区）町村名</t>
  </si>
  <si>
    <t>市（区）町村別集計項目（推進体制等）　</t>
  </si>
  <si>
    <t>調査時点コード</t>
  </si>
  <si>
    <t>市（区）長</t>
  </si>
  <si>
    <t>調査票４－３</t>
  </si>
  <si>
    <t>副市（区）長数</t>
  </si>
  <si>
    <t>自治会長数</t>
  </si>
  <si>
    <t>町村長</t>
  </si>
  <si>
    <t>計　画　期　間</t>
  </si>
  <si>
    <t>都道府県コード</t>
  </si>
  <si>
    <t>愛称・通称</t>
  </si>
  <si>
    <t>郵便番号</t>
  </si>
  <si>
    <t>電話番号</t>
  </si>
  <si>
    <t>住　所</t>
  </si>
  <si>
    <t>所　　　　　在　　　　　地　　　　　等</t>
  </si>
  <si>
    <t>名　　称</t>
  </si>
  <si>
    <t>その他</t>
  </si>
  <si>
    <t>市（区）町村別集計項目（総合的な施設、苦情処理体制）　</t>
  </si>
  <si>
    <t>男 女 共 同 参 画 に 関 す る 宣 言</t>
  </si>
  <si>
    <t>調査票４－４</t>
  </si>
  <si>
    <t>施　設　管　理</t>
  </si>
  <si>
    <t>事　業　運　営</t>
  </si>
  <si>
    <t>そ　　の　　他</t>
  </si>
  <si>
    <t>首　　長　、　自　　治　　会　　長　　等　　の　　状　　況</t>
  </si>
  <si>
    <t>市（区）町村別集計項目（男女共同参画に関する宣言、首長、自治会長等の状況）　</t>
  </si>
  <si>
    <t>審議会等委員の目標
（目標を設定している市（区）町村のみ記入）</t>
  </si>
  <si>
    <t xml:space="preserve">目標年度
</t>
  </si>
  <si>
    <t>管
理
職
総
数</t>
  </si>
  <si>
    <t>を含む数
女性委員</t>
  </si>
  <si>
    <t>管理職数
女性</t>
  </si>
  <si>
    <t>管理職の在職状況</t>
  </si>
  <si>
    <t>地方自治法（第202条の３）に基づく
審議会等における登用状況</t>
  </si>
  <si>
    <t>地方自治法(第180条の５）に基づく
委員会等における登用状況</t>
  </si>
  <si>
    <t>副町村長数</t>
  </si>
  <si>
    <t>宣言年月日</t>
  </si>
  <si>
    <r>
      <t>都</t>
    </r>
    <r>
      <rPr>
        <sz val="3"/>
        <rFont val="ＭＳ Ｐゴシック"/>
        <family val="3"/>
      </rPr>
      <t xml:space="preserve"> </t>
    </r>
    <r>
      <rPr>
        <sz val="10"/>
        <rFont val="ＭＳ Ｐゴシック"/>
        <family val="3"/>
      </rPr>
      <t>道</t>
    </r>
    <r>
      <rPr>
        <sz val="3"/>
        <rFont val="ＭＳ Ｐゴシック"/>
        <family val="3"/>
      </rPr>
      <t xml:space="preserve"> </t>
    </r>
    <r>
      <rPr>
        <sz val="10"/>
        <rFont val="ＭＳ Ｐゴシック"/>
        <family val="3"/>
      </rPr>
      <t>府</t>
    </r>
    <r>
      <rPr>
        <sz val="3"/>
        <rFont val="ＭＳ Ｐゴシック"/>
        <family val="3"/>
      </rPr>
      <t xml:space="preserve"> </t>
    </r>
    <r>
      <rPr>
        <sz val="10"/>
        <rFont val="ＭＳ Ｐゴシック"/>
        <family val="3"/>
      </rPr>
      <t>県</t>
    </r>
    <r>
      <rPr>
        <sz val="3"/>
        <rFont val="ＭＳ Ｐゴシック"/>
        <family val="3"/>
      </rPr>
      <t xml:space="preserve"> </t>
    </r>
    <r>
      <rPr>
        <sz val="10"/>
        <rFont val="ＭＳ Ｐゴシック"/>
        <family val="3"/>
      </rPr>
      <t>名</t>
    </r>
  </si>
  <si>
    <t>担当課（室）名</t>
  </si>
  <si>
    <t>所　　　　属</t>
  </si>
  <si>
    <r>
      <t>事</t>
    </r>
    <r>
      <rPr>
        <sz val="6"/>
        <rFont val="ＭＳ Ｐゴシック"/>
        <family val="3"/>
      </rPr>
      <t xml:space="preserve"> </t>
    </r>
    <r>
      <rPr>
        <sz val="10"/>
        <rFont val="ＭＳ Ｐゴシック"/>
        <family val="3"/>
      </rPr>
      <t>務</t>
    </r>
    <r>
      <rPr>
        <sz val="6"/>
        <rFont val="ＭＳ Ｐゴシック"/>
        <family val="3"/>
      </rPr>
      <t xml:space="preserve"> </t>
    </r>
    <r>
      <rPr>
        <sz val="10"/>
        <rFont val="ＭＳ Ｐゴシック"/>
        <family val="3"/>
      </rPr>
      <t>所</t>
    </r>
    <r>
      <rPr>
        <sz val="6"/>
        <rFont val="ＭＳ Ｐゴシック"/>
        <family val="3"/>
      </rPr>
      <t xml:space="preserve"> </t>
    </r>
    <r>
      <rPr>
        <sz val="10"/>
        <rFont val="ＭＳ Ｐゴシック"/>
        <family val="3"/>
      </rPr>
      <t>掌</t>
    </r>
  </si>
  <si>
    <t>諮問機関の有無</t>
  </si>
  <si>
    <t>条　　　例　　　名　　　称</t>
  </si>
  <si>
    <t>現在
の
状況</t>
  </si>
  <si>
    <t>計　　　　　画　　　　　名</t>
  </si>
  <si>
    <t>ＦＡＸ番号</t>
  </si>
  <si>
    <t>庁内連絡会議の有無</t>
  </si>
  <si>
    <t>市(区)町村コード</t>
  </si>
  <si>
    <t>男　女　共　同　参　画　・　女　性　の　た　め　の　総　合　的　な　施　設　　(平　成　21　年　４　月　１　日　現　在　で　開　設　済　の　施　設)</t>
  </si>
  <si>
    <t>男女共同参画に関する計画
（平成21年4月1日現在で有効なもの）</t>
  </si>
  <si>
    <t>その他：平成　　年　  月　  日</t>
  </si>
  <si>
    <t>直　営</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</si>
  <si>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</si>
  <si>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</si>
  <si>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</si>
  <si>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</si>
  <si>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</si>
  <si>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</si>
  <si>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</si>
  <si>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</si>
  <si>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</si>
  <si>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</si>
  <si>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</si>
  <si>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</si>
  <si>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</si>
  <si>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</si>
  <si>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</si>
  <si>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</si>
  <si>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</si>
  <si>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</si>
  <si>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</si>
  <si>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</si>
  <si>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</si>
  <si>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</si>
  <si>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</si>
  <si>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</si>
  <si>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</si>
  <si>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</si>
  <si>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</si>
  <si>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</si>
  <si>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日高村</t>
  </si>
  <si>
    <t>津野町</t>
  </si>
  <si>
    <t>四万十町</t>
  </si>
  <si>
    <t>大月町</t>
  </si>
  <si>
    <t>三原村</t>
  </si>
  <si>
    <t>黒潮町</t>
  </si>
  <si>
    <t>まちづくり課</t>
  </si>
  <si>
    <t>あき男女共同参画プラン</t>
  </si>
  <si>
    <t>期限なし</t>
  </si>
  <si>
    <t>平成22年度</t>
  </si>
  <si>
    <t>健康福祉課</t>
  </si>
  <si>
    <t>芸西村男女共同参画ときめきプランたのしく住める芸西村をめざして</t>
  </si>
  <si>
    <t>設定無</t>
  </si>
  <si>
    <t>生涯学習課　生涯学習人権係</t>
  </si>
  <si>
    <t>なんこく男女共生かがやきプラン</t>
  </si>
  <si>
    <t>生涯学習課人権啓発班</t>
  </si>
  <si>
    <t>土佐市人・ひと共同参画プラン</t>
  </si>
  <si>
    <t>土佐市立とさし女性センター</t>
  </si>
  <si>
    <t>きらら</t>
  </si>
  <si>
    <t>781-1101</t>
  </si>
  <si>
    <t>人権交流センター</t>
  </si>
  <si>
    <t>須崎市女性政策推進行動計画</t>
  </si>
  <si>
    <t>じんけん課</t>
  </si>
  <si>
    <t>人権課</t>
  </si>
  <si>
    <t>香南市男女共同参画計画</t>
  </si>
  <si>
    <t>2009年度から2013年度</t>
  </si>
  <si>
    <t>平成15年度～24年度</t>
  </si>
  <si>
    <t>平成24年3月</t>
  </si>
  <si>
    <t>平成24年度</t>
  </si>
  <si>
    <t>住民課</t>
  </si>
  <si>
    <t>住民福祉課</t>
  </si>
  <si>
    <t>保健福祉課</t>
  </si>
  <si>
    <t>町民生活課</t>
  </si>
  <si>
    <t>住民生活課</t>
  </si>
  <si>
    <t>本山男女（とも）にかがやく21世紀プラン</t>
  </si>
  <si>
    <t>設定していない</t>
  </si>
  <si>
    <t>企画課</t>
  </si>
  <si>
    <t>いの町男女共同参画推進条例</t>
  </si>
  <si>
    <t>第2次いの町男女共同参画プラン</t>
  </si>
  <si>
    <t>平成21年度～25年度</t>
  </si>
  <si>
    <t>平成25年度</t>
  </si>
  <si>
    <t>総務課</t>
  </si>
  <si>
    <t>梼原町</t>
  </si>
  <si>
    <t>梼原町</t>
  </si>
  <si>
    <t>梼原町</t>
  </si>
  <si>
    <t>梼原町保健福祉支援センター</t>
  </si>
  <si>
    <t>日高村教育委員会</t>
  </si>
  <si>
    <t>日高村男女共同参画プラン</t>
  </si>
  <si>
    <t>本庁総務課</t>
  </si>
  <si>
    <t>町民福祉課</t>
  </si>
  <si>
    <t>人権啓発センター</t>
  </si>
  <si>
    <t>中土佐町男女共同参画推進条例</t>
  </si>
  <si>
    <t>男女共同参画基本計画</t>
  </si>
  <si>
    <t>土佐町教育委員会事務局</t>
  </si>
  <si>
    <t>西庁住民福祉課</t>
  </si>
  <si>
    <t>住民課</t>
  </si>
  <si>
    <t>人権推進課</t>
  </si>
  <si>
    <t>すくも男女共同参画プラン</t>
  </si>
  <si>
    <t>平成16年4月1日から実施し、必要に応じて見直しをする。</t>
  </si>
  <si>
    <t>ふれあい交流センター</t>
  </si>
  <si>
    <t>人と人思いやりプラン</t>
  </si>
  <si>
    <t>平成20年4月～3年ごとに見直し</t>
  </si>
  <si>
    <t>平成22年3月</t>
  </si>
  <si>
    <t>人権啓発課</t>
  </si>
  <si>
    <t>町民課</t>
  </si>
  <si>
    <t>四万十町男女共同参画計画基本計画</t>
  </si>
  <si>
    <t>男女共同参画課</t>
  </si>
  <si>
    <t>高知市男女共同参画推進プラン2006</t>
  </si>
  <si>
    <t>こうち男女共同参画センター</t>
  </si>
  <si>
    <t>ソーレ</t>
  </si>
  <si>
    <t>780-0935</t>
  </si>
  <si>
    <t>http://www.sole-kochi.or.jp</t>
  </si>
  <si>
    <t>男女がともに輝く高知市男女共同参画条例</t>
  </si>
  <si>
    <t>明日に向かって「心豊かに生きる」室戸市男女共同参画プラン</t>
  </si>
  <si>
    <r>
      <t xml:space="preserve">男女共同参画に関する条例 </t>
    </r>
    <r>
      <rPr>
        <sz val="10"/>
        <color indexed="10"/>
        <rFont val="ＭＳ Ｐゴシック"/>
        <family val="3"/>
      </rPr>
      <t>（可決済のもの）</t>
    </r>
  </si>
  <si>
    <t>を行う体制の有無
についての苦情の処理
男女共同参画関係施策</t>
  </si>
  <si>
    <t>管　理　・　運　営　主　体</t>
  </si>
  <si>
    <t>ﾎｰﾑﾍﾟｰｼﾞ</t>
  </si>
  <si>
    <t>管理者
指　定</t>
  </si>
  <si>
    <t>うち</t>
  </si>
  <si>
    <t>うち</t>
  </si>
  <si>
    <t>　(区)長数
　女性副市</t>
  </si>
  <si>
    <t>女性比率</t>
  </si>
  <si>
    <t>　副町村長数 
　女性</t>
  </si>
  <si>
    <t xml:space="preserve"> 自治会長数
 女性</t>
  </si>
  <si>
    <t>（％）</t>
  </si>
  <si>
    <t>調査時点コード</t>
  </si>
  <si>
    <t xml:space="preserve">目
標
値
（％）
</t>
  </si>
  <si>
    <t>うち 一般行政職</t>
  </si>
  <si>
    <t>女
性
比
率
（％）</t>
  </si>
  <si>
    <t>うち</t>
  </si>
  <si>
    <t>うち</t>
  </si>
  <si>
    <t>管理職数
女性</t>
  </si>
  <si>
    <t>高知県</t>
  </si>
  <si>
    <t>平成18年度～22年度</t>
  </si>
  <si>
    <t>平成20年度～29年度</t>
  </si>
  <si>
    <t>平成14年4月～24年3月</t>
  </si>
  <si>
    <t>平成8年3月～22年3月</t>
  </si>
  <si>
    <t>平成17年度～22年度</t>
  </si>
  <si>
    <t>平成19年度～28年度</t>
  </si>
  <si>
    <t>平成17年度（2005年度）～26年度（2014年度）</t>
  </si>
  <si>
    <t>基本計画　
平成19年度～28年度</t>
  </si>
  <si>
    <t>土佐清水いきいきライフプラン
（男女共同参画プラン）</t>
  </si>
  <si>
    <t>四万十市男女共同参画計画
（しまんと男女共同参画プラン）</t>
  </si>
  <si>
    <t>(088)
873-9100</t>
  </si>
  <si>
    <t>(088)
873-9292</t>
  </si>
  <si>
    <t>(088)
852-4039</t>
  </si>
  <si>
    <t>(088)
850-2205</t>
  </si>
  <si>
    <t>○</t>
  </si>
  <si>
    <t>高知県高知市旭町3丁目
115番地</t>
  </si>
  <si>
    <t>高知県土佐市高岡町甲
2192-1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</si>
</sst>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0"/>
    <numFmt numFmtId="178" formatCode="0.000"/>
    <numFmt numFmtId="179" formatCode="0.0_);[Red]\(0.0\)"/>
    <numFmt numFmtId="180" formatCode="0.0_ "/>
    <numFmt numFmtId="181" formatCode="&quot;Yes&quot;;&quot;Yes&quot;;&quot;No&quot;"/>
    <numFmt numFmtId="182" formatCode="&quot;True&quot;;&quot;True&quot;;&quot;False&quot;"/>
    <numFmt numFmtId="183" formatCode="&quot;On&quot;;&quot;On&quot;;&quot;Off&quot;"/>
    <numFmt numFmtId="184" formatCode="[$-411]ggge&quot;年&quot;m&quot;月&quot;d&quot;日&quot;;@"/>
    <numFmt numFmtId="185" formatCode="[$-411]ge\.m\.d;@"/>
    <numFmt numFmtId="186" formatCode="0_ "/>
    <numFmt numFmtId="187" formatCode="#,##0_ "/>
    <numFmt numFmtId="188" formatCode="#,##0_);[Red]\(#,##0\)"/>
    <numFmt numFmtId="189" formatCode="#,##0.0_);[Red]\(#,##0.0\)"/>
    <numFmt numFmtId="190" formatCode="0_);[Red]\(0\)"/>
    <numFmt numFmtId="191" formatCode="[$€-2]\ #,##0.00_);[Red]\([$€-2]\ #,##0.00\)"/>
  </numFmts>
  <fonts count="29">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0"/>
      <color indexed="10"/>
      <name val="ＭＳ Ｐゴシック"/>
      <family val="3"/>
    </font>
    <font>
      <b/>
      <i/>
      <sz val="14"/>
      <name val="ＭＳ Ｐゴシック"/>
      <family val="3"/>
    </font>
    <font>
      <sz val="10.5"/>
      <color indexed="10"/>
      <name val="ＭＳ Ｐゴシック"/>
      <family val="3"/>
    </font>
    <font>
      <sz val="3"/>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65"/>
        <bgColor indexed="64"/>
      </patternFill>
    </fill>
    <fill>
      <patternFill patternType="solid">
        <fgColor indexed="41"/>
        <bgColor indexed="64"/>
      </patternFill>
    </fill>
  </fills>
  <borders count="9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medium"/>
      <right style="thin"/>
      <top style="medium"/>
      <bottom style="medium"/>
    </border>
    <border>
      <left style="thin"/>
      <right style="medium"/>
      <top style="medium"/>
      <bottom style="medium"/>
    </border>
    <border>
      <left style="thin"/>
      <right style="medium"/>
      <top style="thin"/>
      <bottom style="thin"/>
    </border>
    <border>
      <left style="medium"/>
      <right style="thin"/>
      <top>
        <color indexed="63"/>
      </top>
      <bottom>
        <color indexed="63"/>
      </bottom>
    </border>
    <border>
      <left style="thin"/>
      <right style="thin"/>
      <top>
        <color indexed="63"/>
      </top>
      <bottom style="thin"/>
    </border>
    <border>
      <left style="medium"/>
      <right>
        <color indexed="63"/>
      </right>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medium"/>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medium"/>
    </border>
    <border>
      <left style="medium">
        <color indexed="10"/>
      </left>
      <right style="thin">
        <color indexed="10"/>
      </right>
      <top style="medium">
        <color indexed="10"/>
      </top>
      <bottom style="medium">
        <color indexed="10"/>
      </bottom>
    </border>
    <border>
      <left>
        <color indexed="63"/>
      </left>
      <right style="thin"/>
      <top style="thin"/>
      <bottom style="thin"/>
    </border>
    <border>
      <left>
        <color indexed="63"/>
      </left>
      <right style="thin"/>
      <top>
        <color indexed="63"/>
      </top>
      <bottom style="thin"/>
    </border>
    <border>
      <left style="thin"/>
      <right style="thin"/>
      <top style="thin"/>
      <bottom>
        <color indexed="63"/>
      </bottom>
    </border>
    <border diagonalUp="1">
      <left style="medium"/>
      <right style="thin"/>
      <top style="medium"/>
      <bottom style="medium"/>
      <diagonal style="thin"/>
    </border>
    <border diagonalUp="1">
      <left style="thin"/>
      <right>
        <color indexed="63"/>
      </right>
      <top style="medium"/>
      <bottom style="medium"/>
      <diagonal style="thin"/>
    </border>
    <border diagonalUp="1">
      <left style="thin"/>
      <right style="medium"/>
      <top style="medium"/>
      <bottom style="medium"/>
      <diagonal style="thin"/>
    </border>
    <border diagonalUp="1">
      <left style="thin"/>
      <right style="thin"/>
      <top style="medium"/>
      <bottom style="medium"/>
      <diagonal style="thin"/>
    </border>
    <border>
      <left style="medium"/>
      <right style="thin"/>
      <top style="thin"/>
      <bottom style="thin"/>
    </border>
    <border>
      <left style="medium"/>
      <right>
        <color indexed="63"/>
      </right>
      <top style="thin"/>
      <bottom style="thin"/>
    </border>
    <border>
      <left style="medium"/>
      <right style="thin"/>
      <top style="thin"/>
      <bottom>
        <color indexed="63"/>
      </bottom>
    </border>
    <border>
      <left style="thin"/>
      <right style="medium"/>
      <top style="thin"/>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color indexed="63"/>
      </bottom>
    </border>
    <border>
      <left style="thin"/>
      <right style="thin"/>
      <top style="thin"/>
      <bottom style="medium"/>
    </border>
    <border>
      <left style="thin"/>
      <right>
        <color indexed="63"/>
      </right>
      <top style="thin"/>
      <bottom style="medium"/>
    </border>
    <border>
      <left style="medium"/>
      <right style="thin"/>
      <top style="thin"/>
      <bottom style="medium"/>
    </border>
    <border>
      <left style="thin"/>
      <right style="medium"/>
      <top style="thin"/>
      <bottom style="medium"/>
    </border>
    <border diagonalUp="1">
      <left style="thin"/>
      <right style="thin"/>
      <top>
        <color indexed="63"/>
      </top>
      <bottom style="medium"/>
      <diagonal style="thin"/>
    </border>
    <border diagonalUp="1">
      <left style="thin"/>
      <right>
        <color indexed="63"/>
      </right>
      <top>
        <color indexed="63"/>
      </top>
      <bottom style="medium"/>
      <diagonal style="thin"/>
    </border>
    <border>
      <left style="medium"/>
      <right>
        <color indexed="63"/>
      </right>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medium"/>
      <bottom style="medium"/>
    </border>
    <border>
      <left>
        <color indexed="63"/>
      </left>
      <right style="thin"/>
      <top style="medium"/>
      <bottom style="medium"/>
    </border>
    <border diagonalUp="1">
      <left style="medium"/>
      <right style="thin"/>
      <top>
        <color indexed="63"/>
      </top>
      <bottom style="thin"/>
      <diagonal style="thin"/>
    </border>
    <border diagonalUp="1">
      <left style="thin"/>
      <right style="thin"/>
      <top>
        <color indexed="63"/>
      </top>
      <bottom style="thin"/>
      <diagonal style="thin"/>
    </border>
    <border diagonalUp="1">
      <left style="medium"/>
      <right style="thin"/>
      <top style="thin"/>
      <bottom style="thin"/>
      <diagonal style="thin"/>
    </border>
    <border diagonalUp="1">
      <left style="thin"/>
      <right style="thin"/>
      <top style="thin"/>
      <bottom style="thin"/>
      <diagonal style="thin"/>
    </border>
    <border diagonalUp="1">
      <left style="medium"/>
      <right style="thin"/>
      <top>
        <color indexed="63"/>
      </top>
      <bottom>
        <color indexed="63"/>
      </bottom>
      <diagonal style="thin"/>
    </border>
    <border diagonalUp="1">
      <left style="thin"/>
      <right style="thin"/>
      <top>
        <color indexed="63"/>
      </top>
      <bottom>
        <color indexed="63"/>
      </bottom>
      <diagonal style="thin"/>
    </border>
    <border>
      <left style="thin"/>
      <right style="medium"/>
      <top>
        <color indexed="63"/>
      </top>
      <bottom>
        <color indexed="63"/>
      </bottom>
    </border>
    <border diagonalUp="1">
      <left style="thin"/>
      <right>
        <color indexed="63"/>
      </right>
      <top style="thin"/>
      <bottom style="thin"/>
      <diagonal style="thin"/>
    </border>
    <border diagonalUp="1">
      <left style="thin"/>
      <right style="medium"/>
      <top>
        <color indexed="63"/>
      </top>
      <bottom style="thin"/>
      <diagonal style="thin"/>
    </border>
    <border diagonalUp="1">
      <left style="thin"/>
      <right style="medium"/>
      <top style="thin"/>
      <bottom style="thin"/>
      <diagonal style="thin"/>
    </border>
    <border diagonalUp="1">
      <left style="thin"/>
      <right style="medium"/>
      <top>
        <color indexed="63"/>
      </top>
      <bottom>
        <color indexed="63"/>
      </bottom>
      <diagonal style="thin"/>
    </border>
    <border diagonalUp="1">
      <left style="medium"/>
      <right style="thin"/>
      <top style="medium"/>
      <bottom style="thin"/>
      <diagonal style="thin"/>
    </border>
    <border diagonalUp="1">
      <left style="thin"/>
      <right style="thin"/>
      <top style="medium"/>
      <bottom style="thin"/>
      <diagonal style="thin"/>
    </border>
    <border diagonalUp="1">
      <left style="thin"/>
      <right style="medium"/>
      <top style="medium"/>
      <bottom style="thin"/>
      <diagonal style="thin"/>
    </border>
    <border>
      <left>
        <color indexed="63"/>
      </left>
      <right style="thin"/>
      <top>
        <color indexed="63"/>
      </top>
      <bottom>
        <color indexed="63"/>
      </bottom>
    </border>
    <border>
      <left style="thin"/>
      <right style="medium"/>
      <top>
        <color indexed="63"/>
      </top>
      <bottom style="thin"/>
    </border>
    <border>
      <left style="thin"/>
      <right style="thin"/>
      <top>
        <color indexed="63"/>
      </top>
      <bottom>
        <color indexed="63"/>
      </bottom>
    </border>
    <border>
      <left>
        <color indexed="63"/>
      </left>
      <right style="thin">
        <color indexed="10"/>
      </right>
      <top style="medium">
        <color indexed="10"/>
      </top>
      <bottom style="medium">
        <color indexed="10"/>
      </bottom>
    </border>
    <border>
      <left>
        <color indexed="63"/>
      </left>
      <right>
        <color indexed="63"/>
      </right>
      <top style="thin"/>
      <bottom style="thin"/>
    </border>
    <border>
      <left style="medium"/>
      <right style="thin"/>
      <top style="medium"/>
      <bottom>
        <color indexed="63"/>
      </bottom>
    </border>
    <border>
      <left style="medium"/>
      <right style="thin"/>
      <top>
        <color indexed="63"/>
      </top>
      <bottom style="thin"/>
    </border>
    <border>
      <left>
        <color indexed="63"/>
      </left>
      <right style="thin"/>
      <top style="thin"/>
      <bottom style="medium"/>
    </border>
    <border>
      <left>
        <color indexed="63"/>
      </left>
      <right>
        <color indexed="63"/>
      </right>
      <top style="thin"/>
      <bottom>
        <color indexed="63"/>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diagonalUp="1">
      <left style="thin"/>
      <right>
        <color indexed="63"/>
      </right>
      <top style="medium"/>
      <bottom style="thin"/>
      <diagonal style="thin"/>
    </border>
    <border diagonalUp="1">
      <left style="medium"/>
      <right style="thin"/>
      <top style="thin"/>
      <bottom style="medium"/>
      <diagonal style="thin"/>
    </border>
    <border diagonalUp="1">
      <left style="thin"/>
      <right style="thin"/>
      <top style="thin"/>
      <bottom style="medium"/>
      <diagonal style="thin"/>
    </border>
    <border diagonalUp="1">
      <left style="thin"/>
      <right>
        <color indexed="63"/>
      </right>
      <top style="thin"/>
      <bottom style="medium"/>
      <diagonal style="thin"/>
    </border>
    <border diagonalUp="1">
      <left style="thin"/>
      <right style="medium"/>
      <top style="thin"/>
      <bottom style="medium"/>
      <diagonal style="thin"/>
    </border>
    <border>
      <left>
        <color indexed="63"/>
      </left>
      <right style="medium"/>
      <top style="medium"/>
      <bottom style="medium"/>
    </border>
    <border>
      <left>
        <color indexed="63"/>
      </left>
      <right style="thin"/>
      <top style="medium"/>
      <bottom style="thin"/>
    </border>
    <border>
      <left style="thin"/>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color indexed="63"/>
      </left>
      <right style="medium"/>
      <top style="thin"/>
      <bottom style="thin"/>
    </border>
    <border>
      <left style="thin"/>
      <right>
        <color indexed="63"/>
      </right>
      <top>
        <color indexed="63"/>
      </top>
      <bottom>
        <color indexed="63"/>
      </bottom>
    </border>
    <border>
      <left style="medium">
        <color indexed="10"/>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style="thin">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style="medium"/>
      <right>
        <color indexed="63"/>
      </right>
      <top>
        <color indexed="63"/>
      </top>
      <bottom style="medium"/>
    </border>
    <border>
      <left>
        <color indexed="63"/>
      </left>
      <right style="thin"/>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0" borderId="0" applyNumberFormat="0" applyFill="0" applyBorder="0" applyAlignment="0" applyProtection="0"/>
    <xf numFmtId="0" fontId="16" fillId="20" borderId="1" applyNumberFormat="0" applyAlignment="0" applyProtection="0"/>
    <xf numFmtId="0" fontId="17" fillId="21"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2" borderId="2" applyNumberFormat="0" applyFont="0" applyAlignment="0" applyProtection="0"/>
    <xf numFmtId="0" fontId="18" fillId="0" borderId="3" applyNumberFormat="0" applyFill="0" applyAlignment="0" applyProtection="0"/>
    <xf numFmtId="0" fontId="19" fillId="3" borderId="0" applyNumberFormat="0" applyBorder="0" applyAlignment="0" applyProtection="0"/>
    <xf numFmtId="0" fontId="20" fillId="23" borderId="4" applyNumberFormat="0" applyAlignment="0" applyProtection="0"/>
    <xf numFmtId="0" fontId="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7" fillId="0" borderId="0" applyNumberFormat="0" applyFill="0" applyBorder="0" applyAlignment="0" applyProtection="0"/>
    <xf numFmtId="0" fontId="28" fillId="4" borderId="0" applyNumberFormat="0" applyBorder="0" applyAlignment="0" applyProtection="0"/>
  </cellStyleXfs>
  <cellXfs count="327">
    <xf numFmtId="0" fontId="0" fillId="0" borderId="0" xfId="0" applyAlignment="1">
      <alignment/>
    </xf>
    <xf numFmtId="0" fontId="2" fillId="0" borderId="0" xfId="0" applyFont="1" applyAlignment="1">
      <alignment wrapText="1"/>
    </xf>
    <xf numFmtId="0" fontId="2" fillId="0" borderId="0" xfId="0" applyFont="1" applyAlignment="1">
      <alignment/>
    </xf>
    <xf numFmtId="0" fontId="3" fillId="0" borderId="0" xfId="0" applyFont="1" applyAlignment="1">
      <alignment/>
    </xf>
    <xf numFmtId="0" fontId="2" fillId="0" borderId="10" xfId="0" applyFont="1" applyBorder="1" applyAlignment="1">
      <alignment horizontal="right"/>
    </xf>
    <xf numFmtId="0" fontId="2" fillId="0" borderId="11" xfId="0" applyFont="1" applyBorder="1" applyAlignment="1">
      <alignment horizontal="right"/>
    </xf>
    <xf numFmtId="0" fontId="5" fillId="0" borderId="0" xfId="0" applyFont="1" applyAlignment="1">
      <alignment/>
    </xf>
    <xf numFmtId="0" fontId="8" fillId="0" borderId="0" xfId="0" applyFont="1" applyBorder="1" applyAlignment="1">
      <alignment/>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9" fillId="0" borderId="0" xfId="0" applyFont="1" applyBorder="1" applyAlignment="1">
      <alignment vertical="center"/>
    </xf>
    <xf numFmtId="0" fontId="10" fillId="0" borderId="0" xfId="0" applyFont="1" applyAlignment="1">
      <alignment/>
    </xf>
    <xf numFmtId="0" fontId="0" fillId="0" borderId="0" xfId="0" applyAlignment="1">
      <alignment vertical="center"/>
    </xf>
    <xf numFmtId="0" fontId="2" fillId="0" borderId="0" xfId="0" applyFont="1" applyAlignment="1">
      <alignment vertical="center"/>
    </xf>
    <xf numFmtId="0" fontId="2" fillId="24" borderId="12" xfId="0" applyFont="1" applyFill="1" applyBorder="1" applyAlignment="1">
      <alignment horizontal="center" vertical="center" wrapText="1"/>
    </xf>
    <xf numFmtId="0" fontId="2" fillId="0" borderId="0" xfId="0" applyFont="1" applyAlignment="1">
      <alignment vertical="center" wrapText="1"/>
    </xf>
    <xf numFmtId="0" fontId="2" fillId="24" borderId="13"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24" borderId="16" xfId="0" applyFont="1" applyFill="1" applyBorder="1" applyAlignment="1">
      <alignment horizontal="center" vertical="center" wrapText="1"/>
    </xf>
    <xf numFmtId="0" fontId="2" fillId="0" borderId="0" xfId="0" applyFont="1" applyBorder="1" applyAlignment="1">
      <alignment wrapText="1"/>
    </xf>
    <xf numFmtId="0" fontId="2" fillId="0" borderId="17" xfId="0" applyFont="1" applyBorder="1" applyAlignment="1">
      <alignment horizontal="center" vertical="center"/>
    </xf>
    <xf numFmtId="0" fontId="2" fillId="0" borderId="14" xfId="0" applyFont="1" applyBorder="1" applyAlignment="1">
      <alignment horizontal="center" vertical="center"/>
    </xf>
    <xf numFmtId="0" fontId="2" fillId="24" borderId="0" xfId="0" applyFont="1" applyFill="1" applyBorder="1" applyAlignment="1">
      <alignment horizontal="center" wrapText="1"/>
    </xf>
    <xf numFmtId="0" fontId="2" fillId="0" borderId="18" xfId="0" applyFont="1" applyBorder="1" applyAlignment="1">
      <alignment horizontal="center" vertical="center"/>
    </xf>
    <xf numFmtId="0" fontId="2" fillId="24" borderId="19" xfId="0" applyFont="1" applyFill="1" applyBorder="1" applyAlignment="1">
      <alignment horizontal="center" wrapText="1"/>
    </xf>
    <xf numFmtId="0" fontId="2" fillId="24" borderId="20" xfId="0" applyFont="1" applyFill="1" applyBorder="1" applyAlignment="1">
      <alignment horizontal="center" wrapText="1"/>
    </xf>
    <xf numFmtId="0" fontId="8" fillId="0" borderId="21" xfId="0" applyFont="1" applyBorder="1" applyAlignment="1">
      <alignment/>
    </xf>
    <xf numFmtId="0" fontId="8" fillId="0" borderId="21" xfId="0" applyFont="1" applyBorder="1" applyAlignment="1">
      <alignment horizontal="right" vertical="center"/>
    </xf>
    <xf numFmtId="0" fontId="0" fillId="0" borderId="0" xfId="0" applyFont="1" applyAlignment="1">
      <alignment/>
    </xf>
    <xf numFmtId="0" fontId="9" fillId="0" borderId="22" xfId="0" applyFont="1" applyBorder="1" applyAlignment="1">
      <alignment horizontal="center" vertical="center"/>
    </xf>
    <xf numFmtId="0" fontId="2" fillId="0" borderId="0" xfId="0" applyFont="1" applyAlignment="1">
      <alignment/>
    </xf>
    <xf numFmtId="0" fontId="2" fillId="24" borderId="23" xfId="0" applyFont="1" applyFill="1" applyBorder="1" applyAlignment="1">
      <alignment horizontal="center" vertical="center" wrapText="1"/>
    </xf>
    <xf numFmtId="0" fontId="2" fillId="24" borderId="19" xfId="0" applyFont="1" applyFill="1" applyBorder="1" applyAlignment="1">
      <alignment horizontal="center" vertical="center" wrapText="1"/>
    </xf>
    <xf numFmtId="0" fontId="2" fillId="24" borderId="20" xfId="0" applyFont="1" applyFill="1" applyBorder="1" applyAlignment="1">
      <alignment horizontal="center" vertical="center" wrapText="1"/>
    </xf>
    <xf numFmtId="0" fontId="2" fillId="24" borderId="24" xfId="0" applyFont="1" applyFill="1" applyBorder="1" applyAlignment="1">
      <alignment horizontal="center" vertical="center" wrapText="1"/>
    </xf>
    <xf numFmtId="0" fontId="2" fillId="0" borderId="25" xfId="0" applyFont="1" applyBorder="1" applyAlignment="1">
      <alignment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2" fillId="24" borderId="26" xfId="0" applyFont="1" applyFill="1" applyBorder="1" applyAlignment="1">
      <alignment vertical="center"/>
    </xf>
    <xf numFmtId="0" fontId="2" fillId="24" borderId="27" xfId="0" applyFont="1" applyFill="1" applyBorder="1" applyAlignment="1">
      <alignment vertical="center"/>
    </xf>
    <xf numFmtId="0" fontId="2" fillId="24" borderId="28" xfId="0" applyFont="1" applyFill="1" applyBorder="1" applyAlignment="1">
      <alignment vertical="center"/>
    </xf>
    <xf numFmtId="187" fontId="0" fillId="4" borderId="10" xfId="0" applyNumberFormat="1" applyFont="1" applyFill="1" applyBorder="1" applyAlignment="1">
      <alignment vertical="center"/>
    </xf>
    <xf numFmtId="187" fontId="0" fillId="4" borderId="11" xfId="0" applyNumberFormat="1" applyFont="1" applyFill="1" applyBorder="1" applyAlignment="1">
      <alignment vertical="center"/>
    </xf>
    <xf numFmtId="187" fontId="0" fillId="24" borderId="29" xfId="0" applyNumberFormat="1" applyFont="1" applyFill="1" applyBorder="1" applyAlignment="1">
      <alignment vertical="center"/>
    </xf>
    <xf numFmtId="0" fontId="0" fillId="24" borderId="29" xfId="0" applyFont="1" applyFill="1" applyBorder="1" applyAlignment="1">
      <alignment vertical="center"/>
    </xf>
    <xf numFmtId="0" fontId="2" fillId="0" borderId="30" xfId="0" applyFont="1" applyBorder="1" applyAlignment="1">
      <alignment vertical="center"/>
    </xf>
    <xf numFmtId="0" fontId="2" fillId="0" borderId="12" xfId="0" applyFont="1" applyBorder="1" applyAlignment="1">
      <alignment vertical="center"/>
    </xf>
    <xf numFmtId="0" fontId="2" fillId="24" borderId="30" xfId="0" applyFont="1" applyFill="1" applyBorder="1" applyAlignment="1">
      <alignment vertical="center"/>
    </xf>
    <xf numFmtId="0" fontId="2" fillId="24" borderId="12" xfId="0" applyFont="1" applyFill="1" applyBorder="1" applyAlignment="1">
      <alignment vertical="center"/>
    </xf>
    <xf numFmtId="0" fontId="2" fillId="24" borderId="17" xfId="0" applyFont="1" applyFill="1" applyBorder="1" applyAlignment="1">
      <alignment vertical="center"/>
    </xf>
    <xf numFmtId="57" fontId="2" fillId="24" borderId="16" xfId="0" applyNumberFormat="1" applyFont="1" applyFill="1" applyBorder="1" applyAlignment="1">
      <alignment vertical="center"/>
    </xf>
    <xf numFmtId="0" fontId="2" fillId="24" borderId="31" xfId="0" applyFont="1" applyFill="1" applyBorder="1" applyAlignment="1">
      <alignment vertical="center"/>
    </xf>
    <xf numFmtId="0" fontId="2" fillId="24" borderId="16" xfId="0" applyNumberFormat="1" applyFont="1" applyFill="1" applyBorder="1" applyAlignment="1">
      <alignment vertical="center"/>
    </xf>
    <xf numFmtId="0" fontId="2" fillId="24" borderId="23" xfId="0" applyFont="1" applyFill="1" applyBorder="1" applyAlignment="1">
      <alignment vertical="center"/>
    </xf>
    <xf numFmtId="0" fontId="2" fillId="24" borderId="16" xfId="0" applyFont="1" applyFill="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24" borderId="34" xfId="0" applyFont="1" applyFill="1" applyBorder="1" applyAlignment="1">
      <alignment vertical="center"/>
    </xf>
    <xf numFmtId="0" fontId="2" fillId="24" borderId="35" xfId="0" applyFont="1" applyFill="1" applyBorder="1" applyAlignment="1">
      <alignment vertical="center"/>
    </xf>
    <xf numFmtId="0" fontId="2" fillId="24" borderId="32" xfId="0" applyFont="1" applyFill="1" applyBorder="1" applyAlignment="1">
      <alignment vertical="center"/>
    </xf>
    <xf numFmtId="0" fontId="2" fillId="24" borderId="25" xfId="0" applyFont="1" applyFill="1" applyBorder="1" applyAlignment="1">
      <alignment vertical="center"/>
    </xf>
    <xf numFmtId="0" fontId="2" fillId="24" borderId="36" xfId="0" applyFont="1" applyFill="1" applyBorder="1" applyAlignment="1">
      <alignment vertical="center"/>
    </xf>
    <xf numFmtId="0" fontId="2" fillId="24" borderId="37" xfId="0" applyFont="1" applyFill="1" applyBorder="1" applyAlignment="1">
      <alignment vertical="center"/>
    </xf>
    <xf numFmtId="0" fontId="2" fillId="24" borderId="38" xfId="0" applyFont="1" applyFill="1" applyBorder="1" applyAlignment="1">
      <alignment vertical="center"/>
    </xf>
    <xf numFmtId="0" fontId="2" fillId="24" borderId="39" xfId="0" applyFont="1" applyFill="1" applyBorder="1" applyAlignment="1">
      <alignment vertical="center"/>
    </xf>
    <xf numFmtId="0" fontId="2" fillId="24" borderId="40" xfId="0" applyFont="1" applyFill="1" applyBorder="1" applyAlignment="1">
      <alignment vertical="center"/>
    </xf>
    <xf numFmtId="0" fontId="2" fillId="0" borderId="41" xfId="0" applyFont="1" applyBorder="1" applyAlignment="1">
      <alignment vertical="center"/>
    </xf>
    <xf numFmtId="0" fontId="2" fillId="0" borderId="42" xfId="0" applyFont="1" applyBorder="1" applyAlignment="1">
      <alignment vertical="center"/>
    </xf>
    <xf numFmtId="187" fontId="2" fillId="4" borderId="43" xfId="0" applyNumberFormat="1" applyFont="1" applyFill="1" applyBorder="1" applyAlignment="1">
      <alignment vertical="center"/>
    </xf>
    <xf numFmtId="187" fontId="2" fillId="4" borderId="10" xfId="0" applyNumberFormat="1" applyFont="1" applyFill="1" applyBorder="1" applyAlignment="1">
      <alignment vertical="center"/>
    </xf>
    <xf numFmtId="187" fontId="2" fillId="4" borderId="44" xfId="0" applyNumberFormat="1" applyFont="1" applyFill="1" applyBorder="1" applyAlignment="1">
      <alignment vertical="center"/>
    </xf>
    <xf numFmtId="187" fontId="2" fillId="4" borderId="11" xfId="0" applyNumberFormat="1" applyFont="1" applyFill="1" applyBorder="1" applyAlignment="1">
      <alignment vertical="center"/>
    </xf>
    <xf numFmtId="188" fontId="2" fillId="4" borderId="45" xfId="0" applyNumberFormat="1" applyFont="1" applyFill="1" applyBorder="1" applyAlignment="1">
      <alignment vertical="center"/>
    </xf>
    <xf numFmtId="188" fontId="2" fillId="24" borderId="29" xfId="0" applyNumberFormat="1" applyFont="1" applyFill="1" applyBorder="1" applyAlignment="1">
      <alignment vertical="center"/>
    </xf>
    <xf numFmtId="188" fontId="2" fillId="4" borderId="11" xfId="0" applyNumberFormat="1" applyFont="1" applyFill="1" applyBorder="1" applyAlignment="1">
      <alignment vertical="center"/>
    </xf>
    <xf numFmtId="188" fontId="2" fillId="4" borderId="10" xfId="0" applyNumberFormat="1" applyFont="1" applyFill="1" applyBorder="1" applyAlignment="1">
      <alignment vertical="center"/>
    </xf>
    <xf numFmtId="188" fontId="2" fillId="4" borderId="44" xfId="0" applyNumberFormat="1" applyFont="1" applyFill="1" applyBorder="1" applyAlignment="1">
      <alignment vertical="center"/>
    </xf>
    <xf numFmtId="188" fontId="2" fillId="4" borderId="46" xfId="0" applyNumberFormat="1" applyFont="1" applyFill="1" applyBorder="1" applyAlignment="1">
      <alignment vertical="center"/>
    </xf>
    <xf numFmtId="188" fontId="2" fillId="4" borderId="47" xfId="0" applyNumberFormat="1" applyFont="1" applyFill="1" applyBorder="1" applyAlignment="1">
      <alignment vertical="center"/>
    </xf>
    <xf numFmtId="57" fontId="2" fillId="24" borderId="30" xfId="0" applyNumberFormat="1" applyFont="1" applyFill="1" applyBorder="1" applyAlignment="1">
      <alignment vertical="center"/>
    </xf>
    <xf numFmtId="179" fontId="2" fillId="4" borderId="16" xfId="0" applyNumberFormat="1" applyFont="1" applyFill="1" applyBorder="1" applyAlignment="1">
      <alignment vertical="center"/>
    </xf>
    <xf numFmtId="0" fontId="2" fillId="0" borderId="16" xfId="0" applyFont="1" applyBorder="1" applyAlignment="1">
      <alignment vertical="center"/>
    </xf>
    <xf numFmtId="179" fontId="2" fillId="4" borderId="12" xfId="0" applyNumberFormat="1" applyFont="1" applyFill="1" applyBorder="1" applyAlignment="1">
      <alignment vertical="center"/>
    </xf>
    <xf numFmtId="0" fontId="2" fillId="0" borderId="17" xfId="0" applyFont="1" applyBorder="1" applyAlignment="1">
      <alignment vertical="center"/>
    </xf>
    <xf numFmtId="186" fontId="2" fillId="24" borderId="30" xfId="0" applyNumberFormat="1" applyFont="1" applyFill="1" applyBorder="1" applyAlignment="1">
      <alignment vertical="center"/>
    </xf>
    <xf numFmtId="188" fontId="2" fillId="24" borderId="16" xfId="0" applyNumberFormat="1" applyFont="1" applyFill="1" applyBorder="1" applyAlignment="1">
      <alignment vertical="center"/>
    </xf>
    <xf numFmtId="188" fontId="2" fillId="24" borderId="23" xfId="0" applyNumberFormat="1" applyFont="1" applyFill="1" applyBorder="1" applyAlignment="1">
      <alignment vertical="center"/>
    </xf>
    <xf numFmtId="189" fontId="2" fillId="4" borderId="12" xfId="0" applyNumberFormat="1" applyFont="1" applyFill="1" applyBorder="1" applyAlignment="1">
      <alignment vertical="center"/>
    </xf>
    <xf numFmtId="188" fontId="2" fillId="24" borderId="30" xfId="0" applyNumberFormat="1" applyFont="1" applyFill="1" applyBorder="1" applyAlignment="1">
      <alignment vertical="center"/>
    </xf>
    <xf numFmtId="189" fontId="2" fillId="4" borderId="17" xfId="0" applyNumberFormat="1" applyFont="1" applyFill="1" applyBorder="1" applyAlignment="1">
      <alignment vertical="center"/>
    </xf>
    <xf numFmtId="189" fontId="2" fillId="4" borderId="16" xfId="0" applyNumberFormat="1" applyFont="1" applyFill="1" applyBorder="1" applyAlignment="1">
      <alignment vertical="center"/>
    </xf>
    <xf numFmtId="188" fontId="2" fillId="0" borderId="0" xfId="0" applyNumberFormat="1" applyFont="1" applyAlignment="1">
      <alignment vertical="center"/>
    </xf>
    <xf numFmtId="188" fontId="2" fillId="24" borderId="25" xfId="0" applyNumberFormat="1" applyFont="1" applyFill="1" applyBorder="1" applyAlignment="1">
      <alignment vertical="center"/>
    </xf>
    <xf numFmtId="188" fontId="2" fillId="24" borderId="34" xfId="0" applyNumberFormat="1" applyFont="1" applyFill="1" applyBorder="1" applyAlignment="1">
      <alignment vertical="center"/>
    </xf>
    <xf numFmtId="0" fontId="2" fillId="0" borderId="10" xfId="0" applyFont="1" applyBorder="1" applyAlignment="1">
      <alignment vertical="center"/>
    </xf>
    <xf numFmtId="0" fontId="2" fillId="0" borderId="45" xfId="0" applyFont="1" applyBorder="1" applyAlignment="1">
      <alignment vertical="center"/>
    </xf>
    <xf numFmtId="0" fontId="2" fillId="24" borderId="10" xfId="0" applyFont="1" applyFill="1" applyBorder="1" applyAlignment="1">
      <alignment vertical="center"/>
    </xf>
    <xf numFmtId="0" fontId="2" fillId="24" borderId="11" xfId="0" applyFont="1" applyFill="1" applyBorder="1" applyAlignment="1">
      <alignment horizontal="center" vertical="center"/>
    </xf>
    <xf numFmtId="188" fontId="2" fillId="25" borderId="47" xfId="0" applyNumberFormat="1" applyFont="1" applyFill="1" applyBorder="1" applyAlignment="1">
      <alignment vertical="center"/>
    </xf>
    <xf numFmtId="188" fontId="2" fillId="24" borderId="26" xfId="0" applyNumberFormat="1" applyFont="1" applyFill="1" applyBorder="1" applyAlignment="1">
      <alignment vertical="center"/>
    </xf>
    <xf numFmtId="0" fontId="2" fillId="24" borderId="48" xfId="0" applyFont="1" applyFill="1" applyBorder="1" applyAlignment="1">
      <alignment vertical="center"/>
    </xf>
    <xf numFmtId="188" fontId="2" fillId="24" borderId="49" xfId="0" applyNumberFormat="1" applyFont="1" applyFill="1" applyBorder="1" applyAlignment="1">
      <alignment vertical="center"/>
    </xf>
    <xf numFmtId="0" fontId="2" fillId="24" borderId="50" xfId="0" applyFont="1" applyFill="1" applyBorder="1" applyAlignment="1">
      <alignment vertical="center"/>
    </xf>
    <xf numFmtId="188" fontId="2" fillId="24" borderId="51" xfId="0" applyNumberFormat="1" applyFont="1" applyFill="1" applyBorder="1" applyAlignment="1">
      <alignment vertical="center"/>
    </xf>
    <xf numFmtId="188" fontId="2" fillId="24" borderId="50" xfId="0" applyNumberFormat="1" applyFont="1" applyFill="1" applyBorder="1" applyAlignment="1">
      <alignment vertical="center"/>
    </xf>
    <xf numFmtId="0" fontId="2" fillId="24" borderId="52" xfId="0" applyFont="1" applyFill="1" applyBorder="1" applyAlignment="1">
      <alignment vertical="center"/>
    </xf>
    <xf numFmtId="188" fontId="2" fillId="24" borderId="53" xfId="0" applyNumberFormat="1" applyFont="1" applyFill="1" applyBorder="1" applyAlignment="1">
      <alignment vertical="center"/>
    </xf>
    <xf numFmtId="189" fontId="2" fillId="4" borderId="54" xfId="0" applyNumberFormat="1" applyFont="1" applyFill="1" applyBorder="1" applyAlignment="1">
      <alignment vertical="center"/>
    </xf>
    <xf numFmtId="190" fontId="2" fillId="25" borderId="47" xfId="0" applyNumberFormat="1" applyFont="1" applyFill="1" applyBorder="1" applyAlignment="1">
      <alignment vertical="center"/>
    </xf>
    <xf numFmtId="0" fontId="2" fillId="24" borderId="11" xfId="0" applyFont="1" applyFill="1" applyBorder="1" applyAlignment="1">
      <alignment horizontal="right" vertical="center"/>
    </xf>
    <xf numFmtId="189" fontId="2" fillId="4" borderId="11" xfId="0" applyNumberFormat="1" applyFont="1" applyFill="1" applyBorder="1" applyAlignment="1">
      <alignment vertical="center"/>
    </xf>
    <xf numFmtId="189" fontId="2" fillId="0" borderId="55" xfId="0" applyNumberFormat="1" applyFont="1" applyFill="1" applyBorder="1" applyAlignment="1">
      <alignment vertical="center"/>
    </xf>
    <xf numFmtId="189" fontId="2" fillId="0" borderId="27" xfId="0" applyNumberFormat="1" applyFont="1" applyFill="1" applyBorder="1" applyAlignment="1">
      <alignment vertical="center"/>
    </xf>
    <xf numFmtId="179" fontId="2" fillId="0" borderId="56" xfId="0" applyNumberFormat="1" applyFont="1" applyFill="1" applyBorder="1" applyAlignment="1">
      <alignment vertical="center"/>
    </xf>
    <xf numFmtId="179" fontId="2" fillId="0" borderId="57" xfId="0" applyNumberFormat="1" applyFont="1" applyFill="1" applyBorder="1" applyAlignment="1">
      <alignment vertical="center"/>
    </xf>
    <xf numFmtId="179" fontId="2" fillId="0" borderId="58" xfId="0" applyNumberFormat="1" applyFont="1" applyFill="1" applyBorder="1" applyAlignment="1">
      <alignment vertical="center"/>
    </xf>
    <xf numFmtId="179" fontId="2" fillId="0" borderId="28" xfId="0" applyNumberFormat="1" applyFont="1" applyFill="1" applyBorder="1" applyAlignment="1">
      <alignment vertical="center"/>
    </xf>
    <xf numFmtId="188" fontId="2" fillId="0" borderId="29" xfId="0" applyNumberFormat="1" applyFont="1" applyFill="1" applyBorder="1" applyAlignment="1">
      <alignment vertical="center"/>
    </xf>
    <xf numFmtId="188" fontId="2" fillId="0" borderId="28" xfId="0" applyNumberFormat="1" applyFont="1" applyFill="1" applyBorder="1" applyAlignment="1">
      <alignment vertical="center"/>
    </xf>
    <xf numFmtId="188" fontId="2" fillId="24" borderId="57" xfId="0" applyNumberFormat="1" applyFont="1" applyFill="1" applyBorder="1" applyAlignment="1">
      <alignment vertical="center"/>
    </xf>
    <xf numFmtId="188" fontId="2" fillId="24" borderId="28" xfId="0" applyNumberFormat="1" applyFont="1" applyFill="1" applyBorder="1" applyAlignment="1">
      <alignment vertical="center"/>
    </xf>
    <xf numFmtId="189" fontId="2" fillId="4" borderId="44" xfId="0" applyNumberFormat="1" applyFont="1" applyFill="1" applyBorder="1" applyAlignment="1">
      <alignment vertical="center"/>
    </xf>
    <xf numFmtId="0" fontId="2" fillId="24" borderId="23" xfId="0" applyFont="1" applyFill="1" applyBorder="1" applyAlignment="1">
      <alignment wrapText="1"/>
    </xf>
    <xf numFmtId="0" fontId="2" fillId="24" borderId="25" xfId="0" applyFont="1" applyFill="1" applyBorder="1" applyAlignment="1">
      <alignment vertical="top"/>
    </xf>
    <xf numFmtId="0" fontId="2" fillId="24" borderId="23" xfId="0" applyFont="1" applyFill="1" applyBorder="1" applyAlignment="1">
      <alignment horizontal="left" vertical="center"/>
    </xf>
    <xf numFmtId="0" fontId="2" fillId="24" borderId="30" xfId="0" applyNumberFormat="1" applyFont="1" applyFill="1" applyBorder="1" applyAlignment="1">
      <alignment vertical="center"/>
    </xf>
    <xf numFmtId="190" fontId="2" fillId="24" borderId="16" xfId="0" applyNumberFormat="1" applyFont="1" applyFill="1" applyBorder="1" applyAlignment="1">
      <alignment vertical="center"/>
    </xf>
    <xf numFmtId="0" fontId="2" fillId="24" borderId="59" xfId="0" applyFont="1" applyFill="1" applyBorder="1" applyAlignment="1">
      <alignment vertical="center"/>
    </xf>
    <xf numFmtId="188" fontId="2" fillId="24" borderId="60" xfId="0" applyNumberFormat="1" applyFont="1" applyFill="1" applyBorder="1" applyAlignment="1">
      <alignment vertical="center"/>
    </xf>
    <xf numFmtId="179" fontId="2" fillId="0" borderId="61" xfId="0" applyNumberFormat="1" applyFont="1" applyFill="1" applyBorder="1" applyAlignment="1">
      <alignment vertical="center"/>
    </xf>
    <xf numFmtId="188" fontId="2" fillId="0" borderId="62" xfId="0" applyNumberFormat="1" applyFont="1" applyFill="1" applyBorder="1" applyAlignment="1">
      <alignment vertical="center"/>
    </xf>
    <xf numFmtId="189" fontId="2" fillId="4" borderId="63" xfId="0" applyNumberFormat="1" applyFont="1" applyFill="1" applyBorder="1" applyAlignment="1">
      <alignment vertical="center"/>
    </xf>
    <xf numFmtId="0" fontId="2" fillId="24" borderId="63" xfId="0" applyFont="1" applyFill="1" applyBorder="1" applyAlignment="1">
      <alignment horizontal="center" vertical="center"/>
    </xf>
    <xf numFmtId="0" fontId="0" fillId="21" borderId="11" xfId="0" applyFill="1" applyBorder="1" applyAlignment="1">
      <alignment horizontal="center"/>
    </xf>
    <xf numFmtId="0" fontId="4" fillId="0" borderId="19" xfId="0" applyFont="1" applyBorder="1" applyAlignment="1">
      <alignment horizontal="center" vertical="center" textRotation="255"/>
    </xf>
    <xf numFmtId="0" fontId="4" fillId="0" borderId="16" xfId="0" applyFont="1" applyBorder="1" applyAlignment="1">
      <alignment horizontal="center" vertical="center" textRotation="255" wrapText="1" shrinkToFit="1"/>
    </xf>
    <xf numFmtId="0" fontId="4" fillId="0" borderId="0"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23" xfId="0" applyFont="1" applyBorder="1" applyAlignment="1">
      <alignment horizontal="center" vertical="center" textRotation="255"/>
    </xf>
    <xf numFmtId="0" fontId="4" fillId="24" borderId="25" xfId="0" applyFont="1" applyFill="1" applyBorder="1" applyAlignment="1">
      <alignment wrapText="1"/>
    </xf>
    <xf numFmtId="0" fontId="4" fillId="24" borderId="33" xfId="0" applyFont="1" applyFill="1" applyBorder="1" applyAlignment="1">
      <alignment wrapText="1"/>
    </xf>
    <xf numFmtId="0" fontId="2" fillId="24" borderId="64" xfId="0" applyFont="1" applyFill="1" applyBorder="1" applyAlignment="1">
      <alignment vertical="distributed" textRotation="255"/>
    </xf>
    <xf numFmtId="0" fontId="2" fillId="24" borderId="54" xfId="0" applyFont="1" applyFill="1" applyBorder="1" applyAlignment="1">
      <alignment vertical="distributed" textRotation="255"/>
    </xf>
    <xf numFmtId="0" fontId="2" fillId="24" borderId="14" xfId="0" applyFont="1" applyFill="1" applyBorder="1" applyAlignment="1">
      <alignment horizontal="center" vertical="center"/>
    </xf>
    <xf numFmtId="0" fontId="9" fillId="0" borderId="65" xfId="0" applyFont="1" applyBorder="1" applyAlignment="1">
      <alignment horizontal="center" vertical="center"/>
    </xf>
    <xf numFmtId="0" fontId="2" fillId="24" borderId="35" xfId="0" applyFont="1" applyFill="1" applyBorder="1" applyAlignment="1">
      <alignment wrapText="1"/>
    </xf>
    <xf numFmtId="0" fontId="2" fillId="24" borderId="33" xfId="0" applyFont="1" applyFill="1" applyBorder="1" applyAlignment="1">
      <alignment wrapText="1"/>
    </xf>
    <xf numFmtId="0" fontId="2" fillId="24" borderId="66" xfId="0" applyFont="1" applyFill="1" applyBorder="1" applyAlignment="1">
      <alignment wrapText="1"/>
    </xf>
    <xf numFmtId="0" fontId="2" fillId="0" borderId="23" xfId="0" applyFont="1" applyBorder="1" applyAlignment="1">
      <alignment/>
    </xf>
    <xf numFmtId="0" fontId="2" fillId="24" borderId="25" xfId="0" applyFont="1" applyFill="1" applyBorder="1" applyAlignment="1">
      <alignment horizontal="left" vertical="center"/>
    </xf>
    <xf numFmtId="0" fontId="2" fillId="24" borderId="14" xfId="0" applyFont="1" applyFill="1" applyBorder="1" applyAlignment="1">
      <alignment vertical="top" textRotation="255" wrapText="1"/>
    </xf>
    <xf numFmtId="0" fontId="2" fillId="24" borderId="30" xfId="0" applyFont="1" applyFill="1" applyBorder="1" applyAlignment="1">
      <alignment vertical="center" wrapText="1"/>
    </xf>
    <xf numFmtId="0" fontId="2" fillId="24" borderId="32" xfId="0" applyFont="1" applyFill="1" applyBorder="1" applyAlignment="1">
      <alignment vertical="center" wrapText="1"/>
    </xf>
    <xf numFmtId="0" fontId="2" fillId="24" borderId="16" xfId="0" applyFont="1" applyFill="1" applyBorder="1" applyAlignment="1">
      <alignment vertical="center" wrapText="1"/>
    </xf>
    <xf numFmtId="0" fontId="2" fillId="24" borderId="31" xfId="0" applyFont="1" applyFill="1" applyBorder="1" applyAlignment="1">
      <alignment vertical="center" wrapText="1"/>
    </xf>
    <xf numFmtId="0" fontId="0" fillId="24" borderId="17" xfId="43" applyFont="1" applyFill="1" applyBorder="1" applyAlignment="1" applyProtection="1">
      <alignment vertical="center" wrapText="1"/>
      <protection/>
    </xf>
    <xf numFmtId="0" fontId="2" fillId="24" borderId="17" xfId="0" applyFont="1" applyFill="1" applyBorder="1" applyAlignment="1">
      <alignment vertical="center" wrapText="1"/>
    </xf>
    <xf numFmtId="0" fontId="2" fillId="24" borderId="16" xfId="0" applyFont="1" applyFill="1" applyBorder="1" applyAlignment="1">
      <alignment horizontal="center" vertical="center"/>
    </xf>
    <xf numFmtId="0" fontId="2" fillId="24" borderId="30" xfId="0" applyFont="1" applyFill="1" applyBorder="1" applyAlignment="1">
      <alignment horizontal="center" vertical="center"/>
    </xf>
    <xf numFmtId="0" fontId="2" fillId="24" borderId="67" xfId="0" applyFont="1" applyFill="1" applyBorder="1" applyAlignment="1">
      <alignment horizontal="center" vertical="center" textRotation="255"/>
    </xf>
    <xf numFmtId="0" fontId="2" fillId="24" borderId="13" xfId="0" applyFont="1" applyFill="1" applyBorder="1" applyAlignment="1">
      <alignment horizontal="center" vertical="center" textRotation="255"/>
    </xf>
    <xf numFmtId="0" fontId="2" fillId="24" borderId="68" xfId="0" applyFont="1" applyFill="1" applyBorder="1" applyAlignment="1">
      <alignment horizontal="center" vertical="center" textRotation="255"/>
    </xf>
    <xf numFmtId="0" fontId="2" fillId="0" borderId="39" xfId="0" applyFont="1" applyBorder="1" applyAlignment="1">
      <alignment vertical="center"/>
    </xf>
    <xf numFmtId="0" fontId="0" fillId="0" borderId="63" xfId="0" applyBorder="1" applyAlignment="1">
      <alignment horizontal="center" vertical="distributed" textRotation="255"/>
    </xf>
    <xf numFmtId="0" fontId="2" fillId="0" borderId="38" xfId="0" applyFont="1" applyBorder="1" applyAlignment="1">
      <alignment vertical="center"/>
    </xf>
    <xf numFmtId="188" fontId="2" fillId="24" borderId="37" xfId="0" applyNumberFormat="1" applyFont="1" applyFill="1" applyBorder="1" applyAlignment="1">
      <alignment vertical="center"/>
    </xf>
    <xf numFmtId="179" fontId="2" fillId="4" borderId="40" xfId="0" applyNumberFormat="1" applyFont="1" applyFill="1" applyBorder="1" applyAlignment="1">
      <alignment vertical="center"/>
    </xf>
    <xf numFmtId="188" fontId="2" fillId="24" borderId="69" xfId="0" applyNumberFormat="1" applyFont="1" applyFill="1" applyBorder="1" applyAlignment="1">
      <alignment vertical="center"/>
    </xf>
    <xf numFmtId="189" fontId="2" fillId="4" borderId="40" xfId="0" applyNumberFormat="1" applyFont="1" applyFill="1" applyBorder="1" applyAlignment="1">
      <alignment vertical="center"/>
    </xf>
    <xf numFmtId="0" fontId="2" fillId="24" borderId="69" xfId="0" applyFont="1" applyFill="1" applyBorder="1" applyAlignment="1">
      <alignment vertical="center"/>
    </xf>
    <xf numFmtId="188" fontId="2" fillId="24" borderId="39" xfId="0" applyNumberFormat="1" applyFont="1" applyFill="1" applyBorder="1" applyAlignment="1">
      <alignment vertical="center"/>
    </xf>
    <xf numFmtId="189" fontId="2" fillId="4" borderId="38" xfId="0" applyNumberFormat="1" applyFont="1" applyFill="1" applyBorder="1" applyAlignment="1">
      <alignment vertical="center"/>
    </xf>
    <xf numFmtId="187" fontId="2" fillId="24" borderId="66" xfId="0" applyNumberFormat="1" applyFont="1" applyFill="1" applyBorder="1" applyAlignment="1">
      <alignment vertical="center"/>
    </xf>
    <xf numFmtId="187" fontId="2" fillId="24" borderId="17" xfId="0" applyNumberFormat="1" applyFont="1" applyFill="1" applyBorder="1" applyAlignment="1">
      <alignment vertical="center"/>
    </xf>
    <xf numFmtId="187" fontId="2" fillId="24" borderId="70" xfId="0" applyNumberFormat="1" applyFont="1" applyFill="1" applyBorder="1" applyAlignment="1">
      <alignment vertical="center"/>
    </xf>
    <xf numFmtId="187" fontId="2" fillId="24" borderId="35" xfId="0" applyNumberFormat="1" applyFont="1" applyFill="1" applyBorder="1" applyAlignment="1">
      <alignment vertical="center"/>
    </xf>
    <xf numFmtId="186" fontId="2" fillId="24" borderId="66" xfId="0" applyNumberFormat="1" applyFont="1" applyFill="1" applyBorder="1" applyAlignment="1">
      <alignment vertical="center"/>
    </xf>
    <xf numFmtId="186" fontId="2" fillId="24" borderId="16" xfId="0" applyNumberFormat="1" applyFont="1" applyFill="1" applyBorder="1" applyAlignment="1">
      <alignment vertical="center"/>
    </xf>
    <xf numFmtId="186" fontId="2" fillId="24" borderId="17" xfId="0" applyNumberFormat="1" applyFont="1" applyFill="1" applyBorder="1" applyAlignment="1">
      <alignment vertical="center"/>
    </xf>
    <xf numFmtId="186" fontId="2" fillId="24" borderId="70" xfId="0" applyNumberFormat="1" applyFont="1" applyFill="1" applyBorder="1" applyAlignment="1">
      <alignment vertical="center"/>
    </xf>
    <xf numFmtId="186" fontId="2" fillId="24" borderId="25" xfId="0" applyNumberFormat="1" applyFont="1" applyFill="1" applyBorder="1" applyAlignment="1">
      <alignment vertical="center"/>
    </xf>
    <xf numFmtId="186" fontId="2" fillId="24" borderId="35" xfId="0" applyNumberFormat="1" applyFont="1" applyFill="1" applyBorder="1" applyAlignment="1">
      <alignment vertical="center"/>
    </xf>
    <xf numFmtId="186" fontId="2" fillId="0" borderId="16" xfId="0" applyNumberFormat="1" applyFont="1" applyBorder="1" applyAlignment="1">
      <alignment vertical="center"/>
    </xf>
    <xf numFmtId="186" fontId="2" fillId="0" borderId="12" xfId="0" applyNumberFormat="1" applyFont="1" applyBorder="1" applyAlignment="1">
      <alignment vertical="center"/>
    </xf>
    <xf numFmtId="186" fontId="2" fillId="0" borderId="25" xfId="0" applyNumberFormat="1" applyFont="1" applyBorder="1" applyAlignment="1">
      <alignment vertical="center"/>
    </xf>
    <xf numFmtId="186" fontId="2" fillId="0" borderId="33" xfId="0" applyNumberFormat="1" applyFont="1" applyBorder="1" applyAlignment="1">
      <alignment vertical="center"/>
    </xf>
    <xf numFmtId="186" fontId="2" fillId="24" borderId="32" xfId="0" applyNumberFormat="1" applyFont="1" applyFill="1" applyBorder="1" applyAlignment="1">
      <alignment vertical="center"/>
    </xf>
    <xf numFmtId="190" fontId="2" fillId="24" borderId="71" xfId="0" applyNumberFormat="1" applyFont="1" applyFill="1" applyBorder="1" applyAlignment="1">
      <alignment vertical="center"/>
    </xf>
    <xf numFmtId="190" fontId="2" fillId="24" borderId="72" xfId="0" applyNumberFormat="1" applyFont="1" applyFill="1" applyBorder="1" applyAlignment="1">
      <alignment vertical="center"/>
    </xf>
    <xf numFmtId="190" fontId="2" fillId="24" borderId="73" xfId="0" applyNumberFormat="1" applyFont="1" applyFill="1" applyBorder="1" applyAlignment="1">
      <alignment vertical="center"/>
    </xf>
    <xf numFmtId="190" fontId="2" fillId="4" borderId="74" xfId="0" applyNumberFormat="1" applyFont="1" applyFill="1" applyBorder="1" applyAlignment="1">
      <alignment vertical="center"/>
    </xf>
    <xf numFmtId="188" fontId="2" fillId="24" borderId="59" xfId="0" applyNumberFormat="1" applyFont="1" applyFill="1" applyBorder="1" applyAlignment="1">
      <alignment vertical="center"/>
    </xf>
    <xf numFmtId="188" fontId="2" fillId="0" borderId="60" xfId="0" applyNumberFormat="1" applyFont="1" applyFill="1" applyBorder="1" applyAlignment="1">
      <alignment vertical="center"/>
    </xf>
    <xf numFmtId="189" fontId="2" fillId="0" borderId="75" xfId="0" applyNumberFormat="1" applyFont="1" applyFill="1" applyBorder="1" applyAlignment="1">
      <alignment vertical="center"/>
    </xf>
    <xf numFmtId="188" fontId="2" fillId="0" borderId="61" xfId="0" applyNumberFormat="1" applyFont="1" applyFill="1" applyBorder="1" applyAlignment="1">
      <alignment vertical="center"/>
    </xf>
    <xf numFmtId="188" fontId="2" fillId="24" borderId="76" xfId="0" applyNumberFormat="1" applyFont="1" applyFill="1" applyBorder="1" applyAlignment="1">
      <alignment vertical="center"/>
    </xf>
    <xf numFmtId="188" fontId="2" fillId="24" borderId="77" xfId="0" applyNumberFormat="1" applyFont="1" applyFill="1" applyBorder="1" applyAlignment="1">
      <alignment vertical="center"/>
    </xf>
    <xf numFmtId="189" fontId="2" fillId="0" borderId="78" xfId="0" applyNumberFormat="1" applyFont="1" applyFill="1" applyBorder="1" applyAlignment="1">
      <alignment vertical="center"/>
    </xf>
    <xf numFmtId="188" fontId="2" fillId="24" borderId="79" xfId="0" applyNumberFormat="1" applyFont="1" applyFill="1" applyBorder="1" applyAlignment="1">
      <alignment vertical="center"/>
    </xf>
    <xf numFmtId="0" fontId="2" fillId="24" borderId="33" xfId="0" applyFont="1" applyFill="1" applyBorder="1" applyAlignment="1">
      <alignment horizontal="center" vertical="center" wrapText="1"/>
    </xf>
    <xf numFmtId="0" fontId="2" fillId="24" borderId="63" xfId="0" applyFont="1" applyFill="1" applyBorder="1" applyAlignment="1">
      <alignment horizontal="center" vertical="center" wrapText="1"/>
    </xf>
    <xf numFmtId="0" fontId="5" fillId="0" borderId="43" xfId="0" applyFont="1" applyBorder="1" applyAlignment="1">
      <alignment horizontal="center" vertical="center"/>
    </xf>
    <xf numFmtId="0" fontId="5" fillId="0" borderId="80" xfId="0" applyFont="1" applyBorder="1" applyAlignment="1">
      <alignment horizontal="center" vertical="center"/>
    </xf>
    <xf numFmtId="0" fontId="2" fillId="0" borderId="46" xfId="0" applyFont="1" applyBorder="1" applyAlignment="1">
      <alignment horizontal="center" vertical="center"/>
    </xf>
    <xf numFmtId="0" fontId="0" fillId="0" borderId="46" xfId="0" applyBorder="1" applyAlignment="1">
      <alignment horizontal="center" vertical="center"/>
    </xf>
    <xf numFmtId="0" fontId="2" fillId="0" borderId="67" xfId="0" applyFont="1" applyBorder="1" applyAlignment="1">
      <alignment horizontal="center" vertical="distributed" textRotation="255"/>
    </xf>
    <xf numFmtId="0" fontId="2" fillId="0" borderId="13" xfId="0" applyFont="1" applyBorder="1" applyAlignment="1">
      <alignment horizontal="center" vertical="distributed" textRotation="255"/>
    </xf>
    <xf numFmtId="0" fontId="2" fillId="0" borderId="68" xfId="0" applyFont="1" applyBorder="1" applyAlignment="1">
      <alignment horizontal="center" vertical="distributed" textRotation="255"/>
    </xf>
    <xf numFmtId="0" fontId="2" fillId="24" borderId="81" xfId="0" applyFont="1" applyFill="1" applyBorder="1" applyAlignment="1">
      <alignment horizontal="center" vertical="distributed" textRotation="255" shrinkToFit="1"/>
    </xf>
    <xf numFmtId="0" fontId="2" fillId="24" borderId="23" xfId="0" applyFont="1" applyFill="1" applyBorder="1" applyAlignment="1">
      <alignment horizontal="center" vertical="distributed" textRotation="255" shrinkToFit="1"/>
    </xf>
    <xf numFmtId="0" fontId="2" fillId="24" borderId="82" xfId="0" applyFont="1" applyFill="1" applyBorder="1" applyAlignment="1">
      <alignment horizontal="center" vertical="distributed" textRotation="255" shrinkToFit="1"/>
    </xf>
    <xf numFmtId="0" fontId="0" fillId="0" borderId="54" xfId="0" applyBorder="1" applyAlignment="1">
      <alignment/>
    </xf>
    <xf numFmtId="0" fontId="0" fillId="0" borderId="63" xfId="0" applyBorder="1" applyAlignment="1">
      <alignment/>
    </xf>
    <xf numFmtId="0" fontId="2" fillId="0" borderId="82"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63" xfId="0" applyFont="1" applyBorder="1" applyAlignment="1">
      <alignment horizontal="center" vertical="center" textRotation="255"/>
    </xf>
    <xf numFmtId="0" fontId="2" fillId="24" borderId="54" xfId="0" applyFont="1" applyFill="1" applyBorder="1" applyAlignment="1">
      <alignment horizontal="center" vertical="distributed" textRotation="255" shrinkToFit="1"/>
    </xf>
    <xf numFmtId="0" fontId="2" fillId="24" borderId="63" xfId="0" applyFont="1" applyFill="1" applyBorder="1" applyAlignment="1">
      <alignment horizontal="center" vertical="distributed" textRotation="255" shrinkToFit="1"/>
    </xf>
    <xf numFmtId="0" fontId="2" fillId="24" borderId="83" xfId="0" applyFont="1" applyFill="1" applyBorder="1" applyAlignment="1">
      <alignment horizontal="center" vertical="center" wrapText="1"/>
    </xf>
    <xf numFmtId="0" fontId="2" fillId="24" borderId="84" xfId="0" applyFont="1" applyFill="1" applyBorder="1" applyAlignment="1">
      <alignment horizontal="center" vertical="center" wrapText="1"/>
    </xf>
    <xf numFmtId="0" fontId="2" fillId="24" borderId="85" xfId="0" applyFont="1" applyFill="1" applyBorder="1" applyAlignment="1">
      <alignment horizontal="center" vertical="center" wrapText="1"/>
    </xf>
    <xf numFmtId="0" fontId="2" fillId="24" borderId="31" xfId="0" applyFont="1" applyFill="1" applyBorder="1" applyAlignment="1">
      <alignment horizontal="center" vertical="center" wrapText="1"/>
    </xf>
    <xf numFmtId="0" fontId="2" fillId="24" borderId="23" xfId="0" applyFont="1" applyFill="1" applyBorder="1" applyAlignment="1">
      <alignment horizontal="center" vertical="center" wrapText="1"/>
    </xf>
    <xf numFmtId="0" fontId="2" fillId="24" borderId="67" xfId="0" applyFont="1" applyFill="1" applyBorder="1" applyAlignment="1">
      <alignment horizontal="center" vertical="center"/>
    </xf>
    <xf numFmtId="0" fontId="2" fillId="24" borderId="13" xfId="0" applyFont="1" applyFill="1" applyBorder="1" applyAlignment="1">
      <alignment horizontal="center" vertical="center"/>
    </xf>
    <xf numFmtId="0" fontId="2" fillId="24" borderId="68" xfId="0" applyFont="1" applyFill="1" applyBorder="1" applyAlignment="1">
      <alignment horizontal="center" vertical="center"/>
    </xf>
    <xf numFmtId="0" fontId="2" fillId="24" borderId="82" xfId="0" applyFont="1" applyFill="1" applyBorder="1" applyAlignment="1">
      <alignment horizontal="center" vertical="distributed" textRotation="255"/>
    </xf>
    <xf numFmtId="0" fontId="0" fillId="0" borderId="54" xfId="0" applyBorder="1" applyAlignment="1">
      <alignment horizontal="center" vertical="distributed" textRotation="255"/>
    </xf>
    <xf numFmtId="0" fontId="2" fillId="24" borderId="66" xfId="0" applyFont="1" applyFill="1" applyBorder="1" applyAlignment="1">
      <alignment horizontal="center" vertical="center" wrapText="1"/>
    </xf>
    <xf numFmtId="0" fontId="2" fillId="24" borderId="86" xfId="0" applyFont="1" applyFill="1" applyBorder="1" applyAlignment="1">
      <alignment horizontal="center" vertical="distributed" textRotation="255"/>
    </xf>
    <xf numFmtId="0" fontId="2" fillId="24" borderId="64" xfId="0" applyFont="1" applyFill="1" applyBorder="1" applyAlignment="1">
      <alignment horizontal="center" vertical="distributed" textRotation="255"/>
    </xf>
    <xf numFmtId="0" fontId="2" fillId="24" borderId="14" xfId="0" applyFont="1" applyFill="1" applyBorder="1" applyAlignment="1">
      <alignment horizontal="center" vertical="distributed" textRotation="255"/>
    </xf>
    <xf numFmtId="0" fontId="5" fillId="0" borderId="46" xfId="0" applyFont="1" applyBorder="1" applyAlignment="1">
      <alignment horizontal="center" vertical="center"/>
    </xf>
    <xf numFmtId="0" fontId="4" fillId="24" borderId="87" xfId="0" applyFont="1" applyFill="1" applyBorder="1" applyAlignment="1">
      <alignment horizontal="center" vertical="top" textRotation="255" wrapText="1"/>
    </xf>
    <xf numFmtId="0" fontId="4" fillId="24" borderId="88" xfId="0" applyFont="1" applyFill="1" applyBorder="1" applyAlignment="1">
      <alignment horizontal="center" vertical="top" textRotation="255" wrapText="1"/>
    </xf>
    <xf numFmtId="0" fontId="4" fillId="0" borderId="88" xfId="0" applyFont="1" applyBorder="1" applyAlignment="1">
      <alignment horizontal="center" vertical="top" textRotation="255" wrapText="1"/>
    </xf>
    <xf numFmtId="0" fontId="4" fillId="0" borderId="71" xfId="0" applyFont="1" applyBorder="1" applyAlignment="1">
      <alignment horizontal="center" vertical="top" textRotation="255" wrapText="1"/>
    </xf>
    <xf numFmtId="0" fontId="2" fillId="24" borderId="19" xfId="0" applyFont="1" applyFill="1" applyBorder="1" applyAlignment="1">
      <alignment horizontal="center" vertical="center" wrapText="1"/>
    </xf>
    <xf numFmtId="0" fontId="2" fillId="24" borderId="15" xfId="0" applyFont="1" applyFill="1" applyBorder="1" applyAlignment="1">
      <alignment horizontal="center" vertical="center" wrapText="1"/>
    </xf>
    <xf numFmtId="0" fontId="2" fillId="0" borderId="17" xfId="0" applyFont="1" applyBorder="1" applyAlignment="1">
      <alignment horizontal="center" vertical="center" wrapText="1"/>
    </xf>
    <xf numFmtId="0" fontId="2" fillId="0" borderId="66"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89" xfId="0" applyFont="1" applyBorder="1" applyAlignment="1">
      <alignment horizontal="center" vertical="center" wrapText="1"/>
    </xf>
    <xf numFmtId="0" fontId="2" fillId="24" borderId="89"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31" xfId="0" applyFont="1" applyBorder="1" applyAlignment="1">
      <alignment horizontal="center" vertical="center" wrapText="1"/>
    </xf>
    <xf numFmtId="0" fontId="2" fillId="24" borderId="83" xfId="0" applyFont="1" applyFill="1" applyBorder="1" applyAlignment="1">
      <alignment horizontal="center" vertical="center"/>
    </xf>
    <xf numFmtId="0" fontId="2" fillId="24" borderId="84" xfId="0" applyFont="1" applyFill="1" applyBorder="1" applyAlignment="1">
      <alignment horizontal="center" vertical="center"/>
    </xf>
    <xf numFmtId="0" fontId="2" fillId="24" borderId="85" xfId="0" applyFont="1" applyFill="1" applyBorder="1" applyAlignment="1">
      <alignment horizontal="center" vertical="center"/>
    </xf>
    <xf numFmtId="0" fontId="2" fillId="0" borderId="64" xfId="0" applyFont="1" applyBorder="1" applyAlignment="1">
      <alignment horizontal="center" vertical="top" textRotation="255" wrapText="1"/>
    </xf>
    <xf numFmtId="0" fontId="2" fillId="0" borderId="14" xfId="0" applyFont="1" applyBorder="1" applyAlignment="1">
      <alignment horizontal="center" vertical="top" textRotation="255" wrapText="1"/>
    </xf>
    <xf numFmtId="0" fontId="2" fillId="0" borderId="83" xfId="0" applyFont="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2" fillId="24" borderId="25" xfId="0" applyFont="1" applyFill="1" applyBorder="1" applyAlignment="1">
      <alignment horizontal="center" vertical="center" textRotation="255"/>
    </xf>
    <xf numFmtId="0" fontId="2" fillId="24" borderId="64" xfId="0" applyFont="1" applyFill="1" applyBorder="1" applyAlignment="1">
      <alignment horizontal="center" vertical="center" textRotation="255"/>
    </xf>
    <xf numFmtId="0" fontId="2" fillId="24" borderId="14" xfId="0" applyFont="1" applyFill="1" applyBorder="1" applyAlignment="1">
      <alignment horizontal="center" vertical="center" textRotation="255"/>
    </xf>
    <xf numFmtId="0" fontId="2" fillId="24" borderId="25" xfId="0" applyFont="1" applyFill="1" applyBorder="1" applyAlignment="1">
      <alignment horizontal="center" vertical="distributed" textRotation="255"/>
    </xf>
    <xf numFmtId="0" fontId="2" fillId="24" borderId="32" xfId="0" applyFont="1" applyFill="1" applyBorder="1" applyAlignment="1">
      <alignment horizontal="center" vertical="distributed" textRotation="255"/>
    </xf>
    <xf numFmtId="0" fontId="2" fillId="24" borderId="13" xfId="0" applyFont="1" applyFill="1" applyBorder="1" applyAlignment="1">
      <alignment horizontal="center" vertical="distributed" textRotation="255"/>
    </xf>
    <xf numFmtId="0" fontId="2" fillId="24" borderId="68" xfId="0" applyFont="1" applyFill="1" applyBorder="1" applyAlignment="1">
      <alignment horizontal="center" vertical="distributed" textRotation="255"/>
    </xf>
    <xf numFmtId="0" fontId="2" fillId="24" borderId="67" xfId="0" applyFont="1" applyFill="1" applyBorder="1" applyAlignment="1">
      <alignment horizontal="center" vertical="distributed" textRotation="255" shrinkToFit="1"/>
    </xf>
    <xf numFmtId="0" fontId="2" fillId="24" borderId="13" xfId="0" applyFont="1" applyFill="1" applyBorder="1" applyAlignment="1">
      <alignment horizontal="center" vertical="distributed" textRotation="255" shrinkToFit="1"/>
    </xf>
    <xf numFmtId="0" fontId="2" fillId="24" borderId="68" xfId="0" applyFont="1" applyFill="1" applyBorder="1" applyAlignment="1">
      <alignment horizontal="center" vertical="distributed" textRotation="255" shrinkToFit="1"/>
    </xf>
    <xf numFmtId="0" fontId="4" fillId="0" borderId="33" xfId="0" applyFont="1" applyBorder="1" applyAlignment="1">
      <alignment horizontal="center" vertical="distributed" textRotation="255"/>
    </xf>
    <xf numFmtId="0" fontId="4" fillId="0" borderId="54" xfId="0" applyFont="1" applyBorder="1" applyAlignment="1">
      <alignment horizontal="center" vertical="distributed" textRotation="255"/>
    </xf>
    <xf numFmtId="0" fontId="4" fillId="0" borderId="63" xfId="0" applyFont="1" applyBorder="1" applyAlignment="1">
      <alignment horizontal="center" vertical="distributed" textRotation="255"/>
    </xf>
    <xf numFmtId="0" fontId="2" fillId="0" borderId="25" xfId="0" applyFont="1" applyBorder="1" applyAlignment="1">
      <alignment horizontal="center" vertical="center"/>
    </xf>
    <xf numFmtId="0" fontId="2" fillId="0" borderId="64" xfId="0" applyFont="1" applyBorder="1" applyAlignment="1">
      <alignment horizontal="center" vertical="center"/>
    </xf>
    <xf numFmtId="0" fontId="2" fillId="0" borderId="14" xfId="0" applyFont="1" applyBorder="1" applyAlignment="1">
      <alignment horizontal="center" vertical="center"/>
    </xf>
    <xf numFmtId="0" fontId="4" fillId="0" borderId="25" xfId="0" applyFont="1" applyBorder="1" applyAlignment="1">
      <alignment horizontal="center" vertical="distributed" textRotation="255"/>
    </xf>
    <xf numFmtId="0" fontId="4" fillId="0" borderId="64" xfId="0" applyFont="1" applyBorder="1" applyAlignment="1">
      <alignment horizontal="center" vertical="distributed" textRotation="255"/>
    </xf>
    <xf numFmtId="0" fontId="4" fillId="0" borderId="14" xfId="0" applyFont="1" applyBorder="1" applyAlignment="1">
      <alignment horizontal="center" vertical="distributed" textRotation="255"/>
    </xf>
    <xf numFmtId="0" fontId="2" fillId="24" borderId="35" xfId="0" applyFont="1" applyFill="1" applyBorder="1" applyAlignment="1">
      <alignment vertical="center" textRotation="255"/>
    </xf>
    <xf numFmtId="0" fontId="2" fillId="24" borderId="90" xfId="0" applyFont="1" applyFill="1" applyBorder="1" applyAlignment="1">
      <alignment vertical="center" textRotation="255"/>
    </xf>
    <xf numFmtId="0" fontId="2" fillId="24" borderId="18" xfId="0" applyFont="1" applyFill="1" applyBorder="1" applyAlignment="1">
      <alignment vertical="center" textRotation="255"/>
    </xf>
    <xf numFmtId="0" fontId="2" fillId="24" borderId="64" xfId="0" applyFont="1" applyFill="1" applyBorder="1" applyAlignment="1">
      <alignment horizontal="center" vertical="top" textRotation="255" wrapText="1"/>
    </xf>
    <xf numFmtId="0" fontId="2" fillId="24" borderId="14" xfId="0" applyFont="1" applyFill="1" applyBorder="1" applyAlignment="1">
      <alignment horizontal="center" vertical="top" textRotation="255" wrapText="1"/>
    </xf>
    <xf numFmtId="0" fontId="2" fillId="24" borderId="70" xfId="0" applyFont="1" applyFill="1" applyBorder="1" applyAlignment="1">
      <alignment vertical="center" textRotation="255" wrapText="1"/>
    </xf>
    <xf numFmtId="0" fontId="2" fillId="24" borderId="0" xfId="0" applyFont="1" applyFill="1" applyBorder="1" applyAlignment="1">
      <alignment vertical="center" textRotation="255" wrapText="1"/>
    </xf>
    <xf numFmtId="0" fontId="2" fillId="24" borderId="20" xfId="0" applyFont="1" applyFill="1" applyBorder="1" applyAlignment="1">
      <alignment vertical="center" textRotation="255" wrapText="1"/>
    </xf>
    <xf numFmtId="0" fontId="9" fillId="0" borderId="91" xfId="0" applyFont="1" applyBorder="1" applyAlignment="1">
      <alignment horizontal="center" vertical="center"/>
    </xf>
    <xf numFmtId="0" fontId="9" fillId="0" borderId="92" xfId="0" applyFont="1" applyBorder="1" applyAlignment="1">
      <alignment horizontal="center" vertical="center"/>
    </xf>
    <xf numFmtId="58" fontId="11" fillId="0" borderId="93" xfId="0" applyNumberFormat="1" applyFont="1" applyBorder="1" applyAlignment="1">
      <alignment horizontal="center" vertical="center"/>
    </xf>
    <xf numFmtId="58" fontId="11" fillId="0" borderId="94" xfId="0" applyNumberFormat="1" applyFont="1" applyBorder="1" applyAlignment="1">
      <alignment horizontal="center" vertical="center"/>
    </xf>
    <xf numFmtId="58" fontId="11" fillId="0" borderId="92" xfId="0" applyNumberFormat="1" applyFont="1" applyBorder="1" applyAlignment="1">
      <alignment horizontal="center" vertical="center"/>
    </xf>
    <xf numFmtId="0" fontId="2" fillId="24" borderId="43" xfId="0" applyFont="1" applyFill="1" applyBorder="1" applyAlignment="1">
      <alignment horizontal="center" vertical="center"/>
    </xf>
    <xf numFmtId="0" fontId="0" fillId="0" borderId="80" xfId="0" applyBorder="1" applyAlignment="1">
      <alignment horizontal="center" vertical="center"/>
    </xf>
    <xf numFmtId="0" fontId="2" fillId="24" borderId="32" xfId="0" applyFont="1" applyFill="1" applyBorder="1" applyAlignment="1">
      <alignment horizontal="center" wrapText="1"/>
    </xf>
    <xf numFmtId="0" fontId="2" fillId="24" borderId="13" xfId="0" applyFont="1" applyFill="1" applyBorder="1" applyAlignment="1">
      <alignment horizontal="center" wrapText="1"/>
    </xf>
    <xf numFmtId="0" fontId="2" fillId="0" borderId="68" xfId="0" applyFont="1" applyBorder="1" applyAlignment="1">
      <alignment/>
    </xf>
    <xf numFmtId="0" fontId="2" fillId="24" borderId="35" xfId="0" applyFont="1" applyFill="1" applyBorder="1" applyAlignment="1">
      <alignment vertical="center" textRotation="255" wrapText="1"/>
    </xf>
    <xf numFmtId="0" fontId="2" fillId="24" borderId="90" xfId="0" applyFont="1" applyFill="1" applyBorder="1" applyAlignment="1">
      <alignment vertical="center" textRotation="255" wrapText="1"/>
    </xf>
    <xf numFmtId="0" fontId="2" fillId="24" borderId="18" xfId="0" applyFont="1" applyFill="1" applyBorder="1" applyAlignment="1">
      <alignment vertical="center" textRotation="255" wrapText="1"/>
    </xf>
    <xf numFmtId="0" fontId="2" fillId="24" borderId="80" xfId="0" applyFont="1" applyFill="1" applyBorder="1" applyAlignment="1">
      <alignment horizontal="center" vertical="center"/>
    </xf>
    <xf numFmtId="0" fontId="2" fillId="24" borderId="90" xfId="0" applyFont="1" applyFill="1" applyBorder="1" applyAlignment="1">
      <alignment horizontal="center" vertical="center" wrapText="1"/>
    </xf>
    <xf numFmtId="0" fontId="2" fillId="24" borderId="18" xfId="0" applyFont="1" applyFill="1" applyBorder="1" applyAlignment="1">
      <alignment horizontal="center" vertical="center" wrapText="1"/>
    </xf>
    <xf numFmtId="0" fontId="2" fillId="24" borderId="36" xfId="0" applyFont="1" applyFill="1" applyBorder="1" applyAlignment="1">
      <alignment vertical="center" textRotation="255" wrapText="1"/>
    </xf>
    <xf numFmtId="0" fontId="2" fillId="24" borderId="19" xfId="0" applyFont="1" applyFill="1" applyBorder="1" applyAlignment="1">
      <alignment vertical="center" textRotation="255" wrapText="1"/>
    </xf>
    <xf numFmtId="0" fontId="2" fillId="24" borderId="15" xfId="0" applyFont="1" applyFill="1" applyBorder="1" applyAlignment="1">
      <alignment vertical="center" textRotation="255" wrapText="1"/>
    </xf>
    <xf numFmtId="0" fontId="2" fillId="24" borderId="54" xfId="0" applyFont="1" applyFill="1" applyBorder="1" applyAlignment="1">
      <alignment horizontal="center" vertical="center" wrapText="1"/>
    </xf>
    <xf numFmtId="0" fontId="2" fillId="24" borderId="17" xfId="0" applyFont="1" applyFill="1" applyBorder="1" applyAlignment="1">
      <alignment horizontal="left" vertical="center"/>
    </xf>
    <xf numFmtId="0" fontId="2" fillId="24" borderId="66" xfId="0" applyFont="1" applyFill="1" applyBorder="1" applyAlignment="1">
      <alignment horizontal="left" vertical="center"/>
    </xf>
    <xf numFmtId="0" fontId="2" fillId="24" borderId="89" xfId="0" applyFont="1" applyFill="1" applyBorder="1" applyAlignment="1">
      <alignment horizontal="left" vertical="center"/>
    </xf>
    <xf numFmtId="0" fontId="2" fillId="24" borderId="36" xfId="0" applyFont="1" applyFill="1" applyBorder="1" applyAlignment="1">
      <alignment vertical="center" textRotation="255"/>
    </xf>
    <xf numFmtId="0" fontId="2" fillId="24" borderId="19" xfId="0" applyFont="1" applyFill="1" applyBorder="1" applyAlignment="1">
      <alignment vertical="center" textRotation="255"/>
    </xf>
    <xf numFmtId="0" fontId="2" fillId="24" borderId="15" xfId="0" applyFont="1" applyFill="1" applyBorder="1" applyAlignment="1">
      <alignment vertical="center" textRotation="255"/>
    </xf>
    <xf numFmtId="0" fontId="2" fillId="24" borderId="64" xfId="0" applyFont="1" applyFill="1" applyBorder="1" applyAlignment="1">
      <alignment horizontal="center" vertical="center" wrapText="1"/>
    </xf>
    <xf numFmtId="0" fontId="2" fillId="24" borderId="14" xfId="0" applyFont="1" applyFill="1" applyBorder="1" applyAlignment="1">
      <alignment horizontal="center" vertical="center" wrapText="1"/>
    </xf>
    <xf numFmtId="0" fontId="2" fillId="24" borderId="25" xfId="0" applyFont="1" applyFill="1" applyBorder="1" applyAlignment="1">
      <alignment horizontal="center" vertical="center" wrapText="1"/>
    </xf>
    <xf numFmtId="0" fontId="2" fillId="24" borderId="35" xfId="0" applyFon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63" xfId="0" applyFont="1" applyFill="1" applyBorder="1" applyAlignment="1">
      <alignment horizontal="center" vertical="center" wrapText="1"/>
    </xf>
    <xf numFmtId="0" fontId="9" fillId="0" borderId="95" xfId="0" applyFont="1" applyBorder="1" applyAlignment="1">
      <alignment horizontal="center" vertical="center"/>
    </xf>
    <xf numFmtId="0" fontId="9" fillId="0" borderId="21" xfId="0" applyFont="1" applyBorder="1" applyAlignment="1">
      <alignment horizontal="center" vertical="center"/>
    </xf>
    <xf numFmtId="0" fontId="9" fillId="0" borderId="96" xfId="0" applyFont="1" applyBorder="1" applyAlignment="1">
      <alignment horizontal="center" vertical="center"/>
    </xf>
    <xf numFmtId="0" fontId="9" fillId="0" borderId="43" xfId="0" applyFont="1" applyBorder="1" applyAlignment="1">
      <alignment horizontal="center" vertical="center"/>
    </xf>
    <xf numFmtId="0" fontId="9" fillId="0" borderId="46" xfId="0" applyFont="1" applyBorder="1" applyAlignment="1">
      <alignment horizontal="center" vertical="center"/>
    </xf>
    <xf numFmtId="0" fontId="9" fillId="0" borderId="47" xfId="0" applyFont="1" applyBorder="1" applyAlignment="1">
      <alignment horizontal="center" vertical="center"/>
    </xf>
    <xf numFmtId="186" fontId="2" fillId="24" borderId="12" xfId="0" applyNumberFormat="1" applyFont="1" applyFill="1" applyBorder="1" applyAlignment="1">
      <alignment vertical="center"/>
    </xf>
    <xf numFmtId="186" fontId="2" fillId="24" borderId="33" xfId="0" applyNumberFormat="1" applyFont="1" applyFill="1" applyBorder="1" applyAlignment="1">
      <alignment vertical="center"/>
    </xf>
    <xf numFmtId="190" fontId="2" fillId="24" borderId="12" xfId="0" applyNumberFormat="1" applyFont="1" applyFill="1" applyBorder="1" applyAlignment="1">
      <alignment vertical="center"/>
    </xf>
    <xf numFmtId="190" fontId="2" fillId="24" borderId="33" xfId="0" applyNumberFormat="1" applyFont="1" applyFill="1" applyBorder="1" applyAlignment="1">
      <alignment vertical="center"/>
    </xf>
    <xf numFmtId="190" fontId="0" fillId="24" borderId="28" xfId="0" applyNumberFormat="1" applyFont="1" applyFill="1" applyBorder="1" applyAlignment="1">
      <alignment vertical="center"/>
    </xf>
    <xf numFmtId="186" fontId="0" fillId="24" borderId="28" xfId="0" applyNumberFormat="1" applyFont="1" applyFill="1" applyBorder="1" applyAlignment="1">
      <alignmen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4">
    <dxf>
      <fill>
        <patternFill>
          <bgColor indexed="52"/>
        </patternFill>
      </fill>
    </dxf>
    <dxf>
      <fill>
        <patternFill>
          <bgColor indexed="9"/>
        </patternFill>
      </fill>
    </dxf>
    <dxf>
      <fill>
        <patternFill>
          <bgColor indexed="52"/>
        </patternFill>
      </fill>
    </dxf>
    <dxf>
      <fill>
        <patternFill>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sole-kochi.or.jp/"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V42"/>
  <sheetViews>
    <sheetView tabSelected="1" zoomScaleSheetLayoutView="75" zoomScalePageLayoutView="0" workbookViewId="0" topLeftCell="A1">
      <selection activeCell="A1" sqref="A1"/>
    </sheetView>
  </sheetViews>
  <sheetFormatPr defaultColWidth="9.00390625" defaultRowHeight="13.5"/>
  <cols>
    <col min="1" max="1" width="3.625" style="2" customWidth="1"/>
    <col min="2" max="2" width="4.625" style="2" customWidth="1"/>
    <col min="3" max="3" width="6.625" style="2" customWidth="1"/>
    <col min="4" max="4" width="9.625" style="2" customWidth="1"/>
    <col min="5" max="5" width="20.625" style="2" customWidth="1"/>
    <col min="6" max="9" width="4.125" style="2" customWidth="1"/>
    <col min="10" max="10" width="29.625" style="2" customWidth="1"/>
    <col min="11" max="12" width="7.625" style="2" customWidth="1"/>
    <col min="13" max="13" width="4.125" style="2" customWidth="1"/>
    <col min="14" max="14" width="25.50390625" style="2" customWidth="1"/>
    <col min="15" max="15" width="20.625" style="2" customWidth="1"/>
    <col min="16" max="16" width="4.125" style="2" customWidth="1"/>
    <col min="23" max="16384" width="9.00390625" style="2" customWidth="1"/>
  </cols>
  <sheetData>
    <row r="1" spans="1:2" ht="16.5" customHeight="1" thickBot="1">
      <c r="A1" s="31" t="s">
        <v>14</v>
      </c>
      <c r="B1" s="31"/>
    </row>
    <row r="2" spans="1:16" ht="22.5" customHeight="1" thickBot="1">
      <c r="A2" s="6" t="s">
        <v>18</v>
      </c>
      <c r="O2" s="202" t="s">
        <v>188</v>
      </c>
      <c r="P2" s="203"/>
    </row>
    <row r="3" ht="9.75" customHeight="1" thickBot="1"/>
    <row r="4" spans="1:16" s="1" customFormat="1" ht="31.5" customHeight="1">
      <c r="A4" s="206" t="s">
        <v>26</v>
      </c>
      <c r="B4" s="214" t="s">
        <v>62</v>
      </c>
      <c r="C4" s="209" t="s">
        <v>52</v>
      </c>
      <c r="D4" s="211" t="s">
        <v>17</v>
      </c>
      <c r="E4" s="224" t="s">
        <v>53</v>
      </c>
      <c r="F4" s="230" t="s">
        <v>54</v>
      </c>
      <c r="G4" s="227" t="s">
        <v>55</v>
      </c>
      <c r="H4" s="160" t="s">
        <v>61</v>
      </c>
      <c r="I4" s="211" t="s">
        <v>56</v>
      </c>
      <c r="J4" s="219" t="s">
        <v>169</v>
      </c>
      <c r="K4" s="220"/>
      <c r="L4" s="220"/>
      <c r="M4" s="221"/>
      <c r="N4" s="219" t="s">
        <v>64</v>
      </c>
      <c r="O4" s="220"/>
      <c r="P4" s="221"/>
    </row>
    <row r="5" spans="1:16" s="15" customFormat="1" ht="18" customHeight="1">
      <c r="A5" s="207"/>
      <c r="B5" s="215"/>
      <c r="C5" s="210"/>
      <c r="D5" s="212"/>
      <c r="E5" s="225"/>
      <c r="F5" s="231"/>
      <c r="G5" s="228"/>
      <c r="H5" s="161"/>
      <c r="I5" s="217"/>
      <c r="J5" s="222" t="s">
        <v>8</v>
      </c>
      <c r="K5" s="229"/>
      <c r="L5" s="223"/>
      <c r="M5" s="14" t="s">
        <v>9</v>
      </c>
      <c r="N5" s="222" t="s">
        <v>10</v>
      </c>
      <c r="O5" s="223"/>
      <c r="P5" s="14" t="s">
        <v>9</v>
      </c>
    </row>
    <row r="6" spans="1:16" s="15" customFormat="1" ht="18" customHeight="1">
      <c r="A6" s="207"/>
      <c r="B6" s="215"/>
      <c r="C6" s="210"/>
      <c r="D6" s="212"/>
      <c r="E6" s="225"/>
      <c r="F6" s="231"/>
      <c r="G6" s="228"/>
      <c r="H6" s="161"/>
      <c r="I6" s="217"/>
      <c r="J6" s="33"/>
      <c r="K6" s="34"/>
      <c r="L6" s="35"/>
      <c r="M6" s="200" t="s">
        <v>58</v>
      </c>
      <c r="N6" s="18"/>
      <c r="O6" s="32"/>
      <c r="P6" s="200" t="s">
        <v>58</v>
      </c>
    </row>
    <row r="7" spans="1:16" s="1" customFormat="1" ht="51.75" customHeight="1">
      <c r="A7" s="208"/>
      <c r="B7" s="216"/>
      <c r="C7" s="210"/>
      <c r="D7" s="213"/>
      <c r="E7" s="226"/>
      <c r="F7" s="232"/>
      <c r="G7" s="164"/>
      <c r="H7" s="162"/>
      <c r="I7" s="218"/>
      <c r="J7" s="16" t="s">
        <v>57</v>
      </c>
      <c r="K7" s="17" t="s">
        <v>2</v>
      </c>
      <c r="L7" s="17" t="s">
        <v>3</v>
      </c>
      <c r="M7" s="201"/>
      <c r="N7" s="18" t="s">
        <v>59</v>
      </c>
      <c r="O7" s="19" t="s">
        <v>25</v>
      </c>
      <c r="P7" s="201"/>
    </row>
    <row r="8" spans="1:16" ht="24">
      <c r="A8" s="46">
        <v>39</v>
      </c>
      <c r="B8" s="47">
        <v>201</v>
      </c>
      <c r="C8" s="48" t="s">
        <v>67</v>
      </c>
      <c r="D8" s="49" t="s">
        <v>68</v>
      </c>
      <c r="E8" s="152" t="s">
        <v>161</v>
      </c>
      <c r="F8" s="179">
        <v>1</v>
      </c>
      <c r="G8" s="321">
        <v>1</v>
      </c>
      <c r="H8" s="85">
        <v>1</v>
      </c>
      <c r="I8" s="321">
        <v>1</v>
      </c>
      <c r="J8" s="152" t="s">
        <v>167</v>
      </c>
      <c r="K8" s="51">
        <v>38443</v>
      </c>
      <c r="L8" s="51">
        <v>38443</v>
      </c>
      <c r="M8" s="323"/>
      <c r="N8" s="155" t="s">
        <v>162</v>
      </c>
      <c r="O8" s="53" t="s">
        <v>189</v>
      </c>
      <c r="P8" s="321"/>
    </row>
    <row r="9" spans="1:16" ht="24">
      <c r="A9" s="46">
        <v>39</v>
      </c>
      <c r="B9" s="47">
        <v>202</v>
      </c>
      <c r="C9" s="48" t="s">
        <v>67</v>
      </c>
      <c r="D9" s="49" t="s">
        <v>69</v>
      </c>
      <c r="E9" s="152" t="s">
        <v>158</v>
      </c>
      <c r="F9" s="179">
        <v>1</v>
      </c>
      <c r="G9" s="321">
        <v>2</v>
      </c>
      <c r="H9" s="85">
        <v>0</v>
      </c>
      <c r="I9" s="321">
        <v>0</v>
      </c>
      <c r="J9" s="48"/>
      <c r="K9" s="51"/>
      <c r="L9" s="51"/>
      <c r="M9" s="323">
        <v>2</v>
      </c>
      <c r="N9" s="155" t="s">
        <v>168</v>
      </c>
      <c r="O9" s="53" t="s">
        <v>190</v>
      </c>
      <c r="P9" s="321"/>
    </row>
    <row r="10" spans="1:16" ht="13.5">
      <c r="A10" s="46">
        <v>39</v>
      </c>
      <c r="B10" s="47">
        <v>203</v>
      </c>
      <c r="C10" s="54" t="s">
        <v>67</v>
      </c>
      <c r="D10" s="50" t="s">
        <v>70</v>
      </c>
      <c r="E10" s="152" t="s">
        <v>101</v>
      </c>
      <c r="F10" s="179">
        <v>1</v>
      </c>
      <c r="G10" s="321">
        <v>2</v>
      </c>
      <c r="H10" s="85">
        <v>0</v>
      </c>
      <c r="I10" s="321">
        <v>1</v>
      </c>
      <c r="J10" s="48"/>
      <c r="K10" s="55"/>
      <c r="L10" s="55"/>
      <c r="M10" s="323">
        <v>0</v>
      </c>
      <c r="N10" s="155" t="s">
        <v>102</v>
      </c>
      <c r="O10" s="55" t="s">
        <v>103</v>
      </c>
      <c r="P10" s="321"/>
    </row>
    <row r="11" spans="1:16" ht="24">
      <c r="A11" s="46">
        <v>39</v>
      </c>
      <c r="B11" s="47">
        <v>204</v>
      </c>
      <c r="C11" s="54" t="s">
        <v>67</v>
      </c>
      <c r="D11" s="50" t="s">
        <v>71</v>
      </c>
      <c r="E11" s="152" t="s">
        <v>108</v>
      </c>
      <c r="F11" s="179">
        <v>2</v>
      </c>
      <c r="G11" s="321">
        <v>2</v>
      </c>
      <c r="H11" s="85">
        <v>0</v>
      </c>
      <c r="I11" s="321">
        <v>1</v>
      </c>
      <c r="J11" s="48"/>
      <c r="K11" s="55"/>
      <c r="L11" s="55"/>
      <c r="M11" s="323">
        <v>0</v>
      </c>
      <c r="N11" s="152" t="s">
        <v>109</v>
      </c>
      <c r="O11" s="55" t="s">
        <v>191</v>
      </c>
      <c r="P11" s="321"/>
    </row>
    <row r="12" spans="1:16" ht="13.5">
      <c r="A12" s="46">
        <v>39</v>
      </c>
      <c r="B12" s="47">
        <v>205</v>
      </c>
      <c r="C12" s="54" t="s">
        <v>67</v>
      </c>
      <c r="D12" s="50" t="s">
        <v>72</v>
      </c>
      <c r="E12" s="152" t="s">
        <v>110</v>
      </c>
      <c r="F12" s="179">
        <v>2</v>
      </c>
      <c r="G12" s="321">
        <v>2</v>
      </c>
      <c r="H12" s="85">
        <v>0</v>
      </c>
      <c r="I12" s="321">
        <v>0</v>
      </c>
      <c r="J12" s="48"/>
      <c r="K12" s="55"/>
      <c r="L12" s="55"/>
      <c r="M12" s="323">
        <v>0</v>
      </c>
      <c r="N12" s="152" t="s">
        <v>111</v>
      </c>
      <c r="O12" s="55" t="s">
        <v>121</v>
      </c>
      <c r="P12" s="321"/>
    </row>
    <row r="13" spans="1:16" ht="13.5">
      <c r="A13" s="46">
        <v>39</v>
      </c>
      <c r="B13" s="47">
        <v>206</v>
      </c>
      <c r="C13" s="54" t="s">
        <v>67</v>
      </c>
      <c r="D13" s="50" t="s">
        <v>73</v>
      </c>
      <c r="E13" s="152" t="s">
        <v>115</v>
      </c>
      <c r="F13" s="179">
        <v>1</v>
      </c>
      <c r="G13" s="321">
        <v>2</v>
      </c>
      <c r="H13" s="85">
        <v>0</v>
      </c>
      <c r="I13" s="321">
        <v>0</v>
      </c>
      <c r="J13" s="48"/>
      <c r="K13" s="55"/>
      <c r="L13" s="55"/>
      <c r="M13" s="323">
        <v>0</v>
      </c>
      <c r="N13" s="152" t="s">
        <v>116</v>
      </c>
      <c r="O13" s="55" t="s">
        <v>192</v>
      </c>
      <c r="P13" s="321"/>
    </row>
    <row r="14" spans="1:16" ht="36">
      <c r="A14" s="46">
        <v>39</v>
      </c>
      <c r="B14" s="47">
        <v>208</v>
      </c>
      <c r="C14" s="54" t="s">
        <v>67</v>
      </c>
      <c r="D14" s="50" t="s">
        <v>74</v>
      </c>
      <c r="E14" s="152" t="s">
        <v>151</v>
      </c>
      <c r="F14" s="179">
        <v>1</v>
      </c>
      <c r="G14" s="321">
        <v>2</v>
      </c>
      <c r="H14" s="85">
        <v>0</v>
      </c>
      <c r="I14" s="321">
        <v>0</v>
      </c>
      <c r="J14" s="48"/>
      <c r="K14" s="55"/>
      <c r="L14" s="55"/>
      <c r="M14" s="323">
        <v>0</v>
      </c>
      <c r="N14" s="152" t="s">
        <v>152</v>
      </c>
      <c r="O14" s="154" t="s">
        <v>153</v>
      </c>
      <c r="P14" s="321"/>
    </row>
    <row r="15" spans="1:16" ht="24">
      <c r="A15" s="46">
        <v>39</v>
      </c>
      <c r="B15" s="47">
        <v>209</v>
      </c>
      <c r="C15" s="54" t="s">
        <v>67</v>
      </c>
      <c r="D15" s="50" t="s">
        <v>75</v>
      </c>
      <c r="E15" s="152" t="s">
        <v>117</v>
      </c>
      <c r="F15" s="179">
        <v>1</v>
      </c>
      <c r="G15" s="321">
        <v>2</v>
      </c>
      <c r="H15" s="85">
        <v>0</v>
      </c>
      <c r="I15" s="321">
        <v>0</v>
      </c>
      <c r="J15" s="48"/>
      <c r="K15" s="55"/>
      <c r="L15" s="55"/>
      <c r="M15" s="323">
        <v>0</v>
      </c>
      <c r="N15" s="152" t="s">
        <v>197</v>
      </c>
      <c r="O15" s="55" t="s">
        <v>193</v>
      </c>
      <c r="P15" s="321"/>
    </row>
    <row r="16" spans="1:16" ht="24">
      <c r="A16" s="46">
        <v>39</v>
      </c>
      <c r="B16" s="47">
        <v>210</v>
      </c>
      <c r="C16" s="54" t="s">
        <v>67</v>
      </c>
      <c r="D16" s="50" t="s">
        <v>76</v>
      </c>
      <c r="E16" s="152" t="s">
        <v>158</v>
      </c>
      <c r="F16" s="179">
        <v>1</v>
      </c>
      <c r="G16" s="321">
        <v>2</v>
      </c>
      <c r="H16" s="85">
        <v>1</v>
      </c>
      <c r="I16" s="321">
        <v>0</v>
      </c>
      <c r="J16" s="48"/>
      <c r="K16" s="55"/>
      <c r="L16" s="55"/>
      <c r="M16" s="323">
        <v>0</v>
      </c>
      <c r="N16" s="152" t="s">
        <v>198</v>
      </c>
      <c r="O16" s="55" t="s">
        <v>190</v>
      </c>
      <c r="P16" s="321"/>
    </row>
    <row r="17" spans="1:16" ht="13.5">
      <c r="A17" s="46">
        <v>39</v>
      </c>
      <c r="B17" s="47">
        <v>211</v>
      </c>
      <c r="C17" s="54" t="s">
        <v>67</v>
      </c>
      <c r="D17" s="50" t="s">
        <v>77</v>
      </c>
      <c r="E17" s="152" t="s">
        <v>118</v>
      </c>
      <c r="F17" s="179">
        <v>1</v>
      </c>
      <c r="G17" s="321">
        <v>2</v>
      </c>
      <c r="H17" s="85">
        <v>0</v>
      </c>
      <c r="I17" s="321">
        <v>0</v>
      </c>
      <c r="J17" s="48"/>
      <c r="K17" s="55"/>
      <c r="L17" s="55"/>
      <c r="M17" s="323">
        <v>0</v>
      </c>
      <c r="N17" s="152" t="s">
        <v>119</v>
      </c>
      <c r="O17" s="55" t="s">
        <v>120</v>
      </c>
      <c r="P17" s="321"/>
    </row>
    <row r="18" spans="1:16" ht="24">
      <c r="A18" s="46">
        <v>39</v>
      </c>
      <c r="B18" s="47">
        <v>212</v>
      </c>
      <c r="C18" s="54" t="s">
        <v>67</v>
      </c>
      <c r="D18" s="50" t="s">
        <v>78</v>
      </c>
      <c r="E18" s="152" t="s">
        <v>154</v>
      </c>
      <c r="F18" s="179">
        <v>1</v>
      </c>
      <c r="G18" s="321">
        <v>2</v>
      </c>
      <c r="H18" s="85">
        <v>0</v>
      </c>
      <c r="I18" s="321">
        <v>1</v>
      </c>
      <c r="J18" s="48"/>
      <c r="K18" s="55"/>
      <c r="L18" s="55"/>
      <c r="M18" s="323">
        <v>0</v>
      </c>
      <c r="N18" s="152" t="s">
        <v>155</v>
      </c>
      <c r="O18" s="154" t="s">
        <v>156</v>
      </c>
      <c r="P18" s="321"/>
    </row>
    <row r="19" spans="1:16" ht="13.5">
      <c r="A19" s="46">
        <v>39</v>
      </c>
      <c r="B19" s="47">
        <v>301</v>
      </c>
      <c r="C19" s="54" t="s">
        <v>67</v>
      </c>
      <c r="D19" s="50" t="s">
        <v>79</v>
      </c>
      <c r="E19" s="152" t="s">
        <v>124</v>
      </c>
      <c r="F19" s="179">
        <v>1</v>
      </c>
      <c r="G19" s="321">
        <v>2</v>
      </c>
      <c r="H19" s="85">
        <v>0</v>
      </c>
      <c r="I19" s="321">
        <v>0</v>
      </c>
      <c r="J19" s="48"/>
      <c r="K19" s="55"/>
      <c r="L19" s="55"/>
      <c r="M19" s="323">
        <v>0</v>
      </c>
      <c r="N19" s="152"/>
      <c r="O19" s="55"/>
      <c r="P19" s="321">
        <v>0</v>
      </c>
    </row>
    <row r="20" spans="1:16" ht="13.5">
      <c r="A20" s="46">
        <v>39</v>
      </c>
      <c r="B20" s="47">
        <v>302</v>
      </c>
      <c r="C20" s="54" t="s">
        <v>67</v>
      </c>
      <c r="D20" s="50" t="s">
        <v>80</v>
      </c>
      <c r="E20" s="152" t="s">
        <v>125</v>
      </c>
      <c r="F20" s="179">
        <v>1</v>
      </c>
      <c r="G20" s="321">
        <v>2</v>
      </c>
      <c r="H20" s="85">
        <v>0</v>
      </c>
      <c r="I20" s="321">
        <v>0</v>
      </c>
      <c r="J20" s="48"/>
      <c r="K20" s="55"/>
      <c r="L20" s="55"/>
      <c r="M20" s="323">
        <v>0</v>
      </c>
      <c r="N20" s="152"/>
      <c r="O20" s="55"/>
      <c r="P20" s="321">
        <v>0</v>
      </c>
    </row>
    <row r="21" spans="1:16" ht="13.5">
      <c r="A21" s="46">
        <v>39</v>
      </c>
      <c r="B21" s="47">
        <v>303</v>
      </c>
      <c r="C21" s="54" t="s">
        <v>67</v>
      </c>
      <c r="D21" s="50" t="s">
        <v>81</v>
      </c>
      <c r="E21" s="152" t="s">
        <v>126</v>
      </c>
      <c r="F21" s="179">
        <v>1</v>
      </c>
      <c r="G21" s="321">
        <v>2</v>
      </c>
      <c r="H21" s="85">
        <v>0</v>
      </c>
      <c r="I21" s="321">
        <v>0</v>
      </c>
      <c r="J21" s="48"/>
      <c r="K21" s="55"/>
      <c r="L21" s="55"/>
      <c r="M21" s="323">
        <v>0</v>
      </c>
      <c r="N21" s="152"/>
      <c r="O21" s="55"/>
      <c r="P21" s="321">
        <v>0</v>
      </c>
    </row>
    <row r="22" spans="1:16" ht="13.5">
      <c r="A22" s="46">
        <v>39</v>
      </c>
      <c r="B22" s="47">
        <v>304</v>
      </c>
      <c r="C22" s="54" t="s">
        <v>67</v>
      </c>
      <c r="D22" s="50" t="s">
        <v>82</v>
      </c>
      <c r="E22" s="152" t="s">
        <v>127</v>
      </c>
      <c r="F22" s="179">
        <v>1</v>
      </c>
      <c r="G22" s="321">
        <v>2</v>
      </c>
      <c r="H22" s="85">
        <v>0</v>
      </c>
      <c r="I22" s="321">
        <v>0</v>
      </c>
      <c r="J22" s="48"/>
      <c r="K22" s="55"/>
      <c r="L22" s="55"/>
      <c r="M22" s="323">
        <v>0</v>
      </c>
      <c r="N22" s="152"/>
      <c r="O22" s="55"/>
      <c r="P22" s="321">
        <v>0</v>
      </c>
    </row>
    <row r="23" spans="1:16" ht="13.5">
      <c r="A23" s="46">
        <v>39</v>
      </c>
      <c r="B23" s="47">
        <v>305</v>
      </c>
      <c r="C23" s="54" t="s">
        <v>67</v>
      </c>
      <c r="D23" s="50" t="s">
        <v>83</v>
      </c>
      <c r="E23" s="152" t="s">
        <v>124</v>
      </c>
      <c r="F23" s="179">
        <v>1</v>
      </c>
      <c r="G23" s="321">
        <v>2</v>
      </c>
      <c r="H23" s="85">
        <v>0</v>
      </c>
      <c r="I23" s="321">
        <v>0</v>
      </c>
      <c r="J23" s="48"/>
      <c r="K23" s="55"/>
      <c r="L23" s="55"/>
      <c r="M23" s="323">
        <v>0</v>
      </c>
      <c r="N23" s="152"/>
      <c r="O23" s="55"/>
      <c r="P23" s="321">
        <v>0</v>
      </c>
    </row>
    <row r="24" spans="1:16" ht="13.5">
      <c r="A24" s="46">
        <v>39</v>
      </c>
      <c r="B24" s="47">
        <v>306</v>
      </c>
      <c r="C24" s="54" t="s">
        <v>67</v>
      </c>
      <c r="D24" s="50" t="s">
        <v>84</v>
      </c>
      <c r="E24" s="152" t="s">
        <v>105</v>
      </c>
      <c r="F24" s="179">
        <v>1</v>
      </c>
      <c r="G24" s="321">
        <v>2</v>
      </c>
      <c r="H24" s="85">
        <v>0</v>
      </c>
      <c r="I24" s="321">
        <v>0</v>
      </c>
      <c r="J24" s="48"/>
      <c r="K24" s="55"/>
      <c r="L24" s="55"/>
      <c r="M24" s="323">
        <v>0</v>
      </c>
      <c r="N24" s="152"/>
      <c r="O24" s="55"/>
      <c r="P24" s="321">
        <v>0</v>
      </c>
    </row>
    <row r="25" spans="1:16" ht="36.75" customHeight="1">
      <c r="A25" s="46">
        <v>39</v>
      </c>
      <c r="B25" s="47">
        <v>307</v>
      </c>
      <c r="C25" s="54" t="s">
        <v>67</v>
      </c>
      <c r="D25" s="50" t="s">
        <v>85</v>
      </c>
      <c r="E25" s="152" t="s">
        <v>105</v>
      </c>
      <c r="F25" s="179">
        <v>1</v>
      </c>
      <c r="G25" s="321">
        <v>2</v>
      </c>
      <c r="H25" s="85">
        <v>0</v>
      </c>
      <c r="I25" s="321">
        <v>0</v>
      </c>
      <c r="J25" s="48"/>
      <c r="K25" s="55"/>
      <c r="L25" s="55"/>
      <c r="M25" s="323">
        <v>2</v>
      </c>
      <c r="N25" s="152" t="s">
        <v>106</v>
      </c>
      <c r="O25" s="55" t="s">
        <v>107</v>
      </c>
      <c r="P25" s="321"/>
    </row>
    <row r="26" spans="1:16" ht="24">
      <c r="A26" s="46">
        <v>39</v>
      </c>
      <c r="B26" s="47">
        <v>341</v>
      </c>
      <c r="C26" s="54" t="s">
        <v>67</v>
      </c>
      <c r="D26" s="50" t="s">
        <v>86</v>
      </c>
      <c r="E26" s="152" t="s">
        <v>128</v>
      </c>
      <c r="F26" s="179">
        <v>1</v>
      </c>
      <c r="G26" s="321">
        <v>2</v>
      </c>
      <c r="H26" s="85">
        <v>0</v>
      </c>
      <c r="I26" s="321">
        <v>0</v>
      </c>
      <c r="J26" s="48"/>
      <c r="K26" s="55"/>
      <c r="L26" s="55"/>
      <c r="M26" s="323">
        <v>2</v>
      </c>
      <c r="N26" s="152" t="s">
        <v>129</v>
      </c>
      <c r="O26" s="55" t="s">
        <v>130</v>
      </c>
      <c r="P26" s="321"/>
    </row>
    <row r="27" spans="1:16" ht="13.5">
      <c r="A27" s="46">
        <v>39</v>
      </c>
      <c r="B27" s="47">
        <v>344</v>
      </c>
      <c r="C27" s="54" t="s">
        <v>67</v>
      </c>
      <c r="D27" s="50" t="s">
        <v>87</v>
      </c>
      <c r="E27" s="152" t="s">
        <v>124</v>
      </c>
      <c r="F27" s="179">
        <v>1</v>
      </c>
      <c r="G27" s="321">
        <v>2</v>
      </c>
      <c r="H27" s="85">
        <v>0</v>
      </c>
      <c r="I27" s="321">
        <v>0</v>
      </c>
      <c r="J27" s="48"/>
      <c r="K27" s="55"/>
      <c r="L27" s="55"/>
      <c r="M27" s="323">
        <v>0</v>
      </c>
      <c r="N27" s="152"/>
      <c r="O27" s="55"/>
      <c r="P27" s="321">
        <v>0</v>
      </c>
    </row>
    <row r="28" spans="1:16" ht="13.5">
      <c r="A28" s="46">
        <v>39</v>
      </c>
      <c r="B28" s="47">
        <v>363</v>
      </c>
      <c r="C28" s="54" t="s">
        <v>67</v>
      </c>
      <c r="D28" s="50" t="s">
        <v>88</v>
      </c>
      <c r="E28" s="152" t="s">
        <v>148</v>
      </c>
      <c r="F28" s="179">
        <v>2</v>
      </c>
      <c r="G28" s="321">
        <v>1</v>
      </c>
      <c r="H28" s="85">
        <v>0</v>
      </c>
      <c r="I28" s="321">
        <v>0</v>
      </c>
      <c r="J28" s="48"/>
      <c r="K28" s="55"/>
      <c r="L28" s="55"/>
      <c r="M28" s="323">
        <v>0</v>
      </c>
      <c r="N28" s="152"/>
      <c r="O28" s="55"/>
      <c r="P28" s="321">
        <v>0</v>
      </c>
    </row>
    <row r="29" spans="1:16" ht="13.5">
      <c r="A29" s="46">
        <v>39</v>
      </c>
      <c r="B29" s="47">
        <v>364</v>
      </c>
      <c r="C29" s="54" t="s">
        <v>67</v>
      </c>
      <c r="D29" s="50" t="s">
        <v>89</v>
      </c>
      <c r="E29" s="152" t="s">
        <v>136</v>
      </c>
      <c r="F29" s="179">
        <v>1</v>
      </c>
      <c r="G29" s="321">
        <v>2</v>
      </c>
      <c r="H29" s="85">
        <v>0</v>
      </c>
      <c r="I29" s="321">
        <v>0</v>
      </c>
      <c r="J29" s="48"/>
      <c r="K29" s="55"/>
      <c r="L29" s="55"/>
      <c r="M29" s="323">
        <v>0</v>
      </c>
      <c r="N29" s="152"/>
      <c r="O29" s="55"/>
      <c r="P29" s="321">
        <v>0</v>
      </c>
    </row>
    <row r="30" spans="1:16" ht="24" customHeight="1">
      <c r="A30" s="46">
        <v>39</v>
      </c>
      <c r="B30" s="47">
        <v>386</v>
      </c>
      <c r="C30" s="54" t="s">
        <v>67</v>
      </c>
      <c r="D30" s="50" t="s">
        <v>90</v>
      </c>
      <c r="E30" s="152" t="s">
        <v>131</v>
      </c>
      <c r="F30" s="179">
        <v>1</v>
      </c>
      <c r="G30" s="321">
        <v>2</v>
      </c>
      <c r="H30" s="85">
        <v>1</v>
      </c>
      <c r="I30" s="321">
        <v>1</v>
      </c>
      <c r="J30" s="48" t="s">
        <v>132</v>
      </c>
      <c r="K30" s="51">
        <v>38261</v>
      </c>
      <c r="L30" s="51">
        <v>38261</v>
      </c>
      <c r="M30" s="323"/>
      <c r="N30" s="152" t="s">
        <v>133</v>
      </c>
      <c r="O30" s="55" t="s">
        <v>134</v>
      </c>
      <c r="P30" s="321"/>
    </row>
    <row r="31" spans="1:16" ht="13.5">
      <c r="A31" s="46">
        <v>39</v>
      </c>
      <c r="B31" s="47">
        <v>387</v>
      </c>
      <c r="C31" s="54" t="s">
        <v>67</v>
      </c>
      <c r="D31" s="50" t="s">
        <v>91</v>
      </c>
      <c r="E31" s="152" t="s">
        <v>131</v>
      </c>
      <c r="F31" s="179">
        <v>1</v>
      </c>
      <c r="G31" s="321">
        <v>2</v>
      </c>
      <c r="H31" s="85">
        <v>0</v>
      </c>
      <c r="I31" s="321">
        <v>0</v>
      </c>
      <c r="J31" s="48"/>
      <c r="K31" s="55"/>
      <c r="L31" s="55"/>
      <c r="M31" s="323">
        <v>0</v>
      </c>
      <c r="N31" s="152"/>
      <c r="O31" s="55"/>
      <c r="P31" s="321">
        <v>0</v>
      </c>
    </row>
    <row r="32" spans="1:16" ht="13.5">
      <c r="A32" s="46">
        <v>39</v>
      </c>
      <c r="B32" s="47">
        <v>401</v>
      </c>
      <c r="C32" s="54" t="s">
        <v>67</v>
      </c>
      <c r="D32" s="50" t="s">
        <v>92</v>
      </c>
      <c r="E32" s="152" t="s">
        <v>145</v>
      </c>
      <c r="F32" s="179">
        <v>2</v>
      </c>
      <c r="G32" s="321">
        <v>2</v>
      </c>
      <c r="H32" s="85">
        <v>1</v>
      </c>
      <c r="I32" s="321">
        <v>1</v>
      </c>
      <c r="J32" s="48" t="s">
        <v>146</v>
      </c>
      <c r="K32" s="51">
        <v>38901</v>
      </c>
      <c r="L32" s="51">
        <v>38911</v>
      </c>
      <c r="M32" s="323"/>
      <c r="N32" s="152" t="s">
        <v>147</v>
      </c>
      <c r="O32" s="55" t="s">
        <v>194</v>
      </c>
      <c r="P32" s="321"/>
    </row>
    <row r="33" spans="1:16" ht="13.5">
      <c r="A33" s="46">
        <v>39</v>
      </c>
      <c r="B33" s="47">
        <v>402</v>
      </c>
      <c r="C33" s="54" t="s">
        <v>67</v>
      </c>
      <c r="D33" s="50" t="s">
        <v>93</v>
      </c>
      <c r="E33" s="152" t="s">
        <v>136</v>
      </c>
      <c r="F33" s="179">
        <v>1</v>
      </c>
      <c r="G33" s="321">
        <v>2</v>
      </c>
      <c r="H33" s="85">
        <v>0</v>
      </c>
      <c r="I33" s="321">
        <v>0</v>
      </c>
      <c r="J33" s="48"/>
      <c r="K33" s="55"/>
      <c r="L33" s="55"/>
      <c r="M33" s="323">
        <v>2</v>
      </c>
      <c r="N33" s="152"/>
      <c r="O33" s="55"/>
      <c r="P33" s="321">
        <v>1</v>
      </c>
    </row>
    <row r="34" spans="1:16" ht="13.5">
      <c r="A34" s="46">
        <v>39</v>
      </c>
      <c r="B34" s="47">
        <v>403</v>
      </c>
      <c r="C34" s="54" t="s">
        <v>67</v>
      </c>
      <c r="D34" s="50" t="s">
        <v>94</v>
      </c>
      <c r="E34" s="152" t="s">
        <v>150</v>
      </c>
      <c r="F34" s="179">
        <v>1</v>
      </c>
      <c r="G34" s="321">
        <v>2</v>
      </c>
      <c r="H34" s="85">
        <v>0</v>
      </c>
      <c r="I34" s="321">
        <v>0</v>
      </c>
      <c r="J34" s="48"/>
      <c r="K34" s="55"/>
      <c r="L34" s="55"/>
      <c r="M34" s="323">
        <v>0</v>
      </c>
      <c r="N34" s="152"/>
      <c r="O34" s="55"/>
      <c r="P34" s="321">
        <v>0</v>
      </c>
    </row>
    <row r="35" spans="1:16" ht="24">
      <c r="A35" s="46">
        <v>39</v>
      </c>
      <c r="B35" s="47">
        <v>405</v>
      </c>
      <c r="C35" s="54" t="s">
        <v>67</v>
      </c>
      <c r="D35" s="50" t="s">
        <v>137</v>
      </c>
      <c r="E35" s="152" t="s">
        <v>140</v>
      </c>
      <c r="F35" s="179">
        <v>1</v>
      </c>
      <c r="G35" s="321">
        <v>2</v>
      </c>
      <c r="H35" s="85">
        <v>0</v>
      </c>
      <c r="I35" s="321">
        <v>0</v>
      </c>
      <c r="J35" s="48"/>
      <c r="K35" s="55"/>
      <c r="L35" s="55"/>
      <c r="M35" s="323">
        <v>0</v>
      </c>
      <c r="N35" s="152"/>
      <c r="O35" s="55"/>
      <c r="P35" s="321">
        <v>0</v>
      </c>
    </row>
    <row r="36" spans="1:16" ht="24">
      <c r="A36" s="46">
        <v>39</v>
      </c>
      <c r="B36" s="47">
        <v>410</v>
      </c>
      <c r="C36" s="54" t="s">
        <v>67</v>
      </c>
      <c r="D36" s="50" t="s">
        <v>95</v>
      </c>
      <c r="E36" s="152" t="s">
        <v>141</v>
      </c>
      <c r="F36" s="179">
        <v>2</v>
      </c>
      <c r="G36" s="321">
        <v>2</v>
      </c>
      <c r="H36" s="85">
        <v>0</v>
      </c>
      <c r="I36" s="321">
        <v>0</v>
      </c>
      <c r="J36" s="48"/>
      <c r="K36" s="55"/>
      <c r="L36" s="55"/>
      <c r="M36" s="323">
        <v>0</v>
      </c>
      <c r="N36" s="152" t="s">
        <v>142</v>
      </c>
      <c r="O36" s="154" t="s">
        <v>195</v>
      </c>
      <c r="P36" s="321"/>
    </row>
    <row r="37" spans="1:16" ht="13.5">
      <c r="A37" s="46">
        <v>39</v>
      </c>
      <c r="B37" s="47">
        <v>411</v>
      </c>
      <c r="C37" s="54" t="s">
        <v>67</v>
      </c>
      <c r="D37" s="50" t="s">
        <v>96</v>
      </c>
      <c r="E37" s="152" t="s">
        <v>149</v>
      </c>
      <c r="F37" s="179">
        <v>1</v>
      </c>
      <c r="G37" s="321">
        <v>2</v>
      </c>
      <c r="H37" s="85">
        <v>0</v>
      </c>
      <c r="I37" s="321">
        <v>0</v>
      </c>
      <c r="J37" s="48"/>
      <c r="K37" s="55"/>
      <c r="L37" s="55"/>
      <c r="M37" s="323">
        <v>0</v>
      </c>
      <c r="N37" s="152"/>
      <c r="O37" s="154"/>
      <c r="P37" s="321">
        <v>0</v>
      </c>
    </row>
    <row r="38" spans="1:16" ht="24">
      <c r="A38" s="46">
        <v>39</v>
      </c>
      <c r="B38" s="47">
        <v>412</v>
      </c>
      <c r="C38" s="54" t="s">
        <v>67</v>
      </c>
      <c r="D38" s="50" t="s">
        <v>97</v>
      </c>
      <c r="E38" s="152" t="s">
        <v>159</v>
      </c>
      <c r="F38" s="179">
        <v>1</v>
      </c>
      <c r="G38" s="321">
        <v>2</v>
      </c>
      <c r="H38" s="85">
        <v>1</v>
      </c>
      <c r="I38" s="321">
        <v>1</v>
      </c>
      <c r="J38" s="48"/>
      <c r="K38" s="55"/>
      <c r="L38" s="55"/>
      <c r="M38" s="323">
        <v>2</v>
      </c>
      <c r="N38" s="152" t="s">
        <v>160</v>
      </c>
      <c r="O38" s="154" t="s">
        <v>196</v>
      </c>
      <c r="P38" s="321"/>
    </row>
    <row r="39" spans="1:16" ht="13.5">
      <c r="A39" s="46">
        <v>39</v>
      </c>
      <c r="B39" s="47">
        <v>424</v>
      </c>
      <c r="C39" s="54" t="s">
        <v>67</v>
      </c>
      <c r="D39" s="50" t="s">
        <v>98</v>
      </c>
      <c r="E39" s="152" t="s">
        <v>144</v>
      </c>
      <c r="F39" s="179">
        <v>1</v>
      </c>
      <c r="G39" s="321">
        <v>2</v>
      </c>
      <c r="H39" s="85">
        <v>0</v>
      </c>
      <c r="I39" s="321">
        <v>0</v>
      </c>
      <c r="J39" s="48"/>
      <c r="K39" s="55"/>
      <c r="L39" s="55"/>
      <c r="M39" s="323">
        <v>0</v>
      </c>
      <c r="N39" s="152"/>
      <c r="O39" s="55"/>
      <c r="P39" s="321">
        <v>0</v>
      </c>
    </row>
    <row r="40" spans="1:16" ht="13.5">
      <c r="A40" s="46">
        <v>39</v>
      </c>
      <c r="B40" s="47">
        <v>427</v>
      </c>
      <c r="C40" s="54" t="s">
        <v>67</v>
      </c>
      <c r="D40" s="50" t="s">
        <v>99</v>
      </c>
      <c r="E40" s="152" t="s">
        <v>136</v>
      </c>
      <c r="F40" s="179">
        <v>1</v>
      </c>
      <c r="G40" s="321">
        <v>2</v>
      </c>
      <c r="H40" s="85">
        <v>0</v>
      </c>
      <c r="I40" s="321">
        <v>0</v>
      </c>
      <c r="J40" s="48"/>
      <c r="K40" s="55"/>
      <c r="L40" s="55"/>
      <c r="M40" s="323">
        <v>0</v>
      </c>
      <c r="N40" s="152"/>
      <c r="O40" s="55"/>
      <c r="P40" s="321">
        <v>0</v>
      </c>
    </row>
    <row r="41" spans="1:16" ht="14.25" thickBot="1">
      <c r="A41" s="56">
        <v>39</v>
      </c>
      <c r="B41" s="57">
        <v>428</v>
      </c>
      <c r="C41" s="58" t="s">
        <v>67</v>
      </c>
      <c r="D41" s="59" t="s">
        <v>100</v>
      </c>
      <c r="E41" s="153" t="s">
        <v>143</v>
      </c>
      <c r="F41" s="182">
        <v>1</v>
      </c>
      <c r="G41" s="322">
        <v>2</v>
      </c>
      <c r="H41" s="187">
        <v>0</v>
      </c>
      <c r="I41" s="322">
        <v>0</v>
      </c>
      <c r="J41" s="60"/>
      <c r="K41" s="61"/>
      <c r="L41" s="61"/>
      <c r="M41" s="324">
        <v>0</v>
      </c>
      <c r="N41" s="153"/>
      <c r="O41" s="61"/>
      <c r="P41" s="322">
        <v>0</v>
      </c>
    </row>
    <row r="42" spans="1:22" s="13" customFormat="1" ht="18.75" customHeight="1" thickBot="1">
      <c r="A42" s="37"/>
      <c r="B42" s="38"/>
      <c r="C42" s="204" t="s">
        <v>4</v>
      </c>
      <c r="D42" s="205"/>
      <c r="E42" s="39"/>
      <c r="F42" s="40"/>
      <c r="G42" s="41"/>
      <c r="H42" s="42">
        <f>SUM(H8:H41)</f>
        <v>5</v>
      </c>
      <c r="I42" s="43">
        <f>SUM(I8:I41)</f>
        <v>7</v>
      </c>
      <c r="J42" s="42">
        <f>COUNTA(J8:J41)</f>
        <v>3</v>
      </c>
      <c r="K42" s="44"/>
      <c r="L42" s="44"/>
      <c r="M42" s="325"/>
      <c r="N42" s="42">
        <f>COUNTA(N8:N41)</f>
        <v>17</v>
      </c>
      <c r="O42" s="45"/>
      <c r="P42" s="326"/>
      <c r="Q42" s="12"/>
      <c r="R42" s="12"/>
      <c r="S42" s="12"/>
      <c r="T42" s="12"/>
      <c r="U42" s="12"/>
      <c r="V42" s="12"/>
    </row>
    <row r="43" ht="14.25" customHeight="1"/>
  </sheetData>
  <sheetProtection/>
  <mergeCells count="17">
    <mergeCell ref="N5:O5"/>
    <mergeCell ref="E4:E7"/>
    <mergeCell ref="G4:G7"/>
    <mergeCell ref="H4:H7"/>
    <mergeCell ref="J5:L5"/>
    <mergeCell ref="F4:F7"/>
    <mergeCell ref="M6:M7"/>
    <mergeCell ref="P6:P7"/>
    <mergeCell ref="O2:P2"/>
    <mergeCell ref="C42:D42"/>
    <mergeCell ref="A4:A7"/>
    <mergeCell ref="C4:C7"/>
    <mergeCell ref="D4:D7"/>
    <mergeCell ref="B4:B7"/>
    <mergeCell ref="I4:I7"/>
    <mergeCell ref="J4:M4"/>
    <mergeCell ref="N4:P4"/>
  </mergeCells>
  <printOptions/>
  <pageMargins left="0.5905511811023623" right="0.5905511811023623" top="0.5905511811023623" bottom="0.5905511811023623" header="0.31496062992125984" footer="0.31496062992125984"/>
  <pageSetup fitToHeight="0" horizontalDpi="600" verticalDpi="600" orientation="landscape" paperSize="9" scale="85" r:id="rId1"/>
  <headerFooter alignWithMargins="0">
    <oddFooter>&amp;R&amp;A</oddFooter>
  </headerFooter>
</worksheet>
</file>

<file path=xl/worksheets/sheet2.xml><?xml version="1.0" encoding="utf-8"?>
<worksheet xmlns="http://schemas.openxmlformats.org/spreadsheetml/2006/main" xmlns:r="http://schemas.openxmlformats.org/officeDocument/2006/relationships">
  <dimension ref="A1:U42"/>
  <sheetViews>
    <sheetView zoomScaleSheetLayoutView="100" zoomScalePageLayoutView="0" workbookViewId="0" topLeftCell="A1">
      <selection activeCell="A1" sqref="A1"/>
    </sheetView>
  </sheetViews>
  <sheetFormatPr defaultColWidth="9.00390625" defaultRowHeight="13.5"/>
  <cols>
    <col min="1" max="1" width="3.625" style="2" customWidth="1"/>
    <col min="2" max="2" width="4.625" style="2" customWidth="1"/>
    <col min="3" max="3" width="6.875" style="2" customWidth="1"/>
    <col min="4" max="4" width="10.25390625" style="2" customWidth="1"/>
    <col min="5" max="5" width="22.625" style="2" customWidth="1"/>
    <col min="6" max="6" width="8.625" style="2" customWidth="1"/>
    <col min="7" max="7" width="8.125" style="2" customWidth="1"/>
    <col min="8" max="8" width="21.375" style="2" customWidth="1"/>
    <col min="9" max="10" width="9.125" style="2" customWidth="1"/>
    <col min="11" max="11" width="23.625" style="2" customWidth="1"/>
    <col min="12" max="20" width="3.875" style="2" customWidth="1"/>
    <col min="21" max="21" width="6.625" style="2" customWidth="1"/>
    <col min="22" max="16384" width="9.00390625" style="2" customWidth="1"/>
  </cols>
  <sheetData>
    <row r="1" spans="1:2" ht="12.75" thickBot="1">
      <c r="A1" s="31" t="s">
        <v>15</v>
      </c>
      <c r="B1" s="31"/>
    </row>
    <row r="2" spans="1:21" ht="22.5" customHeight="1" thickBot="1">
      <c r="A2" s="6" t="s">
        <v>34</v>
      </c>
      <c r="S2" s="202" t="s">
        <v>188</v>
      </c>
      <c r="T2" s="233"/>
      <c r="U2" s="203"/>
    </row>
    <row r="3" ht="12.75" thickBot="1"/>
    <row r="4" spans="1:21" s="1" customFormat="1" ht="19.5" customHeight="1">
      <c r="A4" s="206" t="s">
        <v>26</v>
      </c>
      <c r="B4" s="214" t="s">
        <v>62</v>
      </c>
      <c r="C4" s="209" t="s">
        <v>52</v>
      </c>
      <c r="D4" s="211" t="s">
        <v>17</v>
      </c>
      <c r="E4" s="219" t="s">
        <v>63</v>
      </c>
      <c r="F4" s="220"/>
      <c r="G4" s="220"/>
      <c r="H4" s="220"/>
      <c r="I4" s="220"/>
      <c r="J4" s="220"/>
      <c r="K4" s="220"/>
      <c r="L4" s="220"/>
      <c r="M4" s="220"/>
      <c r="N4" s="220"/>
      <c r="O4" s="220"/>
      <c r="P4" s="220"/>
      <c r="Q4" s="220"/>
      <c r="R4" s="220"/>
      <c r="S4" s="220"/>
      <c r="T4" s="221"/>
      <c r="U4" s="234" t="s">
        <v>170</v>
      </c>
    </row>
    <row r="5" spans="1:21" s="1" customFormat="1" ht="19.5" customHeight="1">
      <c r="A5" s="207"/>
      <c r="B5" s="215"/>
      <c r="C5" s="210"/>
      <c r="D5" s="212"/>
      <c r="E5" s="25"/>
      <c r="F5" s="23"/>
      <c r="G5" s="26"/>
      <c r="H5" s="26"/>
      <c r="I5" s="26"/>
      <c r="J5" s="26"/>
      <c r="K5" s="26"/>
      <c r="L5" s="222" t="s">
        <v>171</v>
      </c>
      <c r="M5" s="229"/>
      <c r="N5" s="229"/>
      <c r="O5" s="229"/>
      <c r="P5" s="229"/>
      <c r="Q5" s="229"/>
      <c r="R5" s="229"/>
      <c r="S5" s="229"/>
      <c r="T5" s="244"/>
      <c r="U5" s="235"/>
    </row>
    <row r="6" spans="1:21" s="1" customFormat="1" ht="19.5" customHeight="1">
      <c r="A6" s="207"/>
      <c r="B6" s="215"/>
      <c r="C6" s="210"/>
      <c r="D6" s="212"/>
      <c r="E6" s="238" t="s">
        <v>32</v>
      </c>
      <c r="F6" s="20"/>
      <c r="G6" s="245" t="s">
        <v>31</v>
      </c>
      <c r="H6" s="245"/>
      <c r="I6" s="245"/>
      <c r="J6" s="240"/>
      <c r="K6" s="240"/>
      <c r="L6" s="246" t="s">
        <v>37</v>
      </c>
      <c r="M6" s="241"/>
      <c r="N6" s="242"/>
      <c r="O6" s="240" t="s">
        <v>38</v>
      </c>
      <c r="P6" s="241"/>
      <c r="Q6" s="242"/>
      <c r="R6" s="240" t="s">
        <v>39</v>
      </c>
      <c r="S6" s="241"/>
      <c r="T6" s="243"/>
      <c r="U6" s="236"/>
    </row>
    <row r="7" spans="1:21" ht="60" customHeight="1">
      <c r="A7" s="208"/>
      <c r="B7" s="216"/>
      <c r="C7" s="210"/>
      <c r="D7" s="213"/>
      <c r="E7" s="239"/>
      <c r="F7" s="21" t="s">
        <v>27</v>
      </c>
      <c r="G7" s="22" t="s">
        <v>28</v>
      </c>
      <c r="H7" s="22" t="s">
        <v>30</v>
      </c>
      <c r="I7" s="22" t="s">
        <v>29</v>
      </c>
      <c r="J7" s="24" t="s">
        <v>60</v>
      </c>
      <c r="K7" s="24" t="s">
        <v>172</v>
      </c>
      <c r="L7" s="135" t="s">
        <v>66</v>
      </c>
      <c r="M7" s="136" t="s">
        <v>173</v>
      </c>
      <c r="N7" s="137" t="s">
        <v>33</v>
      </c>
      <c r="O7" s="138" t="s">
        <v>66</v>
      </c>
      <c r="P7" s="136" t="s">
        <v>173</v>
      </c>
      <c r="Q7" s="139" t="s">
        <v>33</v>
      </c>
      <c r="R7" s="137" t="s">
        <v>66</v>
      </c>
      <c r="S7" s="136" t="s">
        <v>173</v>
      </c>
      <c r="T7" s="137" t="s">
        <v>33</v>
      </c>
      <c r="U7" s="237"/>
    </row>
    <row r="8" spans="1:21" ht="27" customHeight="1">
      <c r="A8" s="46">
        <v>39</v>
      </c>
      <c r="B8" s="47">
        <v>201</v>
      </c>
      <c r="C8" s="48" t="s">
        <v>67</v>
      </c>
      <c r="D8" s="49" t="s">
        <v>68</v>
      </c>
      <c r="E8" s="52" t="s">
        <v>163</v>
      </c>
      <c r="F8" s="55" t="s">
        <v>164</v>
      </c>
      <c r="G8" s="55" t="s">
        <v>165</v>
      </c>
      <c r="H8" s="154" t="s">
        <v>204</v>
      </c>
      <c r="I8" s="154" t="s">
        <v>199</v>
      </c>
      <c r="J8" s="157" t="s">
        <v>200</v>
      </c>
      <c r="K8" s="156" t="s">
        <v>166</v>
      </c>
      <c r="L8" s="48"/>
      <c r="M8" s="158" t="s">
        <v>203</v>
      </c>
      <c r="N8" s="55"/>
      <c r="O8" s="55"/>
      <c r="P8" s="158" t="s">
        <v>203</v>
      </c>
      <c r="Q8" s="55"/>
      <c r="R8" s="55"/>
      <c r="S8" s="55"/>
      <c r="T8" s="49"/>
      <c r="U8" s="188">
        <v>0</v>
      </c>
    </row>
    <row r="9" spans="1:21" ht="12.75" customHeight="1">
      <c r="A9" s="46">
        <v>39</v>
      </c>
      <c r="B9" s="47">
        <v>202</v>
      </c>
      <c r="C9" s="54" t="s">
        <v>67</v>
      </c>
      <c r="D9" s="50" t="s">
        <v>69</v>
      </c>
      <c r="E9" s="52"/>
      <c r="F9" s="55"/>
      <c r="G9" s="55"/>
      <c r="H9" s="55"/>
      <c r="I9" s="55"/>
      <c r="J9" s="50"/>
      <c r="K9" s="50"/>
      <c r="L9" s="48"/>
      <c r="M9" s="55"/>
      <c r="N9" s="55"/>
      <c r="O9" s="55"/>
      <c r="P9" s="55"/>
      <c r="Q9" s="55"/>
      <c r="R9" s="55"/>
      <c r="S9" s="55"/>
      <c r="T9" s="49"/>
      <c r="U9" s="188">
        <v>0</v>
      </c>
    </row>
    <row r="10" spans="1:21" ht="12.75" customHeight="1">
      <c r="A10" s="46">
        <v>39</v>
      </c>
      <c r="B10" s="47">
        <v>203</v>
      </c>
      <c r="C10" s="54" t="s">
        <v>67</v>
      </c>
      <c r="D10" s="50" t="s">
        <v>70</v>
      </c>
      <c r="E10" s="52"/>
      <c r="F10" s="55"/>
      <c r="G10" s="55"/>
      <c r="H10" s="55"/>
      <c r="I10" s="55"/>
      <c r="J10" s="50"/>
      <c r="K10" s="50"/>
      <c r="L10" s="48"/>
      <c r="M10" s="55"/>
      <c r="N10" s="55"/>
      <c r="O10" s="55"/>
      <c r="P10" s="55"/>
      <c r="Q10" s="55"/>
      <c r="R10" s="55"/>
      <c r="S10" s="55"/>
      <c r="T10" s="49"/>
      <c r="U10" s="189">
        <v>1</v>
      </c>
    </row>
    <row r="11" spans="1:21" ht="12.75" customHeight="1">
      <c r="A11" s="46">
        <v>39</v>
      </c>
      <c r="B11" s="47">
        <v>204</v>
      </c>
      <c r="C11" s="54" t="s">
        <v>67</v>
      </c>
      <c r="D11" s="50" t="s">
        <v>71</v>
      </c>
      <c r="E11" s="52"/>
      <c r="F11" s="55"/>
      <c r="G11" s="55"/>
      <c r="H11" s="55"/>
      <c r="I11" s="55"/>
      <c r="J11" s="50"/>
      <c r="K11" s="50"/>
      <c r="L11" s="48"/>
      <c r="M11" s="55"/>
      <c r="N11" s="55"/>
      <c r="O11" s="55"/>
      <c r="P11" s="55"/>
      <c r="Q11" s="55"/>
      <c r="R11" s="55"/>
      <c r="S11" s="55"/>
      <c r="T11" s="49"/>
      <c r="U11" s="189">
        <v>0</v>
      </c>
    </row>
    <row r="12" spans="1:21" ht="27" customHeight="1">
      <c r="A12" s="46">
        <v>39</v>
      </c>
      <c r="B12" s="47">
        <v>205</v>
      </c>
      <c r="C12" s="54" t="s">
        <v>67</v>
      </c>
      <c r="D12" s="50" t="s">
        <v>72</v>
      </c>
      <c r="E12" s="52" t="s">
        <v>112</v>
      </c>
      <c r="F12" s="55" t="s">
        <v>113</v>
      </c>
      <c r="G12" s="55" t="s">
        <v>114</v>
      </c>
      <c r="H12" s="154" t="s">
        <v>205</v>
      </c>
      <c r="I12" s="154" t="s">
        <v>201</v>
      </c>
      <c r="J12" s="157" t="s">
        <v>202</v>
      </c>
      <c r="K12" s="50"/>
      <c r="L12" s="159" t="s">
        <v>203</v>
      </c>
      <c r="M12" s="55"/>
      <c r="N12" s="55"/>
      <c r="O12" s="158" t="s">
        <v>203</v>
      </c>
      <c r="P12" s="55"/>
      <c r="Q12" s="55"/>
      <c r="R12" s="158" t="s">
        <v>203</v>
      </c>
      <c r="S12" s="55"/>
      <c r="T12" s="49"/>
      <c r="U12" s="189">
        <v>0</v>
      </c>
    </row>
    <row r="13" spans="1:21" ht="12.75" customHeight="1">
      <c r="A13" s="46">
        <v>39</v>
      </c>
      <c r="B13" s="47">
        <v>206</v>
      </c>
      <c r="C13" s="54" t="s">
        <v>67</v>
      </c>
      <c r="D13" s="50" t="s">
        <v>73</v>
      </c>
      <c r="E13" s="52"/>
      <c r="F13" s="55"/>
      <c r="G13" s="55"/>
      <c r="H13" s="55"/>
      <c r="I13" s="55"/>
      <c r="J13" s="50"/>
      <c r="K13" s="50"/>
      <c r="L13" s="48"/>
      <c r="M13" s="55"/>
      <c r="N13" s="55"/>
      <c r="O13" s="55"/>
      <c r="P13" s="55"/>
      <c r="Q13" s="55"/>
      <c r="R13" s="55"/>
      <c r="S13" s="55"/>
      <c r="T13" s="49"/>
      <c r="U13" s="189">
        <v>1</v>
      </c>
    </row>
    <row r="14" spans="1:21" ht="12.75" customHeight="1">
      <c r="A14" s="46">
        <v>39</v>
      </c>
      <c r="B14" s="47">
        <v>208</v>
      </c>
      <c r="C14" s="54" t="s">
        <v>67</v>
      </c>
      <c r="D14" s="50" t="s">
        <v>74</v>
      </c>
      <c r="E14" s="52"/>
      <c r="F14" s="55"/>
      <c r="G14" s="55"/>
      <c r="H14" s="55"/>
      <c r="I14" s="55"/>
      <c r="J14" s="50"/>
      <c r="K14" s="50"/>
      <c r="L14" s="48"/>
      <c r="M14" s="55"/>
      <c r="N14" s="55"/>
      <c r="O14" s="55"/>
      <c r="P14" s="55"/>
      <c r="Q14" s="55"/>
      <c r="R14" s="55"/>
      <c r="S14" s="55"/>
      <c r="T14" s="49"/>
      <c r="U14" s="189">
        <v>1</v>
      </c>
    </row>
    <row r="15" spans="1:21" ht="12.75" customHeight="1">
      <c r="A15" s="46">
        <v>39</v>
      </c>
      <c r="B15" s="47">
        <v>209</v>
      </c>
      <c r="C15" s="54" t="s">
        <v>67</v>
      </c>
      <c r="D15" s="50" t="s">
        <v>75</v>
      </c>
      <c r="E15" s="52"/>
      <c r="F15" s="55"/>
      <c r="G15" s="55"/>
      <c r="H15" s="55"/>
      <c r="I15" s="55"/>
      <c r="J15" s="50"/>
      <c r="K15" s="50"/>
      <c r="L15" s="48"/>
      <c r="M15" s="55"/>
      <c r="N15" s="55"/>
      <c r="O15" s="55"/>
      <c r="P15" s="55"/>
      <c r="Q15" s="55"/>
      <c r="R15" s="55"/>
      <c r="S15" s="55"/>
      <c r="T15" s="49"/>
      <c r="U15" s="189">
        <v>0</v>
      </c>
    </row>
    <row r="16" spans="1:21" ht="12.75" customHeight="1">
      <c r="A16" s="46">
        <v>39</v>
      </c>
      <c r="B16" s="47">
        <v>210</v>
      </c>
      <c r="C16" s="54" t="s">
        <v>67</v>
      </c>
      <c r="D16" s="50" t="s">
        <v>76</v>
      </c>
      <c r="E16" s="52"/>
      <c r="F16" s="55"/>
      <c r="G16" s="55"/>
      <c r="H16" s="55"/>
      <c r="I16" s="55"/>
      <c r="J16" s="50"/>
      <c r="K16" s="50"/>
      <c r="L16" s="48"/>
      <c r="M16" s="55"/>
      <c r="N16" s="55"/>
      <c r="O16" s="55"/>
      <c r="P16" s="55"/>
      <c r="Q16" s="55"/>
      <c r="R16" s="55"/>
      <c r="S16" s="55"/>
      <c r="T16" s="49"/>
      <c r="U16" s="189">
        <v>0</v>
      </c>
    </row>
    <row r="17" spans="1:21" ht="12.75" customHeight="1">
      <c r="A17" s="46">
        <v>39</v>
      </c>
      <c r="B17" s="47">
        <v>211</v>
      </c>
      <c r="C17" s="54" t="s">
        <v>67</v>
      </c>
      <c r="D17" s="50" t="s">
        <v>77</v>
      </c>
      <c r="E17" s="52"/>
      <c r="F17" s="55"/>
      <c r="G17" s="55"/>
      <c r="H17" s="55"/>
      <c r="I17" s="55"/>
      <c r="J17" s="50"/>
      <c r="K17" s="50"/>
      <c r="L17" s="48"/>
      <c r="M17" s="55"/>
      <c r="N17" s="55"/>
      <c r="O17" s="55"/>
      <c r="P17" s="55"/>
      <c r="Q17" s="55"/>
      <c r="R17" s="55"/>
      <c r="S17" s="55"/>
      <c r="T17" s="49"/>
      <c r="U17" s="189">
        <v>0</v>
      </c>
    </row>
    <row r="18" spans="1:21" ht="12.75" customHeight="1">
      <c r="A18" s="46">
        <v>39</v>
      </c>
      <c r="B18" s="47">
        <v>212</v>
      </c>
      <c r="C18" s="54" t="s">
        <v>67</v>
      </c>
      <c r="D18" s="50" t="s">
        <v>78</v>
      </c>
      <c r="E18" s="52"/>
      <c r="F18" s="55"/>
      <c r="G18" s="55"/>
      <c r="H18" s="55"/>
      <c r="I18" s="55"/>
      <c r="J18" s="50"/>
      <c r="K18" s="50"/>
      <c r="L18" s="48"/>
      <c r="M18" s="55"/>
      <c r="N18" s="55"/>
      <c r="O18" s="55"/>
      <c r="P18" s="55"/>
      <c r="Q18" s="55"/>
      <c r="R18" s="55"/>
      <c r="S18" s="55"/>
      <c r="T18" s="49"/>
      <c r="U18" s="189">
        <v>0</v>
      </c>
    </row>
    <row r="19" spans="1:21" ht="12.75" customHeight="1">
      <c r="A19" s="46">
        <v>39</v>
      </c>
      <c r="B19" s="47">
        <v>301</v>
      </c>
      <c r="C19" s="54" t="s">
        <v>67</v>
      </c>
      <c r="D19" s="50" t="s">
        <v>79</v>
      </c>
      <c r="E19" s="52"/>
      <c r="F19" s="55"/>
      <c r="G19" s="55"/>
      <c r="H19" s="55"/>
      <c r="I19" s="55"/>
      <c r="J19" s="50"/>
      <c r="K19" s="50"/>
      <c r="L19" s="48"/>
      <c r="M19" s="55"/>
      <c r="N19" s="55"/>
      <c r="O19" s="55"/>
      <c r="P19" s="55"/>
      <c r="Q19" s="55"/>
      <c r="R19" s="55"/>
      <c r="S19" s="55"/>
      <c r="T19" s="49"/>
      <c r="U19" s="189">
        <v>1</v>
      </c>
    </row>
    <row r="20" spans="1:21" ht="12.75" customHeight="1">
      <c r="A20" s="46">
        <v>39</v>
      </c>
      <c r="B20" s="47">
        <v>302</v>
      </c>
      <c r="C20" s="54" t="s">
        <v>67</v>
      </c>
      <c r="D20" s="50" t="s">
        <v>80</v>
      </c>
      <c r="E20" s="52"/>
      <c r="F20" s="55"/>
      <c r="G20" s="55"/>
      <c r="H20" s="55"/>
      <c r="I20" s="55"/>
      <c r="J20" s="50"/>
      <c r="K20" s="50"/>
      <c r="L20" s="48"/>
      <c r="M20" s="55"/>
      <c r="N20" s="55"/>
      <c r="O20" s="55"/>
      <c r="P20" s="55"/>
      <c r="Q20" s="55"/>
      <c r="R20" s="55"/>
      <c r="S20" s="55"/>
      <c r="T20" s="49"/>
      <c r="U20" s="189">
        <v>0</v>
      </c>
    </row>
    <row r="21" spans="1:21" ht="12.75" customHeight="1">
      <c r="A21" s="46">
        <v>39</v>
      </c>
      <c r="B21" s="47">
        <v>303</v>
      </c>
      <c r="C21" s="54" t="s">
        <v>67</v>
      </c>
      <c r="D21" s="50" t="s">
        <v>81</v>
      </c>
      <c r="E21" s="52"/>
      <c r="F21" s="55"/>
      <c r="G21" s="55"/>
      <c r="H21" s="55"/>
      <c r="I21" s="55"/>
      <c r="J21" s="50"/>
      <c r="K21" s="50"/>
      <c r="L21" s="48"/>
      <c r="M21" s="55"/>
      <c r="N21" s="55"/>
      <c r="O21" s="55"/>
      <c r="P21" s="55"/>
      <c r="Q21" s="55"/>
      <c r="R21" s="55"/>
      <c r="S21" s="55"/>
      <c r="T21" s="49"/>
      <c r="U21" s="189">
        <v>0</v>
      </c>
    </row>
    <row r="22" spans="1:21" ht="12.75" customHeight="1">
      <c r="A22" s="46">
        <v>39</v>
      </c>
      <c r="B22" s="47">
        <v>304</v>
      </c>
      <c r="C22" s="54" t="s">
        <v>67</v>
      </c>
      <c r="D22" s="50" t="s">
        <v>82</v>
      </c>
      <c r="E22" s="52"/>
      <c r="F22" s="55"/>
      <c r="G22" s="55"/>
      <c r="H22" s="55"/>
      <c r="I22" s="55"/>
      <c r="J22" s="50"/>
      <c r="K22" s="50"/>
      <c r="L22" s="48"/>
      <c r="M22" s="55"/>
      <c r="N22" s="55"/>
      <c r="O22" s="55"/>
      <c r="P22" s="55"/>
      <c r="Q22" s="55"/>
      <c r="R22" s="55"/>
      <c r="S22" s="55"/>
      <c r="T22" s="49"/>
      <c r="U22" s="189">
        <v>0</v>
      </c>
    </row>
    <row r="23" spans="1:21" ht="12.75" customHeight="1">
      <c r="A23" s="46">
        <v>39</v>
      </c>
      <c r="B23" s="47">
        <v>305</v>
      </c>
      <c r="C23" s="54" t="s">
        <v>67</v>
      </c>
      <c r="D23" s="50" t="s">
        <v>83</v>
      </c>
      <c r="E23" s="52"/>
      <c r="F23" s="55"/>
      <c r="G23" s="55"/>
      <c r="H23" s="55"/>
      <c r="I23" s="55"/>
      <c r="J23" s="50"/>
      <c r="K23" s="50"/>
      <c r="L23" s="48"/>
      <c r="M23" s="55"/>
      <c r="N23" s="55"/>
      <c r="O23" s="55"/>
      <c r="P23" s="55"/>
      <c r="Q23" s="55"/>
      <c r="R23" s="55"/>
      <c r="S23" s="55"/>
      <c r="T23" s="49"/>
      <c r="U23" s="189">
        <v>0</v>
      </c>
    </row>
    <row r="24" spans="1:21" ht="12.75" customHeight="1">
      <c r="A24" s="46">
        <v>39</v>
      </c>
      <c r="B24" s="47">
        <v>306</v>
      </c>
      <c r="C24" s="54" t="s">
        <v>67</v>
      </c>
      <c r="D24" s="50" t="s">
        <v>84</v>
      </c>
      <c r="E24" s="52"/>
      <c r="F24" s="55"/>
      <c r="G24" s="55"/>
      <c r="H24" s="55"/>
      <c r="I24" s="55"/>
      <c r="J24" s="50"/>
      <c r="K24" s="50"/>
      <c r="L24" s="48"/>
      <c r="M24" s="55"/>
      <c r="N24" s="55"/>
      <c r="O24" s="55"/>
      <c r="P24" s="55"/>
      <c r="Q24" s="55"/>
      <c r="R24" s="55"/>
      <c r="S24" s="55"/>
      <c r="T24" s="49"/>
      <c r="U24" s="189">
        <v>0</v>
      </c>
    </row>
    <row r="25" spans="1:21" ht="12.75" customHeight="1">
      <c r="A25" s="46">
        <v>39</v>
      </c>
      <c r="B25" s="47">
        <v>307</v>
      </c>
      <c r="C25" s="54" t="s">
        <v>67</v>
      </c>
      <c r="D25" s="50" t="s">
        <v>85</v>
      </c>
      <c r="E25" s="52"/>
      <c r="F25" s="55"/>
      <c r="G25" s="55"/>
      <c r="H25" s="55"/>
      <c r="I25" s="55"/>
      <c r="J25" s="50"/>
      <c r="K25" s="50"/>
      <c r="L25" s="48"/>
      <c r="M25" s="55"/>
      <c r="N25" s="55"/>
      <c r="O25" s="55"/>
      <c r="P25" s="55"/>
      <c r="Q25" s="55"/>
      <c r="R25" s="55"/>
      <c r="S25" s="55"/>
      <c r="T25" s="49"/>
      <c r="U25" s="189">
        <v>1</v>
      </c>
    </row>
    <row r="26" spans="1:21" ht="12.75" customHeight="1">
      <c r="A26" s="46">
        <v>39</v>
      </c>
      <c r="B26" s="47">
        <v>341</v>
      </c>
      <c r="C26" s="54" t="s">
        <v>67</v>
      </c>
      <c r="D26" s="50" t="s">
        <v>86</v>
      </c>
      <c r="E26" s="52"/>
      <c r="F26" s="55"/>
      <c r="G26" s="55"/>
      <c r="H26" s="55"/>
      <c r="I26" s="55"/>
      <c r="J26" s="50"/>
      <c r="K26" s="50"/>
      <c r="L26" s="48"/>
      <c r="M26" s="55"/>
      <c r="N26" s="55"/>
      <c r="O26" s="55"/>
      <c r="P26" s="55"/>
      <c r="Q26" s="55"/>
      <c r="R26" s="55"/>
      <c r="S26" s="55"/>
      <c r="T26" s="49"/>
      <c r="U26" s="189">
        <v>0</v>
      </c>
    </row>
    <row r="27" spans="1:21" ht="12.75" customHeight="1">
      <c r="A27" s="46">
        <v>39</v>
      </c>
      <c r="B27" s="47">
        <v>344</v>
      </c>
      <c r="C27" s="54" t="s">
        <v>67</v>
      </c>
      <c r="D27" s="50" t="s">
        <v>87</v>
      </c>
      <c r="E27" s="52"/>
      <c r="F27" s="55"/>
      <c r="G27" s="55"/>
      <c r="H27" s="55"/>
      <c r="I27" s="55"/>
      <c r="J27" s="50"/>
      <c r="K27" s="50"/>
      <c r="L27" s="48"/>
      <c r="M27" s="55"/>
      <c r="N27" s="55"/>
      <c r="O27" s="55"/>
      <c r="P27" s="55"/>
      <c r="Q27" s="55"/>
      <c r="R27" s="55"/>
      <c r="S27" s="55"/>
      <c r="T27" s="49"/>
      <c r="U27" s="189">
        <v>0</v>
      </c>
    </row>
    <row r="28" spans="1:21" ht="12.75" customHeight="1">
      <c r="A28" s="46">
        <v>39</v>
      </c>
      <c r="B28" s="47">
        <v>363</v>
      </c>
      <c r="C28" s="54" t="s">
        <v>67</v>
      </c>
      <c r="D28" s="50" t="s">
        <v>88</v>
      </c>
      <c r="E28" s="52"/>
      <c r="F28" s="55"/>
      <c r="G28" s="55"/>
      <c r="H28" s="55"/>
      <c r="I28" s="55"/>
      <c r="J28" s="50"/>
      <c r="K28" s="50"/>
      <c r="L28" s="48"/>
      <c r="M28" s="55"/>
      <c r="N28" s="55"/>
      <c r="O28" s="55"/>
      <c r="P28" s="55"/>
      <c r="Q28" s="55"/>
      <c r="R28" s="55"/>
      <c r="S28" s="55"/>
      <c r="T28" s="49"/>
      <c r="U28" s="189">
        <v>0</v>
      </c>
    </row>
    <row r="29" spans="1:21" ht="12.75" customHeight="1">
      <c r="A29" s="46">
        <v>39</v>
      </c>
      <c r="B29" s="47">
        <v>364</v>
      </c>
      <c r="C29" s="54" t="s">
        <v>67</v>
      </c>
      <c r="D29" s="50" t="s">
        <v>89</v>
      </c>
      <c r="E29" s="52"/>
      <c r="F29" s="55"/>
      <c r="G29" s="55"/>
      <c r="H29" s="55"/>
      <c r="I29" s="55"/>
      <c r="J29" s="50"/>
      <c r="K29" s="50"/>
      <c r="L29" s="48"/>
      <c r="M29" s="55"/>
      <c r="N29" s="55"/>
      <c r="O29" s="55"/>
      <c r="P29" s="55"/>
      <c r="Q29" s="55"/>
      <c r="R29" s="55"/>
      <c r="S29" s="55"/>
      <c r="T29" s="49"/>
      <c r="U29" s="189">
        <v>0</v>
      </c>
    </row>
    <row r="30" spans="1:21" ht="12.75" customHeight="1">
      <c r="A30" s="46">
        <v>39</v>
      </c>
      <c r="B30" s="47">
        <v>386</v>
      </c>
      <c r="C30" s="54" t="s">
        <v>67</v>
      </c>
      <c r="D30" s="50" t="s">
        <v>90</v>
      </c>
      <c r="E30" s="52"/>
      <c r="F30" s="55"/>
      <c r="G30" s="55"/>
      <c r="H30" s="55"/>
      <c r="I30" s="55"/>
      <c r="J30" s="50"/>
      <c r="K30" s="50"/>
      <c r="L30" s="48"/>
      <c r="M30" s="55"/>
      <c r="N30" s="55"/>
      <c r="O30" s="55"/>
      <c r="P30" s="55"/>
      <c r="Q30" s="55"/>
      <c r="R30" s="55"/>
      <c r="S30" s="55"/>
      <c r="T30" s="49"/>
      <c r="U30" s="189">
        <v>1</v>
      </c>
    </row>
    <row r="31" spans="1:21" ht="12.75" customHeight="1">
      <c r="A31" s="46">
        <v>39</v>
      </c>
      <c r="B31" s="47">
        <v>387</v>
      </c>
      <c r="C31" s="54" t="s">
        <v>67</v>
      </c>
      <c r="D31" s="50" t="s">
        <v>91</v>
      </c>
      <c r="E31" s="52"/>
      <c r="F31" s="55"/>
      <c r="G31" s="55"/>
      <c r="H31" s="55"/>
      <c r="I31" s="55"/>
      <c r="J31" s="50"/>
      <c r="K31" s="50"/>
      <c r="L31" s="48"/>
      <c r="M31" s="55"/>
      <c r="N31" s="55"/>
      <c r="O31" s="55"/>
      <c r="P31" s="55"/>
      <c r="Q31" s="55"/>
      <c r="R31" s="55"/>
      <c r="S31" s="55"/>
      <c r="T31" s="49"/>
      <c r="U31" s="189">
        <v>0</v>
      </c>
    </row>
    <row r="32" spans="1:21" ht="12.75" customHeight="1">
      <c r="A32" s="46">
        <v>39</v>
      </c>
      <c r="B32" s="47">
        <v>401</v>
      </c>
      <c r="C32" s="54" t="s">
        <v>67</v>
      </c>
      <c r="D32" s="50" t="s">
        <v>92</v>
      </c>
      <c r="E32" s="52"/>
      <c r="F32" s="55"/>
      <c r="G32" s="55"/>
      <c r="H32" s="55"/>
      <c r="I32" s="55"/>
      <c r="J32" s="50"/>
      <c r="K32" s="50"/>
      <c r="L32" s="48"/>
      <c r="M32" s="55"/>
      <c r="N32" s="55"/>
      <c r="O32" s="55"/>
      <c r="P32" s="55"/>
      <c r="Q32" s="55"/>
      <c r="R32" s="55"/>
      <c r="S32" s="55"/>
      <c r="T32" s="49"/>
      <c r="U32" s="189">
        <v>1</v>
      </c>
    </row>
    <row r="33" spans="1:21" ht="12.75" customHeight="1">
      <c r="A33" s="46">
        <v>39</v>
      </c>
      <c r="B33" s="47">
        <v>402</v>
      </c>
      <c r="C33" s="54" t="s">
        <v>67</v>
      </c>
      <c r="D33" s="50" t="s">
        <v>93</v>
      </c>
      <c r="E33" s="52"/>
      <c r="F33" s="55"/>
      <c r="G33" s="55"/>
      <c r="H33" s="55"/>
      <c r="I33" s="55"/>
      <c r="J33" s="50"/>
      <c r="K33" s="50"/>
      <c r="L33" s="48"/>
      <c r="M33" s="55"/>
      <c r="N33" s="55"/>
      <c r="O33" s="55"/>
      <c r="P33" s="55"/>
      <c r="Q33" s="55"/>
      <c r="R33" s="55"/>
      <c r="S33" s="55"/>
      <c r="T33" s="49"/>
      <c r="U33" s="189">
        <v>0</v>
      </c>
    </row>
    <row r="34" spans="1:21" ht="12.75" customHeight="1">
      <c r="A34" s="46">
        <v>39</v>
      </c>
      <c r="B34" s="47">
        <v>403</v>
      </c>
      <c r="C34" s="54" t="s">
        <v>67</v>
      </c>
      <c r="D34" s="50" t="s">
        <v>94</v>
      </c>
      <c r="E34" s="52"/>
      <c r="F34" s="55"/>
      <c r="G34" s="55"/>
      <c r="H34" s="55"/>
      <c r="I34" s="55"/>
      <c r="J34" s="50"/>
      <c r="K34" s="50"/>
      <c r="L34" s="48"/>
      <c r="M34" s="55"/>
      <c r="N34" s="55"/>
      <c r="O34" s="55"/>
      <c r="P34" s="55"/>
      <c r="Q34" s="55"/>
      <c r="R34" s="55"/>
      <c r="S34" s="55"/>
      <c r="T34" s="49"/>
      <c r="U34" s="189">
        <v>0</v>
      </c>
    </row>
    <row r="35" spans="1:21" ht="12.75" customHeight="1">
      <c r="A35" s="46">
        <v>39</v>
      </c>
      <c r="B35" s="47">
        <v>405</v>
      </c>
      <c r="C35" s="54" t="s">
        <v>67</v>
      </c>
      <c r="D35" s="50" t="s">
        <v>138</v>
      </c>
      <c r="E35" s="52"/>
      <c r="F35" s="55"/>
      <c r="G35" s="55"/>
      <c r="H35" s="55"/>
      <c r="I35" s="55"/>
      <c r="J35" s="50"/>
      <c r="K35" s="50"/>
      <c r="L35" s="48"/>
      <c r="M35" s="55"/>
      <c r="N35" s="55"/>
      <c r="O35" s="55"/>
      <c r="P35" s="55"/>
      <c r="Q35" s="55"/>
      <c r="R35" s="55"/>
      <c r="S35" s="55"/>
      <c r="T35" s="49"/>
      <c r="U35" s="189">
        <v>0</v>
      </c>
    </row>
    <row r="36" spans="1:21" ht="12.75" customHeight="1">
      <c r="A36" s="46">
        <v>39</v>
      </c>
      <c r="B36" s="47">
        <v>410</v>
      </c>
      <c r="C36" s="54" t="s">
        <v>67</v>
      </c>
      <c r="D36" s="50" t="s">
        <v>95</v>
      </c>
      <c r="E36" s="52"/>
      <c r="F36" s="55"/>
      <c r="G36" s="55"/>
      <c r="H36" s="55"/>
      <c r="I36" s="55"/>
      <c r="J36" s="50"/>
      <c r="K36" s="50"/>
      <c r="L36" s="48"/>
      <c r="M36" s="55"/>
      <c r="N36" s="55"/>
      <c r="O36" s="55"/>
      <c r="P36" s="55"/>
      <c r="Q36" s="55"/>
      <c r="R36" s="55"/>
      <c r="S36" s="55"/>
      <c r="T36" s="49"/>
      <c r="U36" s="189">
        <v>1</v>
      </c>
    </row>
    <row r="37" spans="1:21" ht="12.75" customHeight="1">
      <c r="A37" s="46">
        <v>39</v>
      </c>
      <c r="B37" s="47">
        <v>411</v>
      </c>
      <c r="C37" s="54" t="s">
        <v>67</v>
      </c>
      <c r="D37" s="50" t="s">
        <v>96</v>
      </c>
      <c r="E37" s="52"/>
      <c r="F37" s="55"/>
      <c r="G37" s="55"/>
      <c r="H37" s="55"/>
      <c r="I37" s="55"/>
      <c r="J37" s="50"/>
      <c r="K37" s="50"/>
      <c r="L37" s="48"/>
      <c r="M37" s="55"/>
      <c r="N37" s="55"/>
      <c r="O37" s="55"/>
      <c r="P37" s="55"/>
      <c r="Q37" s="55"/>
      <c r="R37" s="55"/>
      <c r="S37" s="55"/>
      <c r="T37" s="49"/>
      <c r="U37" s="189">
        <v>0</v>
      </c>
    </row>
    <row r="38" spans="1:21" ht="12.75" customHeight="1">
      <c r="A38" s="46">
        <v>39</v>
      </c>
      <c r="B38" s="47">
        <v>412</v>
      </c>
      <c r="C38" s="54" t="s">
        <v>67</v>
      </c>
      <c r="D38" s="50" t="s">
        <v>97</v>
      </c>
      <c r="E38" s="52"/>
      <c r="F38" s="55"/>
      <c r="G38" s="55"/>
      <c r="H38" s="55"/>
      <c r="I38" s="55"/>
      <c r="J38" s="50"/>
      <c r="K38" s="50"/>
      <c r="L38" s="48"/>
      <c r="M38" s="55"/>
      <c r="N38" s="55"/>
      <c r="O38" s="55"/>
      <c r="P38" s="55"/>
      <c r="Q38" s="55"/>
      <c r="R38" s="55"/>
      <c r="S38" s="55"/>
      <c r="T38" s="49"/>
      <c r="U38" s="189">
        <v>0</v>
      </c>
    </row>
    <row r="39" spans="1:21" ht="12.75" customHeight="1">
      <c r="A39" s="46">
        <v>39</v>
      </c>
      <c r="B39" s="47">
        <v>424</v>
      </c>
      <c r="C39" s="54" t="s">
        <v>67</v>
      </c>
      <c r="D39" s="50" t="s">
        <v>98</v>
      </c>
      <c r="E39" s="52"/>
      <c r="F39" s="55"/>
      <c r="G39" s="55"/>
      <c r="H39" s="55"/>
      <c r="I39" s="55"/>
      <c r="J39" s="50"/>
      <c r="K39" s="50"/>
      <c r="L39" s="48"/>
      <c r="M39" s="55"/>
      <c r="N39" s="55"/>
      <c r="O39" s="55"/>
      <c r="P39" s="55"/>
      <c r="Q39" s="55"/>
      <c r="R39" s="55"/>
      <c r="S39" s="55"/>
      <c r="T39" s="49"/>
      <c r="U39" s="189">
        <v>0</v>
      </c>
    </row>
    <row r="40" spans="1:21" ht="12.75" customHeight="1">
      <c r="A40" s="46">
        <v>39</v>
      </c>
      <c r="B40" s="47">
        <v>427</v>
      </c>
      <c r="C40" s="54" t="s">
        <v>67</v>
      </c>
      <c r="D40" s="50" t="s">
        <v>99</v>
      </c>
      <c r="E40" s="52"/>
      <c r="F40" s="55"/>
      <c r="G40" s="55"/>
      <c r="H40" s="55"/>
      <c r="I40" s="55"/>
      <c r="J40" s="50"/>
      <c r="K40" s="50"/>
      <c r="L40" s="48"/>
      <c r="M40" s="55"/>
      <c r="N40" s="55"/>
      <c r="O40" s="55"/>
      <c r="P40" s="55"/>
      <c r="Q40" s="55"/>
      <c r="R40" s="55"/>
      <c r="S40" s="55"/>
      <c r="T40" s="49"/>
      <c r="U40" s="189">
        <v>0</v>
      </c>
    </row>
    <row r="41" spans="1:21" ht="12.75" customHeight="1" thickBot="1">
      <c r="A41" s="56">
        <v>39</v>
      </c>
      <c r="B41" s="57">
        <v>428</v>
      </c>
      <c r="C41" s="58" t="s">
        <v>67</v>
      </c>
      <c r="D41" s="59" t="s">
        <v>100</v>
      </c>
      <c r="E41" s="62"/>
      <c r="F41" s="63"/>
      <c r="G41" s="63"/>
      <c r="H41" s="63"/>
      <c r="I41" s="63"/>
      <c r="J41" s="64"/>
      <c r="K41" s="64"/>
      <c r="L41" s="65"/>
      <c r="M41" s="63"/>
      <c r="N41" s="63"/>
      <c r="O41" s="63"/>
      <c r="P41" s="63"/>
      <c r="Q41" s="63"/>
      <c r="R41" s="63"/>
      <c r="S41" s="63"/>
      <c r="T41" s="66"/>
      <c r="U41" s="190">
        <v>0</v>
      </c>
    </row>
    <row r="42" spans="1:21" ht="16.5" customHeight="1" thickBot="1">
      <c r="A42" s="37"/>
      <c r="B42" s="38"/>
      <c r="C42" s="204" t="s">
        <v>4</v>
      </c>
      <c r="D42" s="204"/>
      <c r="E42" s="69">
        <f>COUNTA(E8:E41)</f>
        <v>2</v>
      </c>
      <c r="F42" s="67"/>
      <c r="G42" s="67"/>
      <c r="H42" s="67"/>
      <c r="I42" s="67"/>
      <c r="J42" s="68"/>
      <c r="K42" s="68"/>
      <c r="L42" s="70">
        <f>COUNTA(L8:L41)</f>
        <v>1</v>
      </c>
      <c r="M42" s="71">
        <f aca="true" t="shared" si="0" ref="M42:T42">COUNTA(M8:M41)</f>
        <v>1</v>
      </c>
      <c r="N42" s="71">
        <f t="shared" si="0"/>
        <v>0</v>
      </c>
      <c r="O42" s="71">
        <f t="shared" si="0"/>
        <v>1</v>
      </c>
      <c r="P42" s="71">
        <f t="shared" si="0"/>
        <v>1</v>
      </c>
      <c r="Q42" s="71">
        <f t="shared" si="0"/>
        <v>0</v>
      </c>
      <c r="R42" s="71">
        <f t="shared" si="0"/>
        <v>1</v>
      </c>
      <c r="S42" s="71">
        <f t="shared" si="0"/>
        <v>0</v>
      </c>
      <c r="T42" s="72">
        <f t="shared" si="0"/>
        <v>0</v>
      </c>
      <c r="U42" s="191">
        <f>SUM(U8:U41)</f>
        <v>8</v>
      </c>
    </row>
  </sheetData>
  <sheetProtection/>
  <mergeCells count="14">
    <mergeCell ref="L5:T5"/>
    <mergeCell ref="E4:T4"/>
    <mergeCell ref="G6:K6"/>
    <mergeCell ref="L6:N6"/>
    <mergeCell ref="S2:U2"/>
    <mergeCell ref="C42:D42"/>
    <mergeCell ref="A4:A7"/>
    <mergeCell ref="B4:B7"/>
    <mergeCell ref="C4:C7"/>
    <mergeCell ref="D4:D7"/>
    <mergeCell ref="U4:U7"/>
    <mergeCell ref="E6:E7"/>
    <mergeCell ref="O6:Q6"/>
    <mergeCell ref="R6:T6"/>
  </mergeCells>
  <hyperlinks>
    <hyperlink ref="K8" r:id="rId1" display="http://www.sole-kochi.or.jp"/>
  </hyperlinks>
  <printOptions/>
  <pageMargins left="0.5905511811023623" right="0.5905511811023623" top="0.5905511811023623" bottom="0.5905511811023623" header="0.3937007874015748" footer="0.31496062992125984"/>
  <pageSetup fitToHeight="0" horizontalDpi="600" verticalDpi="600" orientation="landscape" paperSize="9" scale="80" r:id="rId2"/>
  <headerFooter alignWithMargins="0">
    <oddFooter>&amp;R&amp;A</oddFooter>
  </headerFooter>
</worksheet>
</file>

<file path=xl/worksheets/sheet3.xml><?xml version="1.0" encoding="utf-8"?>
<worksheet xmlns="http://schemas.openxmlformats.org/spreadsheetml/2006/main" xmlns:r="http://schemas.openxmlformats.org/officeDocument/2006/relationships">
  <dimension ref="A1:S42"/>
  <sheetViews>
    <sheetView zoomScaleSheetLayoutView="100" zoomScalePageLayoutView="0" workbookViewId="0" topLeftCell="A1">
      <selection activeCell="A1" sqref="A1"/>
    </sheetView>
  </sheetViews>
  <sheetFormatPr defaultColWidth="9.00390625" defaultRowHeight="13.5"/>
  <cols>
    <col min="1" max="1" width="3.625" style="2" customWidth="1"/>
    <col min="2" max="2" width="4.625" style="2" customWidth="1"/>
    <col min="3" max="3" width="7.125" style="2" customWidth="1"/>
    <col min="4" max="4" width="12.625" style="2" customWidth="1"/>
    <col min="5" max="5" width="10.875" style="2" customWidth="1"/>
    <col min="6" max="6" width="35.375" style="2" customWidth="1"/>
    <col min="7" max="19" width="6.625" style="2" customWidth="1"/>
    <col min="20" max="16384" width="9.00390625" style="2" customWidth="1"/>
  </cols>
  <sheetData>
    <row r="1" ht="12.75" thickBot="1">
      <c r="A1" s="2" t="s">
        <v>21</v>
      </c>
    </row>
    <row r="2" spans="1:19" ht="22.5" customHeight="1" thickBot="1">
      <c r="A2" s="6" t="s">
        <v>41</v>
      </c>
      <c r="E2" s="11"/>
      <c r="Q2" s="202" t="s">
        <v>188</v>
      </c>
      <c r="R2" s="233"/>
      <c r="S2" s="203"/>
    </row>
    <row r="3" ht="12.75" thickBot="1"/>
    <row r="4" spans="1:19" s="1" customFormat="1" ht="19.5" customHeight="1">
      <c r="A4" s="206" t="s">
        <v>26</v>
      </c>
      <c r="B4" s="214" t="s">
        <v>62</v>
      </c>
      <c r="C4" s="262" t="s">
        <v>52</v>
      </c>
      <c r="D4" s="211" t="s">
        <v>17</v>
      </c>
      <c r="E4" s="247" t="s">
        <v>35</v>
      </c>
      <c r="F4" s="248"/>
      <c r="G4" s="248"/>
      <c r="H4" s="249"/>
      <c r="I4" s="252" t="s">
        <v>40</v>
      </c>
      <c r="J4" s="253"/>
      <c r="K4" s="253"/>
      <c r="L4" s="253"/>
      <c r="M4" s="253"/>
      <c r="N4" s="253"/>
      <c r="O4" s="253"/>
      <c r="P4" s="253"/>
      <c r="Q4" s="253"/>
      <c r="R4" s="253"/>
      <c r="S4" s="254"/>
    </row>
    <row r="5" spans="1:19" s="31" customFormat="1" ht="19.5" customHeight="1">
      <c r="A5" s="207"/>
      <c r="B5" s="215"/>
      <c r="C5" s="263"/>
      <c r="D5" s="217"/>
      <c r="E5" s="259" t="s">
        <v>51</v>
      </c>
      <c r="F5" s="268" t="s">
        <v>5</v>
      </c>
      <c r="G5" s="271" t="s">
        <v>6</v>
      </c>
      <c r="H5" s="265" t="s">
        <v>7</v>
      </c>
      <c r="I5" s="259" t="s">
        <v>20</v>
      </c>
      <c r="J5" s="255" t="s">
        <v>22</v>
      </c>
      <c r="K5" s="36" t="s">
        <v>174</v>
      </c>
      <c r="L5" s="140"/>
      <c r="M5" s="258" t="s">
        <v>24</v>
      </c>
      <c r="N5" s="258" t="s">
        <v>50</v>
      </c>
      <c r="O5" s="36" t="s">
        <v>175</v>
      </c>
      <c r="P5" s="140"/>
      <c r="Q5" s="255" t="s">
        <v>23</v>
      </c>
      <c r="R5" s="36" t="s">
        <v>174</v>
      </c>
      <c r="S5" s="141"/>
    </row>
    <row r="6" spans="1:19" s="1" customFormat="1" ht="60" customHeight="1">
      <c r="A6" s="207"/>
      <c r="B6" s="215"/>
      <c r="C6" s="263"/>
      <c r="D6" s="217"/>
      <c r="E6" s="260"/>
      <c r="F6" s="269"/>
      <c r="G6" s="272"/>
      <c r="H6" s="266"/>
      <c r="I6" s="260"/>
      <c r="J6" s="256"/>
      <c r="K6" s="250" t="s">
        <v>176</v>
      </c>
      <c r="L6" s="142" t="s">
        <v>177</v>
      </c>
      <c r="M6" s="231"/>
      <c r="N6" s="231"/>
      <c r="O6" s="250" t="s">
        <v>178</v>
      </c>
      <c r="P6" s="142" t="s">
        <v>177</v>
      </c>
      <c r="Q6" s="256"/>
      <c r="R6" s="250" t="s">
        <v>179</v>
      </c>
      <c r="S6" s="143" t="s">
        <v>177</v>
      </c>
    </row>
    <row r="7" spans="1:19" ht="19.5" customHeight="1">
      <c r="A7" s="208"/>
      <c r="B7" s="216"/>
      <c r="C7" s="264"/>
      <c r="D7" s="218"/>
      <c r="E7" s="261"/>
      <c r="F7" s="270"/>
      <c r="G7" s="273"/>
      <c r="H7" s="267"/>
      <c r="I7" s="261"/>
      <c r="J7" s="257"/>
      <c r="K7" s="251"/>
      <c r="L7" s="144" t="s">
        <v>180</v>
      </c>
      <c r="M7" s="232"/>
      <c r="N7" s="232"/>
      <c r="O7" s="251"/>
      <c r="P7" s="144" t="s">
        <v>180</v>
      </c>
      <c r="Q7" s="257"/>
      <c r="R7" s="251"/>
      <c r="S7" s="133" t="s">
        <v>180</v>
      </c>
    </row>
    <row r="8" spans="1:19" ht="12.75" customHeight="1">
      <c r="A8" s="46">
        <v>39</v>
      </c>
      <c r="B8" s="47">
        <v>201</v>
      </c>
      <c r="C8" s="48" t="s">
        <v>67</v>
      </c>
      <c r="D8" s="49" t="s">
        <v>68</v>
      </c>
      <c r="E8" s="80"/>
      <c r="F8" s="55"/>
      <c r="G8" s="183"/>
      <c r="H8" s="184">
        <v>0</v>
      </c>
      <c r="I8" s="85">
        <v>1</v>
      </c>
      <c r="J8" s="179">
        <v>2</v>
      </c>
      <c r="K8" s="179">
        <v>0</v>
      </c>
      <c r="L8" s="81">
        <f aca="true" t="shared" si="0" ref="L8:L41">IF(J8=""," ",ROUND(K8/J8*100,1))</f>
        <v>0</v>
      </c>
      <c r="M8" s="177"/>
      <c r="N8" s="178"/>
      <c r="O8" s="179"/>
      <c r="P8" s="81" t="str">
        <f>IF(N8=""," ",ROUND(O8/N8*100,1))</f>
        <v> </v>
      </c>
      <c r="Q8" s="173">
        <v>1154</v>
      </c>
      <c r="R8" s="174">
        <v>121</v>
      </c>
      <c r="S8" s="83">
        <f>IF(Q8=""," ",ROUND(R8/Q8*100,1))</f>
        <v>10.5</v>
      </c>
    </row>
    <row r="9" spans="1:19" ht="12.75" customHeight="1">
      <c r="A9" s="46">
        <v>39</v>
      </c>
      <c r="B9" s="47">
        <v>202</v>
      </c>
      <c r="C9" s="54" t="s">
        <v>67</v>
      </c>
      <c r="D9" s="50" t="s">
        <v>69</v>
      </c>
      <c r="E9" s="80"/>
      <c r="F9" s="55"/>
      <c r="G9" s="183"/>
      <c r="H9" s="184">
        <v>0</v>
      </c>
      <c r="I9" s="85">
        <v>1</v>
      </c>
      <c r="J9" s="179">
        <v>1</v>
      </c>
      <c r="K9" s="179">
        <v>0</v>
      </c>
      <c r="L9" s="81">
        <f t="shared" si="0"/>
        <v>0</v>
      </c>
      <c r="M9" s="177"/>
      <c r="N9" s="178"/>
      <c r="O9" s="179"/>
      <c r="P9" s="81" t="str">
        <f>IF(N9=""," ",ROUND(O9/N9*100,1))</f>
        <v> </v>
      </c>
      <c r="Q9" s="173">
        <v>150</v>
      </c>
      <c r="R9" s="174">
        <v>28</v>
      </c>
      <c r="S9" s="83">
        <f aca="true" t="shared" si="1" ref="S9:S41">IF(Q9=""," ",ROUND(R9/Q9*100,1))</f>
        <v>18.7</v>
      </c>
    </row>
    <row r="10" spans="1:19" ht="12.75" customHeight="1">
      <c r="A10" s="46">
        <v>39</v>
      </c>
      <c r="B10" s="47">
        <v>203</v>
      </c>
      <c r="C10" s="54" t="s">
        <v>67</v>
      </c>
      <c r="D10" s="50" t="s">
        <v>70</v>
      </c>
      <c r="E10" s="48"/>
      <c r="F10" s="82"/>
      <c r="G10" s="183"/>
      <c r="H10" s="184">
        <v>0</v>
      </c>
      <c r="I10" s="85">
        <v>1</v>
      </c>
      <c r="J10" s="179">
        <v>1</v>
      </c>
      <c r="K10" s="179">
        <v>0</v>
      </c>
      <c r="L10" s="81">
        <f t="shared" si="0"/>
        <v>0</v>
      </c>
      <c r="M10" s="177"/>
      <c r="N10" s="178"/>
      <c r="O10" s="179"/>
      <c r="P10" s="81" t="str">
        <f aca="true" t="shared" si="2" ref="P10:P41">IF(N10=""," ",ROUND(O10/N10*100,1))</f>
        <v> </v>
      </c>
      <c r="Q10" s="173"/>
      <c r="R10" s="174"/>
      <c r="S10" s="83" t="str">
        <f t="shared" si="1"/>
        <v> </v>
      </c>
    </row>
    <row r="11" spans="1:19" ht="12.75" customHeight="1">
      <c r="A11" s="46">
        <v>39</v>
      </c>
      <c r="B11" s="47">
        <v>204</v>
      </c>
      <c r="C11" s="54" t="s">
        <v>67</v>
      </c>
      <c r="D11" s="50" t="s">
        <v>71</v>
      </c>
      <c r="E11" s="48"/>
      <c r="F11" s="82"/>
      <c r="G11" s="183"/>
      <c r="H11" s="184">
        <v>0</v>
      </c>
      <c r="I11" s="85">
        <v>1</v>
      </c>
      <c r="J11" s="179">
        <v>1</v>
      </c>
      <c r="K11" s="179">
        <v>0</v>
      </c>
      <c r="L11" s="81">
        <f t="shared" si="0"/>
        <v>0</v>
      </c>
      <c r="M11" s="177"/>
      <c r="N11" s="178"/>
      <c r="O11" s="179"/>
      <c r="P11" s="81" t="str">
        <f t="shared" si="2"/>
        <v> </v>
      </c>
      <c r="Q11" s="173"/>
      <c r="R11" s="174"/>
      <c r="S11" s="83" t="str">
        <f t="shared" si="1"/>
        <v> </v>
      </c>
    </row>
    <row r="12" spans="1:19" ht="12.75" customHeight="1">
      <c r="A12" s="46">
        <v>39</v>
      </c>
      <c r="B12" s="47">
        <v>205</v>
      </c>
      <c r="C12" s="54" t="s">
        <v>67</v>
      </c>
      <c r="D12" s="50" t="s">
        <v>72</v>
      </c>
      <c r="E12" s="48"/>
      <c r="F12" s="82"/>
      <c r="G12" s="183"/>
      <c r="H12" s="184">
        <v>0</v>
      </c>
      <c r="I12" s="85">
        <v>1</v>
      </c>
      <c r="J12" s="179">
        <v>1</v>
      </c>
      <c r="K12" s="179">
        <v>0</v>
      </c>
      <c r="L12" s="81">
        <f t="shared" si="0"/>
        <v>0</v>
      </c>
      <c r="M12" s="177"/>
      <c r="N12" s="178"/>
      <c r="O12" s="179"/>
      <c r="P12" s="81" t="str">
        <f t="shared" si="2"/>
        <v> </v>
      </c>
      <c r="Q12" s="173"/>
      <c r="R12" s="174"/>
      <c r="S12" s="83" t="str">
        <f t="shared" si="1"/>
        <v> </v>
      </c>
    </row>
    <row r="13" spans="1:19" ht="12.75" customHeight="1">
      <c r="A13" s="46">
        <v>39</v>
      </c>
      <c r="B13" s="47">
        <v>206</v>
      </c>
      <c r="C13" s="54" t="s">
        <v>67</v>
      </c>
      <c r="D13" s="50" t="s">
        <v>73</v>
      </c>
      <c r="E13" s="48"/>
      <c r="F13" s="82"/>
      <c r="G13" s="183"/>
      <c r="H13" s="184">
        <v>0</v>
      </c>
      <c r="I13" s="85">
        <v>1</v>
      </c>
      <c r="J13" s="179">
        <v>1</v>
      </c>
      <c r="K13" s="179">
        <v>0</v>
      </c>
      <c r="L13" s="81">
        <f t="shared" si="0"/>
        <v>0</v>
      </c>
      <c r="M13" s="177"/>
      <c r="N13" s="178"/>
      <c r="O13" s="179"/>
      <c r="P13" s="81" t="str">
        <f t="shared" si="2"/>
        <v> </v>
      </c>
      <c r="Q13" s="173"/>
      <c r="R13" s="174"/>
      <c r="S13" s="83" t="str">
        <f t="shared" si="1"/>
        <v> </v>
      </c>
    </row>
    <row r="14" spans="1:19" ht="12.75" customHeight="1">
      <c r="A14" s="46">
        <v>39</v>
      </c>
      <c r="B14" s="47">
        <v>208</v>
      </c>
      <c r="C14" s="54" t="s">
        <v>67</v>
      </c>
      <c r="D14" s="50" t="s">
        <v>74</v>
      </c>
      <c r="E14" s="48"/>
      <c r="F14" s="82"/>
      <c r="G14" s="183"/>
      <c r="H14" s="184">
        <v>0</v>
      </c>
      <c r="I14" s="85">
        <v>1</v>
      </c>
      <c r="J14" s="179">
        <v>1</v>
      </c>
      <c r="K14" s="179">
        <v>0</v>
      </c>
      <c r="L14" s="81">
        <f t="shared" si="0"/>
        <v>0</v>
      </c>
      <c r="M14" s="177"/>
      <c r="N14" s="178"/>
      <c r="O14" s="179"/>
      <c r="P14" s="81" t="str">
        <f t="shared" si="2"/>
        <v> </v>
      </c>
      <c r="Q14" s="173">
        <v>7</v>
      </c>
      <c r="R14" s="174">
        <v>0</v>
      </c>
      <c r="S14" s="83">
        <f t="shared" si="1"/>
        <v>0</v>
      </c>
    </row>
    <row r="15" spans="1:19" ht="12.75" customHeight="1">
      <c r="A15" s="46">
        <v>39</v>
      </c>
      <c r="B15" s="47">
        <v>209</v>
      </c>
      <c r="C15" s="54" t="s">
        <v>67</v>
      </c>
      <c r="D15" s="50" t="s">
        <v>75</v>
      </c>
      <c r="E15" s="48"/>
      <c r="F15" s="82"/>
      <c r="G15" s="183"/>
      <c r="H15" s="184">
        <v>0</v>
      </c>
      <c r="I15" s="85">
        <v>1</v>
      </c>
      <c r="J15" s="179">
        <v>1</v>
      </c>
      <c r="K15" s="179">
        <v>0</v>
      </c>
      <c r="L15" s="81">
        <f t="shared" si="0"/>
        <v>0</v>
      </c>
      <c r="M15" s="177"/>
      <c r="N15" s="178"/>
      <c r="O15" s="179"/>
      <c r="P15" s="81" t="str">
        <f t="shared" si="2"/>
        <v> </v>
      </c>
      <c r="Q15" s="173">
        <v>68</v>
      </c>
      <c r="R15" s="174">
        <v>2</v>
      </c>
      <c r="S15" s="83">
        <f t="shared" si="1"/>
        <v>2.9</v>
      </c>
    </row>
    <row r="16" spans="1:19" ht="12.75" customHeight="1">
      <c r="A16" s="46">
        <v>39</v>
      </c>
      <c r="B16" s="47">
        <v>210</v>
      </c>
      <c r="C16" s="54" t="s">
        <v>67</v>
      </c>
      <c r="D16" s="50" t="s">
        <v>76</v>
      </c>
      <c r="E16" s="48"/>
      <c r="F16" s="82"/>
      <c r="G16" s="183"/>
      <c r="H16" s="184">
        <v>0</v>
      </c>
      <c r="I16" s="85">
        <v>1</v>
      </c>
      <c r="J16" s="179">
        <v>1</v>
      </c>
      <c r="K16" s="179">
        <v>0</v>
      </c>
      <c r="L16" s="81">
        <f t="shared" si="0"/>
        <v>0</v>
      </c>
      <c r="M16" s="177"/>
      <c r="N16" s="178"/>
      <c r="O16" s="179"/>
      <c r="P16" s="81" t="str">
        <f t="shared" si="2"/>
        <v> </v>
      </c>
      <c r="Q16" s="173">
        <v>171</v>
      </c>
      <c r="R16" s="174">
        <v>0</v>
      </c>
      <c r="S16" s="83">
        <f t="shared" si="1"/>
        <v>0</v>
      </c>
    </row>
    <row r="17" spans="1:19" ht="12.75" customHeight="1">
      <c r="A17" s="46">
        <v>39</v>
      </c>
      <c r="B17" s="47">
        <v>211</v>
      </c>
      <c r="C17" s="54" t="s">
        <v>67</v>
      </c>
      <c r="D17" s="50" t="s">
        <v>77</v>
      </c>
      <c r="E17" s="48"/>
      <c r="F17" s="82"/>
      <c r="G17" s="183"/>
      <c r="H17" s="184">
        <v>0</v>
      </c>
      <c r="I17" s="85">
        <v>1</v>
      </c>
      <c r="J17" s="179">
        <v>1</v>
      </c>
      <c r="K17" s="179">
        <v>0</v>
      </c>
      <c r="L17" s="81">
        <f t="shared" si="0"/>
        <v>0</v>
      </c>
      <c r="M17" s="177"/>
      <c r="N17" s="178"/>
      <c r="O17" s="179"/>
      <c r="P17" s="81" t="str">
        <f t="shared" si="2"/>
        <v> </v>
      </c>
      <c r="Q17" s="173">
        <v>571</v>
      </c>
      <c r="R17" s="174">
        <v>94</v>
      </c>
      <c r="S17" s="83">
        <f t="shared" si="1"/>
        <v>16.5</v>
      </c>
    </row>
    <row r="18" spans="1:19" ht="12.75" customHeight="1">
      <c r="A18" s="46">
        <v>39</v>
      </c>
      <c r="B18" s="47">
        <v>212</v>
      </c>
      <c r="C18" s="54" t="s">
        <v>67</v>
      </c>
      <c r="D18" s="50" t="s">
        <v>78</v>
      </c>
      <c r="E18" s="48"/>
      <c r="F18" s="82"/>
      <c r="G18" s="183"/>
      <c r="H18" s="184">
        <v>0</v>
      </c>
      <c r="I18" s="85">
        <v>1</v>
      </c>
      <c r="J18" s="179">
        <v>1</v>
      </c>
      <c r="K18" s="179">
        <v>0</v>
      </c>
      <c r="L18" s="81">
        <f aca="true" t="shared" si="3" ref="L18:L26">IF(J18=""," ",ROUND(K18/J18*100,1))</f>
        <v>0</v>
      </c>
      <c r="M18" s="177"/>
      <c r="N18" s="178"/>
      <c r="O18" s="179"/>
      <c r="P18" s="81" t="str">
        <f aca="true" t="shared" si="4" ref="P18:P26">IF(N18=""," ",ROUND(O18/N18*100,1))</f>
        <v> </v>
      </c>
      <c r="Q18" s="173">
        <v>195</v>
      </c>
      <c r="R18" s="174">
        <v>24</v>
      </c>
      <c r="S18" s="83">
        <f aca="true" t="shared" si="5" ref="S18:S26">IF(Q18=""," ",ROUND(R18/Q18*100,1))</f>
        <v>12.3</v>
      </c>
    </row>
    <row r="19" spans="1:19" ht="12.75" customHeight="1">
      <c r="A19" s="46">
        <v>39</v>
      </c>
      <c r="B19" s="47">
        <v>301</v>
      </c>
      <c r="C19" s="54" t="s">
        <v>67</v>
      </c>
      <c r="D19" s="50" t="s">
        <v>79</v>
      </c>
      <c r="E19" s="48"/>
      <c r="F19" s="82"/>
      <c r="G19" s="183"/>
      <c r="H19" s="184">
        <v>0</v>
      </c>
      <c r="I19" s="85"/>
      <c r="J19" s="179"/>
      <c r="K19" s="179"/>
      <c r="L19" s="81" t="str">
        <f t="shared" si="3"/>
        <v> </v>
      </c>
      <c r="M19" s="177">
        <v>1</v>
      </c>
      <c r="N19" s="178"/>
      <c r="O19" s="179"/>
      <c r="P19" s="81" t="str">
        <f t="shared" si="4"/>
        <v> </v>
      </c>
      <c r="Q19" s="173"/>
      <c r="R19" s="174"/>
      <c r="S19" s="83" t="str">
        <f t="shared" si="5"/>
        <v> </v>
      </c>
    </row>
    <row r="20" spans="1:19" ht="12.75" customHeight="1">
      <c r="A20" s="46">
        <v>39</v>
      </c>
      <c r="B20" s="47">
        <v>302</v>
      </c>
      <c r="C20" s="54" t="s">
        <v>67</v>
      </c>
      <c r="D20" s="50" t="s">
        <v>80</v>
      </c>
      <c r="E20" s="48"/>
      <c r="F20" s="82"/>
      <c r="G20" s="183"/>
      <c r="H20" s="184">
        <v>0</v>
      </c>
      <c r="I20" s="85"/>
      <c r="J20" s="179"/>
      <c r="K20" s="179"/>
      <c r="L20" s="81" t="str">
        <f>IF(J20=""," ",ROUND(K20/J20*100,1))</f>
        <v> </v>
      </c>
      <c r="M20" s="177">
        <v>1</v>
      </c>
      <c r="N20" s="178">
        <v>1</v>
      </c>
      <c r="O20" s="179">
        <v>0</v>
      </c>
      <c r="P20" s="81">
        <f>IF(N20=""," ",ROUND(O20/N20*100,1))</f>
        <v>0</v>
      </c>
      <c r="Q20" s="173"/>
      <c r="R20" s="174"/>
      <c r="S20" s="83" t="str">
        <f>IF(Q20=""," ",ROUND(R20/Q20*100,1))</f>
        <v> </v>
      </c>
    </row>
    <row r="21" spans="1:19" ht="12.75" customHeight="1">
      <c r="A21" s="46">
        <v>39</v>
      </c>
      <c r="B21" s="47">
        <v>303</v>
      </c>
      <c r="C21" s="54" t="s">
        <v>67</v>
      </c>
      <c r="D21" s="50" t="s">
        <v>81</v>
      </c>
      <c r="E21" s="48"/>
      <c r="F21" s="82"/>
      <c r="G21" s="183"/>
      <c r="H21" s="184">
        <v>0</v>
      </c>
      <c r="I21" s="85"/>
      <c r="J21" s="179"/>
      <c r="K21" s="179"/>
      <c r="L21" s="81" t="str">
        <f t="shared" si="3"/>
        <v> </v>
      </c>
      <c r="M21" s="177">
        <v>1</v>
      </c>
      <c r="N21" s="178">
        <v>1</v>
      </c>
      <c r="O21" s="179">
        <v>0</v>
      </c>
      <c r="P21" s="81">
        <f t="shared" si="4"/>
        <v>0</v>
      </c>
      <c r="Q21" s="173">
        <v>14</v>
      </c>
      <c r="R21" s="174">
        <v>1</v>
      </c>
      <c r="S21" s="83">
        <f t="shared" si="5"/>
        <v>7.1</v>
      </c>
    </row>
    <row r="22" spans="1:19" ht="12.75" customHeight="1">
      <c r="A22" s="46">
        <v>39</v>
      </c>
      <c r="B22" s="47">
        <v>304</v>
      </c>
      <c r="C22" s="54" t="s">
        <v>67</v>
      </c>
      <c r="D22" s="50" t="s">
        <v>82</v>
      </c>
      <c r="E22" s="48"/>
      <c r="F22" s="82"/>
      <c r="G22" s="183"/>
      <c r="H22" s="184">
        <v>0</v>
      </c>
      <c r="I22" s="85"/>
      <c r="J22" s="179"/>
      <c r="K22" s="179"/>
      <c r="L22" s="81" t="str">
        <f t="shared" si="3"/>
        <v> </v>
      </c>
      <c r="M22" s="177">
        <v>1</v>
      </c>
      <c r="N22" s="178">
        <v>1</v>
      </c>
      <c r="O22" s="179">
        <v>0</v>
      </c>
      <c r="P22" s="81">
        <f t="shared" si="4"/>
        <v>0</v>
      </c>
      <c r="Q22" s="173"/>
      <c r="R22" s="174"/>
      <c r="S22" s="83" t="str">
        <f t="shared" si="5"/>
        <v> </v>
      </c>
    </row>
    <row r="23" spans="1:19" ht="12.75" customHeight="1">
      <c r="A23" s="46">
        <v>39</v>
      </c>
      <c r="B23" s="47">
        <v>305</v>
      </c>
      <c r="C23" s="54" t="s">
        <v>67</v>
      </c>
      <c r="D23" s="50" t="s">
        <v>83</v>
      </c>
      <c r="E23" s="48"/>
      <c r="F23" s="82"/>
      <c r="G23" s="183"/>
      <c r="H23" s="184">
        <v>0</v>
      </c>
      <c r="I23" s="85"/>
      <c r="J23" s="179"/>
      <c r="K23" s="179"/>
      <c r="L23" s="81" t="str">
        <f t="shared" si="3"/>
        <v> </v>
      </c>
      <c r="M23" s="177">
        <v>1</v>
      </c>
      <c r="N23" s="178">
        <v>1</v>
      </c>
      <c r="O23" s="179">
        <v>0</v>
      </c>
      <c r="P23" s="81">
        <f t="shared" si="4"/>
        <v>0</v>
      </c>
      <c r="Q23" s="173"/>
      <c r="R23" s="174"/>
      <c r="S23" s="83" t="str">
        <f t="shared" si="5"/>
        <v> </v>
      </c>
    </row>
    <row r="24" spans="1:19" ht="12.75" customHeight="1">
      <c r="A24" s="46">
        <v>39</v>
      </c>
      <c r="B24" s="47">
        <v>306</v>
      </c>
      <c r="C24" s="54" t="s">
        <v>67</v>
      </c>
      <c r="D24" s="50" t="s">
        <v>84</v>
      </c>
      <c r="E24" s="48"/>
      <c r="F24" s="82"/>
      <c r="G24" s="183"/>
      <c r="H24" s="184">
        <v>0</v>
      </c>
      <c r="I24" s="85"/>
      <c r="J24" s="179"/>
      <c r="K24" s="179"/>
      <c r="L24" s="81" t="str">
        <f t="shared" si="3"/>
        <v> </v>
      </c>
      <c r="M24" s="177">
        <v>1</v>
      </c>
      <c r="N24" s="178"/>
      <c r="O24" s="179"/>
      <c r="P24" s="81" t="str">
        <f t="shared" si="4"/>
        <v> </v>
      </c>
      <c r="Q24" s="173"/>
      <c r="R24" s="174"/>
      <c r="S24" s="83" t="str">
        <f t="shared" si="5"/>
        <v> </v>
      </c>
    </row>
    <row r="25" spans="1:19" ht="12.75" customHeight="1">
      <c r="A25" s="46">
        <v>39</v>
      </c>
      <c r="B25" s="47">
        <v>307</v>
      </c>
      <c r="C25" s="54" t="s">
        <v>67</v>
      </c>
      <c r="D25" s="50" t="s">
        <v>85</v>
      </c>
      <c r="E25" s="48"/>
      <c r="F25" s="82"/>
      <c r="G25" s="183"/>
      <c r="H25" s="184">
        <v>0</v>
      </c>
      <c r="I25" s="85"/>
      <c r="J25" s="179"/>
      <c r="K25" s="179"/>
      <c r="L25" s="81" t="str">
        <f t="shared" si="3"/>
        <v> </v>
      </c>
      <c r="M25" s="177">
        <v>1</v>
      </c>
      <c r="N25" s="178">
        <v>1</v>
      </c>
      <c r="O25" s="179">
        <v>1</v>
      </c>
      <c r="P25" s="81">
        <f t="shared" si="4"/>
        <v>100</v>
      </c>
      <c r="Q25" s="173">
        <v>1</v>
      </c>
      <c r="R25" s="174">
        <v>0</v>
      </c>
      <c r="S25" s="83">
        <f t="shared" si="5"/>
        <v>0</v>
      </c>
    </row>
    <row r="26" spans="1:19" ht="12.75" customHeight="1">
      <c r="A26" s="46">
        <v>39</v>
      </c>
      <c r="B26" s="47">
        <v>341</v>
      </c>
      <c r="C26" s="54" t="s">
        <v>67</v>
      </c>
      <c r="D26" s="50" t="s">
        <v>86</v>
      </c>
      <c r="E26" s="48"/>
      <c r="F26" s="82"/>
      <c r="G26" s="183"/>
      <c r="H26" s="184">
        <v>0</v>
      </c>
      <c r="I26" s="85"/>
      <c r="J26" s="179"/>
      <c r="K26" s="179"/>
      <c r="L26" s="81" t="str">
        <f t="shared" si="3"/>
        <v> </v>
      </c>
      <c r="M26" s="177">
        <v>1</v>
      </c>
      <c r="N26" s="178">
        <v>1</v>
      </c>
      <c r="O26" s="179">
        <v>0</v>
      </c>
      <c r="P26" s="81">
        <f t="shared" si="4"/>
        <v>0</v>
      </c>
      <c r="Q26" s="173">
        <v>24</v>
      </c>
      <c r="R26" s="174">
        <v>3</v>
      </c>
      <c r="S26" s="83">
        <f t="shared" si="5"/>
        <v>12.5</v>
      </c>
    </row>
    <row r="27" spans="1:19" ht="12.75" customHeight="1">
      <c r="A27" s="46">
        <v>39</v>
      </c>
      <c r="B27" s="47">
        <v>344</v>
      </c>
      <c r="C27" s="54" t="s">
        <v>67</v>
      </c>
      <c r="D27" s="50" t="s">
        <v>87</v>
      </c>
      <c r="E27" s="48"/>
      <c r="F27" s="82"/>
      <c r="G27" s="183"/>
      <c r="H27" s="184">
        <v>0</v>
      </c>
      <c r="I27" s="85"/>
      <c r="J27" s="179"/>
      <c r="K27" s="179"/>
      <c r="L27" s="81" t="str">
        <f t="shared" si="0"/>
        <v> </v>
      </c>
      <c r="M27" s="177">
        <v>1</v>
      </c>
      <c r="N27" s="178">
        <v>1</v>
      </c>
      <c r="O27" s="179">
        <v>0</v>
      </c>
      <c r="P27" s="81">
        <f t="shared" si="2"/>
        <v>0</v>
      </c>
      <c r="Q27" s="173">
        <v>85</v>
      </c>
      <c r="R27" s="174">
        <v>9</v>
      </c>
      <c r="S27" s="83">
        <f t="shared" si="1"/>
        <v>10.6</v>
      </c>
    </row>
    <row r="28" spans="1:19" ht="12.75" customHeight="1">
      <c r="A28" s="46">
        <v>39</v>
      </c>
      <c r="B28" s="47">
        <v>363</v>
      </c>
      <c r="C28" s="54" t="s">
        <v>67</v>
      </c>
      <c r="D28" s="50" t="s">
        <v>88</v>
      </c>
      <c r="E28" s="48"/>
      <c r="F28" s="82"/>
      <c r="G28" s="183"/>
      <c r="H28" s="184">
        <v>0</v>
      </c>
      <c r="I28" s="85"/>
      <c r="J28" s="179"/>
      <c r="K28" s="179"/>
      <c r="L28" s="81" t="str">
        <f t="shared" si="0"/>
        <v> </v>
      </c>
      <c r="M28" s="177">
        <v>1</v>
      </c>
      <c r="N28" s="178">
        <v>1</v>
      </c>
      <c r="O28" s="179">
        <v>0</v>
      </c>
      <c r="P28" s="81">
        <f t="shared" si="2"/>
        <v>0</v>
      </c>
      <c r="Q28" s="173">
        <v>44</v>
      </c>
      <c r="R28" s="174">
        <v>0</v>
      </c>
      <c r="S28" s="83">
        <f t="shared" si="1"/>
        <v>0</v>
      </c>
    </row>
    <row r="29" spans="1:19" ht="12.75" customHeight="1">
      <c r="A29" s="46">
        <v>39</v>
      </c>
      <c r="B29" s="47">
        <v>364</v>
      </c>
      <c r="C29" s="54" t="s">
        <v>67</v>
      </c>
      <c r="D29" s="50" t="s">
        <v>89</v>
      </c>
      <c r="E29" s="48"/>
      <c r="F29" s="82"/>
      <c r="G29" s="183"/>
      <c r="H29" s="184">
        <v>0</v>
      </c>
      <c r="I29" s="85"/>
      <c r="J29" s="179"/>
      <c r="K29" s="179"/>
      <c r="L29" s="81" t="str">
        <f t="shared" si="0"/>
        <v> </v>
      </c>
      <c r="M29" s="177">
        <v>1</v>
      </c>
      <c r="N29" s="178"/>
      <c r="O29" s="179"/>
      <c r="P29" s="81" t="str">
        <f t="shared" si="2"/>
        <v> </v>
      </c>
      <c r="Q29" s="173"/>
      <c r="R29" s="174"/>
      <c r="S29" s="83" t="str">
        <f t="shared" si="1"/>
        <v> </v>
      </c>
    </row>
    <row r="30" spans="1:19" ht="12.75" customHeight="1">
      <c r="A30" s="46">
        <v>39</v>
      </c>
      <c r="B30" s="47">
        <v>386</v>
      </c>
      <c r="C30" s="54" t="s">
        <v>67</v>
      </c>
      <c r="D30" s="50" t="s">
        <v>90</v>
      </c>
      <c r="E30" s="48"/>
      <c r="F30" s="82"/>
      <c r="G30" s="183"/>
      <c r="H30" s="184">
        <v>0</v>
      </c>
      <c r="I30" s="85"/>
      <c r="J30" s="179"/>
      <c r="K30" s="179"/>
      <c r="L30" s="81" t="str">
        <f t="shared" si="0"/>
        <v> </v>
      </c>
      <c r="M30" s="177">
        <v>1</v>
      </c>
      <c r="N30" s="178"/>
      <c r="O30" s="179"/>
      <c r="P30" s="81" t="str">
        <f t="shared" si="2"/>
        <v> </v>
      </c>
      <c r="Q30" s="173"/>
      <c r="R30" s="174"/>
      <c r="S30" s="83" t="str">
        <f t="shared" si="1"/>
        <v> </v>
      </c>
    </row>
    <row r="31" spans="1:19" ht="12.75" customHeight="1">
      <c r="A31" s="46">
        <v>39</v>
      </c>
      <c r="B31" s="47">
        <v>387</v>
      </c>
      <c r="C31" s="54" t="s">
        <v>67</v>
      </c>
      <c r="D31" s="50" t="s">
        <v>91</v>
      </c>
      <c r="E31" s="48"/>
      <c r="F31" s="82"/>
      <c r="G31" s="183"/>
      <c r="H31" s="184">
        <v>0</v>
      </c>
      <c r="I31" s="85"/>
      <c r="J31" s="179"/>
      <c r="K31" s="179"/>
      <c r="L31" s="81" t="str">
        <f t="shared" si="0"/>
        <v> </v>
      </c>
      <c r="M31" s="177">
        <v>1</v>
      </c>
      <c r="N31" s="178">
        <v>1</v>
      </c>
      <c r="O31" s="179">
        <v>0</v>
      </c>
      <c r="P31" s="81">
        <f t="shared" si="2"/>
        <v>0</v>
      </c>
      <c r="Q31" s="173">
        <v>153</v>
      </c>
      <c r="R31" s="174">
        <v>14</v>
      </c>
      <c r="S31" s="83">
        <f t="shared" si="1"/>
        <v>9.2</v>
      </c>
    </row>
    <row r="32" spans="1:19" ht="12.75" customHeight="1">
      <c r="A32" s="46">
        <v>39</v>
      </c>
      <c r="B32" s="47">
        <v>401</v>
      </c>
      <c r="C32" s="54" t="s">
        <v>67</v>
      </c>
      <c r="D32" s="50" t="s">
        <v>92</v>
      </c>
      <c r="E32" s="48"/>
      <c r="F32" s="82"/>
      <c r="G32" s="183"/>
      <c r="H32" s="184">
        <v>0</v>
      </c>
      <c r="I32" s="85"/>
      <c r="J32" s="179"/>
      <c r="K32" s="179"/>
      <c r="L32" s="81" t="str">
        <f t="shared" si="0"/>
        <v> </v>
      </c>
      <c r="M32" s="177">
        <v>1</v>
      </c>
      <c r="N32" s="178">
        <v>1</v>
      </c>
      <c r="O32" s="179">
        <v>0</v>
      </c>
      <c r="P32" s="81">
        <f t="shared" si="2"/>
        <v>0</v>
      </c>
      <c r="Q32" s="173">
        <v>1</v>
      </c>
      <c r="R32" s="174">
        <v>0</v>
      </c>
      <c r="S32" s="83">
        <f t="shared" si="1"/>
        <v>0</v>
      </c>
    </row>
    <row r="33" spans="1:19" ht="12.75" customHeight="1">
      <c r="A33" s="46">
        <v>39</v>
      </c>
      <c r="B33" s="47">
        <v>402</v>
      </c>
      <c r="C33" s="54" t="s">
        <v>67</v>
      </c>
      <c r="D33" s="50" t="s">
        <v>93</v>
      </c>
      <c r="E33" s="48"/>
      <c r="F33" s="82"/>
      <c r="G33" s="183"/>
      <c r="H33" s="184">
        <v>0</v>
      </c>
      <c r="I33" s="85"/>
      <c r="J33" s="179"/>
      <c r="K33" s="179"/>
      <c r="L33" s="81" t="str">
        <f t="shared" si="0"/>
        <v> </v>
      </c>
      <c r="M33" s="177">
        <v>1</v>
      </c>
      <c r="N33" s="178">
        <v>1</v>
      </c>
      <c r="O33" s="179">
        <v>0</v>
      </c>
      <c r="P33" s="81">
        <f t="shared" si="2"/>
        <v>0</v>
      </c>
      <c r="Q33" s="173">
        <v>106</v>
      </c>
      <c r="R33" s="174">
        <v>0</v>
      </c>
      <c r="S33" s="83">
        <f t="shared" si="1"/>
        <v>0</v>
      </c>
    </row>
    <row r="34" spans="1:19" ht="12.75" customHeight="1">
      <c r="A34" s="46">
        <v>39</v>
      </c>
      <c r="B34" s="47">
        <v>403</v>
      </c>
      <c r="C34" s="54" t="s">
        <v>67</v>
      </c>
      <c r="D34" s="50" t="s">
        <v>94</v>
      </c>
      <c r="E34" s="48"/>
      <c r="F34" s="82"/>
      <c r="G34" s="183"/>
      <c r="H34" s="184">
        <v>0</v>
      </c>
      <c r="I34" s="85"/>
      <c r="J34" s="179"/>
      <c r="K34" s="179"/>
      <c r="L34" s="81" t="str">
        <f t="shared" si="0"/>
        <v> </v>
      </c>
      <c r="M34" s="177">
        <v>1</v>
      </c>
      <c r="N34" s="178">
        <v>1</v>
      </c>
      <c r="O34" s="179">
        <v>0</v>
      </c>
      <c r="P34" s="81">
        <f t="shared" si="2"/>
        <v>0</v>
      </c>
      <c r="Q34" s="173">
        <v>63</v>
      </c>
      <c r="R34" s="174">
        <v>4</v>
      </c>
      <c r="S34" s="83">
        <f t="shared" si="1"/>
        <v>6.3</v>
      </c>
    </row>
    <row r="35" spans="1:19" ht="12.75" customHeight="1">
      <c r="A35" s="46">
        <v>39</v>
      </c>
      <c r="B35" s="47">
        <v>405</v>
      </c>
      <c r="C35" s="54" t="s">
        <v>67</v>
      </c>
      <c r="D35" s="50" t="s">
        <v>139</v>
      </c>
      <c r="E35" s="48"/>
      <c r="F35" s="82"/>
      <c r="G35" s="183"/>
      <c r="H35" s="184">
        <v>0</v>
      </c>
      <c r="I35" s="85"/>
      <c r="J35" s="179"/>
      <c r="K35" s="179"/>
      <c r="L35" s="81" t="str">
        <f t="shared" si="0"/>
        <v> </v>
      </c>
      <c r="M35" s="177">
        <v>1</v>
      </c>
      <c r="N35" s="178">
        <v>1</v>
      </c>
      <c r="O35" s="179">
        <v>0</v>
      </c>
      <c r="P35" s="81">
        <f t="shared" si="2"/>
        <v>0</v>
      </c>
      <c r="Q35" s="173">
        <v>6</v>
      </c>
      <c r="R35" s="174">
        <v>0</v>
      </c>
      <c r="S35" s="83">
        <f t="shared" si="1"/>
        <v>0</v>
      </c>
    </row>
    <row r="36" spans="1:19" ht="12.75" customHeight="1">
      <c r="A36" s="46">
        <v>39</v>
      </c>
      <c r="B36" s="47">
        <v>410</v>
      </c>
      <c r="C36" s="54" t="s">
        <v>67</v>
      </c>
      <c r="D36" s="50" t="s">
        <v>95</v>
      </c>
      <c r="E36" s="48"/>
      <c r="F36" s="82"/>
      <c r="G36" s="183"/>
      <c r="H36" s="184">
        <v>0</v>
      </c>
      <c r="I36" s="85"/>
      <c r="J36" s="179"/>
      <c r="K36" s="179"/>
      <c r="L36" s="81" t="str">
        <f t="shared" si="0"/>
        <v> </v>
      </c>
      <c r="M36" s="177">
        <v>1</v>
      </c>
      <c r="N36" s="178">
        <v>1</v>
      </c>
      <c r="O36" s="179">
        <v>0</v>
      </c>
      <c r="P36" s="81">
        <f t="shared" si="2"/>
        <v>0</v>
      </c>
      <c r="Q36" s="173">
        <v>1</v>
      </c>
      <c r="R36" s="174">
        <v>0</v>
      </c>
      <c r="S36" s="83">
        <f t="shared" si="1"/>
        <v>0</v>
      </c>
    </row>
    <row r="37" spans="1:19" ht="12.75" customHeight="1">
      <c r="A37" s="46">
        <v>39</v>
      </c>
      <c r="B37" s="47">
        <v>411</v>
      </c>
      <c r="C37" s="54" t="s">
        <v>67</v>
      </c>
      <c r="D37" s="50" t="s">
        <v>96</v>
      </c>
      <c r="E37" s="48"/>
      <c r="F37" s="82"/>
      <c r="G37" s="183"/>
      <c r="H37" s="184">
        <v>0</v>
      </c>
      <c r="I37" s="85"/>
      <c r="J37" s="179"/>
      <c r="K37" s="179"/>
      <c r="L37" s="81" t="str">
        <f t="shared" si="0"/>
        <v> </v>
      </c>
      <c r="M37" s="177">
        <v>1</v>
      </c>
      <c r="N37" s="178">
        <v>1</v>
      </c>
      <c r="O37" s="179">
        <v>0</v>
      </c>
      <c r="P37" s="81">
        <f t="shared" si="2"/>
        <v>0</v>
      </c>
      <c r="Q37" s="173">
        <v>83</v>
      </c>
      <c r="R37" s="174">
        <v>0</v>
      </c>
      <c r="S37" s="83">
        <f t="shared" si="1"/>
        <v>0</v>
      </c>
    </row>
    <row r="38" spans="1:19" ht="12.75" customHeight="1">
      <c r="A38" s="46">
        <v>39</v>
      </c>
      <c r="B38" s="47">
        <v>412</v>
      </c>
      <c r="C38" s="54" t="s">
        <v>67</v>
      </c>
      <c r="D38" s="50" t="s">
        <v>97</v>
      </c>
      <c r="E38" s="48"/>
      <c r="F38" s="82"/>
      <c r="G38" s="183"/>
      <c r="H38" s="184">
        <v>0</v>
      </c>
      <c r="I38" s="85"/>
      <c r="J38" s="179"/>
      <c r="K38" s="179"/>
      <c r="L38" s="81" t="str">
        <f t="shared" si="0"/>
        <v> </v>
      </c>
      <c r="M38" s="177">
        <v>1</v>
      </c>
      <c r="N38" s="178">
        <v>1</v>
      </c>
      <c r="O38" s="179">
        <v>0</v>
      </c>
      <c r="P38" s="81">
        <f t="shared" si="2"/>
        <v>0</v>
      </c>
      <c r="Q38" s="173">
        <v>1</v>
      </c>
      <c r="R38" s="174">
        <v>1</v>
      </c>
      <c r="S38" s="83">
        <f t="shared" si="1"/>
        <v>100</v>
      </c>
    </row>
    <row r="39" spans="1:19" ht="12.75" customHeight="1">
      <c r="A39" s="46">
        <v>39</v>
      </c>
      <c r="B39" s="47">
        <v>424</v>
      </c>
      <c r="C39" s="54" t="s">
        <v>67</v>
      </c>
      <c r="D39" s="50" t="s">
        <v>98</v>
      </c>
      <c r="E39" s="48"/>
      <c r="F39" s="82"/>
      <c r="G39" s="183"/>
      <c r="H39" s="184">
        <v>0</v>
      </c>
      <c r="I39" s="85"/>
      <c r="J39" s="179"/>
      <c r="K39" s="179"/>
      <c r="L39" s="81" t="str">
        <f t="shared" si="0"/>
        <v> </v>
      </c>
      <c r="M39" s="177">
        <v>1</v>
      </c>
      <c r="N39" s="178">
        <v>1</v>
      </c>
      <c r="O39" s="179">
        <v>0</v>
      </c>
      <c r="P39" s="81">
        <f t="shared" si="2"/>
        <v>0</v>
      </c>
      <c r="Q39" s="173"/>
      <c r="R39" s="174"/>
      <c r="S39" s="83" t="str">
        <f t="shared" si="1"/>
        <v> </v>
      </c>
    </row>
    <row r="40" spans="1:19" ht="12.75" customHeight="1">
      <c r="A40" s="46">
        <v>39</v>
      </c>
      <c r="B40" s="47">
        <v>427</v>
      </c>
      <c r="C40" s="54" t="s">
        <v>67</v>
      </c>
      <c r="D40" s="50" t="s">
        <v>99</v>
      </c>
      <c r="E40" s="48"/>
      <c r="F40" s="82"/>
      <c r="G40" s="183"/>
      <c r="H40" s="184">
        <v>0</v>
      </c>
      <c r="I40" s="85"/>
      <c r="J40" s="179"/>
      <c r="K40" s="179"/>
      <c r="L40" s="81" t="str">
        <f t="shared" si="0"/>
        <v> </v>
      </c>
      <c r="M40" s="177">
        <v>1</v>
      </c>
      <c r="N40" s="178">
        <v>1</v>
      </c>
      <c r="O40" s="179">
        <v>0</v>
      </c>
      <c r="P40" s="81">
        <f t="shared" si="2"/>
        <v>0</v>
      </c>
      <c r="Q40" s="173">
        <v>14</v>
      </c>
      <c r="R40" s="174">
        <v>0</v>
      </c>
      <c r="S40" s="83">
        <f t="shared" si="1"/>
        <v>0</v>
      </c>
    </row>
    <row r="41" spans="1:19" ht="12.75" customHeight="1" thickBot="1">
      <c r="A41" s="56">
        <v>39</v>
      </c>
      <c r="B41" s="57">
        <v>428</v>
      </c>
      <c r="C41" s="58" t="s">
        <v>67</v>
      </c>
      <c r="D41" s="59" t="s">
        <v>100</v>
      </c>
      <c r="E41" s="60"/>
      <c r="F41" s="36"/>
      <c r="G41" s="185"/>
      <c r="H41" s="186">
        <v>0</v>
      </c>
      <c r="I41" s="187"/>
      <c r="J41" s="182"/>
      <c r="K41" s="182"/>
      <c r="L41" s="81" t="str">
        <f t="shared" si="0"/>
        <v> </v>
      </c>
      <c r="M41" s="180">
        <v>1</v>
      </c>
      <c r="N41" s="181">
        <v>2</v>
      </c>
      <c r="O41" s="182">
        <v>0</v>
      </c>
      <c r="P41" s="81">
        <f t="shared" si="2"/>
        <v>0</v>
      </c>
      <c r="Q41" s="175">
        <v>61</v>
      </c>
      <c r="R41" s="176">
        <v>1</v>
      </c>
      <c r="S41" s="83">
        <f t="shared" si="1"/>
        <v>1.6</v>
      </c>
    </row>
    <row r="42" spans="1:19" ht="18.75" customHeight="1" thickBot="1">
      <c r="A42" s="4"/>
      <c r="B42" s="5"/>
      <c r="C42" s="204" t="s">
        <v>4</v>
      </c>
      <c r="D42" s="204"/>
      <c r="E42" s="39"/>
      <c r="F42" s="73">
        <f>COUNTA(F8:F41)</f>
        <v>0</v>
      </c>
      <c r="G42" s="74"/>
      <c r="H42" s="75">
        <f>SUM(H8:H41)</f>
        <v>0</v>
      </c>
      <c r="I42" s="76">
        <f>COUNTA(I8:I41)</f>
        <v>11</v>
      </c>
      <c r="J42" s="77">
        <f>SUM(J8:J41)</f>
        <v>12</v>
      </c>
      <c r="K42" s="77">
        <f>SUM(K8:K41)</f>
        <v>0</v>
      </c>
      <c r="L42" s="77">
        <f>IF(J42=""," ",ROUND(K42/J42*100,1))</f>
        <v>0</v>
      </c>
      <c r="M42" s="78">
        <f>COUNTA(M8:M41)</f>
        <v>23</v>
      </c>
      <c r="N42" s="77">
        <f>SUM(N8:N41)</f>
        <v>20</v>
      </c>
      <c r="O42" s="77">
        <f>SUM(O8:O41)</f>
        <v>1</v>
      </c>
      <c r="P42" s="122">
        <f>IF(N42=""," ",ROUND(O42/N42*100,1))</f>
        <v>5</v>
      </c>
      <c r="Q42" s="79">
        <f>SUM(Q8:Q41)</f>
        <v>2973</v>
      </c>
      <c r="R42" s="77">
        <f>SUM(R8:R41)</f>
        <v>302</v>
      </c>
      <c r="S42" s="111">
        <f>IF(Q42=""," ",ROUND(R42/Q42*100,1))</f>
        <v>10.2</v>
      </c>
    </row>
  </sheetData>
  <sheetProtection/>
  <mergeCells count="20">
    <mergeCell ref="N5:N7"/>
    <mergeCell ref="C42:D42"/>
    <mergeCell ref="H5:H7"/>
    <mergeCell ref="E5:E7"/>
    <mergeCell ref="F5:F7"/>
    <mergeCell ref="G5:G7"/>
    <mergeCell ref="A4:A7"/>
    <mergeCell ref="B4:B7"/>
    <mergeCell ref="C4:C7"/>
    <mergeCell ref="D4:D7"/>
    <mergeCell ref="Q2:S2"/>
    <mergeCell ref="E4:H4"/>
    <mergeCell ref="K6:K7"/>
    <mergeCell ref="R6:R7"/>
    <mergeCell ref="I4:S4"/>
    <mergeCell ref="Q5:Q7"/>
    <mergeCell ref="M5:M7"/>
    <mergeCell ref="I5:I7"/>
    <mergeCell ref="O6:O7"/>
    <mergeCell ref="J5:J7"/>
  </mergeCells>
  <printOptions/>
  <pageMargins left="0.5905511811023623" right="0.5905511811023623" top="0.5905511811023623" bottom="0.5905511811023623" header="0.31496062992125984" footer="0.31496062992125984"/>
  <pageSetup fitToHeight="0" horizontalDpi="600" verticalDpi="600" orientation="landscape" paperSize="9" scale="85" r:id="rId1"/>
  <headerFooter alignWithMargins="0">
    <oddFooter>&amp;R&amp;A</oddFooter>
  </headerFooter>
  <ignoredErrors>
    <ignoredError sqref="I42" formula="1"/>
    <ignoredError sqref="L42 S42" evalError="1"/>
    <ignoredError sqref="P42" evalError="1" formula="1"/>
  </ignoredErrors>
</worksheet>
</file>

<file path=xl/worksheets/sheet4.xml><?xml version="1.0" encoding="utf-8"?>
<worksheet xmlns="http://schemas.openxmlformats.org/spreadsheetml/2006/main" xmlns:r="http://schemas.openxmlformats.org/officeDocument/2006/relationships">
  <dimension ref="A1:AA58"/>
  <sheetViews>
    <sheetView zoomScaleSheetLayoutView="100" zoomScalePageLayoutView="0" workbookViewId="0" topLeftCell="A1">
      <selection activeCell="A1" sqref="A1"/>
    </sheetView>
  </sheetViews>
  <sheetFormatPr defaultColWidth="9.00390625" defaultRowHeight="13.5"/>
  <cols>
    <col min="1" max="1" width="3.625" style="2" customWidth="1"/>
    <col min="2" max="2" width="4.625" style="2" customWidth="1"/>
    <col min="3" max="3" width="6.625" style="2" customWidth="1"/>
    <col min="4" max="4" width="10.75390625" style="2" customWidth="1"/>
    <col min="5" max="5" width="6.875" style="2" customWidth="1"/>
    <col min="6" max="6" width="11.75390625" style="2" customWidth="1"/>
    <col min="7" max="8" width="5.125" style="2" customWidth="1"/>
    <col min="9" max="11" width="5.625" style="2" customWidth="1"/>
    <col min="12" max="12" width="5.875" style="2" customWidth="1"/>
    <col min="13" max="13" width="5.125" style="2" customWidth="1"/>
    <col min="14" max="27" width="5.625" style="2" customWidth="1"/>
    <col min="28" max="16384" width="9.00390625" style="2" customWidth="1"/>
  </cols>
  <sheetData>
    <row r="1" spans="1:2" ht="14.25" thickBot="1">
      <c r="A1" s="29" t="s">
        <v>36</v>
      </c>
      <c r="B1" s="29"/>
    </row>
    <row r="2" spans="1:27" ht="21" customHeight="1" thickBot="1">
      <c r="A2" s="6" t="s">
        <v>16</v>
      </c>
      <c r="B2" s="3"/>
      <c r="Y2" s="202" t="s">
        <v>188</v>
      </c>
      <c r="Z2" s="233"/>
      <c r="AA2" s="203"/>
    </row>
    <row r="3" ht="9.75" customHeight="1" thickBot="1"/>
    <row r="4" spans="5:27" s="12" customFormat="1" ht="18.75" customHeight="1" thickBot="1">
      <c r="E4" s="282" t="s">
        <v>181</v>
      </c>
      <c r="F4" s="283"/>
      <c r="G4" s="145">
        <v>1</v>
      </c>
      <c r="H4" s="284">
        <v>39904</v>
      </c>
      <c r="I4" s="285"/>
      <c r="J4" s="286"/>
      <c r="K4" s="30">
        <v>2</v>
      </c>
      <c r="L4" s="284">
        <v>39934</v>
      </c>
      <c r="M4" s="285"/>
      <c r="N4" s="286"/>
      <c r="O4" s="30">
        <v>3</v>
      </c>
      <c r="P4" s="284" t="s">
        <v>65</v>
      </c>
      <c r="Q4" s="285"/>
      <c r="R4" s="285"/>
      <c r="S4" s="285"/>
      <c r="T4" s="286"/>
      <c r="AA4" s="13"/>
    </row>
    <row r="5" spans="1:27" ht="9.75" customHeight="1" thickBot="1">
      <c r="A5"/>
      <c r="B5" s="7"/>
      <c r="C5" s="7"/>
      <c r="D5" s="7"/>
      <c r="E5" s="7"/>
      <c r="F5" s="27"/>
      <c r="G5" s="27"/>
      <c r="H5" s="7"/>
      <c r="I5" s="8"/>
      <c r="J5" s="9"/>
      <c r="K5" s="9"/>
      <c r="L5" s="27"/>
      <c r="M5" s="27"/>
      <c r="N5" s="27"/>
      <c r="O5" s="7"/>
      <c r="P5" s="7"/>
      <c r="Q5" s="27"/>
      <c r="R5" s="27"/>
      <c r="S5" s="28"/>
      <c r="T5" s="9"/>
      <c r="U5" s="9"/>
      <c r="V5" s="7"/>
      <c r="W5" s="7"/>
      <c r="X5" s="9"/>
      <c r="Y5" s="9"/>
      <c r="Z5" s="9"/>
      <c r="AA5"/>
    </row>
    <row r="6" spans="1:27" ht="16.5" customHeight="1" thickBot="1">
      <c r="A6"/>
      <c r="B6" s="7"/>
      <c r="C6" s="7"/>
      <c r="D6" s="7"/>
      <c r="E6" s="318" t="s">
        <v>19</v>
      </c>
      <c r="F6" s="319"/>
      <c r="G6" s="320"/>
      <c r="H6" s="134">
        <v>2</v>
      </c>
      <c r="I6" s="10"/>
      <c r="J6" s="10"/>
      <c r="K6" s="10"/>
      <c r="L6" s="315" t="s">
        <v>19</v>
      </c>
      <c r="M6" s="316"/>
      <c r="N6" s="317"/>
      <c r="O6" s="134">
        <v>2</v>
      </c>
      <c r="P6" s="7"/>
      <c r="Q6" s="315" t="s">
        <v>19</v>
      </c>
      <c r="R6" s="316"/>
      <c r="S6" s="317"/>
      <c r="T6" s="134">
        <v>2</v>
      </c>
      <c r="U6" s="9"/>
      <c r="V6" s="318" t="s">
        <v>19</v>
      </c>
      <c r="W6" s="319"/>
      <c r="X6" s="320"/>
      <c r="Y6" s="134">
        <v>2</v>
      </c>
      <c r="Z6" s="9"/>
      <c r="AA6"/>
    </row>
    <row r="7" spans="1:27" ht="27" customHeight="1">
      <c r="A7" s="206" t="s">
        <v>26</v>
      </c>
      <c r="B7" s="214" t="s">
        <v>62</v>
      </c>
      <c r="C7" s="209" t="s">
        <v>52</v>
      </c>
      <c r="D7" s="211" t="s">
        <v>17</v>
      </c>
      <c r="E7" s="219" t="s">
        <v>42</v>
      </c>
      <c r="F7" s="220"/>
      <c r="G7" s="220"/>
      <c r="H7" s="220"/>
      <c r="I7" s="220"/>
      <c r="J7" s="220"/>
      <c r="K7" s="221"/>
      <c r="L7" s="219" t="s">
        <v>48</v>
      </c>
      <c r="M7" s="220"/>
      <c r="N7" s="220"/>
      <c r="O7" s="220"/>
      <c r="P7" s="221"/>
      <c r="Q7" s="219" t="s">
        <v>49</v>
      </c>
      <c r="R7" s="220"/>
      <c r="S7" s="220"/>
      <c r="T7" s="220"/>
      <c r="U7" s="221"/>
      <c r="V7" s="247" t="s">
        <v>47</v>
      </c>
      <c r="W7" s="248"/>
      <c r="X7" s="248"/>
      <c r="Y7" s="248"/>
      <c r="Z7" s="248"/>
      <c r="AA7" s="249"/>
    </row>
    <row r="8" spans="1:27" ht="13.5" customHeight="1">
      <c r="A8" s="207"/>
      <c r="B8" s="215"/>
      <c r="C8" s="210"/>
      <c r="D8" s="212"/>
      <c r="E8" s="289" t="s">
        <v>182</v>
      </c>
      <c r="F8" s="255" t="s">
        <v>43</v>
      </c>
      <c r="G8" s="292" t="s">
        <v>1</v>
      </c>
      <c r="H8" s="123"/>
      <c r="I8" s="274" t="s">
        <v>0</v>
      </c>
      <c r="J8" s="123"/>
      <c r="K8" s="146"/>
      <c r="L8" s="298" t="s">
        <v>1</v>
      </c>
      <c r="M8" s="123"/>
      <c r="N8" s="274" t="s">
        <v>0</v>
      </c>
      <c r="O8" s="123"/>
      <c r="P8" s="147"/>
      <c r="Q8" s="279" t="s">
        <v>1</v>
      </c>
      <c r="R8" s="123"/>
      <c r="S8" s="274" t="s">
        <v>0</v>
      </c>
      <c r="T8" s="123"/>
      <c r="U8" s="147"/>
      <c r="V8" s="305" t="s">
        <v>11</v>
      </c>
      <c r="W8" s="148"/>
      <c r="X8" s="149"/>
      <c r="Y8" s="302" t="s">
        <v>183</v>
      </c>
      <c r="Z8" s="303"/>
      <c r="AA8" s="304"/>
    </row>
    <row r="9" spans="1:27" ht="13.5" customHeight="1">
      <c r="A9" s="207"/>
      <c r="B9" s="215"/>
      <c r="C9" s="210"/>
      <c r="D9" s="212"/>
      <c r="E9" s="290"/>
      <c r="F9" s="256"/>
      <c r="G9" s="293"/>
      <c r="H9" s="124" t="s">
        <v>174</v>
      </c>
      <c r="I9" s="275"/>
      <c r="J9" s="124" t="s">
        <v>174</v>
      </c>
      <c r="K9" s="296" t="s">
        <v>184</v>
      </c>
      <c r="L9" s="299"/>
      <c r="M9" s="124" t="s">
        <v>185</v>
      </c>
      <c r="N9" s="275"/>
      <c r="O9" s="124" t="s">
        <v>185</v>
      </c>
      <c r="P9" s="301" t="s">
        <v>184</v>
      </c>
      <c r="Q9" s="280"/>
      <c r="R9" s="124" t="s">
        <v>185</v>
      </c>
      <c r="S9" s="275"/>
      <c r="T9" s="124" t="s">
        <v>185</v>
      </c>
      <c r="U9" s="308" t="s">
        <v>184</v>
      </c>
      <c r="V9" s="306"/>
      <c r="W9" s="124" t="s">
        <v>185</v>
      </c>
      <c r="X9" s="310" t="s">
        <v>184</v>
      </c>
      <c r="Y9" s="311" t="s">
        <v>44</v>
      </c>
      <c r="Z9" s="125"/>
      <c r="AA9" s="312" t="s">
        <v>184</v>
      </c>
    </row>
    <row r="10" spans="1:27" ht="13.5" customHeight="1">
      <c r="A10" s="207"/>
      <c r="B10" s="215"/>
      <c r="C10" s="210"/>
      <c r="D10" s="212"/>
      <c r="E10" s="290"/>
      <c r="F10" s="256"/>
      <c r="G10" s="293"/>
      <c r="H10" s="277" t="s">
        <v>45</v>
      </c>
      <c r="I10" s="275"/>
      <c r="J10" s="277" t="s">
        <v>45</v>
      </c>
      <c r="K10" s="296"/>
      <c r="L10" s="299"/>
      <c r="M10" s="277" t="s">
        <v>45</v>
      </c>
      <c r="N10" s="275"/>
      <c r="O10" s="277" t="s">
        <v>45</v>
      </c>
      <c r="P10" s="301"/>
      <c r="Q10" s="280"/>
      <c r="R10" s="277" t="s">
        <v>45</v>
      </c>
      <c r="S10" s="275"/>
      <c r="T10" s="277" t="s">
        <v>45</v>
      </c>
      <c r="U10" s="308"/>
      <c r="V10" s="306"/>
      <c r="W10" s="277" t="s">
        <v>46</v>
      </c>
      <c r="X10" s="308"/>
      <c r="Y10" s="296"/>
      <c r="Z10" s="150" t="s">
        <v>186</v>
      </c>
      <c r="AA10" s="313"/>
    </row>
    <row r="11" spans="1:27" ht="54.75" customHeight="1">
      <c r="A11" s="208"/>
      <c r="B11" s="216"/>
      <c r="C11" s="210"/>
      <c r="D11" s="213"/>
      <c r="E11" s="291"/>
      <c r="F11" s="257"/>
      <c r="G11" s="294"/>
      <c r="H11" s="278"/>
      <c r="I11" s="276"/>
      <c r="J11" s="278"/>
      <c r="K11" s="297"/>
      <c r="L11" s="300"/>
      <c r="M11" s="278"/>
      <c r="N11" s="276"/>
      <c r="O11" s="278"/>
      <c r="P11" s="201"/>
      <c r="Q11" s="281"/>
      <c r="R11" s="278"/>
      <c r="S11" s="276"/>
      <c r="T11" s="278"/>
      <c r="U11" s="309"/>
      <c r="V11" s="307"/>
      <c r="W11" s="278"/>
      <c r="X11" s="309"/>
      <c r="Y11" s="297"/>
      <c r="Z11" s="151" t="s">
        <v>187</v>
      </c>
      <c r="AA11" s="314"/>
    </row>
    <row r="12" spans="1:27" ht="12.75" customHeight="1">
      <c r="A12" s="46">
        <v>39</v>
      </c>
      <c r="B12" s="84">
        <v>201</v>
      </c>
      <c r="C12" s="48" t="s">
        <v>67</v>
      </c>
      <c r="D12" s="49" t="s">
        <v>68</v>
      </c>
      <c r="E12" s="126">
        <v>40</v>
      </c>
      <c r="F12" s="86"/>
      <c r="G12" s="86">
        <v>110</v>
      </c>
      <c r="H12" s="86">
        <v>86</v>
      </c>
      <c r="I12" s="86">
        <v>1316</v>
      </c>
      <c r="J12" s="127">
        <v>318</v>
      </c>
      <c r="K12" s="83">
        <f>IF(G12=""," ",ROUND(J12/I12*100,1))</f>
        <v>24.2</v>
      </c>
      <c r="L12" s="87">
        <v>50</v>
      </c>
      <c r="M12" s="86">
        <v>43</v>
      </c>
      <c r="N12" s="86">
        <v>794</v>
      </c>
      <c r="O12" s="86">
        <v>220</v>
      </c>
      <c r="P12" s="88">
        <f>IF(L12=""," ",ROUND(O12/N12*100,1))</f>
        <v>27.7</v>
      </c>
      <c r="Q12" s="54">
        <v>6</v>
      </c>
      <c r="R12" s="55">
        <v>5</v>
      </c>
      <c r="S12" s="55">
        <v>90</v>
      </c>
      <c r="T12" s="55">
        <v>8</v>
      </c>
      <c r="U12" s="83">
        <f>IF(Q12=""," ",ROUND(T12/S12*100,1))</f>
        <v>8.9</v>
      </c>
      <c r="V12" s="89">
        <v>155</v>
      </c>
      <c r="W12" s="86">
        <v>6</v>
      </c>
      <c r="X12" s="90">
        <f>IF(V12=""," ",ROUND(W12/V12*100,1))</f>
        <v>3.9</v>
      </c>
      <c r="Y12" s="86">
        <v>144</v>
      </c>
      <c r="Z12" s="86">
        <v>6</v>
      </c>
      <c r="AA12" s="88">
        <f>IF(Y12=""," ",ROUND(Z12/Y12*100,1))</f>
        <v>4.2</v>
      </c>
    </row>
    <row r="13" spans="1:27" ht="12.75" customHeight="1">
      <c r="A13" s="46">
        <v>39</v>
      </c>
      <c r="B13" s="84">
        <v>202</v>
      </c>
      <c r="C13" s="48" t="s">
        <v>67</v>
      </c>
      <c r="D13" s="49" t="s">
        <v>69</v>
      </c>
      <c r="E13" s="126"/>
      <c r="F13" s="86"/>
      <c r="G13" s="86"/>
      <c r="H13" s="86"/>
      <c r="I13" s="86"/>
      <c r="J13" s="86"/>
      <c r="K13" s="83" t="str">
        <f aca="true" t="shared" si="0" ref="K13:K45">IF(G13=""," ",ROUND(J13/I13*100,1))</f>
        <v> </v>
      </c>
      <c r="L13" s="87">
        <v>31</v>
      </c>
      <c r="M13" s="86">
        <v>21</v>
      </c>
      <c r="N13" s="86">
        <v>449</v>
      </c>
      <c r="O13" s="86">
        <v>122</v>
      </c>
      <c r="P13" s="88">
        <f>IF(L13=""," ",ROUND(O13/N13*100,1))</f>
        <v>27.2</v>
      </c>
      <c r="Q13" s="54">
        <v>5</v>
      </c>
      <c r="R13" s="55">
        <v>4</v>
      </c>
      <c r="S13" s="55">
        <v>38</v>
      </c>
      <c r="T13" s="55">
        <v>4</v>
      </c>
      <c r="U13" s="83">
        <f>IF(Q13=""," ",ROUND(T13/S13*100,1))</f>
        <v>10.5</v>
      </c>
      <c r="V13" s="89">
        <v>20</v>
      </c>
      <c r="W13" s="86">
        <v>1</v>
      </c>
      <c r="X13" s="90">
        <f>IF(V13=""," ",ROUND(W13/V13*100,1))</f>
        <v>5</v>
      </c>
      <c r="Y13" s="86">
        <v>20</v>
      </c>
      <c r="Z13" s="86">
        <v>1</v>
      </c>
      <c r="AA13" s="88">
        <f>IF(Y13=""," ",ROUND(Z13/Y13*100,1))</f>
        <v>5</v>
      </c>
    </row>
    <row r="14" spans="1:27" ht="12.75" customHeight="1">
      <c r="A14" s="46">
        <v>39</v>
      </c>
      <c r="B14" s="84">
        <v>203</v>
      </c>
      <c r="C14" s="48" t="s">
        <v>67</v>
      </c>
      <c r="D14" s="49" t="s">
        <v>70</v>
      </c>
      <c r="E14" s="48">
        <v>30</v>
      </c>
      <c r="F14" s="86" t="s">
        <v>104</v>
      </c>
      <c r="G14" s="86">
        <v>44</v>
      </c>
      <c r="H14" s="86">
        <v>32</v>
      </c>
      <c r="I14" s="86">
        <v>509</v>
      </c>
      <c r="J14" s="86">
        <v>104</v>
      </c>
      <c r="K14" s="83">
        <f t="shared" si="0"/>
        <v>20.4</v>
      </c>
      <c r="L14" s="87">
        <v>19</v>
      </c>
      <c r="M14" s="86">
        <v>17</v>
      </c>
      <c r="N14" s="86">
        <v>212</v>
      </c>
      <c r="O14" s="86">
        <v>50</v>
      </c>
      <c r="P14" s="88">
        <f aca="true" t="shared" si="1" ref="P14:P44">IF(L14=""," ",ROUND(O14/N14*100,1))</f>
        <v>23.6</v>
      </c>
      <c r="Q14" s="54">
        <v>5</v>
      </c>
      <c r="R14" s="55">
        <v>3</v>
      </c>
      <c r="S14" s="55">
        <v>37</v>
      </c>
      <c r="T14" s="55">
        <v>5</v>
      </c>
      <c r="U14" s="83">
        <f aca="true" t="shared" si="2" ref="U14:U44">IF(Q14=""," ",ROUND(T14/S14*100,1))</f>
        <v>13.5</v>
      </c>
      <c r="V14" s="89">
        <v>31</v>
      </c>
      <c r="W14" s="86">
        <v>8</v>
      </c>
      <c r="X14" s="90">
        <f aca="true" t="shared" si="3" ref="X14:X44">IF(V14=""," ",ROUND(W14/V14*100,1))</f>
        <v>25.8</v>
      </c>
      <c r="Y14" s="86">
        <v>23</v>
      </c>
      <c r="Z14" s="86">
        <v>0</v>
      </c>
      <c r="AA14" s="88">
        <f aca="true" t="shared" si="4" ref="AA14:AA45">IF(Y14=""," ",ROUND(Z14/Y14*100,1))</f>
        <v>0</v>
      </c>
    </row>
    <row r="15" spans="1:27" ht="12.75" customHeight="1">
      <c r="A15" s="46">
        <v>39</v>
      </c>
      <c r="B15" s="84">
        <v>204</v>
      </c>
      <c r="C15" s="48" t="s">
        <v>67</v>
      </c>
      <c r="D15" s="49" t="s">
        <v>71</v>
      </c>
      <c r="E15" s="48">
        <v>50</v>
      </c>
      <c r="F15" s="86" t="s">
        <v>122</v>
      </c>
      <c r="G15" s="86">
        <v>28</v>
      </c>
      <c r="H15" s="86">
        <v>25</v>
      </c>
      <c r="I15" s="86">
        <v>751</v>
      </c>
      <c r="J15" s="86">
        <v>212</v>
      </c>
      <c r="K15" s="83">
        <f t="shared" si="0"/>
        <v>28.2</v>
      </c>
      <c r="L15" s="87">
        <v>24</v>
      </c>
      <c r="M15" s="86">
        <v>21</v>
      </c>
      <c r="N15" s="86">
        <v>595</v>
      </c>
      <c r="O15" s="86">
        <v>133</v>
      </c>
      <c r="P15" s="88">
        <f t="shared" si="1"/>
        <v>22.4</v>
      </c>
      <c r="Q15" s="54">
        <v>5</v>
      </c>
      <c r="R15" s="55">
        <v>3</v>
      </c>
      <c r="S15" s="55">
        <v>40</v>
      </c>
      <c r="T15" s="55">
        <v>3</v>
      </c>
      <c r="U15" s="83">
        <f t="shared" si="2"/>
        <v>7.5</v>
      </c>
      <c r="V15" s="89">
        <v>25</v>
      </c>
      <c r="W15" s="86">
        <v>3</v>
      </c>
      <c r="X15" s="90">
        <f t="shared" si="3"/>
        <v>12</v>
      </c>
      <c r="Y15" s="86">
        <v>20</v>
      </c>
      <c r="Z15" s="86">
        <v>3</v>
      </c>
      <c r="AA15" s="88">
        <f t="shared" si="4"/>
        <v>15</v>
      </c>
    </row>
    <row r="16" spans="1:27" ht="12.75" customHeight="1">
      <c r="A16" s="46">
        <v>39</v>
      </c>
      <c r="B16" s="84">
        <v>205</v>
      </c>
      <c r="C16" s="48" t="s">
        <v>67</v>
      </c>
      <c r="D16" s="49" t="s">
        <v>72</v>
      </c>
      <c r="E16" s="48">
        <v>40</v>
      </c>
      <c r="F16" s="86" t="s">
        <v>123</v>
      </c>
      <c r="G16" s="86">
        <v>22</v>
      </c>
      <c r="H16" s="86">
        <v>20</v>
      </c>
      <c r="I16" s="86">
        <v>279</v>
      </c>
      <c r="J16" s="86">
        <v>62</v>
      </c>
      <c r="K16" s="83">
        <f t="shared" si="0"/>
        <v>22.2</v>
      </c>
      <c r="L16" s="87">
        <v>22</v>
      </c>
      <c r="M16" s="86">
        <v>20</v>
      </c>
      <c r="N16" s="86">
        <v>279</v>
      </c>
      <c r="O16" s="86">
        <v>62</v>
      </c>
      <c r="P16" s="88">
        <f t="shared" si="1"/>
        <v>22.2</v>
      </c>
      <c r="Q16" s="54">
        <v>5</v>
      </c>
      <c r="R16" s="55">
        <v>4</v>
      </c>
      <c r="S16" s="55">
        <v>39</v>
      </c>
      <c r="T16" s="55">
        <v>7</v>
      </c>
      <c r="U16" s="83">
        <f t="shared" si="2"/>
        <v>17.9</v>
      </c>
      <c r="V16" s="89">
        <v>27</v>
      </c>
      <c r="W16" s="86">
        <v>2</v>
      </c>
      <c r="X16" s="90">
        <f t="shared" si="3"/>
        <v>7.4</v>
      </c>
      <c r="Y16" s="86">
        <v>24</v>
      </c>
      <c r="Z16" s="86">
        <v>2</v>
      </c>
      <c r="AA16" s="88">
        <f t="shared" si="4"/>
        <v>8.3</v>
      </c>
    </row>
    <row r="17" spans="1:27" ht="12.75" customHeight="1">
      <c r="A17" s="46">
        <v>39</v>
      </c>
      <c r="B17" s="84">
        <v>206</v>
      </c>
      <c r="C17" s="48" t="s">
        <v>67</v>
      </c>
      <c r="D17" s="49" t="s">
        <v>73</v>
      </c>
      <c r="E17" s="48"/>
      <c r="F17" s="86"/>
      <c r="G17" s="86"/>
      <c r="H17" s="86"/>
      <c r="I17" s="86"/>
      <c r="J17" s="86"/>
      <c r="K17" s="83" t="str">
        <f t="shared" si="0"/>
        <v> </v>
      </c>
      <c r="L17" s="87">
        <v>22</v>
      </c>
      <c r="M17" s="86">
        <v>19</v>
      </c>
      <c r="N17" s="86">
        <v>298</v>
      </c>
      <c r="O17" s="86">
        <v>57</v>
      </c>
      <c r="P17" s="88">
        <f t="shared" si="1"/>
        <v>19.1</v>
      </c>
      <c r="Q17" s="54">
        <v>5</v>
      </c>
      <c r="R17" s="55">
        <v>2</v>
      </c>
      <c r="S17" s="55">
        <v>30</v>
      </c>
      <c r="T17" s="55">
        <v>2</v>
      </c>
      <c r="U17" s="83">
        <f t="shared" si="2"/>
        <v>6.7</v>
      </c>
      <c r="V17" s="89">
        <v>24</v>
      </c>
      <c r="W17" s="86">
        <v>7</v>
      </c>
      <c r="X17" s="91">
        <f t="shared" si="3"/>
        <v>29.2</v>
      </c>
      <c r="Y17" s="92">
        <v>20</v>
      </c>
      <c r="Z17" s="86">
        <v>3</v>
      </c>
      <c r="AA17" s="88">
        <f t="shared" si="4"/>
        <v>15</v>
      </c>
    </row>
    <row r="18" spans="1:27" ht="12.75" customHeight="1">
      <c r="A18" s="46">
        <v>39</v>
      </c>
      <c r="B18" s="84">
        <v>208</v>
      </c>
      <c r="C18" s="48" t="s">
        <v>67</v>
      </c>
      <c r="D18" s="49" t="s">
        <v>74</v>
      </c>
      <c r="E18" s="48"/>
      <c r="F18" s="86"/>
      <c r="G18" s="86"/>
      <c r="H18" s="86"/>
      <c r="I18" s="86"/>
      <c r="J18" s="86"/>
      <c r="K18" s="83" t="str">
        <f t="shared" si="0"/>
        <v> </v>
      </c>
      <c r="L18" s="87">
        <v>29</v>
      </c>
      <c r="M18" s="86">
        <v>21</v>
      </c>
      <c r="N18" s="86">
        <v>367</v>
      </c>
      <c r="O18" s="86">
        <v>63</v>
      </c>
      <c r="P18" s="88">
        <f t="shared" si="1"/>
        <v>17.2</v>
      </c>
      <c r="Q18" s="54">
        <v>5</v>
      </c>
      <c r="R18" s="55">
        <v>3</v>
      </c>
      <c r="S18" s="55">
        <v>31</v>
      </c>
      <c r="T18" s="55">
        <v>5</v>
      </c>
      <c r="U18" s="83">
        <f t="shared" si="2"/>
        <v>16.1</v>
      </c>
      <c r="V18" s="89">
        <v>23</v>
      </c>
      <c r="W18" s="86">
        <v>0</v>
      </c>
      <c r="X18" s="90">
        <f t="shared" si="3"/>
        <v>0</v>
      </c>
      <c r="Y18" s="86">
        <v>19</v>
      </c>
      <c r="Z18" s="86">
        <v>0</v>
      </c>
      <c r="AA18" s="88">
        <f t="shared" si="4"/>
        <v>0</v>
      </c>
    </row>
    <row r="19" spans="1:27" ht="12.75" customHeight="1">
      <c r="A19" s="46">
        <v>39</v>
      </c>
      <c r="B19" s="84">
        <v>209</v>
      </c>
      <c r="C19" s="48" t="s">
        <v>67</v>
      </c>
      <c r="D19" s="49" t="s">
        <v>75</v>
      </c>
      <c r="E19" s="48">
        <v>40</v>
      </c>
      <c r="F19" s="86" t="s">
        <v>104</v>
      </c>
      <c r="G19" s="86">
        <v>25</v>
      </c>
      <c r="H19" s="86">
        <v>20</v>
      </c>
      <c r="I19" s="86">
        <v>267</v>
      </c>
      <c r="J19" s="86">
        <v>57</v>
      </c>
      <c r="K19" s="83">
        <f t="shared" si="0"/>
        <v>21.3</v>
      </c>
      <c r="L19" s="87">
        <v>20</v>
      </c>
      <c r="M19" s="86">
        <v>19</v>
      </c>
      <c r="N19" s="86">
        <v>241</v>
      </c>
      <c r="O19" s="86">
        <v>56</v>
      </c>
      <c r="P19" s="88">
        <f t="shared" si="1"/>
        <v>23.2</v>
      </c>
      <c r="Q19" s="54">
        <v>5</v>
      </c>
      <c r="R19" s="55">
        <v>1</v>
      </c>
      <c r="S19" s="55">
        <v>26</v>
      </c>
      <c r="T19" s="55">
        <v>1</v>
      </c>
      <c r="U19" s="83">
        <f t="shared" si="2"/>
        <v>3.8</v>
      </c>
      <c r="V19" s="89">
        <v>30</v>
      </c>
      <c r="W19" s="86">
        <v>8</v>
      </c>
      <c r="X19" s="90">
        <f t="shared" si="3"/>
        <v>26.7</v>
      </c>
      <c r="Y19" s="86">
        <v>23</v>
      </c>
      <c r="Z19" s="86">
        <v>1</v>
      </c>
      <c r="AA19" s="88">
        <f t="shared" si="4"/>
        <v>4.3</v>
      </c>
    </row>
    <row r="20" spans="1:27" ht="12.75" customHeight="1">
      <c r="A20" s="46">
        <v>39</v>
      </c>
      <c r="B20" s="84">
        <v>210</v>
      </c>
      <c r="C20" s="48" t="s">
        <v>67</v>
      </c>
      <c r="D20" s="49" t="s">
        <v>76</v>
      </c>
      <c r="E20" s="48"/>
      <c r="F20" s="86"/>
      <c r="G20" s="86"/>
      <c r="H20" s="86"/>
      <c r="I20" s="86"/>
      <c r="J20" s="86"/>
      <c r="K20" s="83" t="str">
        <f t="shared" si="0"/>
        <v> </v>
      </c>
      <c r="L20" s="87">
        <v>26</v>
      </c>
      <c r="M20" s="86">
        <v>21</v>
      </c>
      <c r="N20" s="86">
        <v>384</v>
      </c>
      <c r="O20" s="86">
        <v>80</v>
      </c>
      <c r="P20" s="88">
        <f t="shared" si="1"/>
        <v>20.8</v>
      </c>
      <c r="Q20" s="54">
        <v>5</v>
      </c>
      <c r="R20" s="55">
        <v>4</v>
      </c>
      <c r="S20" s="55">
        <v>44</v>
      </c>
      <c r="T20" s="55">
        <v>6</v>
      </c>
      <c r="U20" s="83">
        <f t="shared" si="2"/>
        <v>13.6</v>
      </c>
      <c r="V20" s="89">
        <v>33</v>
      </c>
      <c r="W20" s="86">
        <v>2</v>
      </c>
      <c r="X20" s="90">
        <f t="shared" si="3"/>
        <v>6.1</v>
      </c>
      <c r="Y20" s="86">
        <v>33</v>
      </c>
      <c r="Z20" s="86">
        <v>2</v>
      </c>
      <c r="AA20" s="88">
        <f t="shared" si="4"/>
        <v>6.1</v>
      </c>
    </row>
    <row r="21" spans="1:27" ht="12.75" customHeight="1">
      <c r="A21" s="46">
        <v>39</v>
      </c>
      <c r="B21" s="84">
        <v>211</v>
      </c>
      <c r="C21" s="48" t="s">
        <v>67</v>
      </c>
      <c r="D21" s="49" t="s">
        <v>77</v>
      </c>
      <c r="E21" s="48"/>
      <c r="F21" s="86"/>
      <c r="G21" s="86"/>
      <c r="H21" s="86"/>
      <c r="I21" s="86"/>
      <c r="J21" s="86"/>
      <c r="K21" s="83" t="str">
        <f t="shared" si="0"/>
        <v> </v>
      </c>
      <c r="L21" s="87">
        <v>23</v>
      </c>
      <c r="M21" s="86">
        <v>21</v>
      </c>
      <c r="N21" s="86">
        <v>352</v>
      </c>
      <c r="O21" s="86">
        <v>89</v>
      </c>
      <c r="P21" s="88">
        <f t="shared" si="1"/>
        <v>25.3</v>
      </c>
      <c r="Q21" s="54">
        <v>5</v>
      </c>
      <c r="R21" s="55">
        <v>2</v>
      </c>
      <c r="S21" s="55">
        <v>49</v>
      </c>
      <c r="T21" s="55">
        <v>2</v>
      </c>
      <c r="U21" s="83">
        <f t="shared" si="2"/>
        <v>4.1</v>
      </c>
      <c r="V21" s="89">
        <v>41</v>
      </c>
      <c r="W21" s="86">
        <v>14</v>
      </c>
      <c r="X21" s="90">
        <f t="shared" si="3"/>
        <v>34.1</v>
      </c>
      <c r="Y21" s="86">
        <v>27</v>
      </c>
      <c r="Z21" s="86">
        <v>3</v>
      </c>
      <c r="AA21" s="88">
        <f t="shared" si="4"/>
        <v>11.1</v>
      </c>
    </row>
    <row r="22" spans="1:27" ht="12.75" customHeight="1">
      <c r="A22" s="46">
        <v>39</v>
      </c>
      <c r="B22" s="84">
        <v>212</v>
      </c>
      <c r="C22" s="48" t="s">
        <v>67</v>
      </c>
      <c r="D22" s="49" t="s">
        <v>78</v>
      </c>
      <c r="E22" s="48">
        <v>40</v>
      </c>
      <c r="F22" s="86" t="s">
        <v>157</v>
      </c>
      <c r="G22" s="86">
        <v>69</v>
      </c>
      <c r="H22" s="86">
        <v>39</v>
      </c>
      <c r="I22" s="86">
        <v>785</v>
      </c>
      <c r="J22" s="86">
        <v>219</v>
      </c>
      <c r="K22" s="83">
        <f t="shared" si="0"/>
        <v>27.9</v>
      </c>
      <c r="L22" s="87">
        <v>65</v>
      </c>
      <c r="M22" s="86">
        <v>42</v>
      </c>
      <c r="N22" s="86">
        <v>736</v>
      </c>
      <c r="O22" s="86">
        <v>217</v>
      </c>
      <c r="P22" s="88">
        <f t="shared" si="1"/>
        <v>29.5</v>
      </c>
      <c r="Q22" s="54">
        <v>5</v>
      </c>
      <c r="R22" s="55">
        <v>2</v>
      </c>
      <c r="S22" s="55">
        <v>49</v>
      </c>
      <c r="T22" s="55">
        <v>2</v>
      </c>
      <c r="U22" s="83">
        <f t="shared" si="2"/>
        <v>4.1</v>
      </c>
      <c r="V22" s="89">
        <v>35</v>
      </c>
      <c r="W22" s="86">
        <v>3</v>
      </c>
      <c r="X22" s="90">
        <f t="shared" si="3"/>
        <v>8.6</v>
      </c>
      <c r="Y22" s="86">
        <v>27</v>
      </c>
      <c r="Z22" s="86">
        <v>3</v>
      </c>
      <c r="AA22" s="88">
        <f t="shared" si="4"/>
        <v>11.1</v>
      </c>
    </row>
    <row r="23" spans="1:27" ht="12.75" customHeight="1">
      <c r="A23" s="46">
        <v>39</v>
      </c>
      <c r="B23" s="84">
        <v>301</v>
      </c>
      <c r="C23" s="48" t="s">
        <v>67</v>
      </c>
      <c r="D23" s="49" t="s">
        <v>79</v>
      </c>
      <c r="E23" s="48"/>
      <c r="F23" s="86"/>
      <c r="G23" s="86"/>
      <c r="H23" s="86"/>
      <c r="I23" s="86"/>
      <c r="J23" s="86"/>
      <c r="K23" s="83" t="str">
        <f t="shared" si="0"/>
        <v> </v>
      </c>
      <c r="L23" s="87">
        <v>9</v>
      </c>
      <c r="M23" s="86">
        <v>6</v>
      </c>
      <c r="N23" s="86">
        <v>79</v>
      </c>
      <c r="O23" s="86">
        <v>23</v>
      </c>
      <c r="P23" s="88">
        <f t="shared" si="1"/>
        <v>29.1</v>
      </c>
      <c r="Q23" s="54">
        <v>5</v>
      </c>
      <c r="R23" s="55">
        <v>2</v>
      </c>
      <c r="S23" s="55">
        <v>24</v>
      </c>
      <c r="T23" s="55">
        <v>5</v>
      </c>
      <c r="U23" s="83">
        <f t="shared" si="2"/>
        <v>20.8</v>
      </c>
      <c r="V23" s="89">
        <v>13</v>
      </c>
      <c r="W23" s="86">
        <v>1</v>
      </c>
      <c r="X23" s="90">
        <f t="shared" si="3"/>
        <v>7.7</v>
      </c>
      <c r="Y23" s="86">
        <v>13</v>
      </c>
      <c r="Z23" s="86">
        <v>1</v>
      </c>
      <c r="AA23" s="88">
        <f t="shared" si="4"/>
        <v>7.7</v>
      </c>
    </row>
    <row r="24" spans="1:27" ht="12.75" customHeight="1">
      <c r="A24" s="46">
        <v>39</v>
      </c>
      <c r="B24" s="84">
        <v>302</v>
      </c>
      <c r="C24" s="48" t="s">
        <v>67</v>
      </c>
      <c r="D24" s="49" t="s">
        <v>80</v>
      </c>
      <c r="E24" s="48"/>
      <c r="F24" s="86"/>
      <c r="G24" s="86"/>
      <c r="H24" s="86"/>
      <c r="I24" s="86"/>
      <c r="J24" s="86"/>
      <c r="K24" s="83" t="str">
        <f t="shared" si="0"/>
        <v> </v>
      </c>
      <c r="L24" s="87">
        <v>11</v>
      </c>
      <c r="M24" s="86">
        <v>9</v>
      </c>
      <c r="N24" s="86">
        <v>116</v>
      </c>
      <c r="O24" s="86">
        <v>24</v>
      </c>
      <c r="P24" s="88">
        <f t="shared" si="1"/>
        <v>20.7</v>
      </c>
      <c r="Q24" s="54">
        <v>5</v>
      </c>
      <c r="R24" s="55">
        <v>2</v>
      </c>
      <c r="S24" s="55">
        <v>29</v>
      </c>
      <c r="T24" s="55">
        <v>3</v>
      </c>
      <c r="U24" s="83">
        <f t="shared" si="2"/>
        <v>10.3</v>
      </c>
      <c r="V24" s="89">
        <v>8</v>
      </c>
      <c r="W24" s="86">
        <v>1</v>
      </c>
      <c r="X24" s="90">
        <f t="shared" si="3"/>
        <v>12.5</v>
      </c>
      <c r="Y24" s="86">
        <v>8</v>
      </c>
      <c r="Z24" s="86">
        <v>1</v>
      </c>
      <c r="AA24" s="88">
        <f t="shared" si="4"/>
        <v>12.5</v>
      </c>
    </row>
    <row r="25" spans="1:27" ht="12.75" customHeight="1">
      <c r="A25" s="46">
        <v>39</v>
      </c>
      <c r="B25" s="84">
        <v>303</v>
      </c>
      <c r="C25" s="48" t="s">
        <v>67</v>
      </c>
      <c r="D25" s="49" t="s">
        <v>81</v>
      </c>
      <c r="E25" s="48"/>
      <c r="F25" s="86"/>
      <c r="G25" s="86"/>
      <c r="H25" s="86"/>
      <c r="I25" s="86"/>
      <c r="J25" s="86"/>
      <c r="K25" s="83" t="str">
        <f t="shared" si="0"/>
        <v> </v>
      </c>
      <c r="L25" s="87">
        <v>4</v>
      </c>
      <c r="M25" s="86">
        <v>3</v>
      </c>
      <c r="N25" s="86">
        <v>36</v>
      </c>
      <c r="O25" s="86">
        <v>7</v>
      </c>
      <c r="P25" s="88">
        <f t="shared" si="1"/>
        <v>19.4</v>
      </c>
      <c r="Q25" s="54">
        <v>5</v>
      </c>
      <c r="R25" s="55">
        <v>3</v>
      </c>
      <c r="S25" s="55">
        <v>25</v>
      </c>
      <c r="T25" s="55">
        <v>4</v>
      </c>
      <c r="U25" s="83">
        <f t="shared" si="2"/>
        <v>16</v>
      </c>
      <c r="V25" s="89">
        <v>5</v>
      </c>
      <c r="W25" s="86">
        <v>0</v>
      </c>
      <c r="X25" s="90">
        <f t="shared" si="3"/>
        <v>0</v>
      </c>
      <c r="Y25" s="86">
        <v>5</v>
      </c>
      <c r="Z25" s="86">
        <v>0</v>
      </c>
      <c r="AA25" s="88">
        <f t="shared" si="4"/>
        <v>0</v>
      </c>
    </row>
    <row r="26" spans="1:27" ht="12.75" customHeight="1">
      <c r="A26" s="46">
        <v>39</v>
      </c>
      <c r="B26" s="84">
        <v>304</v>
      </c>
      <c r="C26" s="48" t="s">
        <v>67</v>
      </c>
      <c r="D26" s="49" t="s">
        <v>82</v>
      </c>
      <c r="E26" s="48"/>
      <c r="F26" s="86"/>
      <c r="G26" s="86"/>
      <c r="H26" s="86"/>
      <c r="I26" s="86"/>
      <c r="J26" s="86"/>
      <c r="K26" s="83" t="str">
        <f t="shared" si="0"/>
        <v> </v>
      </c>
      <c r="L26" s="87">
        <v>8</v>
      </c>
      <c r="M26" s="86">
        <v>6</v>
      </c>
      <c r="N26" s="86">
        <v>88</v>
      </c>
      <c r="O26" s="86">
        <v>10</v>
      </c>
      <c r="P26" s="88">
        <f t="shared" si="1"/>
        <v>11.4</v>
      </c>
      <c r="Q26" s="54">
        <v>5</v>
      </c>
      <c r="R26" s="55">
        <v>1</v>
      </c>
      <c r="S26" s="55">
        <v>28</v>
      </c>
      <c r="T26" s="55">
        <v>1</v>
      </c>
      <c r="U26" s="83">
        <f t="shared" si="2"/>
        <v>3.6</v>
      </c>
      <c r="V26" s="89">
        <v>17</v>
      </c>
      <c r="W26" s="86">
        <v>4</v>
      </c>
      <c r="X26" s="90">
        <f t="shared" si="3"/>
        <v>23.5</v>
      </c>
      <c r="Y26" s="86">
        <v>17</v>
      </c>
      <c r="Z26" s="86">
        <v>4</v>
      </c>
      <c r="AA26" s="88">
        <f t="shared" si="4"/>
        <v>23.5</v>
      </c>
    </row>
    <row r="27" spans="1:27" ht="12.75" customHeight="1">
      <c r="A27" s="46">
        <v>39</v>
      </c>
      <c r="B27" s="84">
        <v>305</v>
      </c>
      <c r="C27" s="48" t="s">
        <v>67</v>
      </c>
      <c r="D27" s="49" t="s">
        <v>83</v>
      </c>
      <c r="E27" s="48"/>
      <c r="F27" s="86"/>
      <c r="G27" s="86"/>
      <c r="H27" s="86"/>
      <c r="I27" s="86"/>
      <c r="J27" s="86"/>
      <c r="K27" s="83" t="str">
        <f t="shared" si="0"/>
        <v> </v>
      </c>
      <c r="L27" s="87">
        <v>9</v>
      </c>
      <c r="M27" s="86">
        <v>7</v>
      </c>
      <c r="N27" s="86">
        <v>73</v>
      </c>
      <c r="O27" s="86">
        <v>14</v>
      </c>
      <c r="P27" s="88">
        <f t="shared" si="1"/>
        <v>19.2</v>
      </c>
      <c r="Q27" s="54">
        <v>5</v>
      </c>
      <c r="R27" s="55">
        <v>3</v>
      </c>
      <c r="S27" s="55">
        <v>26</v>
      </c>
      <c r="T27" s="55">
        <v>4</v>
      </c>
      <c r="U27" s="83">
        <f t="shared" si="2"/>
        <v>15.4</v>
      </c>
      <c r="V27" s="89">
        <v>6</v>
      </c>
      <c r="W27" s="86">
        <v>0</v>
      </c>
      <c r="X27" s="90">
        <f t="shared" si="3"/>
        <v>0</v>
      </c>
      <c r="Y27" s="86">
        <v>6</v>
      </c>
      <c r="Z27" s="86">
        <v>0</v>
      </c>
      <c r="AA27" s="88">
        <f t="shared" si="4"/>
        <v>0</v>
      </c>
    </row>
    <row r="28" spans="1:27" ht="12.75" customHeight="1">
      <c r="A28" s="46">
        <v>39</v>
      </c>
      <c r="B28" s="84">
        <v>306</v>
      </c>
      <c r="C28" s="48" t="s">
        <v>67</v>
      </c>
      <c r="D28" s="49" t="s">
        <v>84</v>
      </c>
      <c r="E28" s="85"/>
      <c r="F28" s="86"/>
      <c r="G28" s="86"/>
      <c r="H28" s="86"/>
      <c r="I28" s="86"/>
      <c r="J28" s="86"/>
      <c r="K28" s="83" t="str">
        <f aca="true" t="shared" si="5" ref="K28:K42">IF(G28=""," ",ROUND(J28/I28*100,1))</f>
        <v> </v>
      </c>
      <c r="L28" s="87">
        <v>19</v>
      </c>
      <c r="M28" s="86">
        <v>11</v>
      </c>
      <c r="N28" s="86">
        <v>223</v>
      </c>
      <c r="O28" s="86">
        <v>37</v>
      </c>
      <c r="P28" s="88">
        <f>IF(L28=""," ",ROUND(O28/N28*100,1))</f>
        <v>16.6</v>
      </c>
      <c r="Q28" s="54">
        <v>5</v>
      </c>
      <c r="R28" s="55">
        <v>4</v>
      </c>
      <c r="S28" s="55">
        <v>22</v>
      </c>
      <c r="T28" s="55">
        <v>6</v>
      </c>
      <c r="U28" s="83">
        <f>IF(Q28=""," ",ROUND(T28/S28*100,1))</f>
        <v>27.3</v>
      </c>
      <c r="V28" s="89">
        <v>6</v>
      </c>
      <c r="W28" s="86">
        <v>1</v>
      </c>
      <c r="X28" s="90">
        <f>IF(V28=""," ",ROUND(W28/V28*100,1))</f>
        <v>16.7</v>
      </c>
      <c r="Y28" s="86">
        <v>6</v>
      </c>
      <c r="Z28" s="86">
        <v>1</v>
      </c>
      <c r="AA28" s="88">
        <f>IF(Y28=""," ",ROUND(Z28/Y28*100,1))</f>
        <v>16.7</v>
      </c>
    </row>
    <row r="29" spans="1:27" ht="12.75" customHeight="1">
      <c r="A29" s="46">
        <v>39</v>
      </c>
      <c r="B29" s="84">
        <v>307</v>
      </c>
      <c r="C29" s="48" t="s">
        <v>67</v>
      </c>
      <c r="D29" s="49" t="s">
        <v>85</v>
      </c>
      <c r="E29" s="48"/>
      <c r="F29" s="86"/>
      <c r="G29" s="86"/>
      <c r="H29" s="86"/>
      <c r="I29" s="86"/>
      <c r="J29" s="86"/>
      <c r="K29" s="83" t="str">
        <f t="shared" si="5"/>
        <v> </v>
      </c>
      <c r="L29" s="87">
        <v>12</v>
      </c>
      <c r="M29" s="86">
        <v>10</v>
      </c>
      <c r="N29" s="86">
        <v>110</v>
      </c>
      <c r="O29" s="86">
        <v>22</v>
      </c>
      <c r="P29" s="88">
        <f aca="true" t="shared" si="6" ref="P29:P42">IF(L29=""," ",ROUND(O29/N29*100,1))</f>
        <v>20</v>
      </c>
      <c r="Q29" s="54">
        <v>5</v>
      </c>
      <c r="R29" s="55">
        <v>4</v>
      </c>
      <c r="S29" s="55">
        <v>32</v>
      </c>
      <c r="T29" s="55">
        <v>5</v>
      </c>
      <c r="U29" s="83">
        <f aca="true" t="shared" si="7" ref="U29:U42">IF(Q29=""," ",ROUND(T29/S29*100,1))</f>
        <v>15.6</v>
      </c>
      <c r="V29" s="89">
        <v>6</v>
      </c>
      <c r="W29" s="86">
        <v>2</v>
      </c>
      <c r="X29" s="90">
        <f aca="true" t="shared" si="8" ref="X29:X42">IF(V29=""," ",ROUND(W29/V29*100,1))</f>
        <v>33.3</v>
      </c>
      <c r="Y29" s="86">
        <v>6</v>
      </c>
      <c r="Z29" s="86">
        <v>2</v>
      </c>
      <c r="AA29" s="88">
        <f aca="true" t="shared" si="9" ref="AA29:AA42">IF(Y29=""," ",ROUND(Z29/Y29*100,1))</f>
        <v>33.3</v>
      </c>
    </row>
    <row r="30" spans="1:27" ht="12.75" customHeight="1">
      <c r="A30" s="46">
        <v>39</v>
      </c>
      <c r="B30" s="84">
        <v>341</v>
      </c>
      <c r="C30" s="48" t="s">
        <v>67</v>
      </c>
      <c r="D30" s="49" t="s">
        <v>86</v>
      </c>
      <c r="E30" s="48"/>
      <c r="F30" s="86"/>
      <c r="G30" s="86"/>
      <c r="H30" s="86"/>
      <c r="I30" s="86"/>
      <c r="J30" s="86"/>
      <c r="K30" s="83" t="str">
        <f t="shared" si="5"/>
        <v> </v>
      </c>
      <c r="L30" s="87">
        <v>8</v>
      </c>
      <c r="M30" s="86">
        <v>7</v>
      </c>
      <c r="N30" s="86">
        <v>78</v>
      </c>
      <c r="O30" s="86">
        <v>9</v>
      </c>
      <c r="P30" s="88">
        <f t="shared" si="6"/>
        <v>11.5</v>
      </c>
      <c r="Q30" s="54">
        <v>5</v>
      </c>
      <c r="R30" s="55">
        <v>1</v>
      </c>
      <c r="S30" s="55">
        <v>29</v>
      </c>
      <c r="T30" s="55">
        <v>1</v>
      </c>
      <c r="U30" s="83">
        <f t="shared" si="7"/>
        <v>3.4</v>
      </c>
      <c r="V30" s="89">
        <v>20</v>
      </c>
      <c r="W30" s="86">
        <v>6</v>
      </c>
      <c r="X30" s="90">
        <f t="shared" si="8"/>
        <v>30</v>
      </c>
      <c r="Y30" s="86">
        <v>12</v>
      </c>
      <c r="Z30" s="86">
        <v>1</v>
      </c>
      <c r="AA30" s="88">
        <f t="shared" si="9"/>
        <v>8.3</v>
      </c>
    </row>
    <row r="31" spans="1:27" ht="12.75" customHeight="1">
      <c r="A31" s="46">
        <v>39</v>
      </c>
      <c r="B31" s="84">
        <v>344</v>
      </c>
      <c r="C31" s="48" t="s">
        <v>67</v>
      </c>
      <c r="D31" s="49" t="s">
        <v>87</v>
      </c>
      <c r="E31" s="48"/>
      <c r="F31" s="86"/>
      <c r="G31" s="86"/>
      <c r="H31" s="86"/>
      <c r="I31" s="86"/>
      <c r="J31" s="86"/>
      <c r="K31" s="83" t="str">
        <f t="shared" si="5"/>
        <v> </v>
      </c>
      <c r="L31" s="87">
        <v>8</v>
      </c>
      <c r="M31" s="86">
        <v>6</v>
      </c>
      <c r="N31" s="86">
        <v>86</v>
      </c>
      <c r="O31" s="86">
        <v>20</v>
      </c>
      <c r="P31" s="88">
        <f t="shared" si="6"/>
        <v>23.3</v>
      </c>
      <c r="Q31" s="54">
        <v>5</v>
      </c>
      <c r="R31" s="55">
        <v>2</v>
      </c>
      <c r="S31" s="55">
        <v>27</v>
      </c>
      <c r="T31" s="55">
        <v>2</v>
      </c>
      <c r="U31" s="83">
        <f t="shared" si="7"/>
        <v>7.4</v>
      </c>
      <c r="V31" s="89">
        <v>6</v>
      </c>
      <c r="W31" s="86">
        <v>0</v>
      </c>
      <c r="X31" s="90">
        <f t="shared" si="8"/>
        <v>0</v>
      </c>
      <c r="Y31" s="86">
        <v>6</v>
      </c>
      <c r="Z31" s="86">
        <v>0</v>
      </c>
      <c r="AA31" s="88">
        <f t="shared" si="9"/>
        <v>0</v>
      </c>
    </row>
    <row r="32" spans="1:27" ht="12.75" customHeight="1">
      <c r="A32" s="46">
        <v>39</v>
      </c>
      <c r="B32" s="84">
        <v>363</v>
      </c>
      <c r="C32" s="48" t="s">
        <v>67</v>
      </c>
      <c r="D32" s="49" t="s">
        <v>88</v>
      </c>
      <c r="E32" s="48"/>
      <c r="F32" s="86"/>
      <c r="G32" s="86"/>
      <c r="H32" s="86"/>
      <c r="I32" s="86"/>
      <c r="J32" s="86"/>
      <c r="K32" s="83" t="str">
        <f t="shared" si="5"/>
        <v> </v>
      </c>
      <c r="L32" s="87">
        <v>5</v>
      </c>
      <c r="M32" s="86">
        <v>3</v>
      </c>
      <c r="N32" s="86">
        <v>46</v>
      </c>
      <c r="O32" s="86">
        <v>13</v>
      </c>
      <c r="P32" s="88">
        <f t="shared" si="6"/>
        <v>28.3</v>
      </c>
      <c r="Q32" s="54">
        <v>5</v>
      </c>
      <c r="R32" s="55">
        <v>3</v>
      </c>
      <c r="S32" s="55">
        <v>32</v>
      </c>
      <c r="T32" s="55">
        <v>4</v>
      </c>
      <c r="U32" s="83">
        <f t="shared" si="7"/>
        <v>12.5</v>
      </c>
      <c r="V32" s="89">
        <v>13</v>
      </c>
      <c r="W32" s="86">
        <v>0</v>
      </c>
      <c r="X32" s="91">
        <f t="shared" si="8"/>
        <v>0</v>
      </c>
      <c r="Y32" s="92">
        <v>10</v>
      </c>
      <c r="Z32" s="86">
        <v>0</v>
      </c>
      <c r="AA32" s="88">
        <f t="shared" si="9"/>
        <v>0</v>
      </c>
    </row>
    <row r="33" spans="1:27" ht="12.75" customHeight="1">
      <c r="A33" s="46">
        <v>39</v>
      </c>
      <c r="B33" s="84">
        <v>364</v>
      </c>
      <c r="C33" s="48" t="s">
        <v>67</v>
      </c>
      <c r="D33" s="49" t="s">
        <v>89</v>
      </c>
      <c r="E33" s="48"/>
      <c r="F33" s="86"/>
      <c r="G33" s="86"/>
      <c r="H33" s="86"/>
      <c r="I33" s="86"/>
      <c r="J33" s="86"/>
      <c r="K33" s="83" t="str">
        <f t="shared" si="5"/>
        <v> </v>
      </c>
      <c r="L33" s="87">
        <v>5</v>
      </c>
      <c r="M33" s="86">
        <v>5</v>
      </c>
      <c r="N33" s="86">
        <v>50</v>
      </c>
      <c r="O33" s="86">
        <v>12</v>
      </c>
      <c r="P33" s="88">
        <f t="shared" si="6"/>
        <v>24</v>
      </c>
      <c r="Q33" s="54">
        <v>4</v>
      </c>
      <c r="R33" s="55">
        <v>2</v>
      </c>
      <c r="S33" s="55">
        <v>14</v>
      </c>
      <c r="T33" s="55">
        <v>3</v>
      </c>
      <c r="U33" s="83">
        <f t="shared" si="7"/>
        <v>21.4</v>
      </c>
      <c r="V33" s="89">
        <v>2</v>
      </c>
      <c r="W33" s="86">
        <v>0</v>
      </c>
      <c r="X33" s="90">
        <f t="shared" si="8"/>
        <v>0</v>
      </c>
      <c r="Y33" s="86">
        <v>2</v>
      </c>
      <c r="Z33" s="86">
        <v>0</v>
      </c>
      <c r="AA33" s="88">
        <f t="shared" si="9"/>
        <v>0</v>
      </c>
    </row>
    <row r="34" spans="1:27" ht="12.75" customHeight="1">
      <c r="A34" s="46">
        <v>39</v>
      </c>
      <c r="B34" s="84">
        <v>386</v>
      </c>
      <c r="C34" s="48" t="s">
        <v>67</v>
      </c>
      <c r="D34" s="49" t="s">
        <v>90</v>
      </c>
      <c r="E34" s="48">
        <v>40</v>
      </c>
      <c r="F34" s="86" t="s">
        <v>135</v>
      </c>
      <c r="G34" s="86">
        <v>34</v>
      </c>
      <c r="H34" s="86">
        <v>27</v>
      </c>
      <c r="I34" s="86">
        <v>421</v>
      </c>
      <c r="J34" s="86">
        <v>101</v>
      </c>
      <c r="K34" s="83">
        <f t="shared" si="5"/>
        <v>24</v>
      </c>
      <c r="L34" s="87">
        <v>17</v>
      </c>
      <c r="M34" s="86">
        <v>14</v>
      </c>
      <c r="N34" s="86">
        <v>202</v>
      </c>
      <c r="O34" s="86">
        <v>49</v>
      </c>
      <c r="P34" s="88">
        <f t="shared" si="6"/>
        <v>24.3</v>
      </c>
      <c r="Q34" s="54">
        <v>5</v>
      </c>
      <c r="R34" s="55">
        <v>2</v>
      </c>
      <c r="S34" s="55">
        <v>41</v>
      </c>
      <c r="T34" s="55">
        <v>5</v>
      </c>
      <c r="U34" s="83">
        <f t="shared" si="7"/>
        <v>12.2</v>
      </c>
      <c r="V34" s="89">
        <v>32</v>
      </c>
      <c r="W34" s="86">
        <v>4</v>
      </c>
      <c r="X34" s="90">
        <f t="shared" si="8"/>
        <v>12.5</v>
      </c>
      <c r="Y34" s="86">
        <v>26</v>
      </c>
      <c r="Z34" s="86">
        <v>3</v>
      </c>
      <c r="AA34" s="88">
        <f t="shared" si="9"/>
        <v>11.5</v>
      </c>
    </row>
    <row r="35" spans="1:27" ht="12.75" customHeight="1">
      <c r="A35" s="46">
        <v>39</v>
      </c>
      <c r="B35" s="84">
        <v>387</v>
      </c>
      <c r="C35" s="48" t="s">
        <v>67</v>
      </c>
      <c r="D35" s="49" t="s">
        <v>91</v>
      </c>
      <c r="E35" s="48"/>
      <c r="F35" s="86"/>
      <c r="G35" s="86"/>
      <c r="H35" s="86"/>
      <c r="I35" s="86"/>
      <c r="J35" s="86"/>
      <c r="K35" s="83" t="str">
        <f t="shared" si="5"/>
        <v> </v>
      </c>
      <c r="L35" s="87">
        <v>8</v>
      </c>
      <c r="M35" s="86">
        <v>4</v>
      </c>
      <c r="N35" s="86">
        <v>92</v>
      </c>
      <c r="O35" s="86">
        <v>8</v>
      </c>
      <c r="P35" s="88">
        <f t="shared" si="6"/>
        <v>8.7</v>
      </c>
      <c r="Q35" s="54">
        <v>5</v>
      </c>
      <c r="R35" s="55">
        <v>1</v>
      </c>
      <c r="S35" s="55">
        <v>35</v>
      </c>
      <c r="T35" s="55">
        <v>1</v>
      </c>
      <c r="U35" s="83">
        <f t="shared" si="7"/>
        <v>2.9</v>
      </c>
      <c r="V35" s="89">
        <v>15</v>
      </c>
      <c r="W35" s="86">
        <v>1</v>
      </c>
      <c r="X35" s="90">
        <f t="shared" si="8"/>
        <v>6.7</v>
      </c>
      <c r="Y35" s="86">
        <v>15</v>
      </c>
      <c r="Z35" s="86">
        <v>1</v>
      </c>
      <c r="AA35" s="88">
        <f t="shared" si="9"/>
        <v>6.7</v>
      </c>
    </row>
    <row r="36" spans="1:27" ht="12.75" customHeight="1">
      <c r="A36" s="46">
        <v>39</v>
      </c>
      <c r="B36" s="84">
        <v>401</v>
      </c>
      <c r="C36" s="48" t="s">
        <v>67</v>
      </c>
      <c r="D36" s="49" t="s">
        <v>92</v>
      </c>
      <c r="E36" s="48"/>
      <c r="F36" s="86"/>
      <c r="G36" s="86"/>
      <c r="H36" s="86"/>
      <c r="I36" s="86"/>
      <c r="J36" s="86"/>
      <c r="K36" s="83" t="str">
        <f t="shared" si="5"/>
        <v> </v>
      </c>
      <c r="L36" s="87">
        <v>20</v>
      </c>
      <c r="M36" s="86">
        <v>19</v>
      </c>
      <c r="N36" s="86">
        <v>206</v>
      </c>
      <c r="O36" s="86">
        <v>62</v>
      </c>
      <c r="P36" s="88">
        <f t="shared" si="6"/>
        <v>30.1</v>
      </c>
      <c r="Q36" s="54">
        <v>5</v>
      </c>
      <c r="R36" s="55">
        <v>1</v>
      </c>
      <c r="S36" s="55">
        <v>35</v>
      </c>
      <c r="T36" s="55">
        <v>2</v>
      </c>
      <c r="U36" s="83">
        <f t="shared" si="7"/>
        <v>5.7</v>
      </c>
      <c r="V36" s="89">
        <v>13</v>
      </c>
      <c r="W36" s="86">
        <v>2</v>
      </c>
      <c r="X36" s="90">
        <f t="shared" si="8"/>
        <v>15.4</v>
      </c>
      <c r="Y36" s="86">
        <v>13</v>
      </c>
      <c r="Z36" s="86">
        <v>2</v>
      </c>
      <c r="AA36" s="88">
        <f t="shared" si="9"/>
        <v>15.4</v>
      </c>
    </row>
    <row r="37" spans="1:27" ht="12.75" customHeight="1">
      <c r="A37" s="46">
        <v>39</v>
      </c>
      <c r="B37" s="84">
        <v>402</v>
      </c>
      <c r="C37" s="48" t="s">
        <v>67</v>
      </c>
      <c r="D37" s="49" t="s">
        <v>93</v>
      </c>
      <c r="E37" s="48"/>
      <c r="F37" s="86"/>
      <c r="G37" s="86"/>
      <c r="H37" s="86"/>
      <c r="I37" s="86"/>
      <c r="J37" s="86"/>
      <c r="K37" s="83" t="str">
        <f t="shared" si="5"/>
        <v> </v>
      </c>
      <c r="L37" s="87">
        <v>16</v>
      </c>
      <c r="M37" s="86">
        <v>9</v>
      </c>
      <c r="N37" s="86">
        <v>160</v>
      </c>
      <c r="O37" s="86">
        <v>19</v>
      </c>
      <c r="P37" s="88">
        <f t="shared" si="6"/>
        <v>11.9</v>
      </c>
      <c r="Q37" s="54">
        <v>5</v>
      </c>
      <c r="R37" s="55">
        <v>2</v>
      </c>
      <c r="S37" s="55">
        <v>30</v>
      </c>
      <c r="T37" s="55">
        <v>2</v>
      </c>
      <c r="U37" s="83">
        <f t="shared" si="7"/>
        <v>6.7</v>
      </c>
      <c r="V37" s="89">
        <v>28</v>
      </c>
      <c r="W37" s="86">
        <v>4</v>
      </c>
      <c r="X37" s="90">
        <f t="shared" si="8"/>
        <v>14.3</v>
      </c>
      <c r="Y37" s="86">
        <v>28</v>
      </c>
      <c r="Z37" s="86">
        <v>4</v>
      </c>
      <c r="AA37" s="88">
        <f t="shared" si="9"/>
        <v>14.3</v>
      </c>
    </row>
    <row r="38" spans="1:27" ht="12.75" customHeight="1">
      <c r="A38" s="46">
        <v>39</v>
      </c>
      <c r="B38" s="84">
        <v>403</v>
      </c>
      <c r="C38" s="48" t="s">
        <v>67</v>
      </c>
      <c r="D38" s="49" t="s">
        <v>94</v>
      </c>
      <c r="E38" s="48"/>
      <c r="F38" s="86"/>
      <c r="G38" s="86"/>
      <c r="H38" s="86"/>
      <c r="I38" s="86"/>
      <c r="J38" s="86"/>
      <c r="K38" s="83" t="str">
        <f t="shared" si="5"/>
        <v> </v>
      </c>
      <c r="L38" s="87">
        <v>11</v>
      </c>
      <c r="M38" s="86">
        <v>7</v>
      </c>
      <c r="N38" s="86">
        <v>117</v>
      </c>
      <c r="O38" s="86">
        <v>15</v>
      </c>
      <c r="P38" s="88">
        <f t="shared" si="6"/>
        <v>12.8</v>
      </c>
      <c r="Q38" s="54">
        <v>5</v>
      </c>
      <c r="R38" s="55">
        <v>3</v>
      </c>
      <c r="S38" s="55">
        <v>27</v>
      </c>
      <c r="T38" s="55">
        <v>6</v>
      </c>
      <c r="U38" s="83">
        <f t="shared" si="7"/>
        <v>22.2</v>
      </c>
      <c r="V38" s="89">
        <v>7</v>
      </c>
      <c r="W38" s="86">
        <v>0</v>
      </c>
      <c r="X38" s="90">
        <f t="shared" si="8"/>
        <v>0</v>
      </c>
      <c r="Y38" s="86">
        <v>7</v>
      </c>
      <c r="Z38" s="86">
        <v>0</v>
      </c>
      <c r="AA38" s="88">
        <f t="shared" si="9"/>
        <v>0</v>
      </c>
    </row>
    <row r="39" spans="1:27" ht="12.75" customHeight="1">
      <c r="A39" s="46">
        <v>39</v>
      </c>
      <c r="B39" s="84">
        <v>405</v>
      </c>
      <c r="C39" s="48" t="s">
        <v>67</v>
      </c>
      <c r="D39" s="49" t="s">
        <v>138</v>
      </c>
      <c r="E39" s="48"/>
      <c r="F39" s="86"/>
      <c r="G39" s="86"/>
      <c r="H39" s="86"/>
      <c r="I39" s="86"/>
      <c r="J39" s="86"/>
      <c r="K39" s="83" t="str">
        <f t="shared" si="5"/>
        <v> </v>
      </c>
      <c r="L39" s="87">
        <v>8</v>
      </c>
      <c r="M39" s="86">
        <v>7</v>
      </c>
      <c r="N39" s="86">
        <v>116</v>
      </c>
      <c r="O39" s="86">
        <v>12</v>
      </c>
      <c r="P39" s="88">
        <f t="shared" si="6"/>
        <v>10.3</v>
      </c>
      <c r="Q39" s="54">
        <v>5</v>
      </c>
      <c r="R39" s="55">
        <v>3</v>
      </c>
      <c r="S39" s="55">
        <v>25</v>
      </c>
      <c r="T39" s="55">
        <v>6</v>
      </c>
      <c r="U39" s="83">
        <f t="shared" si="7"/>
        <v>24</v>
      </c>
      <c r="V39" s="89">
        <v>5</v>
      </c>
      <c r="W39" s="86">
        <v>1</v>
      </c>
      <c r="X39" s="90">
        <f t="shared" si="8"/>
        <v>20</v>
      </c>
      <c r="Y39" s="86">
        <v>3</v>
      </c>
      <c r="Z39" s="86">
        <v>0</v>
      </c>
      <c r="AA39" s="88">
        <f t="shared" si="9"/>
        <v>0</v>
      </c>
    </row>
    <row r="40" spans="1:27" ht="12.75" customHeight="1">
      <c r="A40" s="46">
        <v>39</v>
      </c>
      <c r="B40" s="84">
        <v>410</v>
      </c>
      <c r="C40" s="48" t="s">
        <v>67</v>
      </c>
      <c r="D40" s="49" t="s">
        <v>95</v>
      </c>
      <c r="E40" s="48"/>
      <c r="F40" s="86"/>
      <c r="G40" s="86"/>
      <c r="H40" s="86"/>
      <c r="I40" s="86"/>
      <c r="J40" s="86"/>
      <c r="K40" s="83" t="str">
        <f t="shared" si="5"/>
        <v> </v>
      </c>
      <c r="L40" s="87">
        <v>16</v>
      </c>
      <c r="M40" s="86">
        <v>10</v>
      </c>
      <c r="N40" s="86">
        <v>271</v>
      </c>
      <c r="O40" s="86">
        <v>29</v>
      </c>
      <c r="P40" s="88">
        <f t="shared" si="6"/>
        <v>10.7</v>
      </c>
      <c r="Q40" s="54">
        <v>5</v>
      </c>
      <c r="R40" s="55">
        <v>1</v>
      </c>
      <c r="S40" s="55">
        <v>23</v>
      </c>
      <c r="T40" s="55">
        <v>1</v>
      </c>
      <c r="U40" s="83">
        <f t="shared" si="7"/>
        <v>4.3</v>
      </c>
      <c r="V40" s="89">
        <v>8</v>
      </c>
      <c r="W40" s="86">
        <v>2</v>
      </c>
      <c r="X40" s="90">
        <f t="shared" si="8"/>
        <v>25</v>
      </c>
      <c r="Y40" s="86">
        <v>8</v>
      </c>
      <c r="Z40" s="86">
        <v>2</v>
      </c>
      <c r="AA40" s="88">
        <f t="shared" si="9"/>
        <v>25</v>
      </c>
    </row>
    <row r="41" spans="1:27" ht="12.75" customHeight="1">
      <c r="A41" s="46">
        <v>39</v>
      </c>
      <c r="B41" s="84">
        <v>411</v>
      </c>
      <c r="C41" s="48" t="s">
        <v>67</v>
      </c>
      <c r="D41" s="49" t="s">
        <v>96</v>
      </c>
      <c r="E41" s="48"/>
      <c r="F41" s="86"/>
      <c r="G41" s="86"/>
      <c r="H41" s="86"/>
      <c r="I41" s="86"/>
      <c r="J41" s="86"/>
      <c r="K41" s="83" t="str">
        <f t="shared" si="5"/>
        <v> </v>
      </c>
      <c r="L41" s="87">
        <v>6</v>
      </c>
      <c r="M41" s="86">
        <v>4</v>
      </c>
      <c r="N41" s="86">
        <v>70</v>
      </c>
      <c r="O41" s="86">
        <v>11</v>
      </c>
      <c r="P41" s="88">
        <f t="shared" si="6"/>
        <v>15.7</v>
      </c>
      <c r="Q41" s="54">
        <v>5</v>
      </c>
      <c r="R41" s="55">
        <v>1</v>
      </c>
      <c r="S41" s="55">
        <v>28</v>
      </c>
      <c r="T41" s="55">
        <v>1</v>
      </c>
      <c r="U41" s="83">
        <f t="shared" si="7"/>
        <v>3.6</v>
      </c>
      <c r="V41" s="89">
        <v>21</v>
      </c>
      <c r="W41" s="86">
        <v>3</v>
      </c>
      <c r="X41" s="90">
        <f t="shared" si="8"/>
        <v>14.3</v>
      </c>
      <c r="Y41" s="86">
        <v>21</v>
      </c>
      <c r="Z41" s="86">
        <v>3</v>
      </c>
      <c r="AA41" s="88">
        <f t="shared" si="9"/>
        <v>14.3</v>
      </c>
    </row>
    <row r="42" spans="1:27" ht="12.75" customHeight="1">
      <c r="A42" s="46">
        <v>39</v>
      </c>
      <c r="B42" s="84">
        <v>412</v>
      </c>
      <c r="C42" s="48" t="s">
        <v>67</v>
      </c>
      <c r="D42" s="49" t="s">
        <v>97</v>
      </c>
      <c r="E42" s="48"/>
      <c r="F42" s="86"/>
      <c r="G42" s="86"/>
      <c r="H42" s="86"/>
      <c r="I42" s="86"/>
      <c r="J42" s="86"/>
      <c r="K42" s="83" t="str">
        <f t="shared" si="5"/>
        <v> </v>
      </c>
      <c r="L42" s="87">
        <v>12</v>
      </c>
      <c r="M42" s="86">
        <v>12</v>
      </c>
      <c r="N42" s="86">
        <v>195</v>
      </c>
      <c r="O42" s="86">
        <v>29</v>
      </c>
      <c r="P42" s="88">
        <f t="shared" si="6"/>
        <v>14.9</v>
      </c>
      <c r="Q42" s="54">
        <v>5</v>
      </c>
      <c r="R42" s="55">
        <v>3</v>
      </c>
      <c r="S42" s="55">
        <v>50</v>
      </c>
      <c r="T42" s="55">
        <v>6</v>
      </c>
      <c r="U42" s="83">
        <f t="shared" si="7"/>
        <v>12</v>
      </c>
      <c r="V42" s="89">
        <v>27</v>
      </c>
      <c r="W42" s="86">
        <v>1</v>
      </c>
      <c r="X42" s="90">
        <f t="shared" si="8"/>
        <v>3.7</v>
      </c>
      <c r="Y42" s="86">
        <v>27</v>
      </c>
      <c r="Z42" s="86">
        <v>1</v>
      </c>
      <c r="AA42" s="88">
        <f t="shared" si="9"/>
        <v>3.7</v>
      </c>
    </row>
    <row r="43" spans="1:27" ht="12.75" customHeight="1">
      <c r="A43" s="46">
        <v>39</v>
      </c>
      <c r="B43" s="84">
        <v>424</v>
      </c>
      <c r="C43" s="48" t="s">
        <v>67</v>
      </c>
      <c r="D43" s="49" t="s">
        <v>98</v>
      </c>
      <c r="E43" s="48"/>
      <c r="F43" s="86"/>
      <c r="G43" s="86"/>
      <c r="H43" s="86"/>
      <c r="I43" s="86"/>
      <c r="J43" s="86"/>
      <c r="K43" s="83" t="str">
        <f t="shared" si="0"/>
        <v> </v>
      </c>
      <c r="L43" s="87">
        <v>10</v>
      </c>
      <c r="M43" s="86">
        <v>7</v>
      </c>
      <c r="N43" s="86">
        <v>103</v>
      </c>
      <c r="O43" s="86">
        <v>19</v>
      </c>
      <c r="P43" s="88">
        <f t="shared" si="1"/>
        <v>18.4</v>
      </c>
      <c r="Q43" s="54">
        <v>4</v>
      </c>
      <c r="R43" s="55">
        <v>2</v>
      </c>
      <c r="S43" s="55">
        <v>23</v>
      </c>
      <c r="T43" s="55">
        <v>2</v>
      </c>
      <c r="U43" s="83">
        <f t="shared" si="2"/>
        <v>8.7</v>
      </c>
      <c r="V43" s="89">
        <v>14</v>
      </c>
      <c r="W43" s="86">
        <v>1</v>
      </c>
      <c r="X43" s="90">
        <f t="shared" si="3"/>
        <v>7.1</v>
      </c>
      <c r="Y43" s="86">
        <v>11</v>
      </c>
      <c r="Z43" s="86">
        <v>0</v>
      </c>
      <c r="AA43" s="88">
        <f t="shared" si="4"/>
        <v>0</v>
      </c>
    </row>
    <row r="44" spans="1:27" ht="12.75" customHeight="1">
      <c r="A44" s="46">
        <v>39</v>
      </c>
      <c r="B44" s="84">
        <v>427</v>
      </c>
      <c r="C44" s="48" t="s">
        <v>67</v>
      </c>
      <c r="D44" s="49" t="s">
        <v>99</v>
      </c>
      <c r="E44" s="48"/>
      <c r="F44" s="86"/>
      <c r="G44" s="86"/>
      <c r="H44" s="86"/>
      <c r="I44" s="86"/>
      <c r="J44" s="86"/>
      <c r="K44" s="83" t="str">
        <f t="shared" si="0"/>
        <v> </v>
      </c>
      <c r="L44" s="87">
        <v>10</v>
      </c>
      <c r="M44" s="86">
        <v>6</v>
      </c>
      <c r="N44" s="86">
        <v>86</v>
      </c>
      <c r="O44" s="86">
        <v>13</v>
      </c>
      <c r="P44" s="88">
        <f t="shared" si="1"/>
        <v>15.1</v>
      </c>
      <c r="Q44" s="54">
        <v>5</v>
      </c>
      <c r="R44" s="55">
        <v>2</v>
      </c>
      <c r="S44" s="55">
        <v>19</v>
      </c>
      <c r="T44" s="55">
        <v>4</v>
      </c>
      <c r="U44" s="83">
        <f t="shared" si="2"/>
        <v>21.1</v>
      </c>
      <c r="V44" s="89">
        <v>6</v>
      </c>
      <c r="W44" s="86">
        <v>3</v>
      </c>
      <c r="X44" s="90">
        <f t="shared" si="3"/>
        <v>50</v>
      </c>
      <c r="Y44" s="86">
        <v>6</v>
      </c>
      <c r="Z44" s="86">
        <v>3</v>
      </c>
      <c r="AA44" s="88">
        <f t="shared" si="4"/>
        <v>50</v>
      </c>
    </row>
    <row r="45" spans="1:27" ht="12.75" customHeight="1" thickBot="1">
      <c r="A45" s="163">
        <v>39</v>
      </c>
      <c r="B45" s="165">
        <v>428</v>
      </c>
      <c r="C45" s="65" t="s">
        <v>67</v>
      </c>
      <c r="D45" s="66" t="s">
        <v>100</v>
      </c>
      <c r="E45" s="65"/>
      <c r="F45" s="166"/>
      <c r="G45" s="166"/>
      <c r="H45" s="166"/>
      <c r="I45" s="166"/>
      <c r="J45" s="166"/>
      <c r="K45" s="167" t="str">
        <f t="shared" si="0"/>
        <v> </v>
      </c>
      <c r="L45" s="168">
        <v>21</v>
      </c>
      <c r="M45" s="166">
        <v>18</v>
      </c>
      <c r="N45" s="166">
        <v>252</v>
      </c>
      <c r="O45" s="166">
        <v>40</v>
      </c>
      <c r="P45" s="169">
        <f>IF(L45=""," ",ROUND(O45/N45*100,1))</f>
        <v>15.9</v>
      </c>
      <c r="Q45" s="170">
        <v>5</v>
      </c>
      <c r="R45" s="63">
        <v>3</v>
      </c>
      <c r="S45" s="63">
        <v>35</v>
      </c>
      <c r="T45" s="63">
        <v>5</v>
      </c>
      <c r="U45" s="167">
        <f>IF(Q45=""," ",ROUND(T45/S45*100,1))</f>
        <v>14.3</v>
      </c>
      <c r="V45" s="171">
        <v>13</v>
      </c>
      <c r="W45" s="166">
        <v>0</v>
      </c>
      <c r="X45" s="172">
        <f>IF(V45=""," ",ROUND(W45/V45*100,1))</f>
        <v>0</v>
      </c>
      <c r="Y45" s="166">
        <v>13</v>
      </c>
      <c r="Z45" s="166">
        <v>0</v>
      </c>
      <c r="AA45" s="169">
        <f t="shared" si="4"/>
        <v>0</v>
      </c>
    </row>
    <row r="46" spans="1:27" ht="18" customHeight="1" thickBot="1">
      <c r="A46" s="95"/>
      <c r="B46" s="96"/>
      <c r="C46" s="97"/>
      <c r="D46" s="98" t="s">
        <v>13</v>
      </c>
      <c r="E46" s="39"/>
      <c r="F46" s="74"/>
      <c r="G46" s="74"/>
      <c r="H46" s="74"/>
      <c r="I46" s="74"/>
      <c r="J46" s="74"/>
      <c r="K46" s="117"/>
      <c r="L46" s="99">
        <f>SUM(L12:L45)</f>
        <v>584</v>
      </c>
      <c r="M46" s="99">
        <f>SUM(M12:M45)</f>
        <v>455</v>
      </c>
      <c r="N46" s="99">
        <f>SUM(N12:N45)</f>
        <v>7562</v>
      </c>
      <c r="O46" s="99">
        <f>SUM(O12:O45)</f>
        <v>1646</v>
      </c>
      <c r="P46" s="111">
        <f>IF(L46=" "," ",ROUND(O46/N46*100,1))</f>
        <v>21.8</v>
      </c>
      <c r="Q46" s="99">
        <f>SUM(Q12:Q45)</f>
        <v>169</v>
      </c>
      <c r="R46" s="99">
        <f>SUM(R12:R45)</f>
        <v>84</v>
      </c>
      <c r="S46" s="99">
        <f>SUM(S12:S45)</f>
        <v>1132</v>
      </c>
      <c r="T46" s="99">
        <f>SUM(T12:T45)</f>
        <v>124</v>
      </c>
      <c r="U46" s="111">
        <f>IF(Q46=""," ",ROUND(T46/S46*100,1))</f>
        <v>11</v>
      </c>
      <c r="V46" s="100"/>
      <c r="W46" s="118"/>
      <c r="X46" s="113"/>
      <c r="Y46" s="118"/>
      <c r="Z46" s="118"/>
      <c r="AA46" s="119"/>
    </row>
    <row r="47" spans="1:27" ht="16.5" customHeight="1">
      <c r="A47" s="46">
        <v>39</v>
      </c>
      <c r="B47" s="84">
        <v>203</v>
      </c>
      <c r="C47" s="48" t="s">
        <v>67</v>
      </c>
      <c r="D47" s="49" t="s">
        <v>70</v>
      </c>
      <c r="E47" s="128"/>
      <c r="F47" s="129"/>
      <c r="G47" s="129"/>
      <c r="H47" s="129"/>
      <c r="I47" s="129"/>
      <c r="J47" s="129"/>
      <c r="K47" s="130"/>
      <c r="L47" s="131">
        <v>2</v>
      </c>
      <c r="M47" s="131">
        <v>1</v>
      </c>
      <c r="N47" s="131">
        <v>15</v>
      </c>
      <c r="O47" s="131">
        <v>3</v>
      </c>
      <c r="P47" s="132">
        <f aca="true" t="shared" si="10" ref="P47:P55">IF(L47=""," ",ROUND(O47/N47*100,1))</f>
        <v>20</v>
      </c>
      <c r="Q47" s="131"/>
      <c r="R47" s="131"/>
      <c r="S47" s="131"/>
      <c r="T47" s="131"/>
      <c r="U47" s="132" t="str">
        <f>IF(Q47=""," ",ROUND(T47/S47*100,1))</f>
        <v> </v>
      </c>
      <c r="V47" s="192"/>
      <c r="W47" s="193"/>
      <c r="X47" s="194"/>
      <c r="Y47" s="193"/>
      <c r="Z47" s="193"/>
      <c r="AA47" s="195"/>
    </row>
    <row r="48" spans="1:27" ht="12.75" customHeight="1">
      <c r="A48" s="46">
        <v>39</v>
      </c>
      <c r="B48" s="84">
        <v>206</v>
      </c>
      <c r="C48" s="48" t="s">
        <v>67</v>
      </c>
      <c r="D48" s="49" t="s">
        <v>73</v>
      </c>
      <c r="E48" s="101"/>
      <c r="F48" s="102"/>
      <c r="G48" s="102"/>
      <c r="H48" s="102"/>
      <c r="I48" s="102"/>
      <c r="J48" s="102"/>
      <c r="K48" s="114"/>
      <c r="L48" s="94">
        <v>1</v>
      </c>
      <c r="M48" s="86">
        <v>1</v>
      </c>
      <c r="N48" s="93">
        <v>31</v>
      </c>
      <c r="O48" s="86">
        <v>21</v>
      </c>
      <c r="P48" s="132">
        <f t="shared" si="10"/>
        <v>67.7</v>
      </c>
      <c r="Q48" s="58"/>
      <c r="R48" s="55"/>
      <c r="S48" s="61"/>
      <c r="T48" s="55"/>
      <c r="U48" s="132" t="str">
        <f>IF(Q48=""," ",ROUND(T48/S48*100,1))</f>
        <v> </v>
      </c>
      <c r="V48" s="105"/>
      <c r="W48" s="104"/>
      <c r="X48" s="112"/>
      <c r="Y48" s="104"/>
      <c r="Z48" s="104"/>
      <c r="AA48" s="120"/>
    </row>
    <row r="49" spans="1:27" ht="12.75" customHeight="1">
      <c r="A49" s="46">
        <v>39</v>
      </c>
      <c r="B49" s="84">
        <v>211</v>
      </c>
      <c r="C49" s="48" t="s">
        <v>67</v>
      </c>
      <c r="D49" s="49" t="s">
        <v>77</v>
      </c>
      <c r="E49" s="103"/>
      <c r="F49" s="104"/>
      <c r="G49" s="104"/>
      <c r="H49" s="104"/>
      <c r="I49" s="104"/>
      <c r="J49" s="104"/>
      <c r="K49" s="115"/>
      <c r="L49" s="94">
        <v>2</v>
      </c>
      <c r="M49" s="86">
        <v>2</v>
      </c>
      <c r="N49" s="93">
        <v>16</v>
      </c>
      <c r="O49" s="86">
        <v>5</v>
      </c>
      <c r="P49" s="88">
        <f t="shared" si="10"/>
        <v>31.3</v>
      </c>
      <c r="Q49" s="58"/>
      <c r="R49" s="55"/>
      <c r="S49" s="61"/>
      <c r="T49" s="55"/>
      <c r="U49" s="88" t="str">
        <f>IF(Q49=""," ",ROUND(T49/S49*100,1))</f>
        <v> </v>
      </c>
      <c r="V49" s="105"/>
      <c r="W49" s="104"/>
      <c r="X49" s="112"/>
      <c r="Y49" s="104"/>
      <c r="Z49" s="104"/>
      <c r="AA49" s="120"/>
    </row>
    <row r="50" spans="1:27" ht="12.75" customHeight="1">
      <c r="A50" s="46">
        <v>39</v>
      </c>
      <c r="B50" s="84">
        <v>303</v>
      </c>
      <c r="C50" s="48" t="s">
        <v>67</v>
      </c>
      <c r="D50" s="49" t="s">
        <v>81</v>
      </c>
      <c r="E50" s="103"/>
      <c r="F50" s="104"/>
      <c r="G50" s="104"/>
      <c r="H50" s="104"/>
      <c r="I50" s="104"/>
      <c r="J50" s="104"/>
      <c r="K50" s="115"/>
      <c r="L50" s="94">
        <v>2</v>
      </c>
      <c r="M50" s="86">
        <v>1</v>
      </c>
      <c r="N50" s="93">
        <v>15</v>
      </c>
      <c r="O50" s="86">
        <v>6</v>
      </c>
      <c r="P50" s="88">
        <f t="shared" si="10"/>
        <v>40</v>
      </c>
      <c r="Q50" s="58"/>
      <c r="R50" s="55"/>
      <c r="S50" s="61"/>
      <c r="T50" s="55"/>
      <c r="U50" s="88"/>
      <c r="V50" s="105"/>
      <c r="W50" s="104"/>
      <c r="X50" s="112"/>
      <c r="Y50" s="104"/>
      <c r="Z50" s="104"/>
      <c r="AA50" s="120"/>
    </row>
    <row r="51" spans="1:27" ht="12.75" customHeight="1">
      <c r="A51" s="46">
        <v>39</v>
      </c>
      <c r="B51" s="84">
        <v>304</v>
      </c>
      <c r="C51" s="48" t="s">
        <v>67</v>
      </c>
      <c r="D51" s="49" t="s">
        <v>82</v>
      </c>
      <c r="E51" s="103"/>
      <c r="F51" s="104"/>
      <c r="G51" s="104"/>
      <c r="H51" s="104"/>
      <c r="I51" s="104"/>
      <c r="J51" s="104"/>
      <c r="K51" s="115"/>
      <c r="L51" s="94">
        <v>1</v>
      </c>
      <c r="M51" s="86">
        <v>0</v>
      </c>
      <c r="N51" s="93">
        <v>3</v>
      </c>
      <c r="O51" s="86">
        <v>0</v>
      </c>
      <c r="P51" s="88">
        <f t="shared" si="10"/>
        <v>0</v>
      </c>
      <c r="Q51" s="58"/>
      <c r="R51" s="55"/>
      <c r="S51" s="61"/>
      <c r="T51" s="55"/>
      <c r="U51" s="88"/>
      <c r="V51" s="105"/>
      <c r="W51" s="104"/>
      <c r="X51" s="112"/>
      <c r="Y51" s="104"/>
      <c r="Z51" s="104"/>
      <c r="AA51" s="120"/>
    </row>
    <row r="52" spans="1:27" ht="12.75" customHeight="1">
      <c r="A52" s="46">
        <v>39</v>
      </c>
      <c r="B52" s="84">
        <v>306</v>
      </c>
      <c r="C52" s="48" t="s">
        <v>67</v>
      </c>
      <c r="D52" s="49" t="s">
        <v>84</v>
      </c>
      <c r="E52" s="103"/>
      <c r="F52" s="104"/>
      <c r="G52" s="104"/>
      <c r="H52" s="104"/>
      <c r="I52" s="104"/>
      <c r="J52" s="104"/>
      <c r="K52" s="115"/>
      <c r="L52" s="94">
        <v>1</v>
      </c>
      <c r="M52" s="86">
        <v>0</v>
      </c>
      <c r="N52" s="93">
        <v>5</v>
      </c>
      <c r="O52" s="86">
        <v>0</v>
      </c>
      <c r="P52" s="88">
        <f t="shared" si="10"/>
        <v>0</v>
      </c>
      <c r="Q52" s="58"/>
      <c r="R52" s="55"/>
      <c r="S52" s="61"/>
      <c r="T52" s="55"/>
      <c r="U52" s="88"/>
      <c r="V52" s="105"/>
      <c r="W52" s="104"/>
      <c r="X52" s="112"/>
      <c r="Y52" s="104"/>
      <c r="Z52" s="104"/>
      <c r="AA52" s="120"/>
    </row>
    <row r="53" spans="1:27" ht="12.75" customHeight="1">
      <c r="A53" s="46">
        <v>39</v>
      </c>
      <c r="B53" s="84">
        <v>341</v>
      </c>
      <c r="C53" s="48" t="s">
        <v>67</v>
      </c>
      <c r="D53" s="49" t="s">
        <v>86</v>
      </c>
      <c r="E53" s="103"/>
      <c r="F53" s="104"/>
      <c r="G53" s="104"/>
      <c r="H53" s="104"/>
      <c r="I53" s="104"/>
      <c r="J53" s="104"/>
      <c r="K53" s="115"/>
      <c r="L53" s="94">
        <v>1</v>
      </c>
      <c r="M53" s="86">
        <v>1</v>
      </c>
      <c r="N53" s="93">
        <v>14</v>
      </c>
      <c r="O53" s="86">
        <v>6</v>
      </c>
      <c r="P53" s="88">
        <f t="shared" si="10"/>
        <v>42.9</v>
      </c>
      <c r="Q53" s="58"/>
      <c r="R53" s="55"/>
      <c r="S53" s="61"/>
      <c r="T53" s="55"/>
      <c r="U53" s="88"/>
      <c r="V53" s="105"/>
      <c r="W53" s="104"/>
      <c r="X53" s="112"/>
      <c r="Y53" s="104"/>
      <c r="Z53" s="104"/>
      <c r="AA53" s="120"/>
    </row>
    <row r="54" spans="1:27" ht="12.75" customHeight="1">
      <c r="A54" s="46">
        <v>39</v>
      </c>
      <c r="B54" s="84">
        <v>386</v>
      </c>
      <c r="C54" s="48" t="s">
        <v>67</v>
      </c>
      <c r="D54" s="49" t="s">
        <v>90</v>
      </c>
      <c r="E54" s="103"/>
      <c r="F54" s="104"/>
      <c r="G54" s="104"/>
      <c r="H54" s="104"/>
      <c r="I54" s="104"/>
      <c r="J54" s="104"/>
      <c r="K54" s="115"/>
      <c r="L54" s="94">
        <v>1</v>
      </c>
      <c r="M54" s="86">
        <v>1</v>
      </c>
      <c r="N54" s="93">
        <v>18</v>
      </c>
      <c r="O54" s="86">
        <v>8</v>
      </c>
      <c r="P54" s="88">
        <f t="shared" si="10"/>
        <v>44.4</v>
      </c>
      <c r="Q54" s="58"/>
      <c r="R54" s="55"/>
      <c r="S54" s="61"/>
      <c r="T54" s="55"/>
      <c r="U54" s="88"/>
      <c r="V54" s="105"/>
      <c r="W54" s="104"/>
      <c r="X54" s="112"/>
      <c r="Y54" s="104"/>
      <c r="Z54" s="104"/>
      <c r="AA54" s="120"/>
    </row>
    <row r="55" spans="1:27" ht="12.75" customHeight="1">
      <c r="A55" s="46">
        <v>39</v>
      </c>
      <c r="B55" s="84">
        <v>403</v>
      </c>
      <c r="C55" s="48" t="s">
        <v>67</v>
      </c>
      <c r="D55" s="49" t="s">
        <v>94</v>
      </c>
      <c r="E55" s="103"/>
      <c r="F55" s="104"/>
      <c r="G55" s="104"/>
      <c r="H55" s="104"/>
      <c r="I55" s="104"/>
      <c r="J55" s="104"/>
      <c r="K55" s="115"/>
      <c r="L55" s="94">
        <v>2</v>
      </c>
      <c r="M55" s="86">
        <v>2</v>
      </c>
      <c r="N55" s="93">
        <v>26</v>
      </c>
      <c r="O55" s="86">
        <v>12</v>
      </c>
      <c r="P55" s="88">
        <f t="shared" si="10"/>
        <v>46.2</v>
      </c>
      <c r="Q55" s="58"/>
      <c r="R55" s="55"/>
      <c r="S55" s="61"/>
      <c r="T55" s="55"/>
      <c r="U55" s="88"/>
      <c r="V55" s="105"/>
      <c r="W55" s="104"/>
      <c r="X55" s="112"/>
      <c r="Y55" s="104"/>
      <c r="Z55" s="104"/>
      <c r="AA55" s="120"/>
    </row>
    <row r="56" spans="1:27" ht="12.75" customHeight="1" thickBot="1">
      <c r="A56" s="46">
        <v>39</v>
      </c>
      <c r="B56" s="84">
        <v>411</v>
      </c>
      <c r="C56" s="48" t="s">
        <v>67</v>
      </c>
      <c r="D56" s="49" t="s">
        <v>96</v>
      </c>
      <c r="E56" s="106"/>
      <c r="F56" s="107"/>
      <c r="G56" s="107"/>
      <c r="H56" s="107"/>
      <c r="I56" s="107"/>
      <c r="J56" s="107"/>
      <c r="K56" s="116"/>
      <c r="L56" s="94">
        <v>1</v>
      </c>
      <c r="M56" s="86">
        <v>1</v>
      </c>
      <c r="N56" s="93">
        <v>2</v>
      </c>
      <c r="O56" s="86">
        <v>1</v>
      </c>
      <c r="P56" s="108">
        <f>IF(L56=""," ",ROUND(O56/N56*100,1))</f>
        <v>50</v>
      </c>
      <c r="Q56" s="58"/>
      <c r="R56" s="55"/>
      <c r="S56" s="61"/>
      <c r="T56" s="55"/>
      <c r="U56" s="108" t="str">
        <f>IF(Q56=""," ",ROUND(T56/S56*100,1))</f>
        <v> </v>
      </c>
      <c r="V56" s="196"/>
      <c r="W56" s="197"/>
      <c r="X56" s="198"/>
      <c r="Y56" s="197"/>
      <c r="Z56" s="197"/>
      <c r="AA56" s="199"/>
    </row>
    <row r="57" spans="1:27" ht="18" customHeight="1" thickBot="1">
      <c r="A57" s="95"/>
      <c r="B57" s="96"/>
      <c r="C57" s="287" t="s">
        <v>12</v>
      </c>
      <c r="D57" s="295"/>
      <c r="E57" s="39"/>
      <c r="F57" s="74"/>
      <c r="G57" s="74"/>
      <c r="H57" s="74"/>
      <c r="I57" s="74"/>
      <c r="J57" s="74"/>
      <c r="K57" s="117"/>
      <c r="L57" s="109">
        <f>SUM(L48:L56)</f>
        <v>12</v>
      </c>
      <c r="M57" s="109">
        <f>SUM(M48:M56)</f>
        <v>9</v>
      </c>
      <c r="N57" s="109">
        <f>SUM(N48:N56)</f>
        <v>130</v>
      </c>
      <c r="O57" s="109">
        <f>SUM(O48:O56)</f>
        <v>59</v>
      </c>
      <c r="P57" s="111">
        <f>IF(L57=0,"",ROUND(O57/N57*100,1))</f>
        <v>45.4</v>
      </c>
      <c r="Q57" s="109">
        <f>SUM(Q48:Q56)</f>
        <v>0</v>
      </c>
      <c r="R57" s="109">
        <f>SUM(R48:R56)</f>
        <v>0</v>
      </c>
      <c r="S57" s="109">
        <f>SUM(S48:S56)</f>
        <v>0</v>
      </c>
      <c r="T57" s="109">
        <f>SUM(T48:T56)</f>
        <v>0</v>
      </c>
      <c r="U57" s="111" t="str">
        <f>IF(Q57=0," ",ROUND(T57/S57*100,1))</f>
        <v> </v>
      </c>
      <c r="V57" s="100"/>
      <c r="W57" s="74"/>
      <c r="X57" s="113"/>
      <c r="Y57" s="74"/>
      <c r="Z57" s="74"/>
      <c r="AA57" s="121"/>
    </row>
    <row r="58" spans="1:27" ht="18" customHeight="1" thickBot="1">
      <c r="A58" s="95"/>
      <c r="B58" s="110"/>
      <c r="C58" s="287" t="s">
        <v>4</v>
      </c>
      <c r="D58" s="288"/>
      <c r="E58" s="39"/>
      <c r="F58" s="74"/>
      <c r="G58" s="77">
        <f>SUM(G12:G45)</f>
        <v>332</v>
      </c>
      <c r="H58" s="77">
        <f>SUM(H12:H45)</f>
        <v>249</v>
      </c>
      <c r="I58" s="77">
        <f>SUM(I12:I45)</f>
        <v>4328</v>
      </c>
      <c r="J58" s="77">
        <f>SUM(J12:J45)</f>
        <v>1073</v>
      </c>
      <c r="K58" s="111">
        <f>IF(G58=" "," ",ROUND(J58/I58*100,1))</f>
        <v>24.8</v>
      </c>
      <c r="L58" s="79">
        <f>L46+L57</f>
        <v>596</v>
      </c>
      <c r="M58" s="77">
        <f>M46+M57</f>
        <v>464</v>
      </c>
      <c r="N58" s="77">
        <f>N46+N57</f>
        <v>7692</v>
      </c>
      <c r="O58" s="77">
        <f>O46+O57</f>
        <v>1705</v>
      </c>
      <c r="P58" s="111">
        <f>IF(L58=""," ",ROUND(O58/N58*100,1))</f>
        <v>22.2</v>
      </c>
      <c r="Q58" s="79">
        <f>Q46+Q57</f>
        <v>169</v>
      </c>
      <c r="R58" s="77">
        <f>R46+R57</f>
        <v>84</v>
      </c>
      <c r="S58" s="77">
        <f>S46+S57</f>
        <v>1132</v>
      </c>
      <c r="T58" s="77">
        <f>T46+T57</f>
        <v>124</v>
      </c>
      <c r="U58" s="111">
        <f>IF(Q58=""," ",ROUND(T58/S58*100,1))</f>
        <v>11</v>
      </c>
      <c r="V58" s="76">
        <f>SUM(V12:V45)</f>
        <v>735</v>
      </c>
      <c r="W58" s="77">
        <f>SUM(W12:W45)</f>
        <v>91</v>
      </c>
      <c r="X58" s="122">
        <f>IF(V58=""," ",ROUND(W58/V58*100,1))</f>
        <v>12.4</v>
      </c>
      <c r="Y58" s="79">
        <f>SUM(Y12:Y45)</f>
        <v>649</v>
      </c>
      <c r="Z58" s="77">
        <f>SUM(Z12:Z45)</f>
        <v>53</v>
      </c>
      <c r="AA58" s="111">
        <f>IF(Y58=0," ",ROUND(Z58/Y58*100,1))</f>
        <v>8.2</v>
      </c>
    </row>
  </sheetData>
  <sheetProtection/>
  <mergeCells count="42">
    <mergeCell ref="M10:M11"/>
    <mergeCell ref="Q6:S6"/>
    <mergeCell ref="V6:X6"/>
    <mergeCell ref="E6:G6"/>
    <mergeCell ref="Q7:U7"/>
    <mergeCell ref="V7:AA7"/>
    <mergeCell ref="L6:N6"/>
    <mergeCell ref="L7:P7"/>
    <mergeCell ref="Y8:AA8"/>
    <mergeCell ref="V8:V11"/>
    <mergeCell ref="U9:U11"/>
    <mergeCell ref="X9:X11"/>
    <mergeCell ref="Y9:Y11"/>
    <mergeCell ref="AA9:AA11"/>
    <mergeCell ref="A7:A11"/>
    <mergeCell ref="C7:C11"/>
    <mergeCell ref="D7:D11"/>
    <mergeCell ref="B7:B11"/>
    <mergeCell ref="C58:D58"/>
    <mergeCell ref="E7:K7"/>
    <mergeCell ref="I8:I11"/>
    <mergeCell ref="E8:E11"/>
    <mergeCell ref="G8:G11"/>
    <mergeCell ref="F8:F11"/>
    <mergeCell ref="C57:D57"/>
    <mergeCell ref="K9:K11"/>
    <mergeCell ref="H10:H11"/>
    <mergeCell ref="J10:J11"/>
    <mergeCell ref="W10:W11"/>
    <mergeCell ref="Q8:Q11"/>
    <mergeCell ref="Y2:AA2"/>
    <mergeCell ref="E4:F4"/>
    <mergeCell ref="H4:J4"/>
    <mergeCell ref="L4:N4"/>
    <mergeCell ref="P4:T4"/>
    <mergeCell ref="L8:L11"/>
    <mergeCell ref="P9:P11"/>
    <mergeCell ref="S8:S11"/>
    <mergeCell ref="N8:N11"/>
    <mergeCell ref="O10:O11"/>
    <mergeCell ref="R10:R11"/>
    <mergeCell ref="T10:T11"/>
  </mergeCells>
  <conditionalFormatting sqref="Y12:Y16 Y18:Y45">
    <cfRule type="cellIs" priority="9" dxfId="1" operator="lessThanOrEqual" stopIfTrue="1">
      <formula>V12</formula>
    </cfRule>
    <cfRule type="cellIs" priority="10" dxfId="0" operator="greaterThan" stopIfTrue="1">
      <formula>V12</formula>
    </cfRule>
  </conditionalFormatting>
  <conditionalFormatting sqref="T48:T56 R48:R56 O48:O56 M48:M56 Z12:Z45 J12:J45 H12:H45 O12:O45 M12:M45 T12:T45 R12:R45 W12:W45">
    <cfRule type="cellIs" priority="7" dxfId="1" operator="lessThanOrEqual" stopIfTrue="1">
      <formula>G12</formula>
    </cfRule>
    <cfRule type="cellIs" priority="8" dxfId="0" operator="greaterThan" stopIfTrue="1">
      <formula>G12</formula>
    </cfRule>
  </conditionalFormatting>
  <printOptions/>
  <pageMargins left="0.5905511811023623" right="0.5905511811023623" top="0.5905511811023623" bottom="0.5905511811023623" header="0.31496062992125984" footer="0.31496062992125984"/>
  <pageSetup fitToHeight="0" horizontalDpi="600" verticalDpi="600" orientation="landscape" paperSize="9" scale="85" r:id="rId1"/>
  <headerFooter alignWithMargins="0">
    <oddFooter>&amp;R&amp;A</oddFooter>
  </headerFooter>
  <ignoredErrors>
    <ignoredError sqref="U58 U46 K58" evalError="1"/>
    <ignoredError sqref="X58 P58 P46" evalError="1" formula="1"/>
    <ignoredError sqref="U57 P5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2009-12-21T02:48:35Z</cp:lastPrinted>
  <dcterms:created xsi:type="dcterms:W3CDTF">2002-01-07T10:53:07Z</dcterms:created>
  <dcterms:modified xsi:type="dcterms:W3CDTF">2009-12-21T02:49:11Z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-321639954</vt:i4>
  </property>
  <property fmtid="{D5CDD505-2E9C-101B-9397-08002B2CF9AE}" pid="3" name="_EmailSubject">
    <vt:lpwstr>RE: </vt:lpwstr>
  </property>
  <property fmtid="{D5CDD505-2E9C-101B-9397-08002B2CF9AE}" pid="4" name="_AuthorEmail">
    <vt:lpwstr>kazn@tcn-catv.ne.jp</vt:lpwstr>
  </property>
  <property fmtid="{D5CDD505-2E9C-101B-9397-08002B2CF9AE}" pid="5" name="_AuthorEmailDisplayName">
    <vt:lpwstr>SANO</vt:lpwstr>
  </property>
  <property fmtid="{D5CDD505-2E9C-101B-9397-08002B2CF9AE}" pid="6" name="_PreviousAdHocReviewCycleID">
    <vt:i4>-1306687066</vt:i4>
  </property>
  <property fmtid="{D5CDD505-2E9C-101B-9397-08002B2CF9AE}" pid="7" name="_ReviewingToolsShownOnce">
    <vt:lpwstr/>
  </property>
</Properties>
</file>