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兵庫県４－１" sheetId="1" r:id="rId1"/>
    <sheet name="兵庫県４－２ " sheetId="2" r:id="rId2"/>
    <sheet name="兵庫県４－３" sheetId="3" r:id="rId3"/>
    <sheet name="兵庫県４－４" sheetId="4" r:id="rId4"/>
  </sheets>
  <definedNames>
    <definedName name="_xlnm.Print_Titles" localSheetId="0">'兵庫県４－１'!$4:$7</definedName>
    <definedName name="_xlnm.Print_Titles" localSheetId="1">'兵庫県４－２ '!$4:$7</definedName>
    <definedName name="_xlnm.Print_Titles" localSheetId="2">'兵庫県４－３'!$4:$7</definedName>
    <definedName name="_xlnm.Print_Titles" localSheetId="3">'兵庫県４－４'!$7:$11</definedName>
  </definedNames>
  <calcPr fullCalcOnLoad="1"/>
</workbook>
</file>

<file path=xl/sharedStrings.xml><?xml version="1.0" encoding="utf-8"?>
<sst xmlns="http://schemas.openxmlformats.org/spreadsheetml/2006/main" count="809" uniqueCount="365">
  <si>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</si>
  <si>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</si>
  <si>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</si>
  <si>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</si>
  <si>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</si>
  <si>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</si>
  <si>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</si>
  <si>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</si>
  <si>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</si>
  <si>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</si>
  <si>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</si>
  <si>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</si>
  <si>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</si>
  <si>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</si>
  <si>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</si>
  <si>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</si>
  <si>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</si>
  <si>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</si>
  <si>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</si>
  <si>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</si>
  <si>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</si>
  <si>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</si>
  <si>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</si>
  <si>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</si>
  <si>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</si>
  <si>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</si>
  <si>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</si>
  <si>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</si>
  <si>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</si>
  <si>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</si>
  <si>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</si>
  <si>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</si>
  <si>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</si>
  <si>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</si>
  <si>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</si>
  <si>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</si>
  <si>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</si>
  <si>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</si>
  <si>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</si>
  <si>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</si>
  <si>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</si>
  <si>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</si>
  <si>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</si>
  <si>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</si>
  <si>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</si>
  <si>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</si>
  <si>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</si>
  <si>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</si>
  <si>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</si>
  <si>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</si>
  <si>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</si>
  <si>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</si>
  <si>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</si>
  <si>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</si>
  <si>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</si>
  <si>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</si>
  <si>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</si>
  <si>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</si>
  <si>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</si>
  <si>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</si>
  <si>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</si>
  <si>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</si>
  <si>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</si>
  <si>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</si>
  <si>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</si>
  <si>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</si>
  <si>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</si>
  <si>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</si>
  <si>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</si>
  <si>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</si>
  <si>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</si>
  <si>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</si>
  <si>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</si>
  <si>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</si>
  <si>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</si>
  <si>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</si>
  <si>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</si>
  <si>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</si>
  <si>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</si>
  <si>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</si>
  <si>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</si>
  <si>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</si>
  <si>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</si>
  <si>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</si>
  <si>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</si>
  <si>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</si>
  <si>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</si>
  <si>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</si>
  <si>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</si>
  <si>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</si>
  <si>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</si>
  <si>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</si>
  <si>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</si>
  <si>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</si>
  <si>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</si>
  <si>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</si>
  <si>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兵庫県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</si>
  <si>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</si>
  <si>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</si>
  <si>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</si>
  <si>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</si>
  <si>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</si>
  <si>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</si>
  <si>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</si>
  <si>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</si>
  <si>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</si>
  <si>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</si>
  <si>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</si>
  <si>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</si>
  <si>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</si>
  <si>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</si>
  <si>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豊岡市他</t>
  </si>
  <si>
    <t>加古川市</t>
  </si>
  <si>
    <t>赤穂市他</t>
  </si>
  <si>
    <t>西脇市他</t>
  </si>
  <si>
    <t>丹波市他</t>
  </si>
  <si>
    <t>福崎町他</t>
  </si>
  <si>
    <t>神河町他</t>
  </si>
  <si>
    <t>男女共同参画課</t>
  </si>
  <si>
    <t>男女共同参画推進課</t>
  </si>
  <si>
    <t>女性・消費生活課</t>
  </si>
  <si>
    <t>男女共同参画推進課</t>
  </si>
  <si>
    <t>人権推進課</t>
  </si>
  <si>
    <t>市民参画課</t>
  </si>
  <si>
    <t>まちづくり推進室</t>
  </si>
  <si>
    <t>総務課</t>
  </si>
  <si>
    <t>男女共同参画センター</t>
  </si>
  <si>
    <t>市民対話室</t>
  </si>
  <si>
    <t>生涯学習課</t>
  </si>
  <si>
    <t>人権男女共同参画課</t>
  </si>
  <si>
    <t>市民活動推進課</t>
  </si>
  <si>
    <t>参画協働・相談課</t>
  </si>
  <si>
    <t>男女共同参画推進グループ</t>
  </si>
  <si>
    <t>まちづくり協働センター</t>
  </si>
  <si>
    <t>人権推進課</t>
  </si>
  <si>
    <t>心の合併室</t>
  </si>
  <si>
    <t>少子対策課</t>
  </si>
  <si>
    <t>人権推進共同参画課</t>
  </si>
  <si>
    <t>市民課</t>
  </si>
  <si>
    <t>人権教育課</t>
  </si>
  <si>
    <t>企画財政課</t>
  </si>
  <si>
    <t>生涯学習課</t>
  </si>
  <si>
    <t>生涯学習グループ</t>
  </si>
  <si>
    <t>福崎町</t>
  </si>
  <si>
    <t>社会教育課</t>
  </si>
  <si>
    <t>政策調整課</t>
  </si>
  <si>
    <t>企画政策課</t>
  </si>
  <si>
    <t>人権推進室</t>
  </si>
  <si>
    <t>神戸市男女共同参画の推進に関する条例</t>
  </si>
  <si>
    <t>尼崎市男女共同参画社会づくり条例</t>
  </si>
  <si>
    <t>赤穂市男女共同参画社会づくり条例</t>
  </si>
  <si>
    <t>宝塚市男女共同参画推進条例</t>
  </si>
  <si>
    <t>神戸市男女共同参画計画(第２次）</t>
  </si>
  <si>
    <t>姫路市男女共同参画プラン</t>
  </si>
  <si>
    <t>H13.4～H25.3</t>
  </si>
  <si>
    <t>尼崎市男女共同参画計画</t>
  </si>
  <si>
    <t>H19.4～H24.3</t>
  </si>
  <si>
    <t>西宮市男女共同参画プラン</t>
  </si>
  <si>
    <t>H19.4～H29.3</t>
  </si>
  <si>
    <t>洲本市男女共同参画プラン</t>
  </si>
  <si>
    <t>H15.4～H25.3</t>
  </si>
  <si>
    <t>伊丹市男女共同参画計画</t>
  </si>
  <si>
    <t>相生市男女共同参画プラン</t>
  </si>
  <si>
    <t>加古川市男女共同参画行動計画</t>
  </si>
  <si>
    <t>H18.4～H.23.3</t>
  </si>
  <si>
    <t>赤穂市男女共同参画プラン</t>
  </si>
  <si>
    <t>H16.4～H26.3</t>
  </si>
  <si>
    <t>西脇市男女共同参画基本プラン</t>
  </si>
  <si>
    <t>H14.4～H24.3</t>
  </si>
  <si>
    <t>宝塚市男女共同参画プラン</t>
  </si>
  <si>
    <t>H18.5～H28.3</t>
  </si>
  <si>
    <t>三木市男女共同参画プラン</t>
  </si>
  <si>
    <t>たかさご男女共同参画プラン</t>
  </si>
  <si>
    <t>H12.4～H23.3</t>
  </si>
  <si>
    <t>川西市男女共同参画プラン</t>
  </si>
  <si>
    <t>はーと・シップ　プラン</t>
  </si>
  <si>
    <t>H14.3～H24.3</t>
  </si>
  <si>
    <t>第３次三田市男女共同参画計画</t>
  </si>
  <si>
    <t>H18.4～H23.3</t>
  </si>
  <si>
    <t>かさい男女共同参画ゆめプラン</t>
  </si>
  <si>
    <t>篠山市男女共同参画プラン</t>
  </si>
  <si>
    <t>H14.4～H23.3</t>
  </si>
  <si>
    <t>養父市男女共同参画プラン</t>
  </si>
  <si>
    <t>南あわじ市スマイルスマイルプラン</t>
  </si>
  <si>
    <t>たつの市男女共同参画プラン</t>
  </si>
  <si>
    <t>多可町男女共同参画計画</t>
  </si>
  <si>
    <t>稲美町男女共同参画プラン</t>
  </si>
  <si>
    <t>播磨町男女共同参画行動計画</t>
  </si>
  <si>
    <t>太子町男女共同参画プラン</t>
  </si>
  <si>
    <t>香美町男女共同参画行動計画</t>
  </si>
  <si>
    <t>新温泉町男女共同参画社会プラン</t>
  </si>
  <si>
    <t>芦屋市男女共同参画推進条例</t>
  </si>
  <si>
    <t>秘書広報課</t>
  </si>
  <si>
    <t>自治参画課</t>
  </si>
  <si>
    <t>加東市男女共同参画プラン</t>
  </si>
  <si>
    <t>企画情報課</t>
  </si>
  <si>
    <t>生涯学習支援センター</t>
  </si>
  <si>
    <t>神戸市男女共同参画センター</t>
  </si>
  <si>
    <t>あすてっぷＫＯＢＥ</t>
  </si>
  <si>
    <t>650-0016</t>
  </si>
  <si>
    <t>神戸市中央区橘通3-4-3</t>
  </si>
  <si>
    <t>姫路市男女共同参画推進センター</t>
  </si>
  <si>
    <t>あいめっせ</t>
  </si>
  <si>
    <t>670-0012</t>
  </si>
  <si>
    <t>http://www.city.himeji.lg.jp/i-messae/</t>
  </si>
  <si>
    <t>尼崎市立女性・勤労婦人センター</t>
  </si>
  <si>
    <t>尼崎市南武庫之荘3-36-1</t>
  </si>
  <si>
    <t>http://www.amagasaki-trepied.com</t>
  </si>
  <si>
    <t>あかし男女共同参画センター</t>
  </si>
  <si>
    <t>673-0886</t>
  </si>
  <si>
    <t>西宮市男女共同参画センター</t>
  </si>
  <si>
    <t>ウェーブ</t>
  </si>
  <si>
    <t>662-8204</t>
  </si>
  <si>
    <t>西宮市高松町4-8</t>
  </si>
  <si>
    <t>http://www.nishi.or.jp/homepage/wave/</t>
  </si>
  <si>
    <t>芦屋市男女共同参画センター</t>
  </si>
  <si>
    <t>ウィザスあしや</t>
  </si>
  <si>
    <t>659-0092</t>
  </si>
  <si>
    <t>http://www.city.ashiya.hyogo.jp/</t>
  </si>
  <si>
    <t>伊丹市女性交流サロン</t>
  </si>
  <si>
    <t>664-0855</t>
  </si>
  <si>
    <t>http://www.itami-danjo.jp</t>
  </si>
  <si>
    <t>相生市男女共同参画センター</t>
  </si>
  <si>
    <t>678-0031</t>
  </si>
  <si>
    <t>加古川市男女共同参画センター</t>
  </si>
  <si>
    <t>675-0066</t>
  </si>
  <si>
    <t>赤穂市女性交流センター</t>
  </si>
  <si>
    <t>678-0233</t>
  </si>
  <si>
    <t>宝塚市立男女共同参画センター</t>
  </si>
  <si>
    <t>665-0845</t>
  </si>
  <si>
    <t>宝塚市栄町2-1-2</t>
  </si>
  <si>
    <t>http://www.city.takarazuka.hyogo.jp/sankaku</t>
  </si>
  <si>
    <t>三木市男女共同参画センター　</t>
  </si>
  <si>
    <t>こらぼーよ</t>
  </si>
  <si>
    <t>673-0433</t>
  </si>
  <si>
    <t>三木市福井1933-12</t>
  </si>
  <si>
    <t>http://www.city.miki.lg.jp/</t>
  </si>
  <si>
    <t>高砂市男女共同参画センター</t>
  </si>
  <si>
    <t>676-8501</t>
  </si>
  <si>
    <t>高砂市荒井町千鳥1-1-1</t>
  </si>
  <si>
    <t>http://www.city.takasago.hyogo.jp</t>
  </si>
  <si>
    <t>川西市男女共同参画センター</t>
  </si>
  <si>
    <t>パレットかわにし</t>
  </si>
  <si>
    <t>666-0015</t>
  </si>
  <si>
    <t>川西市小花1-8-1</t>
  </si>
  <si>
    <t>http:// www.city.kawanishi.hyogo.jp</t>
  </si>
  <si>
    <t>小野市男女共同参画センター</t>
  </si>
  <si>
    <t>http://www.ksks-arche.jp/danjo/</t>
  </si>
  <si>
    <t>三田市まちづくり協働センター</t>
  </si>
  <si>
    <t>669-1528</t>
  </si>
  <si>
    <t>加西市男女共同参画センター</t>
  </si>
  <si>
    <t>675-2312</t>
  </si>
  <si>
    <t>http://www.nehime-net.jp/</t>
  </si>
  <si>
    <t>篠山市男女共同参画センター</t>
  </si>
  <si>
    <t>フィフティ</t>
  </si>
  <si>
    <t>669-2397</t>
  </si>
  <si>
    <t>http://www.city.sasayama.hyogo.jp/danjo/index.html</t>
  </si>
  <si>
    <t>養父市男女共同参画センター</t>
  </si>
  <si>
    <t>667-0021</t>
  </si>
  <si>
    <t>養父市八鹿町八鹿1219-5 ｼｮｯﾋﾟﾝｸﾞﾀｳﾝﾍﾟｱ2階</t>
  </si>
  <si>
    <t>http://www.city.yabu.hyogo.jp/</t>
  </si>
  <si>
    <t>男女共同参画実現に向けての声明</t>
  </si>
  <si>
    <t>男女共同参画都市宣言</t>
  </si>
  <si>
    <t>たつの市</t>
  </si>
  <si>
    <t>尼崎市女性センター・トレピエ</t>
  </si>
  <si>
    <t>661-0033</t>
  </si>
  <si>
    <t>http://city.akashi.hyogo.jp/community/danjyo_ka/danjyo/index.html/</t>
  </si>
  <si>
    <t>http://www.city.aioi.hyogo.jp</t>
  </si>
  <si>
    <t>加古川市加古川町寺家町45番地JAビル3階</t>
  </si>
  <si>
    <t>http://www.city.kakogawa.hyogo.jp/index.cfm/11,0,60,228,html</t>
  </si>
  <si>
    <t>宝塚市立男女共同参画センター・エル</t>
  </si>
  <si>
    <t>COCOT（ココット）</t>
  </si>
  <si>
    <t>http://www.city.kobe.lg.jp/life/community/cooperation/index_menu.html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</si>
  <si>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</si>
  <si>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</si>
  <si>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</si>
  <si>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</si>
  <si>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</si>
  <si>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</si>
  <si>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</si>
  <si>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</si>
  <si>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</si>
  <si>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</si>
  <si>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</si>
  <si>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</si>
  <si>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</si>
  <si>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</si>
  <si>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</si>
  <si>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</si>
  <si>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</si>
  <si>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t>みんな生きいき暮らしやすい社会へ
－豊岡市男女共同参画プラン－</t>
  </si>
  <si>
    <t>あかし男女共同参画プラン
「きらめきプラン２１」</t>
  </si>
  <si>
    <t>朝来市男女共同参画プラン
～ウィズ（with）プラン～</t>
  </si>
  <si>
    <t>丹波市男女共同参画計画　
丹（まごころ）の里ハーモニープラン</t>
  </si>
  <si>
    <t>猪名川町男女共同参画行動計画
（改訂版）</t>
  </si>
  <si>
    <t>○</t>
  </si>
  <si>
    <t>(078)
361-6977</t>
  </si>
  <si>
    <t>(078)
361-6477</t>
  </si>
  <si>
    <t>(079)
287-0803</t>
  </si>
  <si>
    <t>(079)
662-7765</t>
  </si>
  <si>
    <t>(079)
552-6926</t>
  </si>
  <si>
    <t>(079)
552-5764</t>
  </si>
  <si>
    <t>(0790)
42-0105</t>
  </si>
  <si>
    <t>(0790)
42-0133</t>
  </si>
  <si>
    <t>(079)
563-8000</t>
  </si>
  <si>
    <t>(079)
563-8001</t>
  </si>
  <si>
    <t>(0794)
62-6765</t>
  </si>
  <si>
    <t>(0794)
62-2400</t>
  </si>
  <si>
    <t>(072)
759-1856</t>
  </si>
  <si>
    <t>(072)
759-1891</t>
  </si>
  <si>
    <t>(079)
443-9133</t>
  </si>
  <si>
    <t>(079)
442-6082</t>
  </si>
  <si>
    <t>(0794)
89-2331</t>
  </si>
  <si>
    <t>(0797)
86-4006</t>
  </si>
  <si>
    <t>(0797)
83-2424</t>
  </si>
  <si>
    <t>(0791)
43-7800</t>
  </si>
  <si>
    <t>(079)
424-7172</t>
  </si>
  <si>
    <t>(079)
454-4190</t>
  </si>
  <si>
    <t>(0791)
23-7130</t>
  </si>
  <si>
    <t>(0791)
23-7137</t>
  </si>
  <si>
    <t>(072)
772-7248</t>
  </si>
  <si>
    <t>(0797)
38-2023</t>
  </si>
  <si>
    <t>(0797)
38-2175</t>
  </si>
  <si>
    <t>(0798)
64-9495</t>
  </si>
  <si>
    <t>(0798)
64-9496</t>
  </si>
  <si>
    <t>(078)
918-5611</t>
  </si>
  <si>
    <t>(078)
918-5617</t>
  </si>
  <si>
    <t>(06)
6436-6331</t>
  </si>
  <si>
    <t>(06)
6436-5757</t>
  </si>
  <si>
    <t>(079)
287-0805</t>
  </si>
  <si>
    <t>芦屋市大原町2-6
ラ・モール芦屋２階</t>
  </si>
  <si>
    <t>姫路市本町68-290
イーグレひめじ3階</t>
  </si>
  <si>
    <t>明石市東仲ノ町6-1
アスピア明石北館7階</t>
  </si>
  <si>
    <t>伊丹市御願塚6-1-1
市立女性・児童センター内</t>
  </si>
  <si>
    <t>相生市旭1-19-33　
相生市民会館内</t>
  </si>
  <si>
    <t>赤穂市加里屋中洲3-55
赤穂市民会館3階</t>
  </si>
  <si>
    <t>小野市中島町72
小野市うるおい交流館エクラ内</t>
  </si>
  <si>
    <t>三田市駅前町2-1
キッピーモール6階</t>
  </si>
  <si>
    <t>加西市北条町北条28-1
アスティアかさい3階</t>
  </si>
  <si>
    <t>篠山市北新町41
篠山市市民生活部人権推進課内</t>
  </si>
  <si>
    <t>男女共同参画に関する条例 （可決済のもの）</t>
  </si>
  <si>
    <t>第2次芦屋市男女共同参画行動計画（後期計画）「ウィザス・プラン」</t>
  </si>
  <si>
    <t>675-1366</t>
  </si>
  <si>
    <t>H20.4～H23.3</t>
  </si>
  <si>
    <t>H13.4～H23.3</t>
  </si>
  <si>
    <t>芦屋市</t>
  </si>
  <si>
    <t>H18.4～H28.3</t>
  </si>
  <si>
    <t>H16.4～H23.3</t>
  </si>
  <si>
    <t>小野市はーと・シップ
（男女共同参画）社会推進条例</t>
  </si>
  <si>
    <t>H20.4～H25.3</t>
  </si>
  <si>
    <t>H20.4～H30.3</t>
  </si>
  <si>
    <t>H20.4～H25.3</t>
  </si>
  <si>
    <t>H21.4～H26.3</t>
  </si>
  <si>
    <t>H20.4～H29.3</t>
  </si>
  <si>
    <t>H21.4～H24.3</t>
  </si>
  <si>
    <t>H20.4～H29.3</t>
  </si>
  <si>
    <t>H21.4～H25.3</t>
  </si>
  <si>
    <t>H20.3～H24.3</t>
  </si>
  <si>
    <t>H22</t>
  </si>
  <si>
    <t>H24</t>
  </si>
  <si>
    <t>H23</t>
  </si>
  <si>
    <t>H25</t>
  </si>
  <si>
    <t>H27</t>
  </si>
  <si>
    <t>H21</t>
  </si>
  <si>
    <t>H28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</si>
</sst>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thin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7" fontId="2" fillId="3" borderId="22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3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4" xfId="0" applyNumberFormat="1" applyFont="1" applyFill="1" applyBorder="1" applyAlignment="1">
      <alignment vertical="center"/>
    </xf>
    <xf numFmtId="188" fontId="2" fillId="2" borderId="25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3" xfId="0" applyNumberFormat="1" applyFont="1" applyFill="1" applyBorder="1" applyAlignment="1">
      <alignment vertical="center"/>
    </xf>
    <xf numFmtId="188" fontId="2" fillId="3" borderId="26" xfId="0" applyNumberFormat="1" applyFont="1" applyFill="1" applyBorder="1" applyAlignment="1">
      <alignment vertical="center"/>
    </xf>
    <xf numFmtId="188" fontId="2" fillId="3" borderId="27" xfId="0" applyNumberFormat="1" applyFont="1" applyFill="1" applyBorder="1" applyAlignment="1">
      <alignment vertical="center"/>
    </xf>
    <xf numFmtId="188" fontId="2" fillId="2" borderId="6" xfId="0" applyNumberFormat="1" applyFont="1" applyFill="1" applyBorder="1" applyAlignment="1">
      <alignment vertical="center"/>
    </xf>
    <xf numFmtId="188" fontId="2" fillId="2" borderId="15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27" xfId="0" applyNumberFormat="1" applyFont="1" applyFill="1" applyBorder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188" fontId="2" fillId="2" borderId="30" xfId="0" applyNumberFormat="1" applyFont="1" applyFill="1" applyBorder="1" applyAlignment="1">
      <alignment vertical="center"/>
    </xf>
    <xf numFmtId="189" fontId="2" fillId="3" borderId="31" xfId="0" applyNumberFormat="1" applyFont="1" applyFill="1" applyBorder="1" applyAlignment="1">
      <alignment vertical="center"/>
    </xf>
    <xf numFmtId="188" fontId="2" fillId="2" borderId="29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2" xfId="0" applyNumberFormat="1" applyFont="1" applyFill="1" applyBorder="1" applyAlignment="1">
      <alignment vertical="center"/>
    </xf>
    <xf numFmtId="189" fontId="2" fillId="0" borderId="17" xfId="0" applyNumberFormat="1" applyFont="1" applyFill="1" applyBorder="1" applyAlignment="1">
      <alignment vertical="center"/>
    </xf>
    <xf numFmtId="179" fontId="2" fillId="0" borderId="33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2" borderId="33" xfId="0" applyNumberFormat="1" applyFont="1" applyFill="1" applyBorder="1" applyAlignment="1">
      <alignment vertical="center"/>
    </xf>
    <xf numFmtId="188" fontId="2" fillId="2" borderId="18" xfId="0" applyNumberFormat="1" applyFont="1" applyFill="1" applyBorder="1" applyAlignment="1">
      <alignment vertical="center"/>
    </xf>
    <xf numFmtId="189" fontId="2" fillId="3" borderId="2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wrapText="1"/>
    </xf>
    <xf numFmtId="0" fontId="2" fillId="2" borderId="15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center"/>
    </xf>
    <xf numFmtId="0" fontId="2" fillId="0" borderId="34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3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89" fontId="2" fillId="3" borderId="38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2" borderId="41" xfId="0" applyFont="1" applyFill="1" applyBorder="1" applyAlignment="1">
      <alignment vertical="center"/>
    </xf>
    <xf numFmtId="188" fontId="2" fillId="2" borderId="42" xfId="0" applyNumberFormat="1" applyFont="1" applyFill="1" applyBorder="1" applyAlignment="1">
      <alignment vertical="center"/>
    </xf>
    <xf numFmtId="179" fontId="2" fillId="0" borderId="43" xfId="0" applyNumberFormat="1" applyFont="1" applyFill="1" applyBorder="1" applyAlignment="1">
      <alignment vertical="center"/>
    </xf>
    <xf numFmtId="188" fontId="2" fillId="2" borderId="44" xfId="0" applyNumberFormat="1" applyFont="1" applyFill="1" applyBorder="1" applyAlignment="1">
      <alignment vertical="center"/>
    </xf>
    <xf numFmtId="189" fontId="2" fillId="3" borderId="45" xfId="0" applyNumberFormat="1" applyFont="1" applyFill="1" applyBorder="1" applyAlignment="1">
      <alignment vertical="center"/>
    </xf>
    <xf numFmtId="188" fontId="2" fillId="2" borderId="41" xfId="0" applyNumberFormat="1" applyFont="1" applyFill="1" applyBorder="1" applyAlignment="1">
      <alignment vertical="center"/>
    </xf>
    <xf numFmtId="189" fontId="2" fillId="0" borderId="46" xfId="0" applyNumberFormat="1" applyFont="1" applyFill="1" applyBorder="1" applyAlignment="1">
      <alignment vertical="center"/>
    </xf>
    <xf numFmtId="188" fontId="2" fillId="2" borderId="43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" xfId="0" applyFont="1" applyFill="1" applyBorder="1" applyAlignment="1">
      <alignment shrinkToFit="1"/>
    </xf>
    <xf numFmtId="57" fontId="2" fillId="2" borderId="34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 shrinkToFit="1"/>
    </xf>
    <xf numFmtId="0" fontId="2" fillId="0" borderId="49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2" borderId="15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2" fillId="2" borderId="51" xfId="0" applyFont="1" applyFill="1" applyBorder="1" applyAlignment="1">
      <alignment vertical="distributed" textRotation="255"/>
    </xf>
    <xf numFmtId="0" fontId="2" fillId="2" borderId="45" xfId="0" applyFont="1" applyFill="1" applyBorder="1" applyAlignment="1">
      <alignment vertical="distributed" textRotation="255"/>
    </xf>
    <xf numFmtId="0" fontId="2" fillId="2" borderId="4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36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top" textRotation="255" wrapText="1"/>
    </xf>
    <xf numFmtId="0" fontId="2" fillId="0" borderId="6" xfId="0" applyFont="1" applyFill="1" applyBorder="1" applyAlignment="1">
      <alignment horizontal="center"/>
    </xf>
    <xf numFmtId="0" fontId="2" fillId="0" borderId="3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2" fillId="0" borderId="34" xfId="0" applyNumberFormat="1" applyFont="1" applyFill="1" applyBorder="1" applyAlignment="1">
      <alignment vertical="center"/>
    </xf>
    <xf numFmtId="57" fontId="2" fillId="0" borderId="6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57" fontId="2" fillId="0" borderId="6" xfId="0" applyNumberFormat="1" applyFont="1" applyFill="1" applyBorder="1" applyAlignment="1">
      <alignment horizontal="right" vertical="center"/>
    </xf>
    <xf numFmtId="57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 shrinkToFit="1"/>
    </xf>
    <xf numFmtId="57" fontId="2" fillId="0" borderId="51" xfId="0" applyNumberFormat="1" applyFont="1" applyFill="1" applyBorder="1" applyAlignment="1">
      <alignment vertical="center"/>
    </xf>
    <xf numFmtId="186" fontId="2" fillId="0" borderId="4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186" fontId="2" fillId="0" borderId="36" xfId="0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3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186" fontId="2" fillId="0" borderId="6" xfId="0" applyNumberFormat="1" applyFont="1" applyBorder="1" applyAlignment="1">
      <alignment/>
    </xf>
    <xf numFmtId="186" fontId="2" fillId="0" borderId="3" xfId="0" applyNumberFormat="1" applyFont="1" applyBorder="1" applyAlignment="1">
      <alignment/>
    </xf>
    <xf numFmtId="186" fontId="2" fillId="2" borderId="7" xfId="0" applyNumberFormat="1" applyFont="1" applyFill="1" applyBorder="1" applyAlignment="1">
      <alignment/>
    </xf>
    <xf numFmtId="186" fontId="2" fillId="2" borderId="34" xfId="0" applyNumberFormat="1" applyFont="1" applyFill="1" applyBorder="1" applyAlignment="1">
      <alignment/>
    </xf>
    <xf numFmtId="186" fontId="2" fillId="2" borderId="49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0" fontId="2" fillId="2" borderId="3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88" fontId="2" fillId="2" borderId="6" xfId="0" applyNumberFormat="1" applyFont="1" applyFill="1" applyBorder="1" applyAlignment="1">
      <alignment/>
    </xf>
    <xf numFmtId="188" fontId="2" fillId="2" borderId="15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6" xfId="0" applyNumberFormat="1" applyFont="1" applyFill="1" applyBorder="1" applyAlignment="1">
      <alignment/>
    </xf>
    <xf numFmtId="188" fontId="2" fillId="2" borderId="13" xfId="0" applyNumberFormat="1" applyFont="1" applyFill="1" applyBorder="1" applyAlignment="1">
      <alignment/>
    </xf>
    <xf numFmtId="188" fontId="2" fillId="2" borderId="28" xfId="0" applyNumberFormat="1" applyFont="1" applyFill="1" applyBorder="1" applyAlignment="1">
      <alignment/>
    </xf>
    <xf numFmtId="188" fontId="2" fillId="2" borderId="13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/>
    </xf>
    <xf numFmtId="188" fontId="2" fillId="2" borderId="35" xfId="0" applyNumberFormat="1" applyFont="1" applyFill="1" applyBorder="1" applyAlignment="1">
      <alignment/>
    </xf>
    <xf numFmtId="190" fontId="2" fillId="0" borderId="56" xfId="0" applyNumberFormat="1" applyFont="1" applyFill="1" applyBorder="1" applyAlignment="1">
      <alignment vertical="center"/>
    </xf>
    <xf numFmtId="190" fontId="2" fillId="0" borderId="57" xfId="0" applyNumberFormat="1" applyFont="1" applyFill="1" applyBorder="1" applyAlignment="1">
      <alignment vertical="center"/>
    </xf>
    <xf numFmtId="190" fontId="2" fillId="0" borderId="58" xfId="0" applyNumberFormat="1" applyFont="1" applyFill="1" applyBorder="1" applyAlignment="1">
      <alignment vertical="center"/>
    </xf>
    <xf numFmtId="190" fontId="2" fillId="3" borderId="59" xfId="0" applyNumberFormat="1" applyFont="1" applyFill="1" applyBorder="1" applyAlignment="1">
      <alignment vertical="center"/>
    </xf>
    <xf numFmtId="186" fontId="9" fillId="2" borderId="49" xfId="0" applyNumberFormat="1" applyFont="1" applyFill="1" applyBorder="1" applyAlignment="1">
      <alignment/>
    </xf>
    <xf numFmtId="0" fontId="2" fillId="2" borderId="50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53" xfId="0" applyFont="1" applyFill="1" applyBorder="1" applyAlignment="1">
      <alignment horizontal="center" vertical="center" wrapText="1"/>
    </xf>
    <xf numFmtId="186" fontId="2" fillId="2" borderId="34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5" xfId="0" applyNumberFormat="1" applyFont="1" applyFill="1" applyBorder="1" applyAlignment="1">
      <alignment vertical="center"/>
    </xf>
    <xf numFmtId="187" fontId="0" fillId="2" borderId="18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distributed" textRotation="255"/>
    </xf>
    <xf numFmtId="0" fontId="0" fillId="0" borderId="45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distributed" textRotation="255"/>
    </xf>
    <xf numFmtId="0" fontId="2" fillId="0" borderId="50" xfId="0" applyFont="1" applyBorder="1" applyAlignment="1">
      <alignment horizontal="center" vertical="distributed" textRotation="255"/>
    </xf>
    <xf numFmtId="0" fontId="2" fillId="0" borderId="37" xfId="0" applyFont="1" applyBorder="1" applyAlignment="1">
      <alignment horizontal="center" vertical="distributed" textRotation="255"/>
    </xf>
    <xf numFmtId="0" fontId="2" fillId="2" borderId="64" xfId="0" applyFont="1" applyFill="1" applyBorder="1" applyAlignment="1">
      <alignment horizontal="center" vertical="distributed" textRotation="255" shrinkToFit="1"/>
    </xf>
    <xf numFmtId="0" fontId="2" fillId="2" borderId="13" xfId="0" applyFont="1" applyFill="1" applyBorder="1" applyAlignment="1">
      <alignment horizontal="center" vertical="distributed" textRotation="255" shrinkToFit="1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2" fillId="0" borderId="61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distributed" textRotation="255" shrinkToFit="1"/>
    </xf>
    <xf numFmtId="0" fontId="2" fillId="2" borderId="38" xfId="0" applyFont="1" applyFill="1" applyBorder="1" applyAlignment="1">
      <alignment horizontal="center" vertical="distributed" textRotation="255" shrinkToFi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top" textRotation="255" wrapText="1"/>
    </xf>
    <xf numFmtId="0" fontId="4" fillId="2" borderId="70" xfId="0" applyFont="1" applyFill="1" applyBorder="1" applyAlignment="1">
      <alignment horizontal="center" vertical="top" textRotation="255" wrapText="1"/>
    </xf>
    <xf numFmtId="0" fontId="4" fillId="0" borderId="70" xfId="0" applyFont="1" applyBorder="1" applyAlignment="1">
      <alignment horizontal="center" vertical="top" textRotation="255" wrapText="1"/>
    </xf>
    <xf numFmtId="0" fontId="4" fillId="0" borderId="56" xfId="0" applyFont="1" applyBorder="1" applyAlignment="1">
      <alignment horizontal="center" vertical="top" textRotation="255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60" xfId="0" applyFont="1" applyFill="1" applyBorder="1" applyAlignment="1">
      <alignment horizontal="center" vertical="distributed" textRotation="255" shrinkToFit="1"/>
    </xf>
    <xf numFmtId="0" fontId="2" fillId="2" borderId="50" xfId="0" applyFont="1" applyFill="1" applyBorder="1" applyAlignment="1">
      <alignment horizontal="center" vertical="distributed" textRotation="255" shrinkToFit="1"/>
    </xf>
    <xf numFmtId="0" fontId="2" fillId="2" borderId="37" xfId="0" applyFont="1" applyFill="1" applyBorder="1" applyAlignment="1">
      <alignment horizontal="center" vertical="distributed" textRotation="255" shrinkToFit="1"/>
    </xf>
    <xf numFmtId="0" fontId="2" fillId="0" borderId="51" xfId="0" applyFont="1" applyBorder="1" applyAlignment="1">
      <alignment horizontal="center" vertical="top" textRotation="255" wrapText="1"/>
    </xf>
    <xf numFmtId="0" fontId="2" fillId="0" borderId="4" xfId="0" applyFont="1" applyBorder="1" applyAlignment="1">
      <alignment horizontal="center" vertical="top" textRotation="255" wrapText="1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distributed" textRotation="255"/>
    </xf>
    <xf numFmtId="0" fontId="4" fillId="0" borderId="45" xfId="0" applyFont="1" applyBorder="1" applyAlignment="1">
      <alignment horizontal="center" vertical="distributed" textRotation="255"/>
    </xf>
    <xf numFmtId="0" fontId="4" fillId="0" borderId="38" xfId="0" applyFont="1" applyBorder="1" applyAlignment="1">
      <alignment horizontal="center" vertical="distributed" textRotation="255"/>
    </xf>
    <xf numFmtId="0" fontId="2" fillId="2" borderId="35" xfId="0" applyFont="1" applyFill="1" applyBorder="1" applyAlignment="1">
      <alignment horizontal="center" vertical="distributed" textRotation="255"/>
    </xf>
    <xf numFmtId="0" fontId="2" fillId="2" borderId="50" xfId="0" applyFont="1" applyFill="1" applyBorder="1" applyAlignment="1">
      <alignment horizontal="center" vertical="distributed" textRotation="255"/>
    </xf>
    <xf numFmtId="0" fontId="2" fillId="2" borderId="37" xfId="0" applyFont="1" applyFill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51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top" textRotation="255" wrapText="1"/>
    </xf>
    <xf numFmtId="0" fontId="2" fillId="2" borderId="4" xfId="0" applyFont="1" applyFill="1" applyBorder="1" applyAlignment="1">
      <alignment horizontal="center" vertical="top" textRotation="255" wrapText="1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5" xfId="0" applyFont="1" applyFill="1" applyBorder="1" applyAlignment="1">
      <alignment vertical="center" textRotation="255"/>
    </xf>
    <xf numFmtId="0" fontId="2" fillId="2" borderId="5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2" fillId="2" borderId="36" xfId="0" applyFont="1" applyFill="1" applyBorder="1" applyAlignment="1">
      <alignment vertical="center" textRotation="255"/>
    </xf>
    <xf numFmtId="0" fontId="2" fillId="2" borderId="40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textRotation="255"/>
    </xf>
    <xf numFmtId="0" fontId="2" fillId="2" borderId="73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54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" xfId="0" applyFont="1" applyFill="1" applyBorder="1" applyAlignment="1">
      <alignment vertical="center" textRotation="255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0" fontId="2" fillId="2" borderId="36" xfId="0" applyFont="1" applyFill="1" applyBorder="1" applyAlignment="1">
      <alignment vertical="center" textRotation="255" wrapText="1"/>
    </xf>
    <xf numFmtId="0" fontId="2" fillId="2" borderId="40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58" fontId="11" fillId="0" borderId="76" xfId="0" applyNumberFormat="1" applyFont="1" applyBorder="1" applyAlignment="1">
      <alignment horizontal="center" vertical="center"/>
    </xf>
    <xf numFmtId="58" fontId="11" fillId="0" borderId="77" xfId="0" applyNumberFormat="1" applyFont="1" applyBorder="1" applyAlignment="1">
      <alignment horizontal="center" vertical="center"/>
    </xf>
    <xf numFmtId="58" fontId="11" fillId="0" borderId="75" xfId="0" applyNumberFormat="1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19.625" style="2" customWidth="1"/>
    <col min="6" max="9" width="4.125" style="2" customWidth="1"/>
    <col min="10" max="10" width="27.625" style="2" customWidth="1"/>
    <col min="11" max="12" width="8.625" style="2" customWidth="1"/>
    <col min="13" max="13" width="4.625" style="2" customWidth="1"/>
    <col min="14" max="14" width="29.625" style="2" customWidth="1"/>
    <col min="15" max="15" width="14.125" style="2" customWidth="1"/>
    <col min="16" max="16" width="4.625" style="2" customWidth="1"/>
    <col min="23" max="16384" width="9.00390625" style="2" customWidth="1"/>
  </cols>
  <sheetData>
    <row r="1" spans="1:2" ht="16.5" customHeight="1" thickBot="1">
      <c r="A1" s="30" t="s">
        <v>14</v>
      </c>
      <c r="B1" s="30"/>
    </row>
    <row r="2" spans="1:16" ht="22.5" customHeight="1" thickBot="1">
      <c r="A2" s="6" t="s">
        <v>18</v>
      </c>
      <c r="O2" s="241" t="s">
        <v>96</v>
      </c>
      <c r="P2" s="242"/>
    </row>
    <row r="3" ht="9.75" customHeight="1" thickBot="1"/>
    <row r="4" spans="1:16" s="1" customFormat="1" ht="31.5" customHeight="1">
      <c r="A4" s="245" t="s">
        <v>26</v>
      </c>
      <c r="B4" s="253" t="s">
        <v>63</v>
      </c>
      <c r="C4" s="248" t="s">
        <v>52</v>
      </c>
      <c r="D4" s="250" t="s">
        <v>17</v>
      </c>
      <c r="E4" s="229" t="s">
        <v>53</v>
      </c>
      <c r="F4" s="238" t="s">
        <v>54</v>
      </c>
      <c r="G4" s="232" t="s">
        <v>55</v>
      </c>
      <c r="H4" s="235" t="s">
        <v>62</v>
      </c>
      <c r="I4" s="250" t="s">
        <v>56</v>
      </c>
      <c r="J4" s="258" t="s">
        <v>340</v>
      </c>
      <c r="K4" s="259"/>
      <c r="L4" s="259"/>
      <c r="M4" s="260"/>
      <c r="N4" s="258" t="s">
        <v>65</v>
      </c>
      <c r="O4" s="259"/>
      <c r="P4" s="260"/>
    </row>
    <row r="5" spans="1:16" s="15" customFormat="1" ht="18" customHeight="1">
      <c r="A5" s="246"/>
      <c r="B5" s="254"/>
      <c r="C5" s="249"/>
      <c r="D5" s="251"/>
      <c r="E5" s="230"/>
      <c r="F5" s="239"/>
      <c r="G5" s="233"/>
      <c r="H5" s="216"/>
      <c r="I5" s="256"/>
      <c r="J5" s="218" t="s">
        <v>8</v>
      </c>
      <c r="K5" s="236"/>
      <c r="L5" s="237"/>
      <c r="M5" s="14" t="s">
        <v>9</v>
      </c>
      <c r="N5" s="218" t="s">
        <v>10</v>
      </c>
      <c r="O5" s="237"/>
      <c r="P5" s="14" t="s">
        <v>9</v>
      </c>
    </row>
    <row r="6" spans="1:16" s="15" customFormat="1" ht="18" customHeight="1">
      <c r="A6" s="246"/>
      <c r="B6" s="254"/>
      <c r="C6" s="249"/>
      <c r="D6" s="251"/>
      <c r="E6" s="230"/>
      <c r="F6" s="239"/>
      <c r="G6" s="233"/>
      <c r="H6" s="216"/>
      <c r="I6" s="256"/>
      <c r="J6" s="32"/>
      <c r="K6" s="33"/>
      <c r="L6" s="34"/>
      <c r="M6" s="227" t="s">
        <v>58</v>
      </c>
      <c r="N6" s="17"/>
      <c r="O6" s="31"/>
      <c r="P6" s="227" t="s">
        <v>58</v>
      </c>
    </row>
    <row r="7" spans="1:16" s="1" customFormat="1" ht="51.75" customHeight="1">
      <c r="A7" s="247"/>
      <c r="B7" s="255"/>
      <c r="C7" s="249"/>
      <c r="D7" s="252"/>
      <c r="E7" s="231"/>
      <c r="F7" s="240"/>
      <c r="G7" s="234"/>
      <c r="H7" s="217"/>
      <c r="I7" s="257"/>
      <c r="J7" s="175" t="s">
        <v>57</v>
      </c>
      <c r="K7" s="16" t="s">
        <v>2</v>
      </c>
      <c r="L7" s="16" t="s">
        <v>3</v>
      </c>
      <c r="M7" s="228"/>
      <c r="N7" s="17" t="s">
        <v>59</v>
      </c>
      <c r="O7" s="18" t="s">
        <v>25</v>
      </c>
      <c r="P7" s="228"/>
    </row>
    <row r="8" spans="1:22" s="13" customFormat="1" ht="24">
      <c r="A8" s="113">
        <v>28</v>
      </c>
      <c r="B8" s="149">
        <v>100</v>
      </c>
      <c r="C8" s="113" t="s">
        <v>68</v>
      </c>
      <c r="D8" s="149" t="s">
        <v>69</v>
      </c>
      <c r="E8" s="148" t="s">
        <v>118</v>
      </c>
      <c r="F8" s="150">
        <v>1</v>
      </c>
      <c r="G8" s="151">
        <v>1</v>
      </c>
      <c r="H8" s="152">
        <v>1</v>
      </c>
      <c r="I8" s="151">
        <v>1</v>
      </c>
      <c r="J8" s="148" t="s">
        <v>148</v>
      </c>
      <c r="K8" s="153">
        <v>37707</v>
      </c>
      <c r="L8" s="153">
        <v>37712</v>
      </c>
      <c r="M8" s="151"/>
      <c r="N8" s="154" t="s">
        <v>152</v>
      </c>
      <c r="O8" s="155" t="s">
        <v>343</v>
      </c>
      <c r="P8" s="151"/>
      <c r="Q8" s="12"/>
      <c r="R8" s="12"/>
      <c r="S8" s="12"/>
      <c r="T8" s="12"/>
      <c r="U8" s="12"/>
      <c r="V8" s="12"/>
    </row>
    <row r="9" spans="1:22" s="13" customFormat="1" ht="13.5">
      <c r="A9" s="113">
        <v>28</v>
      </c>
      <c r="B9" s="149">
        <v>201</v>
      </c>
      <c r="C9" s="113" t="s">
        <v>68</v>
      </c>
      <c r="D9" s="149" t="s">
        <v>70</v>
      </c>
      <c r="E9" s="148" t="s">
        <v>119</v>
      </c>
      <c r="F9" s="150">
        <v>1</v>
      </c>
      <c r="G9" s="151">
        <v>1</v>
      </c>
      <c r="H9" s="152">
        <v>1</v>
      </c>
      <c r="I9" s="151">
        <v>1</v>
      </c>
      <c r="J9" s="156"/>
      <c r="K9" s="153"/>
      <c r="L9" s="153"/>
      <c r="M9" s="151">
        <v>3</v>
      </c>
      <c r="N9" s="154" t="s">
        <v>153</v>
      </c>
      <c r="O9" s="155" t="s">
        <v>154</v>
      </c>
      <c r="P9" s="151"/>
      <c r="Q9" s="12"/>
      <c r="R9" s="12"/>
      <c r="S9" s="12"/>
      <c r="T9" s="12"/>
      <c r="U9" s="12"/>
      <c r="V9" s="12"/>
    </row>
    <row r="10" spans="1:22" s="13" customFormat="1" ht="27.75" customHeight="1">
      <c r="A10" s="113">
        <v>28</v>
      </c>
      <c r="B10" s="149">
        <v>202</v>
      </c>
      <c r="C10" s="157" t="s">
        <v>68</v>
      </c>
      <c r="D10" s="158" t="s">
        <v>71</v>
      </c>
      <c r="E10" s="148" t="s">
        <v>120</v>
      </c>
      <c r="F10" s="150">
        <v>1</v>
      </c>
      <c r="G10" s="151">
        <v>2</v>
      </c>
      <c r="H10" s="152">
        <v>1</v>
      </c>
      <c r="I10" s="151">
        <v>1</v>
      </c>
      <c r="J10" s="156" t="s">
        <v>149</v>
      </c>
      <c r="K10" s="153">
        <v>38713</v>
      </c>
      <c r="L10" s="153">
        <v>38713</v>
      </c>
      <c r="M10" s="151"/>
      <c r="N10" s="154" t="s">
        <v>155</v>
      </c>
      <c r="O10" s="159" t="s">
        <v>156</v>
      </c>
      <c r="P10" s="151"/>
      <c r="Q10" s="12"/>
      <c r="R10" s="12"/>
      <c r="S10" s="12"/>
      <c r="T10" s="12"/>
      <c r="U10" s="12"/>
      <c r="V10" s="12"/>
    </row>
    <row r="11" spans="1:22" s="13" customFormat="1" ht="24">
      <c r="A11" s="113">
        <v>28</v>
      </c>
      <c r="B11" s="149">
        <v>203</v>
      </c>
      <c r="C11" s="157" t="s">
        <v>68</v>
      </c>
      <c r="D11" s="158" t="s">
        <v>72</v>
      </c>
      <c r="E11" s="148" t="s">
        <v>118</v>
      </c>
      <c r="F11" s="150">
        <v>1</v>
      </c>
      <c r="G11" s="151">
        <v>1</v>
      </c>
      <c r="H11" s="152">
        <v>1</v>
      </c>
      <c r="I11" s="151">
        <v>1</v>
      </c>
      <c r="J11" s="156"/>
      <c r="K11" s="153"/>
      <c r="L11" s="153"/>
      <c r="M11" s="151">
        <v>0</v>
      </c>
      <c r="N11" s="148" t="s">
        <v>291</v>
      </c>
      <c r="O11" s="159" t="s">
        <v>344</v>
      </c>
      <c r="P11" s="151"/>
      <c r="Q11" s="12"/>
      <c r="R11" s="12"/>
      <c r="S11" s="12"/>
      <c r="T11" s="12"/>
      <c r="U11" s="12"/>
      <c r="V11" s="12"/>
    </row>
    <row r="12" spans="1:22" s="13" customFormat="1" ht="13.5">
      <c r="A12" s="113">
        <v>28</v>
      </c>
      <c r="B12" s="149">
        <v>204</v>
      </c>
      <c r="C12" s="157" t="s">
        <v>68</v>
      </c>
      <c r="D12" s="158" t="s">
        <v>73</v>
      </c>
      <c r="E12" s="148" t="s">
        <v>121</v>
      </c>
      <c r="F12" s="150">
        <v>1</v>
      </c>
      <c r="G12" s="151">
        <v>1</v>
      </c>
      <c r="H12" s="152">
        <v>1</v>
      </c>
      <c r="I12" s="151">
        <v>1</v>
      </c>
      <c r="J12" s="156"/>
      <c r="K12" s="153"/>
      <c r="L12" s="153"/>
      <c r="M12" s="151">
        <v>3</v>
      </c>
      <c r="N12" s="148" t="s">
        <v>157</v>
      </c>
      <c r="O12" s="159" t="s">
        <v>158</v>
      </c>
      <c r="P12" s="151"/>
      <c r="Q12" s="12"/>
      <c r="R12" s="12"/>
      <c r="S12" s="12"/>
      <c r="T12" s="12"/>
      <c r="U12" s="12"/>
      <c r="V12" s="12"/>
    </row>
    <row r="13" spans="1:22" s="13" customFormat="1" ht="13.5">
      <c r="A13" s="113">
        <v>28</v>
      </c>
      <c r="B13" s="149">
        <v>205</v>
      </c>
      <c r="C13" s="157" t="s">
        <v>68</v>
      </c>
      <c r="D13" s="158" t="s">
        <v>74</v>
      </c>
      <c r="E13" s="148" t="s">
        <v>122</v>
      </c>
      <c r="F13" s="150">
        <v>1</v>
      </c>
      <c r="G13" s="151">
        <v>2</v>
      </c>
      <c r="H13" s="152">
        <v>1</v>
      </c>
      <c r="I13" s="151">
        <v>1</v>
      </c>
      <c r="J13" s="156"/>
      <c r="K13" s="153"/>
      <c r="L13" s="153"/>
      <c r="M13" s="151">
        <v>0</v>
      </c>
      <c r="N13" s="148" t="s">
        <v>159</v>
      </c>
      <c r="O13" s="159" t="s">
        <v>160</v>
      </c>
      <c r="P13" s="151"/>
      <c r="Q13" s="12"/>
      <c r="R13" s="12"/>
      <c r="S13" s="12"/>
      <c r="T13" s="12"/>
      <c r="U13" s="12"/>
      <c r="V13" s="12"/>
    </row>
    <row r="14" spans="1:22" s="13" customFormat="1" ht="24">
      <c r="A14" s="113">
        <v>28</v>
      </c>
      <c r="B14" s="149">
        <v>206</v>
      </c>
      <c r="C14" s="157" t="s">
        <v>68</v>
      </c>
      <c r="D14" s="158" t="s">
        <v>345</v>
      </c>
      <c r="E14" s="148" t="s">
        <v>123</v>
      </c>
      <c r="F14" s="150">
        <v>1</v>
      </c>
      <c r="G14" s="151">
        <v>2</v>
      </c>
      <c r="H14" s="152">
        <v>1</v>
      </c>
      <c r="I14" s="151">
        <v>1</v>
      </c>
      <c r="J14" s="156" t="s">
        <v>191</v>
      </c>
      <c r="K14" s="153">
        <v>39899</v>
      </c>
      <c r="L14" s="153">
        <v>39904</v>
      </c>
      <c r="M14" s="151"/>
      <c r="N14" s="148" t="s">
        <v>341</v>
      </c>
      <c r="O14" s="159" t="s">
        <v>160</v>
      </c>
      <c r="P14" s="151"/>
      <c r="Q14" s="12"/>
      <c r="R14" s="12"/>
      <c r="S14" s="12"/>
      <c r="T14" s="12"/>
      <c r="U14" s="12"/>
      <c r="V14" s="12"/>
    </row>
    <row r="15" spans="1:22" s="13" customFormat="1" ht="13.5">
      <c r="A15" s="113">
        <v>28</v>
      </c>
      <c r="B15" s="149">
        <v>207</v>
      </c>
      <c r="C15" s="157" t="s">
        <v>68</v>
      </c>
      <c r="D15" s="158" t="s">
        <v>76</v>
      </c>
      <c r="E15" s="148" t="s">
        <v>118</v>
      </c>
      <c r="F15" s="150">
        <v>1</v>
      </c>
      <c r="G15" s="151">
        <v>1</v>
      </c>
      <c r="H15" s="152">
        <v>1</v>
      </c>
      <c r="I15" s="151">
        <v>1</v>
      </c>
      <c r="J15" s="156"/>
      <c r="K15" s="153"/>
      <c r="L15" s="153"/>
      <c r="M15" s="151">
        <v>0</v>
      </c>
      <c r="N15" s="148" t="s">
        <v>161</v>
      </c>
      <c r="O15" s="159" t="s">
        <v>346</v>
      </c>
      <c r="P15" s="151"/>
      <c r="Q15" s="12"/>
      <c r="R15" s="12"/>
      <c r="S15" s="12"/>
      <c r="T15" s="12"/>
      <c r="U15" s="12"/>
      <c r="V15" s="12"/>
    </row>
    <row r="16" spans="1:22" s="13" customFormat="1" ht="13.5">
      <c r="A16" s="113">
        <v>28</v>
      </c>
      <c r="B16" s="149">
        <v>208</v>
      </c>
      <c r="C16" s="157" t="s">
        <v>68</v>
      </c>
      <c r="D16" s="158" t="s">
        <v>77</v>
      </c>
      <c r="E16" s="148" t="s">
        <v>124</v>
      </c>
      <c r="F16" s="150">
        <v>1</v>
      </c>
      <c r="G16" s="151">
        <v>2</v>
      </c>
      <c r="H16" s="152">
        <v>1</v>
      </c>
      <c r="I16" s="151">
        <v>0</v>
      </c>
      <c r="J16" s="156"/>
      <c r="K16" s="153"/>
      <c r="L16" s="153"/>
      <c r="M16" s="151">
        <v>0</v>
      </c>
      <c r="N16" s="148" t="s">
        <v>162</v>
      </c>
      <c r="O16" s="159" t="s">
        <v>160</v>
      </c>
      <c r="P16" s="151"/>
      <c r="Q16" s="12"/>
      <c r="R16" s="12"/>
      <c r="S16" s="12"/>
      <c r="T16" s="12"/>
      <c r="U16" s="12"/>
      <c r="V16" s="12"/>
    </row>
    <row r="17" spans="1:22" s="13" customFormat="1" ht="24">
      <c r="A17" s="113">
        <v>28</v>
      </c>
      <c r="B17" s="149">
        <v>209</v>
      </c>
      <c r="C17" s="157" t="s">
        <v>68</v>
      </c>
      <c r="D17" s="158" t="s">
        <v>78</v>
      </c>
      <c r="E17" s="148" t="s">
        <v>192</v>
      </c>
      <c r="F17" s="150">
        <v>1</v>
      </c>
      <c r="G17" s="151">
        <v>2</v>
      </c>
      <c r="H17" s="152">
        <v>1</v>
      </c>
      <c r="I17" s="151">
        <v>0</v>
      </c>
      <c r="J17" s="156"/>
      <c r="K17" s="153"/>
      <c r="L17" s="153"/>
      <c r="M17" s="151">
        <v>0</v>
      </c>
      <c r="N17" s="148" t="s">
        <v>290</v>
      </c>
      <c r="O17" s="159" t="s">
        <v>156</v>
      </c>
      <c r="P17" s="151"/>
      <c r="Q17" s="12"/>
      <c r="R17" s="12"/>
      <c r="S17" s="12"/>
      <c r="T17" s="12"/>
      <c r="U17" s="12"/>
      <c r="V17" s="12"/>
    </row>
    <row r="18" spans="1:22" s="13" customFormat="1" ht="13.5">
      <c r="A18" s="113">
        <v>28</v>
      </c>
      <c r="B18" s="149">
        <v>210</v>
      </c>
      <c r="C18" s="157" t="s">
        <v>68</v>
      </c>
      <c r="D18" s="158" t="s">
        <v>79</v>
      </c>
      <c r="E18" s="148" t="s">
        <v>126</v>
      </c>
      <c r="F18" s="150">
        <v>1</v>
      </c>
      <c r="G18" s="151">
        <v>1</v>
      </c>
      <c r="H18" s="152">
        <v>1</v>
      </c>
      <c r="I18" s="151">
        <v>1</v>
      </c>
      <c r="J18" s="156"/>
      <c r="K18" s="153"/>
      <c r="L18" s="153"/>
      <c r="M18" s="151">
        <v>0</v>
      </c>
      <c r="N18" s="148" t="s">
        <v>163</v>
      </c>
      <c r="O18" s="159" t="s">
        <v>164</v>
      </c>
      <c r="P18" s="151"/>
      <c r="Q18" s="12"/>
      <c r="R18" s="12"/>
      <c r="S18" s="12"/>
      <c r="T18" s="12"/>
      <c r="U18" s="12"/>
      <c r="V18" s="12"/>
    </row>
    <row r="19" spans="1:22" s="13" customFormat="1" ht="27" customHeight="1">
      <c r="A19" s="113">
        <v>28</v>
      </c>
      <c r="B19" s="149">
        <v>212</v>
      </c>
      <c r="C19" s="157" t="s">
        <v>68</v>
      </c>
      <c r="D19" s="158" t="s">
        <v>80</v>
      </c>
      <c r="E19" s="148" t="s">
        <v>127</v>
      </c>
      <c r="F19" s="150">
        <v>1</v>
      </c>
      <c r="G19" s="151">
        <v>2</v>
      </c>
      <c r="H19" s="152">
        <v>0</v>
      </c>
      <c r="I19" s="151">
        <v>1</v>
      </c>
      <c r="J19" s="148" t="s">
        <v>150</v>
      </c>
      <c r="K19" s="153">
        <v>38443</v>
      </c>
      <c r="L19" s="160">
        <v>38443</v>
      </c>
      <c r="M19" s="151"/>
      <c r="N19" s="148" t="s">
        <v>165</v>
      </c>
      <c r="O19" s="159" t="s">
        <v>166</v>
      </c>
      <c r="P19" s="151"/>
      <c r="Q19" s="12"/>
      <c r="R19" s="12"/>
      <c r="S19" s="12"/>
      <c r="T19" s="12"/>
      <c r="U19" s="12"/>
      <c r="V19" s="12"/>
    </row>
    <row r="20" spans="1:22" s="13" customFormat="1" ht="13.5">
      <c r="A20" s="113">
        <v>28</v>
      </c>
      <c r="B20" s="149">
        <v>213</v>
      </c>
      <c r="C20" s="157" t="s">
        <v>68</v>
      </c>
      <c r="D20" s="158" t="s">
        <v>81</v>
      </c>
      <c r="E20" s="148" t="s">
        <v>128</v>
      </c>
      <c r="F20" s="150">
        <v>2</v>
      </c>
      <c r="G20" s="151">
        <v>2</v>
      </c>
      <c r="H20" s="152">
        <v>1</v>
      </c>
      <c r="I20" s="151">
        <v>1</v>
      </c>
      <c r="J20" s="156"/>
      <c r="K20" s="153"/>
      <c r="L20" s="153"/>
      <c r="M20" s="151">
        <v>0</v>
      </c>
      <c r="N20" s="148" t="s">
        <v>167</v>
      </c>
      <c r="O20" s="159" t="s">
        <v>168</v>
      </c>
      <c r="P20" s="151"/>
      <c r="Q20" s="12"/>
      <c r="R20" s="12"/>
      <c r="S20" s="12"/>
      <c r="T20" s="12"/>
      <c r="U20" s="12"/>
      <c r="V20" s="12"/>
    </row>
    <row r="21" spans="1:22" s="13" customFormat="1" ht="13.5">
      <c r="A21" s="113">
        <v>28</v>
      </c>
      <c r="B21" s="149">
        <v>214</v>
      </c>
      <c r="C21" s="157" t="s">
        <v>68</v>
      </c>
      <c r="D21" s="158" t="s">
        <v>82</v>
      </c>
      <c r="E21" s="148" t="s">
        <v>129</v>
      </c>
      <c r="F21" s="150">
        <v>1</v>
      </c>
      <c r="G21" s="151">
        <v>1</v>
      </c>
      <c r="H21" s="152">
        <v>1</v>
      </c>
      <c r="I21" s="151">
        <v>1</v>
      </c>
      <c r="J21" s="156" t="s">
        <v>151</v>
      </c>
      <c r="K21" s="153">
        <v>37434</v>
      </c>
      <c r="L21" s="153">
        <v>37438</v>
      </c>
      <c r="M21" s="151"/>
      <c r="N21" s="148" t="s">
        <v>169</v>
      </c>
      <c r="O21" s="159" t="s">
        <v>170</v>
      </c>
      <c r="P21" s="151"/>
      <c r="Q21" s="12"/>
      <c r="R21" s="12"/>
      <c r="S21" s="12"/>
      <c r="T21" s="12"/>
      <c r="U21" s="12"/>
      <c r="V21" s="12"/>
    </row>
    <row r="22" spans="1:22" s="13" customFormat="1" ht="13.5">
      <c r="A22" s="113">
        <v>28</v>
      </c>
      <c r="B22" s="149">
        <v>215</v>
      </c>
      <c r="C22" s="113" t="s">
        <v>68</v>
      </c>
      <c r="D22" s="149" t="s">
        <v>83</v>
      </c>
      <c r="E22" s="148" t="s">
        <v>122</v>
      </c>
      <c r="F22" s="150">
        <v>1</v>
      </c>
      <c r="G22" s="151">
        <v>2</v>
      </c>
      <c r="H22" s="152">
        <v>0</v>
      </c>
      <c r="I22" s="151">
        <v>0</v>
      </c>
      <c r="J22" s="156"/>
      <c r="K22" s="153"/>
      <c r="L22" s="153"/>
      <c r="M22" s="151">
        <v>3</v>
      </c>
      <c r="N22" s="154" t="s">
        <v>171</v>
      </c>
      <c r="O22" s="155" t="s">
        <v>347</v>
      </c>
      <c r="P22" s="151"/>
      <c r="Q22" s="12"/>
      <c r="R22" s="12"/>
      <c r="S22" s="12"/>
      <c r="T22" s="12"/>
      <c r="U22" s="12"/>
      <c r="V22" s="12"/>
    </row>
    <row r="23" spans="1:22" s="13" customFormat="1" ht="13.5">
      <c r="A23" s="113">
        <v>28</v>
      </c>
      <c r="B23" s="149">
        <v>216</v>
      </c>
      <c r="C23" s="157" t="s">
        <v>68</v>
      </c>
      <c r="D23" s="158" t="s">
        <v>84</v>
      </c>
      <c r="E23" s="148" t="s">
        <v>130</v>
      </c>
      <c r="F23" s="150">
        <v>1</v>
      </c>
      <c r="G23" s="151">
        <v>1</v>
      </c>
      <c r="H23" s="152">
        <v>1</v>
      </c>
      <c r="I23" s="151">
        <v>1</v>
      </c>
      <c r="J23" s="156"/>
      <c r="K23" s="153"/>
      <c r="L23" s="153"/>
      <c r="M23" s="151">
        <v>0</v>
      </c>
      <c r="N23" s="154" t="s">
        <v>172</v>
      </c>
      <c r="O23" s="159" t="s">
        <v>173</v>
      </c>
      <c r="P23" s="151"/>
      <c r="Q23" s="12"/>
      <c r="R23" s="12"/>
      <c r="S23" s="12"/>
      <c r="T23" s="12"/>
      <c r="U23" s="12"/>
      <c r="V23" s="12"/>
    </row>
    <row r="24" spans="1:22" s="13" customFormat="1" ht="13.5">
      <c r="A24" s="113">
        <v>28</v>
      </c>
      <c r="B24" s="149">
        <v>217</v>
      </c>
      <c r="C24" s="157" t="s">
        <v>68</v>
      </c>
      <c r="D24" s="158" t="s">
        <v>85</v>
      </c>
      <c r="E24" s="148" t="s">
        <v>131</v>
      </c>
      <c r="F24" s="150">
        <v>1</v>
      </c>
      <c r="G24" s="151">
        <v>2</v>
      </c>
      <c r="H24" s="152">
        <v>1</v>
      </c>
      <c r="I24" s="151">
        <v>1</v>
      </c>
      <c r="J24" s="156"/>
      <c r="K24" s="153"/>
      <c r="L24" s="153"/>
      <c r="M24" s="151">
        <v>3</v>
      </c>
      <c r="N24" s="148" t="s">
        <v>174</v>
      </c>
      <c r="O24" s="159" t="s">
        <v>160</v>
      </c>
      <c r="P24" s="151"/>
      <c r="Q24" s="12"/>
      <c r="R24" s="12"/>
      <c r="S24" s="12"/>
      <c r="T24" s="12"/>
      <c r="U24" s="12"/>
      <c r="V24" s="12"/>
    </row>
    <row r="25" spans="1:22" s="13" customFormat="1" ht="24">
      <c r="A25" s="113">
        <v>28</v>
      </c>
      <c r="B25" s="149">
        <v>218</v>
      </c>
      <c r="C25" s="157" t="s">
        <v>68</v>
      </c>
      <c r="D25" s="158" t="s">
        <v>86</v>
      </c>
      <c r="E25" s="148" t="s">
        <v>132</v>
      </c>
      <c r="F25" s="150">
        <v>1</v>
      </c>
      <c r="G25" s="151">
        <v>1</v>
      </c>
      <c r="H25" s="152">
        <v>1</v>
      </c>
      <c r="I25" s="151">
        <v>1</v>
      </c>
      <c r="J25" s="148" t="s">
        <v>348</v>
      </c>
      <c r="K25" s="153">
        <v>37525</v>
      </c>
      <c r="L25" s="153">
        <v>37530</v>
      </c>
      <c r="M25" s="151"/>
      <c r="N25" s="148" t="s">
        <v>175</v>
      </c>
      <c r="O25" s="159" t="s">
        <v>176</v>
      </c>
      <c r="P25" s="151"/>
      <c r="Q25" s="12"/>
      <c r="R25" s="12"/>
      <c r="S25" s="12"/>
      <c r="T25" s="12"/>
      <c r="U25" s="12"/>
      <c r="V25" s="12"/>
    </row>
    <row r="26" spans="1:22" s="13" customFormat="1" ht="13.5">
      <c r="A26" s="113">
        <v>28</v>
      </c>
      <c r="B26" s="149">
        <v>219</v>
      </c>
      <c r="C26" s="157" t="s">
        <v>68</v>
      </c>
      <c r="D26" s="158" t="s">
        <v>87</v>
      </c>
      <c r="E26" s="148" t="s">
        <v>133</v>
      </c>
      <c r="F26" s="150">
        <v>1</v>
      </c>
      <c r="G26" s="151">
        <v>2</v>
      </c>
      <c r="H26" s="152">
        <v>0</v>
      </c>
      <c r="I26" s="151">
        <v>1</v>
      </c>
      <c r="J26" s="156"/>
      <c r="K26" s="153"/>
      <c r="L26" s="153"/>
      <c r="M26" s="151">
        <v>0</v>
      </c>
      <c r="N26" s="148" t="s">
        <v>177</v>
      </c>
      <c r="O26" s="159" t="s">
        <v>178</v>
      </c>
      <c r="P26" s="151"/>
      <c r="Q26" s="12"/>
      <c r="R26" s="12"/>
      <c r="S26" s="12"/>
      <c r="T26" s="12"/>
      <c r="U26" s="12"/>
      <c r="V26" s="12"/>
    </row>
    <row r="27" spans="1:22" s="13" customFormat="1" ht="13.5">
      <c r="A27" s="113">
        <v>28</v>
      </c>
      <c r="B27" s="149">
        <v>220</v>
      </c>
      <c r="C27" s="113" t="s">
        <v>68</v>
      </c>
      <c r="D27" s="149" t="s">
        <v>88</v>
      </c>
      <c r="E27" s="148" t="s">
        <v>193</v>
      </c>
      <c r="F27" s="150">
        <v>1</v>
      </c>
      <c r="G27" s="151">
        <v>2</v>
      </c>
      <c r="H27" s="152">
        <v>0</v>
      </c>
      <c r="I27" s="151">
        <v>0</v>
      </c>
      <c r="J27" s="156"/>
      <c r="K27" s="153"/>
      <c r="L27" s="153"/>
      <c r="M27" s="151">
        <v>1</v>
      </c>
      <c r="N27" s="154" t="s">
        <v>179</v>
      </c>
      <c r="O27" s="155" t="s">
        <v>168</v>
      </c>
      <c r="P27" s="151"/>
      <c r="Q27" s="12"/>
      <c r="R27" s="12"/>
      <c r="S27" s="12"/>
      <c r="T27" s="12"/>
      <c r="U27" s="12"/>
      <c r="V27" s="12"/>
    </row>
    <row r="28" spans="1:22" s="13" customFormat="1" ht="13.5">
      <c r="A28" s="113">
        <v>28</v>
      </c>
      <c r="B28" s="149">
        <v>221</v>
      </c>
      <c r="C28" s="157" t="s">
        <v>68</v>
      </c>
      <c r="D28" s="158" t="s">
        <v>89</v>
      </c>
      <c r="E28" s="148" t="s">
        <v>134</v>
      </c>
      <c r="F28" s="150">
        <v>1</v>
      </c>
      <c r="G28" s="151">
        <v>2</v>
      </c>
      <c r="H28" s="152">
        <v>1</v>
      </c>
      <c r="I28" s="151">
        <v>0</v>
      </c>
      <c r="J28" s="156"/>
      <c r="K28" s="153"/>
      <c r="L28" s="153"/>
      <c r="M28" s="151">
        <v>3</v>
      </c>
      <c r="N28" s="154" t="s">
        <v>180</v>
      </c>
      <c r="O28" s="159" t="s">
        <v>181</v>
      </c>
      <c r="P28" s="151"/>
      <c r="Q28" s="12"/>
      <c r="R28" s="12"/>
      <c r="S28" s="12"/>
      <c r="T28" s="12"/>
      <c r="U28" s="12"/>
      <c r="V28" s="12"/>
    </row>
    <row r="29" spans="1:22" s="13" customFormat="1" ht="13.5">
      <c r="A29" s="113">
        <v>28</v>
      </c>
      <c r="B29" s="149">
        <v>222</v>
      </c>
      <c r="C29" s="157" t="s">
        <v>68</v>
      </c>
      <c r="D29" s="158" t="s">
        <v>90</v>
      </c>
      <c r="E29" s="148" t="s">
        <v>122</v>
      </c>
      <c r="F29" s="150">
        <v>1</v>
      </c>
      <c r="G29" s="151">
        <v>2</v>
      </c>
      <c r="H29" s="152">
        <v>1</v>
      </c>
      <c r="I29" s="151">
        <v>0</v>
      </c>
      <c r="J29" s="156"/>
      <c r="K29" s="153"/>
      <c r="L29" s="153"/>
      <c r="M29" s="151">
        <v>0</v>
      </c>
      <c r="N29" s="148" t="s">
        <v>182</v>
      </c>
      <c r="O29" s="159" t="s">
        <v>156</v>
      </c>
      <c r="P29" s="151"/>
      <c r="Q29" s="12"/>
      <c r="R29" s="12"/>
      <c r="S29" s="12"/>
      <c r="T29" s="12"/>
      <c r="U29" s="12"/>
      <c r="V29" s="12"/>
    </row>
    <row r="30" spans="1:22" s="13" customFormat="1" ht="24">
      <c r="A30" s="113">
        <v>28</v>
      </c>
      <c r="B30" s="149">
        <v>223</v>
      </c>
      <c r="C30" s="157" t="s">
        <v>68</v>
      </c>
      <c r="D30" s="158" t="s">
        <v>91</v>
      </c>
      <c r="E30" s="148" t="s">
        <v>135</v>
      </c>
      <c r="F30" s="150">
        <v>1</v>
      </c>
      <c r="G30" s="151">
        <v>2</v>
      </c>
      <c r="H30" s="152">
        <v>1</v>
      </c>
      <c r="I30" s="151">
        <v>0</v>
      </c>
      <c r="J30" s="156"/>
      <c r="K30" s="153"/>
      <c r="L30" s="153"/>
      <c r="M30" s="151">
        <v>0</v>
      </c>
      <c r="N30" s="148" t="s">
        <v>293</v>
      </c>
      <c r="O30" s="159" t="s">
        <v>349</v>
      </c>
      <c r="P30" s="151"/>
      <c r="Q30" s="12"/>
      <c r="R30" s="12"/>
      <c r="S30" s="12"/>
      <c r="T30" s="12"/>
      <c r="U30" s="12"/>
      <c r="V30" s="12"/>
    </row>
    <row r="31" spans="1:22" s="13" customFormat="1" ht="13.5">
      <c r="A31" s="113">
        <v>28</v>
      </c>
      <c r="B31" s="149">
        <v>224</v>
      </c>
      <c r="C31" s="157" t="s">
        <v>68</v>
      </c>
      <c r="D31" s="158" t="s">
        <v>92</v>
      </c>
      <c r="E31" s="148" t="s">
        <v>136</v>
      </c>
      <c r="F31" s="150">
        <v>1</v>
      </c>
      <c r="G31" s="151">
        <v>2</v>
      </c>
      <c r="H31" s="152">
        <v>1</v>
      </c>
      <c r="I31" s="151">
        <v>0</v>
      </c>
      <c r="J31" s="156"/>
      <c r="K31" s="153"/>
      <c r="L31" s="153"/>
      <c r="M31" s="151">
        <v>2</v>
      </c>
      <c r="N31" s="148" t="s">
        <v>183</v>
      </c>
      <c r="O31" s="159" t="s">
        <v>350</v>
      </c>
      <c r="P31" s="151"/>
      <c r="Q31" s="12"/>
      <c r="R31" s="12"/>
      <c r="S31" s="12"/>
      <c r="T31" s="12"/>
      <c r="U31" s="12"/>
      <c r="V31" s="12"/>
    </row>
    <row r="32" spans="1:22" s="13" customFormat="1" ht="24">
      <c r="A32" s="113">
        <v>28</v>
      </c>
      <c r="B32" s="149">
        <v>225</v>
      </c>
      <c r="C32" s="157" t="s">
        <v>68</v>
      </c>
      <c r="D32" s="158" t="s">
        <v>93</v>
      </c>
      <c r="E32" s="148" t="s">
        <v>137</v>
      </c>
      <c r="F32" s="150">
        <v>1</v>
      </c>
      <c r="G32" s="151">
        <v>1</v>
      </c>
      <c r="H32" s="152">
        <v>1</v>
      </c>
      <c r="I32" s="151">
        <v>0</v>
      </c>
      <c r="J32" s="156"/>
      <c r="K32" s="153"/>
      <c r="L32" s="153"/>
      <c r="M32" s="151">
        <v>0</v>
      </c>
      <c r="N32" s="148" t="s">
        <v>292</v>
      </c>
      <c r="O32" s="159" t="s">
        <v>351</v>
      </c>
      <c r="P32" s="151"/>
      <c r="Q32" s="12"/>
      <c r="R32" s="12"/>
      <c r="S32" s="12"/>
      <c r="T32" s="12"/>
      <c r="U32" s="12"/>
      <c r="V32" s="12"/>
    </row>
    <row r="33" spans="1:22" s="13" customFormat="1" ht="13.5">
      <c r="A33" s="113">
        <v>28</v>
      </c>
      <c r="B33" s="149">
        <v>226</v>
      </c>
      <c r="C33" s="157" t="s">
        <v>68</v>
      </c>
      <c r="D33" s="158" t="s">
        <v>94</v>
      </c>
      <c r="E33" s="148" t="s">
        <v>138</v>
      </c>
      <c r="F33" s="150">
        <v>1</v>
      </c>
      <c r="G33" s="151">
        <v>2</v>
      </c>
      <c r="H33" s="152">
        <v>0</v>
      </c>
      <c r="I33" s="151">
        <v>0</v>
      </c>
      <c r="J33" s="156"/>
      <c r="K33" s="153"/>
      <c r="L33" s="153"/>
      <c r="M33" s="151">
        <v>0</v>
      </c>
      <c r="N33" s="148"/>
      <c r="O33" s="159"/>
      <c r="P33" s="151">
        <v>1</v>
      </c>
      <c r="Q33" s="12"/>
      <c r="R33" s="12"/>
      <c r="S33" s="12"/>
      <c r="T33" s="12"/>
      <c r="U33" s="12"/>
      <c r="V33" s="12"/>
    </row>
    <row r="34" spans="1:22" s="13" customFormat="1" ht="13.5">
      <c r="A34" s="113">
        <v>28</v>
      </c>
      <c r="B34" s="149">
        <v>227</v>
      </c>
      <c r="C34" s="157" t="s">
        <v>68</v>
      </c>
      <c r="D34" s="158" t="s">
        <v>95</v>
      </c>
      <c r="E34" s="148" t="s">
        <v>122</v>
      </c>
      <c r="F34" s="150">
        <v>1</v>
      </c>
      <c r="G34" s="151">
        <v>2</v>
      </c>
      <c r="H34" s="152">
        <v>0</v>
      </c>
      <c r="I34" s="151">
        <v>0</v>
      </c>
      <c r="J34" s="156"/>
      <c r="K34" s="153"/>
      <c r="L34" s="161"/>
      <c r="M34" s="151">
        <v>0</v>
      </c>
      <c r="N34" s="148"/>
      <c r="O34" s="159"/>
      <c r="P34" s="151">
        <v>1</v>
      </c>
      <c r="Q34" s="12"/>
      <c r="R34" s="12"/>
      <c r="S34" s="12"/>
      <c r="T34" s="12"/>
      <c r="U34" s="12"/>
      <c r="V34" s="12"/>
    </row>
    <row r="35" spans="1:22" s="13" customFormat="1" ht="13.5">
      <c r="A35" s="113">
        <v>28</v>
      </c>
      <c r="B35" s="149">
        <v>228</v>
      </c>
      <c r="C35" s="157" t="s">
        <v>96</v>
      </c>
      <c r="D35" s="158" t="s">
        <v>97</v>
      </c>
      <c r="E35" s="148" t="s">
        <v>139</v>
      </c>
      <c r="F35" s="150">
        <v>2</v>
      </c>
      <c r="G35" s="151">
        <v>2</v>
      </c>
      <c r="H35" s="152">
        <v>0</v>
      </c>
      <c r="I35" s="151">
        <v>0</v>
      </c>
      <c r="J35" s="156"/>
      <c r="K35" s="162"/>
      <c r="L35" s="162"/>
      <c r="M35" s="151">
        <v>0</v>
      </c>
      <c r="N35" s="148" t="s">
        <v>194</v>
      </c>
      <c r="O35" s="159" t="s">
        <v>352</v>
      </c>
      <c r="P35" s="151"/>
      <c r="Q35" s="12"/>
      <c r="R35" s="12"/>
      <c r="S35" s="12"/>
      <c r="T35" s="12"/>
      <c r="U35" s="12"/>
      <c r="V35" s="12"/>
    </row>
    <row r="36" spans="1:22" s="13" customFormat="1" ht="13.5">
      <c r="A36" s="113">
        <v>28</v>
      </c>
      <c r="B36" s="149">
        <v>229</v>
      </c>
      <c r="C36" s="157" t="s">
        <v>68</v>
      </c>
      <c r="D36" s="158" t="s">
        <v>98</v>
      </c>
      <c r="E36" s="148" t="s">
        <v>134</v>
      </c>
      <c r="F36" s="150">
        <v>1</v>
      </c>
      <c r="G36" s="151">
        <v>2</v>
      </c>
      <c r="H36" s="152">
        <v>0</v>
      </c>
      <c r="I36" s="151">
        <v>0</v>
      </c>
      <c r="J36" s="163"/>
      <c r="K36" s="164"/>
      <c r="L36" s="164"/>
      <c r="M36" s="165">
        <v>0</v>
      </c>
      <c r="N36" s="148" t="s">
        <v>184</v>
      </c>
      <c r="O36" s="159" t="s">
        <v>353</v>
      </c>
      <c r="P36" s="151"/>
      <c r="Q36" s="12"/>
      <c r="R36" s="12"/>
      <c r="S36" s="12"/>
      <c r="T36" s="12"/>
      <c r="U36" s="12"/>
      <c r="V36" s="12"/>
    </row>
    <row r="37" spans="1:22" s="13" customFormat="1" ht="24">
      <c r="A37" s="113">
        <v>28</v>
      </c>
      <c r="B37" s="149">
        <v>301</v>
      </c>
      <c r="C37" s="157" t="s">
        <v>68</v>
      </c>
      <c r="D37" s="158" t="s">
        <v>99</v>
      </c>
      <c r="E37" s="148" t="s">
        <v>140</v>
      </c>
      <c r="F37" s="150">
        <v>1</v>
      </c>
      <c r="G37" s="151">
        <v>2</v>
      </c>
      <c r="H37" s="152">
        <v>1</v>
      </c>
      <c r="I37" s="151">
        <v>1</v>
      </c>
      <c r="J37" s="156"/>
      <c r="K37" s="153"/>
      <c r="L37" s="153"/>
      <c r="M37" s="151">
        <v>0</v>
      </c>
      <c r="N37" s="148" t="s">
        <v>294</v>
      </c>
      <c r="O37" s="159" t="s">
        <v>354</v>
      </c>
      <c r="P37" s="151"/>
      <c r="Q37" s="12"/>
      <c r="R37" s="12"/>
      <c r="S37" s="12"/>
      <c r="T37" s="12"/>
      <c r="U37" s="12"/>
      <c r="V37" s="12"/>
    </row>
    <row r="38" spans="1:22" s="13" customFormat="1" ht="13.5">
      <c r="A38" s="113">
        <v>28</v>
      </c>
      <c r="B38" s="149">
        <v>365</v>
      </c>
      <c r="C38" s="157" t="s">
        <v>96</v>
      </c>
      <c r="D38" s="158" t="s">
        <v>100</v>
      </c>
      <c r="E38" s="148" t="s">
        <v>195</v>
      </c>
      <c r="F38" s="150">
        <v>1</v>
      </c>
      <c r="G38" s="151">
        <v>2</v>
      </c>
      <c r="H38" s="152">
        <v>0</v>
      </c>
      <c r="I38" s="151">
        <v>0</v>
      </c>
      <c r="J38" s="156"/>
      <c r="K38" s="153"/>
      <c r="L38" s="153"/>
      <c r="M38" s="151">
        <v>1</v>
      </c>
      <c r="N38" s="148" t="s">
        <v>185</v>
      </c>
      <c r="O38" s="159" t="s">
        <v>355</v>
      </c>
      <c r="P38" s="151"/>
      <c r="Q38" s="12"/>
      <c r="R38" s="12"/>
      <c r="S38" s="12"/>
      <c r="T38" s="12"/>
      <c r="U38" s="12"/>
      <c r="V38" s="12"/>
    </row>
    <row r="39" spans="1:22" s="13" customFormat="1" ht="13.5">
      <c r="A39" s="113">
        <v>28</v>
      </c>
      <c r="B39" s="149">
        <v>381</v>
      </c>
      <c r="C39" s="157" t="s">
        <v>68</v>
      </c>
      <c r="D39" s="158" t="s">
        <v>101</v>
      </c>
      <c r="E39" s="148" t="s">
        <v>141</v>
      </c>
      <c r="F39" s="150">
        <v>2</v>
      </c>
      <c r="G39" s="151">
        <v>2</v>
      </c>
      <c r="H39" s="152">
        <v>1</v>
      </c>
      <c r="I39" s="151">
        <v>1</v>
      </c>
      <c r="J39" s="156"/>
      <c r="K39" s="153"/>
      <c r="L39" s="153"/>
      <c r="M39" s="151">
        <v>0</v>
      </c>
      <c r="N39" s="148" t="s">
        <v>186</v>
      </c>
      <c r="O39" s="159" t="s">
        <v>168</v>
      </c>
      <c r="P39" s="151"/>
      <c r="Q39" s="12"/>
      <c r="R39" s="12"/>
      <c r="S39" s="12"/>
      <c r="T39" s="12"/>
      <c r="U39" s="12"/>
      <c r="V39" s="12"/>
    </row>
    <row r="40" spans="1:22" s="13" customFormat="1" ht="13.5">
      <c r="A40" s="113">
        <v>28</v>
      </c>
      <c r="B40" s="149">
        <v>382</v>
      </c>
      <c r="C40" s="113" t="s">
        <v>68</v>
      </c>
      <c r="D40" s="149" t="s">
        <v>102</v>
      </c>
      <c r="E40" s="148" t="s">
        <v>142</v>
      </c>
      <c r="F40" s="150">
        <v>2</v>
      </c>
      <c r="G40" s="151">
        <v>2</v>
      </c>
      <c r="H40" s="152">
        <v>0</v>
      </c>
      <c r="I40" s="151">
        <v>0</v>
      </c>
      <c r="J40" s="156"/>
      <c r="K40" s="153"/>
      <c r="L40" s="153"/>
      <c r="M40" s="151">
        <v>0</v>
      </c>
      <c r="N40" s="154" t="s">
        <v>187</v>
      </c>
      <c r="O40" s="155" t="s">
        <v>168</v>
      </c>
      <c r="P40" s="151"/>
      <c r="Q40" s="12"/>
      <c r="R40" s="12"/>
      <c r="S40" s="12"/>
      <c r="T40" s="12"/>
      <c r="U40" s="12"/>
      <c r="V40" s="12"/>
    </row>
    <row r="41" spans="1:22" s="13" customFormat="1" ht="13.5">
      <c r="A41" s="113">
        <v>28</v>
      </c>
      <c r="B41" s="149">
        <v>442</v>
      </c>
      <c r="C41" s="157" t="s">
        <v>68</v>
      </c>
      <c r="D41" s="158" t="s">
        <v>103</v>
      </c>
      <c r="E41" s="148" t="s">
        <v>125</v>
      </c>
      <c r="F41" s="150">
        <v>1</v>
      </c>
      <c r="G41" s="151">
        <v>2</v>
      </c>
      <c r="H41" s="152">
        <v>0</v>
      </c>
      <c r="I41" s="151">
        <v>0</v>
      </c>
      <c r="J41" s="156"/>
      <c r="K41" s="153"/>
      <c r="L41" s="153"/>
      <c r="M41" s="151">
        <v>0</v>
      </c>
      <c r="N41" s="154"/>
      <c r="O41" s="159"/>
      <c r="P41" s="151">
        <v>0</v>
      </c>
      <c r="Q41" s="12"/>
      <c r="R41" s="12"/>
      <c r="S41" s="12"/>
      <c r="T41" s="12"/>
      <c r="U41" s="12"/>
      <c r="V41" s="12"/>
    </row>
    <row r="42" spans="1:22" s="13" customFormat="1" ht="13.5">
      <c r="A42" s="113">
        <v>28</v>
      </c>
      <c r="B42" s="149">
        <v>443</v>
      </c>
      <c r="C42" s="157" t="s">
        <v>68</v>
      </c>
      <c r="D42" s="158" t="s">
        <v>143</v>
      </c>
      <c r="E42" s="148" t="s">
        <v>144</v>
      </c>
      <c r="F42" s="150">
        <v>2</v>
      </c>
      <c r="G42" s="151">
        <v>2</v>
      </c>
      <c r="H42" s="152">
        <v>0</v>
      </c>
      <c r="I42" s="151">
        <v>0</v>
      </c>
      <c r="J42" s="156"/>
      <c r="K42" s="153"/>
      <c r="L42" s="153"/>
      <c r="M42" s="151">
        <v>0</v>
      </c>
      <c r="N42" s="148"/>
      <c r="O42" s="159"/>
      <c r="P42" s="151">
        <v>0</v>
      </c>
      <c r="Q42" s="12"/>
      <c r="R42" s="12"/>
      <c r="S42" s="12"/>
      <c r="T42" s="12"/>
      <c r="U42" s="12"/>
      <c r="V42" s="12"/>
    </row>
    <row r="43" spans="1:22" s="13" customFormat="1" ht="13.5">
      <c r="A43" s="113">
        <v>28</v>
      </c>
      <c r="B43" s="149">
        <v>446</v>
      </c>
      <c r="C43" s="157" t="s">
        <v>68</v>
      </c>
      <c r="D43" s="158" t="s">
        <v>105</v>
      </c>
      <c r="E43" s="148" t="s">
        <v>145</v>
      </c>
      <c r="F43" s="150">
        <v>1</v>
      </c>
      <c r="G43" s="151">
        <v>2</v>
      </c>
      <c r="H43" s="152">
        <v>0</v>
      </c>
      <c r="I43" s="151">
        <v>0</v>
      </c>
      <c r="J43" s="156"/>
      <c r="K43" s="153"/>
      <c r="L43" s="153"/>
      <c r="M43" s="151">
        <v>3</v>
      </c>
      <c r="N43" s="148"/>
      <c r="O43" s="159"/>
      <c r="P43" s="151">
        <v>0</v>
      </c>
      <c r="Q43" s="12"/>
      <c r="R43" s="12"/>
      <c r="S43" s="12"/>
      <c r="T43" s="12"/>
      <c r="U43" s="12"/>
      <c r="V43" s="12"/>
    </row>
    <row r="44" spans="1:22" s="13" customFormat="1" ht="13.5">
      <c r="A44" s="113">
        <v>28</v>
      </c>
      <c r="B44" s="149">
        <v>464</v>
      </c>
      <c r="C44" s="157" t="s">
        <v>96</v>
      </c>
      <c r="D44" s="158" t="s">
        <v>106</v>
      </c>
      <c r="E44" s="148" t="s">
        <v>146</v>
      </c>
      <c r="F44" s="150">
        <v>1</v>
      </c>
      <c r="G44" s="151">
        <v>2</v>
      </c>
      <c r="H44" s="152">
        <v>0</v>
      </c>
      <c r="I44" s="151">
        <v>0</v>
      </c>
      <c r="J44" s="156"/>
      <c r="K44" s="153"/>
      <c r="L44" s="153"/>
      <c r="M44" s="151">
        <v>0</v>
      </c>
      <c r="N44" s="148" t="s">
        <v>188</v>
      </c>
      <c r="O44" s="159" t="s">
        <v>356</v>
      </c>
      <c r="P44" s="151"/>
      <c r="Q44" s="12"/>
      <c r="R44" s="12"/>
      <c r="S44" s="12"/>
      <c r="T44" s="12"/>
      <c r="U44" s="12"/>
      <c r="V44" s="12"/>
    </row>
    <row r="45" spans="1:22" s="13" customFormat="1" ht="13.5">
      <c r="A45" s="113">
        <v>28</v>
      </c>
      <c r="B45" s="149">
        <v>481</v>
      </c>
      <c r="C45" s="157" t="s">
        <v>68</v>
      </c>
      <c r="D45" s="158" t="s">
        <v>107</v>
      </c>
      <c r="E45" s="148" t="s">
        <v>196</v>
      </c>
      <c r="F45" s="150">
        <v>2</v>
      </c>
      <c r="G45" s="151">
        <v>2</v>
      </c>
      <c r="H45" s="152">
        <v>0</v>
      </c>
      <c r="I45" s="151">
        <v>0</v>
      </c>
      <c r="J45" s="156"/>
      <c r="K45" s="153"/>
      <c r="L45" s="153"/>
      <c r="M45" s="151">
        <v>0</v>
      </c>
      <c r="N45" s="148"/>
      <c r="O45" s="159"/>
      <c r="P45" s="151">
        <v>0</v>
      </c>
      <c r="Q45" s="12"/>
      <c r="R45" s="12"/>
      <c r="S45" s="12"/>
      <c r="T45" s="12"/>
      <c r="U45" s="12"/>
      <c r="V45" s="12"/>
    </row>
    <row r="46" spans="1:22" s="13" customFormat="1" ht="13.5">
      <c r="A46" s="113">
        <v>28</v>
      </c>
      <c r="B46" s="149">
        <v>501</v>
      </c>
      <c r="C46" s="157" t="s">
        <v>68</v>
      </c>
      <c r="D46" s="158" t="s">
        <v>108</v>
      </c>
      <c r="E46" s="148" t="s">
        <v>128</v>
      </c>
      <c r="F46" s="150">
        <v>1</v>
      </c>
      <c r="G46" s="151">
        <v>2</v>
      </c>
      <c r="H46" s="152">
        <v>0</v>
      </c>
      <c r="I46" s="151">
        <v>0</v>
      </c>
      <c r="J46" s="148"/>
      <c r="K46" s="153"/>
      <c r="L46" s="153"/>
      <c r="M46" s="151">
        <v>0</v>
      </c>
      <c r="N46" s="148"/>
      <c r="O46" s="159"/>
      <c r="P46" s="151">
        <v>0</v>
      </c>
      <c r="Q46" s="12"/>
      <c r="R46" s="12"/>
      <c r="S46" s="12"/>
      <c r="T46" s="12"/>
      <c r="U46" s="12"/>
      <c r="V46" s="12"/>
    </row>
    <row r="47" spans="1:22" s="13" customFormat="1" ht="13.5">
      <c r="A47" s="113">
        <v>28</v>
      </c>
      <c r="B47" s="149">
        <v>585</v>
      </c>
      <c r="C47" s="157" t="s">
        <v>68</v>
      </c>
      <c r="D47" s="158" t="s">
        <v>109</v>
      </c>
      <c r="E47" s="148" t="s">
        <v>147</v>
      </c>
      <c r="F47" s="150">
        <v>1</v>
      </c>
      <c r="G47" s="151">
        <v>2</v>
      </c>
      <c r="H47" s="152">
        <v>0</v>
      </c>
      <c r="I47" s="151">
        <v>0</v>
      </c>
      <c r="J47" s="148"/>
      <c r="K47" s="153"/>
      <c r="L47" s="153"/>
      <c r="M47" s="151">
        <v>0</v>
      </c>
      <c r="N47" s="148" t="s">
        <v>189</v>
      </c>
      <c r="O47" s="159" t="s">
        <v>158</v>
      </c>
      <c r="P47" s="151"/>
      <c r="Q47" s="12"/>
      <c r="R47" s="12"/>
      <c r="S47" s="12"/>
      <c r="T47" s="12"/>
      <c r="U47" s="12"/>
      <c r="V47" s="12"/>
    </row>
    <row r="48" spans="1:22" s="13" customFormat="1" ht="14.25" thickBot="1">
      <c r="A48" s="166">
        <v>28</v>
      </c>
      <c r="B48" s="167">
        <v>586</v>
      </c>
      <c r="C48" s="168" t="s">
        <v>96</v>
      </c>
      <c r="D48" s="169" t="s">
        <v>110</v>
      </c>
      <c r="E48" s="170" t="s">
        <v>147</v>
      </c>
      <c r="F48" s="171">
        <v>1</v>
      </c>
      <c r="G48" s="172">
        <v>2</v>
      </c>
      <c r="H48" s="173">
        <v>0</v>
      </c>
      <c r="I48" s="172">
        <v>0</v>
      </c>
      <c r="J48" s="148"/>
      <c r="K48" s="153"/>
      <c r="L48" s="153"/>
      <c r="M48" s="151">
        <v>0</v>
      </c>
      <c r="N48" s="170" t="s">
        <v>190</v>
      </c>
      <c r="O48" s="174" t="s">
        <v>357</v>
      </c>
      <c r="P48" s="172"/>
      <c r="Q48" s="12"/>
      <c r="R48" s="12"/>
      <c r="S48" s="12"/>
      <c r="T48" s="12"/>
      <c r="U48" s="12"/>
      <c r="V48" s="12"/>
    </row>
    <row r="49" spans="1:22" s="13" customFormat="1" ht="18.75" customHeight="1" thickBot="1">
      <c r="A49" s="36"/>
      <c r="B49" s="37"/>
      <c r="C49" s="243" t="s">
        <v>4</v>
      </c>
      <c r="D49" s="244"/>
      <c r="E49" s="38"/>
      <c r="F49" s="39"/>
      <c r="G49" s="40"/>
      <c r="H49" s="221">
        <f>SUM(H8:H48)</f>
        <v>23</v>
      </c>
      <c r="I49" s="222">
        <f>SUM(I8:I48)</f>
        <v>18</v>
      </c>
      <c r="J49" s="221">
        <f>COUNTA(J8:J48)</f>
        <v>6</v>
      </c>
      <c r="K49" s="223"/>
      <c r="L49" s="223"/>
      <c r="M49" s="224"/>
      <c r="N49" s="221">
        <f>COUNTA(N8:N48)</f>
        <v>34</v>
      </c>
      <c r="O49" s="225"/>
      <c r="P49" s="226"/>
      <c r="Q49" s="12"/>
      <c r="R49" s="12"/>
      <c r="S49" s="12"/>
      <c r="T49" s="12"/>
      <c r="U49" s="12"/>
      <c r="V49" s="12"/>
    </row>
  </sheetData>
  <mergeCells count="17">
    <mergeCell ref="O2:P2"/>
    <mergeCell ref="C49:D49"/>
    <mergeCell ref="A4:A7"/>
    <mergeCell ref="C4:C7"/>
    <mergeCell ref="D4:D7"/>
    <mergeCell ref="B4:B7"/>
    <mergeCell ref="I4:I7"/>
    <mergeCell ref="J4:M4"/>
    <mergeCell ref="N4:P4"/>
    <mergeCell ref="N5:O5"/>
    <mergeCell ref="M6:M7"/>
    <mergeCell ref="P6:P7"/>
    <mergeCell ref="E4:E7"/>
    <mergeCell ref="G4:G7"/>
    <mergeCell ref="H4:H7"/>
    <mergeCell ref="J5:L5"/>
    <mergeCell ref="F4:F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125" style="2" customWidth="1"/>
    <col min="3" max="3" width="6.375" style="30" customWidth="1"/>
    <col min="4" max="4" width="9.625" style="2" customWidth="1"/>
    <col min="5" max="5" width="18.625" style="2" customWidth="1"/>
    <col min="6" max="6" width="12.625" style="2" customWidth="1"/>
    <col min="7" max="7" width="8.625" style="2" customWidth="1"/>
    <col min="8" max="8" width="21.625" style="2" customWidth="1"/>
    <col min="9" max="10" width="9.125" style="2" customWidth="1"/>
    <col min="11" max="11" width="23.625" style="2" customWidth="1"/>
    <col min="12" max="20" width="3.875" style="2" customWidth="1"/>
    <col min="21" max="21" width="6.375" style="2" customWidth="1"/>
    <col min="22" max="16384" width="9.00390625" style="2" customWidth="1"/>
  </cols>
  <sheetData>
    <row r="1" spans="1:2" ht="12.75" thickBot="1">
      <c r="A1" s="30" t="s">
        <v>15</v>
      </c>
      <c r="B1" s="30"/>
    </row>
    <row r="2" spans="1:21" ht="22.5" customHeight="1" thickBot="1">
      <c r="A2" s="6" t="s">
        <v>34</v>
      </c>
      <c r="S2" s="241" t="s">
        <v>96</v>
      </c>
      <c r="T2" s="261"/>
      <c r="U2" s="242"/>
    </row>
    <row r="3" ht="12.75" thickBot="1"/>
    <row r="4" spans="1:21" s="1" customFormat="1" ht="19.5" customHeight="1">
      <c r="A4" s="245" t="s">
        <v>26</v>
      </c>
      <c r="B4" s="253" t="s">
        <v>63</v>
      </c>
      <c r="C4" s="275" t="s">
        <v>52</v>
      </c>
      <c r="D4" s="250" t="s">
        <v>17</v>
      </c>
      <c r="E4" s="258" t="s">
        <v>64</v>
      </c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60"/>
      <c r="U4" s="268" t="s">
        <v>273</v>
      </c>
    </row>
    <row r="5" spans="1:21" s="1" customFormat="1" ht="19.5" customHeight="1">
      <c r="A5" s="246"/>
      <c r="B5" s="254"/>
      <c r="C5" s="276"/>
      <c r="D5" s="251"/>
      <c r="E5" s="24"/>
      <c r="F5" s="22"/>
      <c r="G5" s="25"/>
      <c r="H5" s="25"/>
      <c r="I5" s="25"/>
      <c r="J5" s="25"/>
      <c r="K5" s="25"/>
      <c r="L5" s="218" t="s">
        <v>60</v>
      </c>
      <c r="M5" s="236"/>
      <c r="N5" s="236"/>
      <c r="O5" s="236"/>
      <c r="P5" s="236"/>
      <c r="Q5" s="236"/>
      <c r="R5" s="236"/>
      <c r="S5" s="236"/>
      <c r="T5" s="262"/>
      <c r="U5" s="269"/>
    </row>
    <row r="6" spans="1:21" s="1" customFormat="1" ht="19.5" customHeight="1">
      <c r="A6" s="246"/>
      <c r="B6" s="254"/>
      <c r="C6" s="276"/>
      <c r="D6" s="251"/>
      <c r="E6" s="272" t="s">
        <v>32</v>
      </c>
      <c r="F6" s="19"/>
      <c r="G6" s="263" t="s">
        <v>31</v>
      </c>
      <c r="H6" s="263"/>
      <c r="I6" s="263"/>
      <c r="J6" s="264"/>
      <c r="K6" s="264"/>
      <c r="L6" s="265" t="s">
        <v>37</v>
      </c>
      <c r="M6" s="266"/>
      <c r="N6" s="267"/>
      <c r="O6" s="264" t="s">
        <v>38</v>
      </c>
      <c r="P6" s="266"/>
      <c r="Q6" s="267"/>
      <c r="R6" s="264" t="s">
        <v>39</v>
      </c>
      <c r="S6" s="266"/>
      <c r="T6" s="274"/>
      <c r="U6" s="270"/>
    </row>
    <row r="7" spans="1:21" ht="60" customHeight="1">
      <c r="A7" s="247"/>
      <c r="B7" s="255"/>
      <c r="C7" s="276"/>
      <c r="D7" s="252"/>
      <c r="E7" s="273"/>
      <c r="F7" s="20" t="s">
        <v>27</v>
      </c>
      <c r="G7" s="21" t="s">
        <v>28</v>
      </c>
      <c r="H7" s="21" t="s">
        <v>30</v>
      </c>
      <c r="I7" s="21" t="s">
        <v>29</v>
      </c>
      <c r="J7" s="23" t="s">
        <v>61</v>
      </c>
      <c r="K7" s="23" t="s">
        <v>274</v>
      </c>
      <c r="L7" s="129" t="s">
        <v>67</v>
      </c>
      <c r="M7" s="130" t="s">
        <v>275</v>
      </c>
      <c r="N7" s="131" t="s">
        <v>33</v>
      </c>
      <c r="O7" s="132" t="s">
        <v>67</v>
      </c>
      <c r="P7" s="130" t="s">
        <v>275</v>
      </c>
      <c r="Q7" s="133" t="s">
        <v>33</v>
      </c>
      <c r="R7" s="131" t="s">
        <v>67</v>
      </c>
      <c r="S7" s="130" t="s">
        <v>275</v>
      </c>
      <c r="T7" s="131" t="s">
        <v>33</v>
      </c>
      <c r="U7" s="271"/>
    </row>
    <row r="8" spans="1:21" ht="36">
      <c r="A8" s="182">
        <v>28</v>
      </c>
      <c r="B8" s="183">
        <v>100</v>
      </c>
      <c r="C8" s="182" t="s">
        <v>68</v>
      </c>
      <c r="D8" s="183" t="s">
        <v>69</v>
      </c>
      <c r="E8" s="176" t="s">
        <v>197</v>
      </c>
      <c r="F8" s="177" t="s">
        <v>198</v>
      </c>
      <c r="G8" s="184" t="s">
        <v>199</v>
      </c>
      <c r="H8" s="177" t="s">
        <v>200</v>
      </c>
      <c r="I8" s="177" t="s">
        <v>296</v>
      </c>
      <c r="J8" s="177" t="s">
        <v>297</v>
      </c>
      <c r="K8" s="178" t="s">
        <v>272</v>
      </c>
      <c r="L8" s="180" t="s">
        <v>295</v>
      </c>
      <c r="M8" s="155"/>
      <c r="N8" s="155"/>
      <c r="O8" s="155" t="s">
        <v>295</v>
      </c>
      <c r="P8" s="155"/>
      <c r="Q8" s="155"/>
      <c r="R8" s="155" t="s">
        <v>295</v>
      </c>
      <c r="S8" s="155"/>
      <c r="T8" s="181"/>
      <c r="U8" s="211">
        <v>1</v>
      </c>
    </row>
    <row r="9" spans="1:21" ht="24">
      <c r="A9" s="182">
        <v>28</v>
      </c>
      <c r="B9" s="183">
        <v>201</v>
      </c>
      <c r="C9" s="185" t="s">
        <v>68</v>
      </c>
      <c r="D9" s="178" t="s">
        <v>70</v>
      </c>
      <c r="E9" s="176" t="s">
        <v>201</v>
      </c>
      <c r="F9" s="177" t="s">
        <v>202</v>
      </c>
      <c r="G9" s="184" t="s">
        <v>203</v>
      </c>
      <c r="H9" s="177" t="s">
        <v>331</v>
      </c>
      <c r="I9" s="177" t="s">
        <v>298</v>
      </c>
      <c r="J9" s="178" t="s">
        <v>329</v>
      </c>
      <c r="K9" s="178" t="s">
        <v>204</v>
      </c>
      <c r="L9" s="180" t="s">
        <v>295</v>
      </c>
      <c r="M9" s="155"/>
      <c r="N9" s="155"/>
      <c r="O9" s="155" t="s">
        <v>295</v>
      </c>
      <c r="P9" s="155"/>
      <c r="Q9" s="155"/>
      <c r="R9" s="155" t="s">
        <v>295</v>
      </c>
      <c r="S9" s="155"/>
      <c r="T9" s="181"/>
      <c r="U9" s="211">
        <v>0</v>
      </c>
    </row>
    <row r="10" spans="1:21" ht="24">
      <c r="A10" s="182">
        <v>28</v>
      </c>
      <c r="B10" s="183">
        <v>202</v>
      </c>
      <c r="C10" s="185" t="s">
        <v>68</v>
      </c>
      <c r="D10" s="178" t="s">
        <v>71</v>
      </c>
      <c r="E10" s="176" t="s">
        <v>205</v>
      </c>
      <c r="F10" s="177" t="s">
        <v>264</v>
      </c>
      <c r="G10" s="184" t="s">
        <v>265</v>
      </c>
      <c r="H10" s="177" t="s">
        <v>206</v>
      </c>
      <c r="I10" s="177" t="s">
        <v>327</v>
      </c>
      <c r="J10" s="178" t="s">
        <v>328</v>
      </c>
      <c r="K10" s="178" t="s">
        <v>207</v>
      </c>
      <c r="L10" s="180"/>
      <c r="M10" s="155" t="s">
        <v>295</v>
      </c>
      <c r="N10" s="155"/>
      <c r="O10" s="155"/>
      <c r="P10" s="155" t="s">
        <v>295</v>
      </c>
      <c r="Q10" s="155"/>
      <c r="R10" s="155"/>
      <c r="S10" s="155" t="s">
        <v>295</v>
      </c>
      <c r="T10" s="181"/>
      <c r="U10" s="212">
        <v>1</v>
      </c>
    </row>
    <row r="11" spans="1:21" ht="41.25" customHeight="1">
      <c r="A11" s="182">
        <v>28</v>
      </c>
      <c r="B11" s="183">
        <v>203</v>
      </c>
      <c r="C11" s="185" t="s">
        <v>68</v>
      </c>
      <c r="D11" s="178" t="s">
        <v>72</v>
      </c>
      <c r="E11" s="176" t="s">
        <v>208</v>
      </c>
      <c r="F11" s="177"/>
      <c r="G11" s="184" t="s">
        <v>209</v>
      </c>
      <c r="H11" s="177" t="s">
        <v>332</v>
      </c>
      <c r="I11" s="177" t="s">
        <v>325</v>
      </c>
      <c r="J11" s="178" t="s">
        <v>326</v>
      </c>
      <c r="K11" s="178" t="s">
        <v>266</v>
      </c>
      <c r="L11" s="180" t="s">
        <v>295</v>
      </c>
      <c r="M11" s="155"/>
      <c r="N11" s="155"/>
      <c r="O11" s="155" t="s">
        <v>295</v>
      </c>
      <c r="P11" s="155"/>
      <c r="Q11" s="155"/>
      <c r="R11" s="155" t="s">
        <v>295</v>
      </c>
      <c r="S11" s="155"/>
      <c r="T11" s="181"/>
      <c r="U11" s="212">
        <v>0</v>
      </c>
    </row>
    <row r="12" spans="1:21" ht="26.25" customHeight="1">
      <c r="A12" s="182">
        <v>28</v>
      </c>
      <c r="B12" s="183">
        <v>204</v>
      </c>
      <c r="C12" s="185" t="s">
        <v>68</v>
      </c>
      <c r="D12" s="178" t="s">
        <v>73</v>
      </c>
      <c r="E12" s="176" t="s">
        <v>210</v>
      </c>
      <c r="F12" s="177" t="s">
        <v>211</v>
      </c>
      <c r="G12" s="184" t="s">
        <v>212</v>
      </c>
      <c r="H12" s="177" t="s">
        <v>213</v>
      </c>
      <c r="I12" s="177" t="s">
        <v>323</v>
      </c>
      <c r="J12" s="177" t="s">
        <v>324</v>
      </c>
      <c r="K12" s="178" t="s">
        <v>214</v>
      </c>
      <c r="L12" s="180" t="s">
        <v>295</v>
      </c>
      <c r="M12" s="155"/>
      <c r="N12" s="155"/>
      <c r="O12" s="155" t="s">
        <v>295</v>
      </c>
      <c r="P12" s="155"/>
      <c r="Q12" s="155"/>
      <c r="R12" s="155" t="s">
        <v>295</v>
      </c>
      <c r="S12" s="155"/>
      <c r="T12" s="181"/>
      <c r="U12" s="212">
        <v>0</v>
      </c>
    </row>
    <row r="13" spans="1:21" ht="16.5" customHeight="1">
      <c r="A13" s="182">
        <v>28</v>
      </c>
      <c r="B13" s="183">
        <v>205</v>
      </c>
      <c r="C13" s="185" t="s">
        <v>68</v>
      </c>
      <c r="D13" s="178" t="s">
        <v>74</v>
      </c>
      <c r="E13" s="176"/>
      <c r="F13" s="177"/>
      <c r="G13" s="184"/>
      <c r="H13" s="177"/>
      <c r="I13" s="177"/>
      <c r="J13" s="178"/>
      <c r="K13" s="178"/>
      <c r="L13" s="180"/>
      <c r="M13" s="155"/>
      <c r="N13" s="155"/>
      <c r="O13" s="155"/>
      <c r="P13" s="155"/>
      <c r="Q13" s="155"/>
      <c r="R13" s="155"/>
      <c r="S13" s="155"/>
      <c r="T13" s="181"/>
      <c r="U13" s="212">
        <v>0</v>
      </c>
    </row>
    <row r="14" spans="1:21" ht="26.25" customHeight="1">
      <c r="A14" s="182">
        <v>28</v>
      </c>
      <c r="B14" s="183">
        <v>206</v>
      </c>
      <c r="C14" s="185" t="s">
        <v>68</v>
      </c>
      <c r="D14" s="178" t="s">
        <v>75</v>
      </c>
      <c r="E14" s="176" t="s">
        <v>215</v>
      </c>
      <c r="F14" s="177" t="s">
        <v>216</v>
      </c>
      <c r="G14" s="184" t="s">
        <v>217</v>
      </c>
      <c r="H14" s="177" t="s">
        <v>330</v>
      </c>
      <c r="I14" s="177" t="s">
        <v>321</v>
      </c>
      <c r="J14" s="177" t="s">
        <v>322</v>
      </c>
      <c r="K14" s="178" t="s">
        <v>218</v>
      </c>
      <c r="L14" s="180" t="s">
        <v>295</v>
      </c>
      <c r="M14" s="155"/>
      <c r="N14" s="155"/>
      <c r="O14" s="155" t="s">
        <v>295</v>
      </c>
      <c r="P14" s="155"/>
      <c r="Q14" s="155"/>
      <c r="R14" s="155" t="s">
        <v>295</v>
      </c>
      <c r="S14" s="155"/>
      <c r="T14" s="181"/>
      <c r="U14" s="212">
        <v>1</v>
      </c>
    </row>
    <row r="15" spans="1:21" ht="26.25" customHeight="1">
      <c r="A15" s="182">
        <v>28</v>
      </c>
      <c r="B15" s="183">
        <v>207</v>
      </c>
      <c r="C15" s="185" t="s">
        <v>68</v>
      </c>
      <c r="D15" s="178" t="s">
        <v>76</v>
      </c>
      <c r="E15" s="176" t="s">
        <v>219</v>
      </c>
      <c r="F15" s="177"/>
      <c r="G15" s="184" t="s">
        <v>220</v>
      </c>
      <c r="H15" s="177" t="s">
        <v>333</v>
      </c>
      <c r="I15" s="177" t="s">
        <v>320</v>
      </c>
      <c r="J15" s="177" t="s">
        <v>320</v>
      </c>
      <c r="K15" s="178" t="s">
        <v>221</v>
      </c>
      <c r="L15" s="180"/>
      <c r="M15" s="155" t="s">
        <v>295</v>
      </c>
      <c r="N15" s="155"/>
      <c r="O15" s="155"/>
      <c r="P15" s="155" t="s">
        <v>295</v>
      </c>
      <c r="Q15" s="155"/>
      <c r="R15" s="155"/>
      <c r="S15" s="155" t="s">
        <v>295</v>
      </c>
      <c r="T15" s="181"/>
      <c r="U15" s="212">
        <v>0</v>
      </c>
    </row>
    <row r="16" spans="1:21" ht="26.25" customHeight="1">
      <c r="A16" s="182">
        <v>28</v>
      </c>
      <c r="B16" s="183">
        <v>208</v>
      </c>
      <c r="C16" s="185" t="s">
        <v>68</v>
      </c>
      <c r="D16" s="178" t="s">
        <v>77</v>
      </c>
      <c r="E16" s="176" t="s">
        <v>222</v>
      </c>
      <c r="F16" s="177"/>
      <c r="G16" s="184" t="s">
        <v>223</v>
      </c>
      <c r="H16" s="177" t="s">
        <v>334</v>
      </c>
      <c r="I16" s="177" t="s">
        <v>318</v>
      </c>
      <c r="J16" s="177" t="s">
        <v>319</v>
      </c>
      <c r="K16" s="178" t="s">
        <v>267</v>
      </c>
      <c r="L16" s="180" t="s">
        <v>295</v>
      </c>
      <c r="M16" s="155"/>
      <c r="N16" s="155"/>
      <c r="O16" s="155" t="s">
        <v>295</v>
      </c>
      <c r="P16" s="155"/>
      <c r="Q16" s="155"/>
      <c r="R16" s="155" t="s">
        <v>295</v>
      </c>
      <c r="S16" s="155"/>
      <c r="T16" s="181"/>
      <c r="U16" s="212">
        <v>0</v>
      </c>
    </row>
    <row r="17" spans="1:21" ht="16.5" customHeight="1">
      <c r="A17" s="182">
        <v>28</v>
      </c>
      <c r="B17" s="183">
        <v>209</v>
      </c>
      <c r="C17" s="185" t="s">
        <v>68</v>
      </c>
      <c r="D17" s="178" t="s">
        <v>78</v>
      </c>
      <c r="E17" s="176"/>
      <c r="F17" s="177"/>
      <c r="G17" s="184"/>
      <c r="H17" s="177"/>
      <c r="I17" s="177"/>
      <c r="J17" s="178"/>
      <c r="K17" s="178"/>
      <c r="L17" s="180"/>
      <c r="M17" s="155"/>
      <c r="N17" s="155"/>
      <c r="O17" s="155"/>
      <c r="P17" s="155"/>
      <c r="Q17" s="155"/>
      <c r="R17" s="155"/>
      <c r="S17" s="155"/>
      <c r="T17" s="181"/>
      <c r="U17" s="212">
        <v>0</v>
      </c>
    </row>
    <row r="18" spans="1:21" ht="24">
      <c r="A18" s="182">
        <v>28</v>
      </c>
      <c r="B18" s="183">
        <v>210</v>
      </c>
      <c r="C18" s="185" t="s">
        <v>68</v>
      </c>
      <c r="D18" s="178" t="s">
        <v>79</v>
      </c>
      <c r="E18" s="176" t="s">
        <v>224</v>
      </c>
      <c r="F18" s="177"/>
      <c r="G18" s="184" t="s">
        <v>225</v>
      </c>
      <c r="H18" s="177" t="s">
        <v>268</v>
      </c>
      <c r="I18" s="177" t="s">
        <v>316</v>
      </c>
      <c r="J18" s="177" t="s">
        <v>317</v>
      </c>
      <c r="K18" s="178" t="s">
        <v>269</v>
      </c>
      <c r="L18" s="180" t="s">
        <v>295</v>
      </c>
      <c r="M18" s="155"/>
      <c r="N18" s="155"/>
      <c r="O18" s="155" t="s">
        <v>295</v>
      </c>
      <c r="P18" s="155"/>
      <c r="Q18" s="155"/>
      <c r="R18" s="155" t="s">
        <v>295</v>
      </c>
      <c r="S18" s="155"/>
      <c r="T18" s="181"/>
      <c r="U18" s="212">
        <v>0</v>
      </c>
    </row>
    <row r="19" spans="1:21" ht="24">
      <c r="A19" s="182">
        <v>28</v>
      </c>
      <c r="B19" s="183">
        <v>212</v>
      </c>
      <c r="C19" s="185" t="s">
        <v>68</v>
      </c>
      <c r="D19" s="178" t="s">
        <v>80</v>
      </c>
      <c r="E19" s="176" t="s">
        <v>226</v>
      </c>
      <c r="F19" s="177"/>
      <c r="G19" s="184" t="s">
        <v>227</v>
      </c>
      <c r="H19" s="177" t="s">
        <v>335</v>
      </c>
      <c r="I19" s="177" t="s">
        <v>315</v>
      </c>
      <c r="J19" s="178"/>
      <c r="K19" s="178"/>
      <c r="L19" s="180" t="s">
        <v>295</v>
      </c>
      <c r="M19" s="155"/>
      <c r="N19" s="155"/>
      <c r="O19" s="155" t="s">
        <v>295</v>
      </c>
      <c r="P19" s="155"/>
      <c r="Q19" s="155"/>
      <c r="R19" s="155" t="s">
        <v>295</v>
      </c>
      <c r="S19" s="155"/>
      <c r="T19" s="181"/>
      <c r="U19" s="212">
        <v>1</v>
      </c>
    </row>
    <row r="20" spans="1:21" ht="16.5" customHeight="1">
      <c r="A20" s="182">
        <v>28</v>
      </c>
      <c r="B20" s="183">
        <v>213</v>
      </c>
      <c r="C20" s="185" t="s">
        <v>68</v>
      </c>
      <c r="D20" s="178" t="s">
        <v>81</v>
      </c>
      <c r="E20" s="176"/>
      <c r="F20" s="177"/>
      <c r="G20" s="184"/>
      <c r="H20" s="177"/>
      <c r="I20" s="177"/>
      <c r="J20" s="178"/>
      <c r="K20" s="178"/>
      <c r="L20" s="180"/>
      <c r="M20" s="155"/>
      <c r="N20" s="155"/>
      <c r="O20" s="155"/>
      <c r="P20" s="155"/>
      <c r="Q20" s="155"/>
      <c r="R20" s="155"/>
      <c r="S20" s="155"/>
      <c r="T20" s="181"/>
      <c r="U20" s="212">
        <v>0</v>
      </c>
    </row>
    <row r="21" spans="1:21" ht="46.5" customHeight="1">
      <c r="A21" s="182">
        <v>28</v>
      </c>
      <c r="B21" s="183">
        <v>214</v>
      </c>
      <c r="C21" s="185" t="s">
        <v>68</v>
      </c>
      <c r="D21" s="178" t="s">
        <v>82</v>
      </c>
      <c r="E21" s="176" t="s">
        <v>228</v>
      </c>
      <c r="F21" s="177" t="s">
        <v>270</v>
      </c>
      <c r="G21" s="184" t="s">
        <v>229</v>
      </c>
      <c r="H21" s="177" t="s">
        <v>230</v>
      </c>
      <c r="I21" s="177" t="s">
        <v>313</v>
      </c>
      <c r="J21" s="177" t="s">
        <v>314</v>
      </c>
      <c r="K21" s="178" t="s">
        <v>231</v>
      </c>
      <c r="L21" s="180"/>
      <c r="M21" s="155" t="s">
        <v>295</v>
      </c>
      <c r="N21" s="155"/>
      <c r="O21" s="155"/>
      <c r="P21" s="155" t="s">
        <v>295</v>
      </c>
      <c r="Q21" s="155"/>
      <c r="R21" s="155"/>
      <c r="S21" s="155" t="s">
        <v>295</v>
      </c>
      <c r="T21" s="181"/>
      <c r="U21" s="212">
        <v>1</v>
      </c>
    </row>
    <row r="22" spans="1:21" ht="26.25" customHeight="1">
      <c r="A22" s="182">
        <v>28</v>
      </c>
      <c r="B22" s="183">
        <v>215</v>
      </c>
      <c r="C22" s="185" t="s">
        <v>68</v>
      </c>
      <c r="D22" s="178" t="s">
        <v>83</v>
      </c>
      <c r="E22" s="176" t="s">
        <v>232</v>
      </c>
      <c r="F22" s="177" t="s">
        <v>233</v>
      </c>
      <c r="G22" s="184" t="s">
        <v>234</v>
      </c>
      <c r="H22" s="177" t="s">
        <v>235</v>
      </c>
      <c r="I22" s="177" t="s">
        <v>312</v>
      </c>
      <c r="J22" s="177" t="s">
        <v>312</v>
      </c>
      <c r="K22" s="178" t="s">
        <v>236</v>
      </c>
      <c r="L22" s="180" t="s">
        <v>295</v>
      </c>
      <c r="M22" s="155"/>
      <c r="N22" s="155"/>
      <c r="O22" s="155" t="s">
        <v>295</v>
      </c>
      <c r="P22" s="155"/>
      <c r="Q22" s="155"/>
      <c r="R22" s="155" t="s">
        <v>295</v>
      </c>
      <c r="S22" s="155"/>
      <c r="T22" s="181"/>
      <c r="U22" s="212">
        <v>0</v>
      </c>
    </row>
    <row r="23" spans="1:21" ht="26.25" customHeight="1">
      <c r="A23" s="182">
        <v>28</v>
      </c>
      <c r="B23" s="183">
        <v>216</v>
      </c>
      <c r="C23" s="185" t="s">
        <v>68</v>
      </c>
      <c r="D23" s="178" t="s">
        <v>84</v>
      </c>
      <c r="E23" s="176" t="s">
        <v>237</v>
      </c>
      <c r="F23" s="177" t="s">
        <v>271</v>
      </c>
      <c r="G23" s="184" t="s">
        <v>238</v>
      </c>
      <c r="H23" s="177" t="s">
        <v>239</v>
      </c>
      <c r="I23" s="177" t="s">
        <v>310</v>
      </c>
      <c r="J23" s="177" t="s">
        <v>311</v>
      </c>
      <c r="K23" s="178" t="s">
        <v>240</v>
      </c>
      <c r="L23" s="180" t="s">
        <v>295</v>
      </c>
      <c r="M23" s="155"/>
      <c r="N23" s="155"/>
      <c r="O23" s="155" t="s">
        <v>295</v>
      </c>
      <c r="P23" s="155"/>
      <c r="Q23" s="155"/>
      <c r="R23" s="155" t="s">
        <v>295</v>
      </c>
      <c r="S23" s="155"/>
      <c r="T23" s="181"/>
      <c r="U23" s="212">
        <v>0</v>
      </c>
    </row>
    <row r="24" spans="1:21" ht="26.25" customHeight="1">
      <c r="A24" s="182">
        <v>28</v>
      </c>
      <c r="B24" s="183">
        <v>217</v>
      </c>
      <c r="C24" s="185" t="s">
        <v>68</v>
      </c>
      <c r="D24" s="178" t="s">
        <v>85</v>
      </c>
      <c r="E24" s="176" t="s">
        <v>241</v>
      </c>
      <c r="F24" s="177" t="s">
        <v>242</v>
      </c>
      <c r="G24" s="184" t="s">
        <v>243</v>
      </c>
      <c r="H24" s="177" t="s">
        <v>244</v>
      </c>
      <c r="I24" s="177" t="s">
        <v>308</v>
      </c>
      <c r="J24" s="177" t="s">
        <v>309</v>
      </c>
      <c r="K24" s="178" t="s">
        <v>245</v>
      </c>
      <c r="L24" s="180" t="s">
        <v>295</v>
      </c>
      <c r="M24" s="155"/>
      <c r="N24" s="155"/>
      <c r="O24" s="155" t="s">
        <v>295</v>
      </c>
      <c r="P24" s="155"/>
      <c r="Q24" s="155"/>
      <c r="R24" s="155" t="s">
        <v>295</v>
      </c>
      <c r="S24" s="155"/>
      <c r="T24" s="181"/>
      <c r="U24" s="212">
        <v>0</v>
      </c>
    </row>
    <row r="25" spans="1:21" ht="40.5" customHeight="1">
      <c r="A25" s="182">
        <v>28</v>
      </c>
      <c r="B25" s="183">
        <v>218</v>
      </c>
      <c r="C25" s="185" t="s">
        <v>68</v>
      </c>
      <c r="D25" s="178" t="s">
        <v>86</v>
      </c>
      <c r="E25" s="176" t="s">
        <v>246</v>
      </c>
      <c r="F25" s="177"/>
      <c r="G25" s="184" t="s">
        <v>342</v>
      </c>
      <c r="H25" s="177" t="s">
        <v>336</v>
      </c>
      <c r="I25" s="177" t="s">
        <v>306</v>
      </c>
      <c r="J25" s="177" t="s">
        <v>307</v>
      </c>
      <c r="K25" s="178" t="s">
        <v>247</v>
      </c>
      <c r="L25" s="180"/>
      <c r="M25" s="155"/>
      <c r="N25" s="155"/>
      <c r="O25" s="155"/>
      <c r="P25" s="155"/>
      <c r="Q25" s="155" t="s">
        <v>295</v>
      </c>
      <c r="R25" s="155"/>
      <c r="S25" s="155"/>
      <c r="T25" s="155" t="s">
        <v>295</v>
      </c>
      <c r="U25" s="212">
        <v>0</v>
      </c>
    </row>
    <row r="26" spans="1:21" ht="26.25" customHeight="1">
      <c r="A26" s="182">
        <v>28</v>
      </c>
      <c r="B26" s="183">
        <v>219</v>
      </c>
      <c r="C26" s="185" t="s">
        <v>68</v>
      </c>
      <c r="D26" s="178" t="s">
        <v>87</v>
      </c>
      <c r="E26" s="176" t="s">
        <v>248</v>
      </c>
      <c r="F26" s="177"/>
      <c r="G26" s="184" t="s">
        <v>249</v>
      </c>
      <c r="H26" s="177" t="s">
        <v>337</v>
      </c>
      <c r="I26" s="177" t="s">
        <v>304</v>
      </c>
      <c r="J26" s="177" t="s">
        <v>305</v>
      </c>
      <c r="K26" s="178"/>
      <c r="L26" s="180" t="s">
        <v>295</v>
      </c>
      <c r="M26" s="155"/>
      <c r="N26" s="155"/>
      <c r="O26" s="155" t="s">
        <v>295</v>
      </c>
      <c r="P26" s="155"/>
      <c r="Q26" s="155"/>
      <c r="R26" s="155" t="s">
        <v>295</v>
      </c>
      <c r="S26" s="155"/>
      <c r="T26" s="181"/>
      <c r="U26" s="212">
        <v>0</v>
      </c>
    </row>
    <row r="27" spans="1:21" ht="26.25" customHeight="1">
      <c r="A27" s="182">
        <v>28</v>
      </c>
      <c r="B27" s="183">
        <v>220</v>
      </c>
      <c r="C27" s="185" t="s">
        <v>68</v>
      </c>
      <c r="D27" s="178" t="s">
        <v>88</v>
      </c>
      <c r="E27" s="176" t="s">
        <v>250</v>
      </c>
      <c r="F27" s="177"/>
      <c r="G27" s="184" t="s">
        <v>251</v>
      </c>
      <c r="H27" s="177" t="s">
        <v>338</v>
      </c>
      <c r="I27" s="177" t="s">
        <v>302</v>
      </c>
      <c r="J27" s="177" t="s">
        <v>303</v>
      </c>
      <c r="K27" s="178" t="s">
        <v>252</v>
      </c>
      <c r="L27" s="180" t="s">
        <v>295</v>
      </c>
      <c r="M27" s="155"/>
      <c r="N27" s="155"/>
      <c r="O27" s="155" t="s">
        <v>295</v>
      </c>
      <c r="P27" s="155"/>
      <c r="Q27" s="155"/>
      <c r="R27" s="155" t="s">
        <v>295</v>
      </c>
      <c r="S27" s="155"/>
      <c r="T27" s="181"/>
      <c r="U27" s="212">
        <v>0</v>
      </c>
    </row>
    <row r="28" spans="1:21" ht="39" customHeight="1">
      <c r="A28" s="182">
        <v>28</v>
      </c>
      <c r="B28" s="183">
        <v>221</v>
      </c>
      <c r="C28" s="185" t="s">
        <v>68</v>
      </c>
      <c r="D28" s="178" t="s">
        <v>89</v>
      </c>
      <c r="E28" s="176" t="s">
        <v>253</v>
      </c>
      <c r="F28" s="177" t="s">
        <v>254</v>
      </c>
      <c r="G28" s="184" t="s">
        <v>255</v>
      </c>
      <c r="H28" s="177" t="s">
        <v>339</v>
      </c>
      <c r="I28" s="177" t="s">
        <v>300</v>
      </c>
      <c r="J28" s="177" t="s">
        <v>301</v>
      </c>
      <c r="K28" s="178" t="s">
        <v>256</v>
      </c>
      <c r="L28" s="180" t="s">
        <v>295</v>
      </c>
      <c r="M28" s="155"/>
      <c r="N28" s="155"/>
      <c r="O28" s="155" t="s">
        <v>295</v>
      </c>
      <c r="P28" s="155"/>
      <c r="Q28" s="155"/>
      <c r="R28" s="155" t="s">
        <v>295</v>
      </c>
      <c r="S28" s="155"/>
      <c r="T28" s="181"/>
      <c r="U28" s="212">
        <v>0</v>
      </c>
    </row>
    <row r="29" spans="1:21" ht="26.25" customHeight="1">
      <c r="A29" s="182">
        <v>28</v>
      </c>
      <c r="B29" s="183">
        <v>222</v>
      </c>
      <c r="C29" s="185" t="s">
        <v>68</v>
      </c>
      <c r="D29" s="178" t="s">
        <v>90</v>
      </c>
      <c r="E29" s="176" t="s">
        <v>257</v>
      </c>
      <c r="F29" s="177"/>
      <c r="G29" s="184" t="s">
        <v>258</v>
      </c>
      <c r="H29" s="177" t="s">
        <v>259</v>
      </c>
      <c r="I29" s="177" t="s">
        <v>299</v>
      </c>
      <c r="J29" s="177" t="s">
        <v>299</v>
      </c>
      <c r="K29" s="178" t="s">
        <v>260</v>
      </c>
      <c r="L29" s="180" t="s">
        <v>295</v>
      </c>
      <c r="M29" s="155"/>
      <c r="N29" s="155"/>
      <c r="O29" s="155" t="s">
        <v>295</v>
      </c>
      <c r="P29" s="155"/>
      <c r="Q29" s="155"/>
      <c r="R29" s="155" t="s">
        <v>295</v>
      </c>
      <c r="S29" s="155"/>
      <c r="T29" s="181"/>
      <c r="U29" s="212">
        <v>0</v>
      </c>
    </row>
    <row r="30" spans="1:21" ht="13.5" customHeight="1">
      <c r="A30" s="182">
        <v>28</v>
      </c>
      <c r="B30" s="183">
        <v>223</v>
      </c>
      <c r="C30" s="185" t="s">
        <v>68</v>
      </c>
      <c r="D30" s="178" t="s">
        <v>91</v>
      </c>
      <c r="E30" s="176"/>
      <c r="F30" s="177"/>
      <c r="G30" s="184"/>
      <c r="H30" s="177"/>
      <c r="I30" s="177"/>
      <c r="J30" s="178"/>
      <c r="K30" s="179"/>
      <c r="L30" s="180"/>
      <c r="M30" s="155"/>
      <c r="N30" s="155"/>
      <c r="O30" s="155"/>
      <c r="P30" s="155"/>
      <c r="Q30" s="155"/>
      <c r="R30" s="155"/>
      <c r="S30" s="155"/>
      <c r="T30" s="181"/>
      <c r="U30" s="212">
        <v>0</v>
      </c>
    </row>
    <row r="31" spans="1:21" ht="13.5" customHeight="1">
      <c r="A31" s="113">
        <v>28</v>
      </c>
      <c r="B31" s="149">
        <v>224</v>
      </c>
      <c r="C31" s="157" t="s">
        <v>68</v>
      </c>
      <c r="D31" s="158" t="s">
        <v>92</v>
      </c>
      <c r="E31" s="186"/>
      <c r="F31" s="162"/>
      <c r="G31" s="159"/>
      <c r="H31" s="162"/>
      <c r="I31" s="162"/>
      <c r="J31" s="158"/>
      <c r="K31" s="41"/>
      <c r="L31" s="100"/>
      <c r="M31" s="97"/>
      <c r="N31" s="97"/>
      <c r="O31" s="97"/>
      <c r="P31" s="97"/>
      <c r="Q31" s="97"/>
      <c r="R31" s="97"/>
      <c r="S31" s="97"/>
      <c r="T31" s="86"/>
      <c r="U31" s="212">
        <v>0</v>
      </c>
    </row>
    <row r="32" spans="1:21" ht="13.5" customHeight="1">
      <c r="A32" s="113">
        <v>28</v>
      </c>
      <c r="B32" s="149">
        <v>225</v>
      </c>
      <c r="C32" s="157" t="s">
        <v>68</v>
      </c>
      <c r="D32" s="158" t="s">
        <v>93</v>
      </c>
      <c r="E32" s="186"/>
      <c r="F32" s="162"/>
      <c r="G32" s="159"/>
      <c r="H32" s="162"/>
      <c r="I32" s="162"/>
      <c r="J32" s="158"/>
      <c r="K32" s="41"/>
      <c r="L32" s="100"/>
      <c r="M32" s="97"/>
      <c r="N32" s="97"/>
      <c r="O32" s="97"/>
      <c r="P32" s="97"/>
      <c r="Q32" s="97"/>
      <c r="R32" s="97"/>
      <c r="S32" s="97"/>
      <c r="T32" s="86"/>
      <c r="U32" s="212">
        <v>0</v>
      </c>
    </row>
    <row r="33" spans="1:21" ht="13.5" customHeight="1">
      <c r="A33" s="113">
        <v>28</v>
      </c>
      <c r="B33" s="149">
        <v>226</v>
      </c>
      <c r="C33" s="157" t="s">
        <v>68</v>
      </c>
      <c r="D33" s="158" t="s">
        <v>94</v>
      </c>
      <c r="E33" s="186"/>
      <c r="F33" s="162"/>
      <c r="G33" s="159"/>
      <c r="H33" s="162"/>
      <c r="I33" s="162"/>
      <c r="J33" s="158"/>
      <c r="K33" s="41"/>
      <c r="L33" s="100"/>
      <c r="M33" s="97"/>
      <c r="N33" s="97"/>
      <c r="O33" s="97"/>
      <c r="P33" s="97"/>
      <c r="Q33" s="97"/>
      <c r="R33" s="97"/>
      <c r="S33" s="97"/>
      <c r="T33" s="86"/>
      <c r="U33" s="212">
        <v>1</v>
      </c>
    </row>
    <row r="34" spans="1:21" ht="13.5" customHeight="1">
      <c r="A34" s="113">
        <v>28</v>
      </c>
      <c r="B34" s="149">
        <v>227</v>
      </c>
      <c r="C34" s="157" t="s">
        <v>68</v>
      </c>
      <c r="D34" s="158" t="s">
        <v>95</v>
      </c>
      <c r="E34" s="186"/>
      <c r="F34" s="162"/>
      <c r="G34" s="159"/>
      <c r="H34" s="162"/>
      <c r="I34" s="162"/>
      <c r="J34" s="158"/>
      <c r="K34" s="41"/>
      <c r="L34" s="100"/>
      <c r="M34" s="97"/>
      <c r="N34" s="97"/>
      <c r="O34" s="97"/>
      <c r="P34" s="97"/>
      <c r="Q34" s="97"/>
      <c r="R34" s="97"/>
      <c r="S34" s="97"/>
      <c r="T34" s="86"/>
      <c r="U34" s="212">
        <v>0</v>
      </c>
    </row>
    <row r="35" spans="1:21" ht="13.5" customHeight="1">
      <c r="A35" s="113">
        <v>28</v>
      </c>
      <c r="B35" s="149">
        <v>228</v>
      </c>
      <c r="C35" s="157" t="s">
        <v>96</v>
      </c>
      <c r="D35" s="158" t="s">
        <v>97</v>
      </c>
      <c r="E35" s="186"/>
      <c r="F35" s="162"/>
      <c r="G35" s="159"/>
      <c r="H35" s="162"/>
      <c r="I35" s="162"/>
      <c r="J35" s="158"/>
      <c r="K35" s="41"/>
      <c r="L35" s="100"/>
      <c r="M35" s="97"/>
      <c r="N35" s="97"/>
      <c r="O35" s="97"/>
      <c r="P35" s="97"/>
      <c r="Q35" s="97"/>
      <c r="R35" s="97"/>
      <c r="S35" s="97"/>
      <c r="T35" s="86"/>
      <c r="U35" s="212">
        <v>0</v>
      </c>
    </row>
    <row r="36" spans="1:21" ht="13.5" customHeight="1">
      <c r="A36" s="113">
        <v>28</v>
      </c>
      <c r="B36" s="149">
        <v>229</v>
      </c>
      <c r="C36" s="157" t="s">
        <v>68</v>
      </c>
      <c r="D36" s="158" t="s">
        <v>98</v>
      </c>
      <c r="E36" s="186"/>
      <c r="F36" s="162"/>
      <c r="G36" s="159"/>
      <c r="H36" s="162"/>
      <c r="I36" s="162"/>
      <c r="J36" s="158"/>
      <c r="K36" s="41"/>
      <c r="L36" s="100"/>
      <c r="M36" s="97"/>
      <c r="N36" s="97"/>
      <c r="O36" s="97"/>
      <c r="P36" s="97"/>
      <c r="Q36" s="97"/>
      <c r="R36" s="97"/>
      <c r="S36" s="97"/>
      <c r="T36" s="86"/>
      <c r="U36" s="212">
        <v>0</v>
      </c>
    </row>
    <row r="37" spans="1:21" ht="13.5" customHeight="1">
      <c r="A37" s="113">
        <v>28</v>
      </c>
      <c r="B37" s="149">
        <v>301</v>
      </c>
      <c r="C37" s="157" t="s">
        <v>68</v>
      </c>
      <c r="D37" s="158" t="s">
        <v>99</v>
      </c>
      <c r="E37" s="186"/>
      <c r="F37" s="162"/>
      <c r="G37" s="159"/>
      <c r="H37" s="162"/>
      <c r="I37" s="162"/>
      <c r="J37" s="158"/>
      <c r="K37" s="41"/>
      <c r="L37" s="100"/>
      <c r="M37" s="97"/>
      <c r="N37" s="97"/>
      <c r="O37" s="97"/>
      <c r="P37" s="97"/>
      <c r="Q37" s="97"/>
      <c r="R37" s="97"/>
      <c r="S37" s="97"/>
      <c r="T37" s="86"/>
      <c r="U37" s="212">
        <v>0</v>
      </c>
    </row>
    <row r="38" spans="1:21" ht="13.5" customHeight="1">
      <c r="A38" s="113">
        <v>28</v>
      </c>
      <c r="B38" s="149">
        <v>365</v>
      </c>
      <c r="C38" s="157" t="s">
        <v>96</v>
      </c>
      <c r="D38" s="158" t="s">
        <v>100</v>
      </c>
      <c r="E38" s="186"/>
      <c r="F38" s="162"/>
      <c r="G38" s="159"/>
      <c r="H38" s="162"/>
      <c r="I38" s="162"/>
      <c r="J38" s="158"/>
      <c r="K38" s="41"/>
      <c r="L38" s="100"/>
      <c r="M38" s="97"/>
      <c r="N38" s="97"/>
      <c r="O38" s="97"/>
      <c r="P38" s="97"/>
      <c r="Q38" s="97"/>
      <c r="R38" s="97"/>
      <c r="S38" s="97"/>
      <c r="T38" s="86"/>
      <c r="U38" s="212">
        <v>0</v>
      </c>
    </row>
    <row r="39" spans="1:21" ht="13.5" customHeight="1">
      <c r="A39" s="113">
        <v>28</v>
      </c>
      <c r="B39" s="149">
        <v>381</v>
      </c>
      <c r="C39" s="157" t="s">
        <v>68</v>
      </c>
      <c r="D39" s="158" t="s">
        <v>101</v>
      </c>
      <c r="E39" s="186"/>
      <c r="F39" s="162"/>
      <c r="G39" s="159"/>
      <c r="H39" s="162"/>
      <c r="I39" s="162"/>
      <c r="J39" s="158"/>
      <c r="K39" s="41"/>
      <c r="L39" s="100"/>
      <c r="M39" s="97"/>
      <c r="N39" s="97"/>
      <c r="O39" s="97"/>
      <c r="P39" s="97"/>
      <c r="Q39" s="97"/>
      <c r="R39" s="97"/>
      <c r="S39" s="97"/>
      <c r="T39" s="86"/>
      <c r="U39" s="211">
        <v>0</v>
      </c>
    </row>
    <row r="40" spans="1:21" ht="13.5" customHeight="1">
      <c r="A40" s="113">
        <v>28</v>
      </c>
      <c r="B40" s="149">
        <v>382</v>
      </c>
      <c r="C40" s="157" t="s">
        <v>68</v>
      </c>
      <c r="D40" s="158" t="s">
        <v>102</v>
      </c>
      <c r="E40" s="186"/>
      <c r="F40" s="162"/>
      <c r="G40" s="159"/>
      <c r="H40" s="162"/>
      <c r="I40" s="162"/>
      <c r="J40" s="158"/>
      <c r="K40" s="41"/>
      <c r="L40" s="100"/>
      <c r="M40" s="97"/>
      <c r="N40" s="97"/>
      <c r="O40" s="97"/>
      <c r="P40" s="97"/>
      <c r="Q40" s="97"/>
      <c r="R40" s="97"/>
      <c r="S40" s="97"/>
      <c r="T40" s="86"/>
      <c r="U40" s="212">
        <v>0</v>
      </c>
    </row>
    <row r="41" spans="1:21" ht="13.5" customHeight="1">
      <c r="A41" s="113">
        <v>28</v>
      </c>
      <c r="B41" s="149">
        <v>442</v>
      </c>
      <c r="C41" s="157" t="s">
        <v>68</v>
      </c>
      <c r="D41" s="158" t="s">
        <v>103</v>
      </c>
      <c r="E41" s="186"/>
      <c r="F41" s="162"/>
      <c r="G41" s="159"/>
      <c r="H41" s="162"/>
      <c r="I41" s="162"/>
      <c r="J41" s="158"/>
      <c r="K41" s="41"/>
      <c r="L41" s="100"/>
      <c r="M41" s="97"/>
      <c r="N41" s="97"/>
      <c r="O41" s="97"/>
      <c r="P41" s="97"/>
      <c r="Q41" s="97"/>
      <c r="R41" s="97"/>
      <c r="S41" s="97"/>
      <c r="T41" s="86"/>
      <c r="U41" s="212">
        <v>0</v>
      </c>
    </row>
    <row r="42" spans="1:21" ht="13.5" customHeight="1">
      <c r="A42" s="113">
        <v>28</v>
      </c>
      <c r="B42" s="149">
        <v>443</v>
      </c>
      <c r="C42" s="157" t="s">
        <v>68</v>
      </c>
      <c r="D42" s="158" t="s">
        <v>143</v>
      </c>
      <c r="E42" s="186"/>
      <c r="F42" s="162"/>
      <c r="G42" s="159"/>
      <c r="H42" s="162"/>
      <c r="I42" s="162"/>
      <c r="J42" s="158"/>
      <c r="K42" s="41"/>
      <c r="L42" s="100"/>
      <c r="M42" s="97"/>
      <c r="N42" s="97"/>
      <c r="O42" s="97"/>
      <c r="P42" s="97"/>
      <c r="Q42" s="97"/>
      <c r="R42" s="97"/>
      <c r="S42" s="97"/>
      <c r="T42" s="86"/>
      <c r="U42" s="212">
        <v>0</v>
      </c>
    </row>
    <row r="43" spans="1:21" ht="13.5" customHeight="1">
      <c r="A43" s="113">
        <v>28</v>
      </c>
      <c r="B43" s="149">
        <v>446</v>
      </c>
      <c r="C43" s="157" t="s">
        <v>68</v>
      </c>
      <c r="D43" s="158" t="s">
        <v>105</v>
      </c>
      <c r="E43" s="186"/>
      <c r="F43" s="162"/>
      <c r="G43" s="159"/>
      <c r="H43" s="162"/>
      <c r="I43" s="162"/>
      <c r="J43" s="158"/>
      <c r="K43" s="41"/>
      <c r="L43" s="100"/>
      <c r="M43" s="97"/>
      <c r="N43" s="97"/>
      <c r="O43" s="97"/>
      <c r="P43" s="97"/>
      <c r="Q43" s="97"/>
      <c r="R43" s="97"/>
      <c r="S43" s="97"/>
      <c r="T43" s="86"/>
      <c r="U43" s="212">
        <v>0</v>
      </c>
    </row>
    <row r="44" spans="1:21" ht="13.5" customHeight="1">
      <c r="A44" s="113">
        <v>28</v>
      </c>
      <c r="B44" s="149">
        <v>464</v>
      </c>
      <c r="C44" s="157" t="s">
        <v>96</v>
      </c>
      <c r="D44" s="158" t="s">
        <v>106</v>
      </c>
      <c r="E44" s="186"/>
      <c r="F44" s="162"/>
      <c r="G44" s="159"/>
      <c r="H44" s="162"/>
      <c r="I44" s="162"/>
      <c r="J44" s="158"/>
      <c r="K44" s="41"/>
      <c r="L44" s="100"/>
      <c r="M44" s="97"/>
      <c r="N44" s="97"/>
      <c r="O44" s="97"/>
      <c r="P44" s="97"/>
      <c r="Q44" s="97"/>
      <c r="R44" s="97"/>
      <c r="S44" s="97"/>
      <c r="T44" s="86"/>
      <c r="U44" s="212">
        <v>0</v>
      </c>
    </row>
    <row r="45" spans="1:21" ht="13.5" customHeight="1">
      <c r="A45" s="113">
        <v>28</v>
      </c>
      <c r="B45" s="149">
        <v>481</v>
      </c>
      <c r="C45" s="157" t="s">
        <v>68</v>
      </c>
      <c r="D45" s="158" t="s">
        <v>107</v>
      </c>
      <c r="E45" s="186"/>
      <c r="F45" s="162"/>
      <c r="G45" s="159"/>
      <c r="H45" s="162"/>
      <c r="I45" s="162"/>
      <c r="J45" s="158"/>
      <c r="K45" s="41"/>
      <c r="L45" s="100"/>
      <c r="M45" s="97"/>
      <c r="N45" s="97"/>
      <c r="O45" s="97"/>
      <c r="P45" s="97"/>
      <c r="Q45" s="97"/>
      <c r="R45" s="97"/>
      <c r="S45" s="97"/>
      <c r="T45" s="86"/>
      <c r="U45" s="212">
        <v>0</v>
      </c>
    </row>
    <row r="46" spans="1:21" ht="13.5" customHeight="1">
      <c r="A46" s="113">
        <v>28</v>
      </c>
      <c r="B46" s="149">
        <v>501</v>
      </c>
      <c r="C46" s="157" t="s">
        <v>68</v>
      </c>
      <c r="D46" s="158" t="s">
        <v>108</v>
      </c>
      <c r="E46" s="186"/>
      <c r="F46" s="162"/>
      <c r="G46" s="159"/>
      <c r="H46" s="162"/>
      <c r="I46" s="162"/>
      <c r="J46" s="158"/>
      <c r="K46" s="41"/>
      <c r="L46" s="100"/>
      <c r="M46" s="97"/>
      <c r="N46" s="97"/>
      <c r="O46" s="97"/>
      <c r="P46" s="97"/>
      <c r="Q46" s="97"/>
      <c r="R46" s="97"/>
      <c r="S46" s="97"/>
      <c r="T46" s="86"/>
      <c r="U46" s="212">
        <v>0</v>
      </c>
    </row>
    <row r="47" spans="1:21" ht="13.5" customHeight="1">
      <c r="A47" s="113">
        <v>28</v>
      </c>
      <c r="B47" s="149">
        <v>585</v>
      </c>
      <c r="C47" s="157" t="s">
        <v>68</v>
      </c>
      <c r="D47" s="158" t="s">
        <v>109</v>
      </c>
      <c r="E47" s="186"/>
      <c r="F47" s="162"/>
      <c r="G47" s="159"/>
      <c r="H47" s="162"/>
      <c r="I47" s="162"/>
      <c r="J47" s="158"/>
      <c r="K47" s="41"/>
      <c r="L47" s="100"/>
      <c r="M47" s="97"/>
      <c r="N47" s="97"/>
      <c r="O47" s="97"/>
      <c r="P47" s="97"/>
      <c r="Q47" s="97"/>
      <c r="R47" s="97"/>
      <c r="S47" s="97"/>
      <c r="T47" s="86"/>
      <c r="U47" s="212">
        <v>0</v>
      </c>
    </row>
    <row r="48" spans="1:21" ht="13.5" customHeight="1" thickBot="1">
      <c r="A48" s="166">
        <v>28</v>
      </c>
      <c r="B48" s="167">
        <v>586</v>
      </c>
      <c r="C48" s="168" t="s">
        <v>96</v>
      </c>
      <c r="D48" s="169" t="s">
        <v>110</v>
      </c>
      <c r="E48" s="187"/>
      <c r="F48" s="188"/>
      <c r="G48" s="189"/>
      <c r="H48" s="188"/>
      <c r="I48" s="188"/>
      <c r="J48" s="190"/>
      <c r="K48" s="42"/>
      <c r="L48" s="115"/>
      <c r="M48" s="114"/>
      <c r="N48" s="114"/>
      <c r="O48" s="114"/>
      <c r="P48" s="114"/>
      <c r="Q48" s="114"/>
      <c r="R48" s="114"/>
      <c r="S48" s="114"/>
      <c r="T48" s="116"/>
      <c r="U48" s="213">
        <v>0</v>
      </c>
    </row>
    <row r="49" spans="1:21" ht="23.25" customHeight="1" thickBot="1">
      <c r="A49" s="36"/>
      <c r="B49" s="37"/>
      <c r="C49" s="243" t="s">
        <v>4</v>
      </c>
      <c r="D49" s="244"/>
      <c r="E49" s="45">
        <f>COUNTA(E8:E48)</f>
        <v>19</v>
      </c>
      <c r="F49" s="43"/>
      <c r="G49" s="43"/>
      <c r="H49" s="43"/>
      <c r="I49" s="43"/>
      <c r="J49" s="44"/>
      <c r="K49" s="44"/>
      <c r="L49" s="46">
        <f aca="true" t="shared" si="0" ref="L49:T49">COUNTA(L8:L48)</f>
        <v>15</v>
      </c>
      <c r="M49" s="47">
        <f t="shared" si="0"/>
        <v>3</v>
      </c>
      <c r="N49" s="47">
        <f t="shared" si="0"/>
        <v>0</v>
      </c>
      <c r="O49" s="47">
        <f t="shared" si="0"/>
        <v>15</v>
      </c>
      <c r="P49" s="47">
        <f t="shared" si="0"/>
        <v>3</v>
      </c>
      <c r="Q49" s="47">
        <f t="shared" si="0"/>
        <v>1</v>
      </c>
      <c r="R49" s="47">
        <f t="shared" si="0"/>
        <v>15</v>
      </c>
      <c r="S49" s="47">
        <f t="shared" si="0"/>
        <v>3</v>
      </c>
      <c r="T49" s="48">
        <f t="shared" si="0"/>
        <v>1</v>
      </c>
      <c r="U49" s="214">
        <f>SUM(U8:U48)</f>
        <v>6</v>
      </c>
    </row>
  </sheetData>
  <mergeCells count="14">
    <mergeCell ref="C49:D49"/>
    <mergeCell ref="A4:A7"/>
    <mergeCell ref="B4:B7"/>
    <mergeCell ref="C4:C7"/>
    <mergeCell ref="D4:D7"/>
    <mergeCell ref="S2:U2"/>
    <mergeCell ref="L5:T5"/>
    <mergeCell ref="E4:T4"/>
    <mergeCell ref="G6:K6"/>
    <mergeCell ref="L6:N6"/>
    <mergeCell ref="U4:U7"/>
    <mergeCell ref="E6:E7"/>
    <mergeCell ref="O6:Q6"/>
    <mergeCell ref="R6:T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6.625" style="2" customWidth="1"/>
    <col min="3" max="3" width="8.625" style="2" customWidth="1"/>
    <col min="4" max="4" width="12.625" style="2" customWidth="1"/>
    <col min="5" max="5" width="9.375" style="2" customWidth="1"/>
    <col min="6" max="6" width="37.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41" t="s">
        <v>96</v>
      </c>
      <c r="R2" s="261"/>
      <c r="S2" s="242"/>
    </row>
    <row r="3" ht="12.75" thickBot="1"/>
    <row r="4" spans="1:19" s="1" customFormat="1" ht="19.5" customHeight="1">
      <c r="A4" s="245" t="s">
        <v>26</v>
      </c>
      <c r="B4" s="253" t="s">
        <v>63</v>
      </c>
      <c r="C4" s="277" t="s">
        <v>52</v>
      </c>
      <c r="D4" s="250" t="s">
        <v>17</v>
      </c>
      <c r="E4" s="286" t="s">
        <v>35</v>
      </c>
      <c r="F4" s="287"/>
      <c r="G4" s="287"/>
      <c r="H4" s="288"/>
      <c r="I4" s="302" t="s">
        <v>40</v>
      </c>
      <c r="J4" s="303"/>
      <c r="K4" s="303"/>
      <c r="L4" s="303"/>
      <c r="M4" s="303"/>
      <c r="N4" s="303"/>
      <c r="O4" s="303"/>
      <c r="P4" s="303"/>
      <c r="Q4" s="303"/>
      <c r="R4" s="303"/>
      <c r="S4" s="304"/>
    </row>
    <row r="5" spans="1:19" s="30" customFormat="1" ht="19.5" customHeight="1">
      <c r="A5" s="246"/>
      <c r="B5" s="254"/>
      <c r="C5" s="278"/>
      <c r="D5" s="256"/>
      <c r="E5" s="293" t="s">
        <v>51</v>
      </c>
      <c r="F5" s="296" t="s">
        <v>5</v>
      </c>
      <c r="G5" s="299" t="s">
        <v>6</v>
      </c>
      <c r="H5" s="290" t="s">
        <v>7</v>
      </c>
      <c r="I5" s="293" t="s">
        <v>20</v>
      </c>
      <c r="J5" s="282" t="s">
        <v>22</v>
      </c>
      <c r="K5" s="35" t="s">
        <v>276</v>
      </c>
      <c r="L5" s="134"/>
      <c r="M5" s="285" t="s">
        <v>24</v>
      </c>
      <c r="N5" s="285" t="s">
        <v>50</v>
      </c>
      <c r="O5" s="35" t="s">
        <v>277</v>
      </c>
      <c r="P5" s="134"/>
      <c r="Q5" s="282" t="s">
        <v>23</v>
      </c>
      <c r="R5" s="35" t="s">
        <v>276</v>
      </c>
      <c r="S5" s="135"/>
    </row>
    <row r="6" spans="1:19" s="1" customFormat="1" ht="60" customHeight="1">
      <c r="A6" s="246"/>
      <c r="B6" s="254"/>
      <c r="C6" s="278"/>
      <c r="D6" s="256"/>
      <c r="E6" s="294"/>
      <c r="F6" s="297"/>
      <c r="G6" s="300"/>
      <c r="H6" s="291"/>
      <c r="I6" s="294"/>
      <c r="J6" s="283"/>
      <c r="K6" s="280" t="s">
        <v>278</v>
      </c>
      <c r="L6" s="136" t="s">
        <v>279</v>
      </c>
      <c r="M6" s="239"/>
      <c r="N6" s="239"/>
      <c r="O6" s="280" t="s">
        <v>280</v>
      </c>
      <c r="P6" s="136" t="s">
        <v>279</v>
      </c>
      <c r="Q6" s="283"/>
      <c r="R6" s="280" t="s">
        <v>281</v>
      </c>
      <c r="S6" s="137" t="s">
        <v>279</v>
      </c>
    </row>
    <row r="7" spans="1:19" ht="19.5" customHeight="1">
      <c r="A7" s="247"/>
      <c r="B7" s="255"/>
      <c r="C7" s="279"/>
      <c r="D7" s="257"/>
      <c r="E7" s="295"/>
      <c r="F7" s="298"/>
      <c r="G7" s="301"/>
      <c r="H7" s="292"/>
      <c r="I7" s="295"/>
      <c r="J7" s="284"/>
      <c r="K7" s="281"/>
      <c r="L7" s="138" t="s">
        <v>282</v>
      </c>
      <c r="M7" s="240"/>
      <c r="N7" s="240"/>
      <c r="O7" s="281"/>
      <c r="P7" s="138" t="s">
        <v>282</v>
      </c>
      <c r="Q7" s="284"/>
      <c r="R7" s="281"/>
      <c r="S7" s="128" t="s">
        <v>282</v>
      </c>
    </row>
    <row r="8" spans="1:19" ht="12.75" customHeight="1">
      <c r="A8" s="100">
        <v>28</v>
      </c>
      <c r="B8" s="86">
        <v>100</v>
      </c>
      <c r="C8" s="100" t="s">
        <v>68</v>
      </c>
      <c r="D8" s="117" t="s">
        <v>69</v>
      </c>
      <c r="E8" s="118"/>
      <c r="F8" s="95"/>
      <c r="G8" s="191"/>
      <c r="H8" s="192">
        <v>0</v>
      </c>
      <c r="I8" s="219">
        <v>1</v>
      </c>
      <c r="J8" s="220">
        <v>3</v>
      </c>
      <c r="K8" s="193">
        <v>0</v>
      </c>
      <c r="L8" s="120">
        <f aca="true" t="shared" si="0" ref="L8:L48">IF(J8=""," ",ROUND(K8/J8*100,1))</f>
        <v>0</v>
      </c>
      <c r="M8" s="121"/>
      <c r="N8" s="95"/>
      <c r="O8" s="119"/>
      <c r="P8" s="120" t="str">
        <f>IF(O8=""," ",ROUND(O8/N8*100,1))</f>
        <v> </v>
      </c>
      <c r="Q8" s="195"/>
      <c r="R8" s="193"/>
      <c r="S8" s="96" t="str">
        <f>IF(Q8=""," ",ROUND(R8/Q8*100,1))</f>
        <v> </v>
      </c>
    </row>
    <row r="9" spans="1:19" ht="12.75" customHeight="1">
      <c r="A9" s="100">
        <v>28</v>
      </c>
      <c r="B9" s="86">
        <v>201</v>
      </c>
      <c r="C9" s="100" t="s">
        <v>68</v>
      </c>
      <c r="D9" s="117" t="s">
        <v>70</v>
      </c>
      <c r="E9" s="118"/>
      <c r="F9" s="95"/>
      <c r="G9" s="191"/>
      <c r="H9" s="192">
        <v>0</v>
      </c>
      <c r="I9" s="194">
        <v>1</v>
      </c>
      <c r="J9" s="193">
        <v>2</v>
      </c>
      <c r="K9" s="193">
        <v>0</v>
      </c>
      <c r="L9" s="120">
        <f t="shared" si="0"/>
        <v>0</v>
      </c>
      <c r="M9" s="121"/>
      <c r="N9" s="95"/>
      <c r="O9" s="119"/>
      <c r="P9" s="120" t="str">
        <f aca="true" t="shared" si="1" ref="P9:P48">IF(O9=""," ",ROUND(O9/N9*100,1))</f>
        <v> </v>
      </c>
      <c r="Q9" s="195">
        <v>935</v>
      </c>
      <c r="R9" s="193">
        <v>15</v>
      </c>
      <c r="S9" s="96">
        <f aca="true" t="shared" si="2" ref="S9:S48">IF(Q9=""," ",ROUND(R9/Q9*100,1))</f>
        <v>1.6</v>
      </c>
    </row>
    <row r="10" spans="1:19" ht="12.75" customHeight="1">
      <c r="A10" s="100">
        <v>28</v>
      </c>
      <c r="B10" s="86">
        <v>202</v>
      </c>
      <c r="C10" s="100" t="s">
        <v>68</v>
      </c>
      <c r="D10" s="117" t="s">
        <v>71</v>
      </c>
      <c r="E10" s="85"/>
      <c r="F10" s="122"/>
      <c r="G10" s="191"/>
      <c r="H10" s="192">
        <v>0</v>
      </c>
      <c r="I10" s="194">
        <v>2</v>
      </c>
      <c r="J10" s="193">
        <v>2</v>
      </c>
      <c r="K10" s="193">
        <v>0</v>
      </c>
      <c r="L10" s="120">
        <f t="shared" si="0"/>
        <v>0</v>
      </c>
      <c r="M10" s="121"/>
      <c r="N10" s="95"/>
      <c r="O10" s="119"/>
      <c r="P10" s="120" t="str">
        <f t="shared" si="1"/>
        <v> </v>
      </c>
      <c r="Q10" s="195">
        <v>625</v>
      </c>
      <c r="R10" s="193">
        <v>104</v>
      </c>
      <c r="S10" s="96">
        <f t="shared" si="2"/>
        <v>16.6</v>
      </c>
    </row>
    <row r="11" spans="1:19" ht="12.75" customHeight="1">
      <c r="A11" s="100">
        <v>28</v>
      </c>
      <c r="B11" s="86">
        <v>203</v>
      </c>
      <c r="C11" s="100" t="s">
        <v>68</v>
      </c>
      <c r="D11" s="117" t="s">
        <v>72</v>
      </c>
      <c r="E11" s="85"/>
      <c r="F11" s="122"/>
      <c r="G11" s="191"/>
      <c r="H11" s="192">
        <v>0</v>
      </c>
      <c r="I11" s="194">
        <v>1</v>
      </c>
      <c r="J11" s="193">
        <v>2</v>
      </c>
      <c r="K11" s="193">
        <v>0</v>
      </c>
      <c r="L11" s="120">
        <f t="shared" si="0"/>
        <v>0</v>
      </c>
      <c r="M11" s="121"/>
      <c r="N11" s="95"/>
      <c r="O11" s="119"/>
      <c r="P11" s="120" t="str">
        <f t="shared" si="1"/>
        <v> </v>
      </c>
      <c r="Q11" s="195">
        <v>474</v>
      </c>
      <c r="R11" s="193">
        <v>75</v>
      </c>
      <c r="S11" s="96">
        <f t="shared" si="2"/>
        <v>15.8</v>
      </c>
    </row>
    <row r="12" spans="1:19" ht="12.75" customHeight="1">
      <c r="A12" s="100">
        <v>28</v>
      </c>
      <c r="B12" s="86">
        <v>204</v>
      </c>
      <c r="C12" s="100" t="s">
        <v>68</v>
      </c>
      <c r="D12" s="117" t="s">
        <v>73</v>
      </c>
      <c r="E12" s="85"/>
      <c r="F12" s="122"/>
      <c r="G12" s="191"/>
      <c r="H12" s="192">
        <v>0</v>
      </c>
      <c r="I12" s="194">
        <v>1</v>
      </c>
      <c r="J12" s="193">
        <v>2</v>
      </c>
      <c r="K12" s="193">
        <v>0</v>
      </c>
      <c r="L12" s="120">
        <f t="shared" si="0"/>
        <v>0</v>
      </c>
      <c r="M12" s="121"/>
      <c r="N12" s="95"/>
      <c r="O12" s="119"/>
      <c r="P12" s="120" t="str">
        <f t="shared" si="1"/>
        <v> </v>
      </c>
      <c r="Q12" s="195">
        <v>356</v>
      </c>
      <c r="R12" s="193">
        <v>51</v>
      </c>
      <c r="S12" s="96">
        <f t="shared" si="2"/>
        <v>14.3</v>
      </c>
    </row>
    <row r="13" spans="1:19" ht="12.75" customHeight="1">
      <c r="A13" s="100">
        <v>28</v>
      </c>
      <c r="B13" s="86">
        <v>205</v>
      </c>
      <c r="C13" s="100" t="s">
        <v>68</v>
      </c>
      <c r="D13" s="117" t="s">
        <v>74</v>
      </c>
      <c r="E13" s="85"/>
      <c r="F13" s="122"/>
      <c r="G13" s="191"/>
      <c r="H13" s="192">
        <v>0</v>
      </c>
      <c r="I13" s="194">
        <v>1</v>
      </c>
      <c r="J13" s="193">
        <v>2</v>
      </c>
      <c r="K13" s="193">
        <v>0</v>
      </c>
      <c r="L13" s="120">
        <f t="shared" si="0"/>
        <v>0</v>
      </c>
      <c r="M13" s="121"/>
      <c r="N13" s="95"/>
      <c r="O13" s="119"/>
      <c r="P13" s="120" t="str">
        <f t="shared" si="1"/>
        <v> </v>
      </c>
      <c r="Q13" s="195">
        <v>160</v>
      </c>
      <c r="R13" s="193">
        <v>2</v>
      </c>
      <c r="S13" s="96">
        <f t="shared" si="2"/>
        <v>1.3</v>
      </c>
    </row>
    <row r="14" spans="1:19" ht="12.75" customHeight="1">
      <c r="A14" s="100">
        <v>28</v>
      </c>
      <c r="B14" s="86">
        <v>206</v>
      </c>
      <c r="C14" s="100" t="s">
        <v>68</v>
      </c>
      <c r="D14" s="117" t="s">
        <v>75</v>
      </c>
      <c r="E14" s="85"/>
      <c r="F14" s="122"/>
      <c r="G14" s="191"/>
      <c r="H14" s="192">
        <v>0</v>
      </c>
      <c r="I14" s="194">
        <v>1</v>
      </c>
      <c r="J14" s="193">
        <v>1</v>
      </c>
      <c r="K14" s="193">
        <v>0</v>
      </c>
      <c r="L14" s="120">
        <f t="shared" si="0"/>
        <v>0</v>
      </c>
      <c r="M14" s="121"/>
      <c r="N14" s="95"/>
      <c r="O14" s="119"/>
      <c r="P14" s="120" t="str">
        <f t="shared" si="1"/>
        <v> </v>
      </c>
      <c r="Q14" s="195">
        <v>83</v>
      </c>
      <c r="R14" s="193">
        <v>12</v>
      </c>
      <c r="S14" s="96">
        <f t="shared" si="2"/>
        <v>14.5</v>
      </c>
    </row>
    <row r="15" spans="1:19" ht="12.75" customHeight="1">
      <c r="A15" s="100">
        <v>28</v>
      </c>
      <c r="B15" s="86">
        <v>207</v>
      </c>
      <c r="C15" s="100" t="s">
        <v>68</v>
      </c>
      <c r="D15" s="117" t="s">
        <v>76</v>
      </c>
      <c r="E15" s="85"/>
      <c r="F15" s="122"/>
      <c r="G15" s="191"/>
      <c r="H15" s="192">
        <v>0</v>
      </c>
      <c r="I15" s="194">
        <v>1</v>
      </c>
      <c r="J15" s="193">
        <v>1</v>
      </c>
      <c r="K15" s="193">
        <v>0</v>
      </c>
      <c r="L15" s="120">
        <f t="shared" si="0"/>
        <v>0</v>
      </c>
      <c r="M15" s="121"/>
      <c r="N15" s="95"/>
      <c r="O15" s="119"/>
      <c r="P15" s="120" t="str">
        <f t="shared" si="1"/>
        <v> </v>
      </c>
      <c r="Q15" s="195">
        <v>215</v>
      </c>
      <c r="R15" s="193">
        <v>33</v>
      </c>
      <c r="S15" s="96">
        <f t="shared" si="2"/>
        <v>15.3</v>
      </c>
    </row>
    <row r="16" spans="1:19" ht="12.75" customHeight="1">
      <c r="A16" s="100">
        <v>28</v>
      </c>
      <c r="B16" s="86">
        <v>208</v>
      </c>
      <c r="C16" s="100" t="s">
        <v>68</v>
      </c>
      <c r="D16" s="117" t="s">
        <v>77</v>
      </c>
      <c r="E16" s="118"/>
      <c r="F16" s="95"/>
      <c r="G16" s="191"/>
      <c r="H16" s="192">
        <v>0</v>
      </c>
      <c r="I16" s="194">
        <v>1</v>
      </c>
      <c r="J16" s="193">
        <v>1</v>
      </c>
      <c r="K16" s="193">
        <v>0</v>
      </c>
      <c r="L16" s="120">
        <f t="shared" si="0"/>
        <v>0</v>
      </c>
      <c r="M16" s="121"/>
      <c r="N16" s="95"/>
      <c r="O16" s="119"/>
      <c r="P16" s="120" t="str">
        <f t="shared" si="1"/>
        <v> </v>
      </c>
      <c r="Q16" s="195">
        <v>126</v>
      </c>
      <c r="R16" s="193">
        <v>0</v>
      </c>
      <c r="S16" s="96">
        <f t="shared" si="2"/>
        <v>0</v>
      </c>
    </row>
    <row r="17" spans="1:19" ht="12.75" customHeight="1">
      <c r="A17" s="100">
        <v>28</v>
      </c>
      <c r="B17" s="86">
        <v>209</v>
      </c>
      <c r="C17" s="100" t="s">
        <v>68</v>
      </c>
      <c r="D17" s="117" t="s">
        <v>78</v>
      </c>
      <c r="E17" s="85"/>
      <c r="F17" s="122"/>
      <c r="G17" s="191"/>
      <c r="H17" s="192">
        <v>0</v>
      </c>
      <c r="I17" s="194">
        <v>1</v>
      </c>
      <c r="J17" s="193">
        <v>1</v>
      </c>
      <c r="K17" s="193">
        <v>0</v>
      </c>
      <c r="L17" s="120">
        <f t="shared" si="0"/>
        <v>0</v>
      </c>
      <c r="M17" s="121"/>
      <c r="N17" s="95"/>
      <c r="O17" s="119"/>
      <c r="P17" s="120" t="str">
        <f t="shared" si="1"/>
        <v> </v>
      </c>
      <c r="Q17" s="195">
        <v>357</v>
      </c>
      <c r="R17" s="193">
        <v>0</v>
      </c>
      <c r="S17" s="96">
        <f t="shared" si="2"/>
        <v>0</v>
      </c>
    </row>
    <row r="18" spans="1:19" ht="12.75" customHeight="1">
      <c r="A18" s="100">
        <v>28</v>
      </c>
      <c r="B18" s="86">
        <v>210</v>
      </c>
      <c r="C18" s="100" t="s">
        <v>68</v>
      </c>
      <c r="D18" s="117" t="s">
        <v>79</v>
      </c>
      <c r="E18" s="85"/>
      <c r="F18" s="122"/>
      <c r="G18" s="191"/>
      <c r="H18" s="192">
        <v>0</v>
      </c>
      <c r="I18" s="194">
        <v>1</v>
      </c>
      <c r="J18" s="193">
        <v>2</v>
      </c>
      <c r="K18" s="193">
        <v>0</v>
      </c>
      <c r="L18" s="120">
        <f t="shared" si="0"/>
        <v>0</v>
      </c>
      <c r="M18" s="121"/>
      <c r="N18" s="95"/>
      <c r="O18" s="119"/>
      <c r="P18" s="120" t="str">
        <f t="shared" si="1"/>
        <v> </v>
      </c>
      <c r="Q18" s="195">
        <v>316</v>
      </c>
      <c r="R18" s="193">
        <v>5</v>
      </c>
      <c r="S18" s="96">
        <f t="shared" si="2"/>
        <v>1.6</v>
      </c>
    </row>
    <row r="19" spans="1:19" ht="12.75" customHeight="1">
      <c r="A19" s="100">
        <v>28</v>
      </c>
      <c r="B19" s="86">
        <v>212</v>
      </c>
      <c r="C19" s="100" t="s">
        <v>68</v>
      </c>
      <c r="D19" s="117" t="s">
        <v>80</v>
      </c>
      <c r="E19" s="85"/>
      <c r="F19" s="122"/>
      <c r="G19" s="191"/>
      <c r="H19" s="192">
        <v>0</v>
      </c>
      <c r="I19" s="194">
        <v>1</v>
      </c>
      <c r="J19" s="193">
        <v>1</v>
      </c>
      <c r="K19" s="193">
        <v>0</v>
      </c>
      <c r="L19" s="120">
        <f t="shared" si="0"/>
        <v>0</v>
      </c>
      <c r="M19" s="121"/>
      <c r="N19" s="95"/>
      <c r="O19" s="119"/>
      <c r="P19" s="120" t="str">
        <f t="shared" si="1"/>
        <v> </v>
      </c>
      <c r="Q19" s="195">
        <v>95</v>
      </c>
      <c r="R19" s="193">
        <v>0</v>
      </c>
      <c r="S19" s="96">
        <f t="shared" si="2"/>
        <v>0</v>
      </c>
    </row>
    <row r="20" spans="1:19" ht="12.75" customHeight="1">
      <c r="A20" s="100">
        <v>28</v>
      </c>
      <c r="B20" s="86">
        <v>213</v>
      </c>
      <c r="C20" s="100" t="s">
        <v>68</v>
      </c>
      <c r="D20" s="117" t="s">
        <v>81</v>
      </c>
      <c r="E20" s="85"/>
      <c r="F20" s="122"/>
      <c r="G20" s="191"/>
      <c r="H20" s="192">
        <v>0</v>
      </c>
      <c r="I20" s="194">
        <v>1</v>
      </c>
      <c r="J20" s="193">
        <v>1</v>
      </c>
      <c r="K20" s="193">
        <v>0</v>
      </c>
      <c r="L20" s="120">
        <f t="shared" si="0"/>
        <v>0</v>
      </c>
      <c r="M20" s="121"/>
      <c r="N20" s="95"/>
      <c r="O20" s="119"/>
      <c r="P20" s="120" t="str">
        <f t="shared" si="1"/>
        <v> </v>
      </c>
      <c r="Q20" s="195">
        <v>88</v>
      </c>
      <c r="R20" s="193">
        <v>1</v>
      </c>
      <c r="S20" s="96">
        <f t="shared" si="2"/>
        <v>1.1</v>
      </c>
    </row>
    <row r="21" spans="1:19" ht="12.75" customHeight="1">
      <c r="A21" s="100">
        <v>28</v>
      </c>
      <c r="B21" s="86">
        <v>214</v>
      </c>
      <c r="C21" s="100" t="s">
        <v>68</v>
      </c>
      <c r="D21" s="117" t="s">
        <v>82</v>
      </c>
      <c r="E21" s="118">
        <v>34628</v>
      </c>
      <c r="F21" s="122" t="s">
        <v>261</v>
      </c>
      <c r="G21" s="191">
        <v>1</v>
      </c>
      <c r="H21" s="192">
        <v>1</v>
      </c>
      <c r="I21" s="194">
        <v>2</v>
      </c>
      <c r="J21" s="193">
        <v>2</v>
      </c>
      <c r="K21" s="193">
        <v>0</v>
      </c>
      <c r="L21" s="120">
        <f t="shared" si="0"/>
        <v>0</v>
      </c>
      <c r="M21" s="121"/>
      <c r="N21" s="95"/>
      <c r="O21" s="119"/>
      <c r="P21" s="120" t="str">
        <f t="shared" si="1"/>
        <v> </v>
      </c>
      <c r="Q21" s="195">
        <v>277</v>
      </c>
      <c r="R21" s="193">
        <v>47</v>
      </c>
      <c r="S21" s="96">
        <f t="shared" si="2"/>
        <v>17</v>
      </c>
    </row>
    <row r="22" spans="1:19" ht="12.75" customHeight="1">
      <c r="A22" s="100">
        <v>28</v>
      </c>
      <c r="B22" s="86">
        <v>215</v>
      </c>
      <c r="C22" s="100" t="s">
        <v>68</v>
      </c>
      <c r="D22" s="117" t="s">
        <v>83</v>
      </c>
      <c r="E22" s="85"/>
      <c r="F22" s="122"/>
      <c r="G22" s="191"/>
      <c r="H22" s="192">
        <v>0</v>
      </c>
      <c r="I22" s="194">
        <v>1</v>
      </c>
      <c r="J22" s="193">
        <v>0</v>
      </c>
      <c r="K22" s="193">
        <v>0</v>
      </c>
      <c r="L22" s="120">
        <v>0</v>
      </c>
      <c r="M22" s="121"/>
      <c r="N22" s="95"/>
      <c r="O22" s="119"/>
      <c r="P22" s="120" t="str">
        <f t="shared" si="1"/>
        <v> </v>
      </c>
      <c r="Q22" s="195">
        <v>194</v>
      </c>
      <c r="R22" s="193">
        <v>5</v>
      </c>
      <c r="S22" s="96">
        <f t="shared" si="2"/>
        <v>2.6</v>
      </c>
    </row>
    <row r="23" spans="1:19" ht="12.75" customHeight="1">
      <c r="A23" s="100">
        <v>28</v>
      </c>
      <c r="B23" s="86">
        <v>216</v>
      </c>
      <c r="C23" s="100" t="s">
        <v>68</v>
      </c>
      <c r="D23" s="117" t="s">
        <v>84</v>
      </c>
      <c r="E23" s="85"/>
      <c r="F23" s="122"/>
      <c r="G23" s="191"/>
      <c r="H23" s="192">
        <v>0</v>
      </c>
      <c r="I23" s="194">
        <v>1</v>
      </c>
      <c r="J23" s="193">
        <v>1</v>
      </c>
      <c r="K23" s="193">
        <v>0</v>
      </c>
      <c r="L23" s="120">
        <f t="shared" si="0"/>
        <v>0</v>
      </c>
      <c r="M23" s="121"/>
      <c r="N23" s="95"/>
      <c r="O23" s="119"/>
      <c r="P23" s="120" t="str">
        <f t="shared" si="1"/>
        <v> </v>
      </c>
      <c r="Q23" s="195">
        <v>127</v>
      </c>
      <c r="R23" s="193">
        <v>1</v>
      </c>
      <c r="S23" s="96">
        <f t="shared" si="2"/>
        <v>0.8</v>
      </c>
    </row>
    <row r="24" spans="1:19" ht="12.75" customHeight="1">
      <c r="A24" s="100">
        <v>28</v>
      </c>
      <c r="B24" s="86">
        <v>217</v>
      </c>
      <c r="C24" s="100" t="s">
        <v>68</v>
      </c>
      <c r="D24" s="117" t="s">
        <v>85</v>
      </c>
      <c r="E24" s="85"/>
      <c r="F24" s="122"/>
      <c r="G24" s="191"/>
      <c r="H24" s="192">
        <v>0</v>
      </c>
      <c r="I24" s="194">
        <v>1</v>
      </c>
      <c r="J24" s="193">
        <v>2</v>
      </c>
      <c r="K24" s="193">
        <v>0</v>
      </c>
      <c r="L24" s="120">
        <f t="shared" si="0"/>
        <v>0</v>
      </c>
      <c r="M24" s="121"/>
      <c r="N24" s="95"/>
      <c r="O24" s="119"/>
      <c r="P24" s="120" t="str">
        <f t="shared" si="1"/>
        <v> </v>
      </c>
      <c r="Q24" s="195">
        <v>126</v>
      </c>
      <c r="R24" s="193">
        <v>13</v>
      </c>
      <c r="S24" s="96">
        <f t="shared" si="2"/>
        <v>10.3</v>
      </c>
    </row>
    <row r="25" spans="1:19" ht="12.75" customHeight="1">
      <c r="A25" s="100">
        <v>28</v>
      </c>
      <c r="B25" s="86">
        <v>218</v>
      </c>
      <c r="C25" s="100" t="s">
        <v>68</v>
      </c>
      <c r="D25" s="117" t="s">
        <v>86</v>
      </c>
      <c r="E25" s="85"/>
      <c r="F25" s="122"/>
      <c r="G25" s="191"/>
      <c r="H25" s="192">
        <v>0</v>
      </c>
      <c r="I25" s="194">
        <v>1</v>
      </c>
      <c r="J25" s="193">
        <v>2</v>
      </c>
      <c r="K25" s="193">
        <v>0</v>
      </c>
      <c r="L25" s="120">
        <f t="shared" si="0"/>
        <v>0</v>
      </c>
      <c r="M25" s="121"/>
      <c r="N25" s="95"/>
      <c r="O25" s="119"/>
      <c r="P25" s="120" t="str">
        <f t="shared" si="1"/>
        <v> </v>
      </c>
      <c r="Q25" s="195">
        <v>78</v>
      </c>
      <c r="R25" s="193">
        <v>2</v>
      </c>
      <c r="S25" s="96">
        <f t="shared" si="2"/>
        <v>2.6</v>
      </c>
    </row>
    <row r="26" spans="1:19" ht="12.75" customHeight="1">
      <c r="A26" s="100">
        <v>28</v>
      </c>
      <c r="B26" s="86">
        <v>219</v>
      </c>
      <c r="C26" s="100" t="s">
        <v>68</v>
      </c>
      <c r="D26" s="117" t="s">
        <v>87</v>
      </c>
      <c r="E26" s="85"/>
      <c r="F26" s="122"/>
      <c r="G26" s="191"/>
      <c r="H26" s="192">
        <v>0</v>
      </c>
      <c r="I26" s="194">
        <v>1</v>
      </c>
      <c r="J26" s="193">
        <v>1</v>
      </c>
      <c r="K26" s="193">
        <v>0</v>
      </c>
      <c r="L26" s="120">
        <f t="shared" si="0"/>
        <v>0</v>
      </c>
      <c r="M26" s="121"/>
      <c r="N26" s="95"/>
      <c r="O26" s="119"/>
      <c r="P26" s="120" t="str">
        <f t="shared" si="1"/>
        <v> </v>
      </c>
      <c r="Q26" s="195">
        <v>182</v>
      </c>
      <c r="R26" s="193">
        <v>10</v>
      </c>
      <c r="S26" s="96">
        <f t="shared" si="2"/>
        <v>5.5</v>
      </c>
    </row>
    <row r="27" spans="1:19" ht="12.75" customHeight="1">
      <c r="A27" s="100">
        <v>28</v>
      </c>
      <c r="B27" s="86">
        <v>220</v>
      </c>
      <c r="C27" s="100" t="s">
        <v>68</v>
      </c>
      <c r="D27" s="117" t="s">
        <v>88</v>
      </c>
      <c r="E27" s="118">
        <v>39767</v>
      </c>
      <c r="F27" s="122" t="s">
        <v>262</v>
      </c>
      <c r="G27" s="191">
        <v>1</v>
      </c>
      <c r="H27" s="192">
        <v>1</v>
      </c>
      <c r="I27" s="194">
        <v>1</v>
      </c>
      <c r="J27" s="193">
        <v>1</v>
      </c>
      <c r="K27" s="193">
        <v>0</v>
      </c>
      <c r="L27" s="120">
        <f t="shared" si="0"/>
        <v>0</v>
      </c>
      <c r="M27" s="121"/>
      <c r="N27" s="95"/>
      <c r="O27" s="119"/>
      <c r="P27" s="120" t="str">
        <f t="shared" si="1"/>
        <v> </v>
      </c>
      <c r="Q27" s="195">
        <v>142</v>
      </c>
      <c r="R27" s="193">
        <v>0</v>
      </c>
      <c r="S27" s="96">
        <f t="shared" si="2"/>
        <v>0</v>
      </c>
    </row>
    <row r="28" spans="1:19" ht="12.75" customHeight="1">
      <c r="A28" s="100">
        <v>28</v>
      </c>
      <c r="B28" s="86">
        <v>221</v>
      </c>
      <c r="C28" s="100" t="s">
        <v>68</v>
      </c>
      <c r="D28" s="117" t="s">
        <v>89</v>
      </c>
      <c r="E28" s="85"/>
      <c r="F28" s="122"/>
      <c r="G28" s="191"/>
      <c r="H28" s="192">
        <v>0</v>
      </c>
      <c r="I28" s="194">
        <v>1</v>
      </c>
      <c r="J28" s="193">
        <v>1</v>
      </c>
      <c r="K28" s="193">
        <v>0</v>
      </c>
      <c r="L28" s="120">
        <f t="shared" si="0"/>
        <v>0</v>
      </c>
      <c r="M28" s="121"/>
      <c r="N28" s="95"/>
      <c r="O28" s="119"/>
      <c r="P28" s="120" t="str">
        <f t="shared" si="1"/>
        <v> </v>
      </c>
      <c r="Q28" s="195">
        <v>261</v>
      </c>
      <c r="R28" s="193">
        <v>2</v>
      </c>
      <c r="S28" s="96">
        <f t="shared" si="2"/>
        <v>0.8</v>
      </c>
    </row>
    <row r="29" spans="1:19" ht="12.75" customHeight="1">
      <c r="A29" s="100">
        <v>28</v>
      </c>
      <c r="B29" s="86">
        <v>222</v>
      </c>
      <c r="C29" s="100" t="s">
        <v>68</v>
      </c>
      <c r="D29" s="117" t="s">
        <v>90</v>
      </c>
      <c r="E29" s="118"/>
      <c r="F29" s="95"/>
      <c r="G29" s="191"/>
      <c r="H29" s="192">
        <v>0</v>
      </c>
      <c r="I29" s="194">
        <v>1</v>
      </c>
      <c r="J29" s="193">
        <v>0</v>
      </c>
      <c r="K29" s="193">
        <v>0</v>
      </c>
      <c r="L29" s="120">
        <v>0</v>
      </c>
      <c r="M29" s="121"/>
      <c r="N29" s="95"/>
      <c r="O29" s="119"/>
      <c r="P29" s="120" t="str">
        <f t="shared" si="1"/>
        <v> </v>
      </c>
      <c r="Q29" s="195">
        <v>151</v>
      </c>
      <c r="R29" s="193">
        <v>1</v>
      </c>
      <c r="S29" s="96">
        <f t="shared" si="2"/>
        <v>0.7</v>
      </c>
    </row>
    <row r="30" spans="1:19" ht="12.75" customHeight="1">
      <c r="A30" s="100">
        <v>28</v>
      </c>
      <c r="B30" s="86">
        <v>223</v>
      </c>
      <c r="C30" s="100" t="s">
        <v>68</v>
      </c>
      <c r="D30" s="117" t="s">
        <v>91</v>
      </c>
      <c r="E30" s="85"/>
      <c r="F30" s="122"/>
      <c r="G30" s="191"/>
      <c r="H30" s="192">
        <v>0</v>
      </c>
      <c r="I30" s="194">
        <v>1</v>
      </c>
      <c r="J30" s="193">
        <v>1</v>
      </c>
      <c r="K30" s="193">
        <v>0</v>
      </c>
      <c r="L30" s="120">
        <f t="shared" si="0"/>
        <v>0</v>
      </c>
      <c r="M30" s="121"/>
      <c r="N30" s="95"/>
      <c r="O30" s="119"/>
      <c r="P30" s="120" t="str">
        <f t="shared" si="1"/>
        <v> </v>
      </c>
      <c r="Q30" s="195">
        <v>298</v>
      </c>
      <c r="R30" s="193">
        <v>0</v>
      </c>
      <c r="S30" s="96">
        <f t="shared" si="2"/>
        <v>0</v>
      </c>
    </row>
    <row r="31" spans="1:19" ht="12.75" customHeight="1">
      <c r="A31" s="100">
        <v>28</v>
      </c>
      <c r="B31" s="86">
        <v>224</v>
      </c>
      <c r="C31" s="100" t="s">
        <v>68</v>
      </c>
      <c r="D31" s="117" t="s">
        <v>92</v>
      </c>
      <c r="E31" s="85"/>
      <c r="F31" s="122"/>
      <c r="G31" s="191"/>
      <c r="H31" s="192">
        <v>0</v>
      </c>
      <c r="I31" s="194">
        <v>1</v>
      </c>
      <c r="J31" s="193">
        <v>1</v>
      </c>
      <c r="K31" s="193">
        <v>0</v>
      </c>
      <c r="L31" s="120">
        <f t="shared" si="0"/>
        <v>0</v>
      </c>
      <c r="M31" s="121"/>
      <c r="N31" s="95"/>
      <c r="O31" s="119"/>
      <c r="P31" s="120" t="str">
        <f t="shared" si="1"/>
        <v> </v>
      </c>
      <c r="Q31" s="195">
        <v>203</v>
      </c>
      <c r="R31" s="193">
        <v>2</v>
      </c>
      <c r="S31" s="96">
        <f t="shared" si="2"/>
        <v>1</v>
      </c>
    </row>
    <row r="32" spans="1:19" ht="12.75" customHeight="1">
      <c r="A32" s="100">
        <v>28</v>
      </c>
      <c r="B32" s="86">
        <v>225</v>
      </c>
      <c r="C32" s="100" t="s">
        <v>68</v>
      </c>
      <c r="D32" s="117" t="s">
        <v>93</v>
      </c>
      <c r="E32" s="85"/>
      <c r="F32" s="122"/>
      <c r="G32" s="191"/>
      <c r="H32" s="192">
        <v>0</v>
      </c>
      <c r="I32" s="194">
        <v>1</v>
      </c>
      <c r="J32" s="193">
        <v>1</v>
      </c>
      <c r="K32" s="193">
        <v>0</v>
      </c>
      <c r="L32" s="120">
        <f t="shared" si="0"/>
        <v>0</v>
      </c>
      <c r="M32" s="121"/>
      <c r="N32" s="95"/>
      <c r="O32" s="119"/>
      <c r="P32" s="120" t="str">
        <f t="shared" si="1"/>
        <v> </v>
      </c>
      <c r="Q32" s="195">
        <v>161</v>
      </c>
      <c r="R32" s="193">
        <v>1</v>
      </c>
      <c r="S32" s="96">
        <f t="shared" si="2"/>
        <v>0.6</v>
      </c>
    </row>
    <row r="33" spans="1:19" ht="12.75" customHeight="1">
      <c r="A33" s="100">
        <v>28</v>
      </c>
      <c r="B33" s="86">
        <v>226</v>
      </c>
      <c r="C33" s="100" t="s">
        <v>68</v>
      </c>
      <c r="D33" s="117" t="s">
        <v>94</v>
      </c>
      <c r="E33" s="85"/>
      <c r="F33" s="122"/>
      <c r="G33" s="191"/>
      <c r="H33" s="192">
        <v>0</v>
      </c>
      <c r="I33" s="194">
        <v>1</v>
      </c>
      <c r="J33" s="193">
        <v>1</v>
      </c>
      <c r="K33" s="193">
        <v>0</v>
      </c>
      <c r="L33" s="120">
        <f t="shared" si="0"/>
        <v>0</v>
      </c>
      <c r="M33" s="121"/>
      <c r="N33" s="95"/>
      <c r="O33" s="119"/>
      <c r="P33" s="120" t="str">
        <f t="shared" si="1"/>
        <v> </v>
      </c>
      <c r="Q33" s="195">
        <v>233</v>
      </c>
      <c r="R33" s="193">
        <v>5</v>
      </c>
      <c r="S33" s="96">
        <f t="shared" si="2"/>
        <v>2.1</v>
      </c>
    </row>
    <row r="34" spans="1:19" ht="12.75" customHeight="1">
      <c r="A34" s="100">
        <v>28</v>
      </c>
      <c r="B34" s="86">
        <v>227</v>
      </c>
      <c r="C34" s="100" t="s">
        <v>68</v>
      </c>
      <c r="D34" s="117" t="s">
        <v>95</v>
      </c>
      <c r="E34" s="85"/>
      <c r="F34" s="122"/>
      <c r="G34" s="191"/>
      <c r="H34" s="192">
        <v>0</v>
      </c>
      <c r="I34" s="194">
        <v>1</v>
      </c>
      <c r="J34" s="193">
        <v>1</v>
      </c>
      <c r="K34" s="193">
        <v>0</v>
      </c>
      <c r="L34" s="120">
        <f t="shared" si="0"/>
        <v>0</v>
      </c>
      <c r="M34" s="121"/>
      <c r="N34" s="95"/>
      <c r="O34" s="119"/>
      <c r="P34" s="120" t="str">
        <f t="shared" si="1"/>
        <v> </v>
      </c>
      <c r="Q34" s="195">
        <v>157</v>
      </c>
      <c r="R34" s="193">
        <v>0</v>
      </c>
      <c r="S34" s="96">
        <f t="shared" si="2"/>
        <v>0</v>
      </c>
    </row>
    <row r="35" spans="1:19" ht="12.75" customHeight="1">
      <c r="A35" s="100">
        <v>28</v>
      </c>
      <c r="B35" s="86">
        <v>228</v>
      </c>
      <c r="C35" s="100" t="s">
        <v>96</v>
      </c>
      <c r="D35" s="117" t="s">
        <v>97</v>
      </c>
      <c r="E35" s="85"/>
      <c r="F35" s="122"/>
      <c r="G35" s="191"/>
      <c r="H35" s="192">
        <v>0</v>
      </c>
      <c r="I35" s="194">
        <v>1</v>
      </c>
      <c r="J35" s="193">
        <v>1</v>
      </c>
      <c r="K35" s="193">
        <v>0</v>
      </c>
      <c r="L35" s="120">
        <f t="shared" si="0"/>
        <v>0</v>
      </c>
      <c r="M35" s="121"/>
      <c r="N35" s="95"/>
      <c r="O35" s="119"/>
      <c r="P35" s="120" t="str">
        <f t="shared" si="1"/>
        <v> </v>
      </c>
      <c r="Q35" s="195">
        <v>98</v>
      </c>
      <c r="R35" s="193">
        <v>1</v>
      </c>
      <c r="S35" s="96">
        <f t="shared" si="2"/>
        <v>1</v>
      </c>
    </row>
    <row r="36" spans="1:19" ht="12.75" customHeight="1">
      <c r="A36" s="123">
        <v>28</v>
      </c>
      <c r="B36" s="124">
        <v>229</v>
      </c>
      <c r="C36" s="125" t="s">
        <v>68</v>
      </c>
      <c r="D36" s="126" t="s">
        <v>263</v>
      </c>
      <c r="E36" s="85"/>
      <c r="F36" s="122"/>
      <c r="G36" s="191"/>
      <c r="H36" s="192">
        <v>0</v>
      </c>
      <c r="I36" s="194">
        <v>1</v>
      </c>
      <c r="J36" s="193">
        <v>2</v>
      </c>
      <c r="K36" s="193">
        <v>0</v>
      </c>
      <c r="L36" s="120">
        <f t="shared" si="0"/>
        <v>0</v>
      </c>
      <c r="M36" s="121"/>
      <c r="N36" s="95"/>
      <c r="O36" s="119"/>
      <c r="P36" s="120" t="str">
        <f t="shared" si="1"/>
        <v> </v>
      </c>
      <c r="Q36" s="195">
        <v>217</v>
      </c>
      <c r="R36" s="193">
        <v>1</v>
      </c>
      <c r="S36" s="96">
        <f t="shared" si="2"/>
        <v>0.5</v>
      </c>
    </row>
    <row r="37" spans="1:19" ht="12.75" customHeight="1">
      <c r="A37" s="100">
        <v>28</v>
      </c>
      <c r="B37" s="86">
        <v>301</v>
      </c>
      <c r="C37" s="100" t="s">
        <v>68</v>
      </c>
      <c r="D37" s="117" t="s">
        <v>99</v>
      </c>
      <c r="E37" s="85"/>
      <c r="F37" s="122"/>
      <c r="G37" s="191"/>
      <c r="H37" s="192">
        <v>0</v>
      </c>
      <c r="I37" s="194"/>
      <c r="J37" s="193"/>
      <c r="K37" s="193"/>
      <c r="L37" s="120" t="str">
        <f t="shared" si="0"/>
        <v> </v>
      </c>
      <c r="M37" s="195">
        <v>1</v>
      </c>
      <c r="N37" s="196">
        <v>1</v>
      </c>
      <c r="O37" s="193">
        <v>0</v>
      </c>
      <c r="P37" s="120">
        <f t="shared" si="1"/>
        <v>0</v>
      </c>
      <c r="Q37" s="195">
        <v>49</v>
      </c>
      <c r="R37" s="193">
        <v>0</v>
      </c>
      <c r="S37" s="96">
        <f t="shared" si="2"/>
        <v>0</v>
      </c>
    </row>
    <row r="38" spans="1:19" ht="12.75" customHeight="1">
      <c r="A38" s="100">
        <v>28</v>
      </c>
      <c r="B38" s="86">
        <v>365</v>
      </c>
      <c r="C38" s="100" t="s">
        <v>96</v>
      </c>
      <c r="D38" s="117" t="s">
        <v>100</v>
      </c>
      <c r="E38" s="85"/>
      <c r="F38" s="122"/>
      <c r="G38" s="191"/>
      <c r="H38" s="192">
        <v>0</v>
      </c>
      <c r="I38" s="194"/>
      <c r="J38" s="193"/>
      <c r="K38" s="193"/>
      <c r="L38" s="120" t="str">
        <f t="shared" si="0"/>
        <v> </v>
      </c>
      <c r="M38" s="195">
        <v>1</v>
      </c>
      <c r="N38" s="196">
        <v>1</v>
      </c>
      <c r="O38" s="193">
        <v>0</v>
      </c>
      <c r="P38" s="120">
        <f t="shared" si="1"/>
        <v>0</v>
      </c>
      <c r="Q38" s="195">
        <v>62</v>
      </c>
      <c r="R38" s="193">
        <v>0</v>
      </c>
      <c r="S38" s="96">
        <f t="shared" si="2"/>
        <v>0</v>
      </c>
    </row>
    <row r="39" spans="1:19" ht="12.75" customHeight="1">
      <c r="A39" s="100">
        <v>28</v>
      </c>
      <c r="B39" s="86">
        <v>381</v>
      </c>
      <c r="C39" s="100" t="s">
        <v>68</v>
      </c>
      <c r="D39" s="117" t="s">
        <v>101</v>
      </c>
      <c r="E39" s="85"/>
      <c r="F39" s="122"/>
      <c r="G39" s="191"/>
      <c r="H39" s="192">
        <v>0</v>
      </c>
      <c r="I39" s="194"/>
      <c r="J39" s="193"/>
      <c r="K39" s="193"/>
      <c r="L39" s="120" t="str">
        <f t="shared" si="0"/>
        <v> </v>
      </c>
      <c r="M39" s="195">
        <v>1</v>
      </c>
      <c r="N39" s="196">
        <v>1</v>
      </c>
      <c r="O39" s="193">
        <v>0</v>
      </c>
      <c r="P39" s="120">
        <f t="shared" si="1"/>
        <v>0</v>
      </c>
      <c r="Q39" s="195">
        <v>66</v>
      </c>
      <c r="R39" s="193">
        <v>0</v>
      </c>
      <c r="S39" s="96">
        <f t="shared" si="2"/>
        <v>0</v>
      </c>
    </row>
    <row r="40" spans="1:19" ht="12.75" customHeight="1">
      <c r="A40" s="100">
        <v>28</v>
      </c>
      <c r="B40" s="86">
        <v>382</v>
      </c>
      <c r="C40" s="100" t="s">
        <v>68</v>
      </c>
      <c r="D40" s="117" t="s">
        <v>102</v>
      </c>
      <c r="E40" s="85"/>
      <c r="F40" s="122"/>
      <c r="G40" s="191"/>
      <c r="H40" s="192">
        <v>0</v>
      </c>
      <c r="I40" s="194"/>
      <c r="J40" s="193"/>
      <c r="K40" s="193"/>
      <c r="L40" s="120" t="str">
        <f t="shared" si="0"/>
        <v> </v>
      </c>
      <c r="M40" s="215">
        <v>2</v>
      </c>
      <c r="N40" s="196">
        <v>1</v>
      </c>
      <c r="O40" s="193">
        <v>0</v>
      </c>
      <c r="P40" s="120">
        <f t="shared" si="1"/>
        <v>0</v>
      </c>
      <c r="Q40" s="195">
        <v>46</v>
      </c>
      <c r="R40" s="193">
        <v>5</v>
      </c>
      <c r="S40" s="96">
        <f t="shared" si="2"/>
        <v>10.9</v>
      </c>
    </row>
    <row r="41" spans="1:19" ht="12.75" customHeight="1">
      <c r="A41" s="100">
        <v>28</v>
      </c>
      <c r="B41" s="86">
        <v>442</v>
      </c>
      <c r="C41" s="100" t="s">
        <v>68</v>
      </c>
      <c r="D41" s="117" t="s">
        <v>103</v>
      </c>
      <c r="E41" s="85"/>
      <c r="F41" s="122"/>
      <c r="G41" s="191"/>
      <c r="H41" s="192">
        <v>0</v>
      </c>
      <c r="I41" s="194"/>
      <c r="J41" s="193"/>
      <c r="K41" s="193"/>
      <c r="L41" s="120" t="str">
        <f t="shared" si="0"/>
        <v> </v>
      </c>
      <c r="M41" s="195">
        <v>1</v>
      </c>
      <c r="N41" s="196">
        <v>1</v>
      </c>
      <c r="O41" s="193">
        <v>0</v>
      </c>
      <c r="P41" s="120">
        <f t="shared" si="1"/>
        <v>0</v>
      </c>
      <c r="Q41" s="195">
        <v>30</v>
      </c>
      <c r="R41" s="193">
        <v>1</v>
      </c>
      <c r="S41" s="96">
        <f t="shared" si="2"/>
        <v>3.3</v>
      </c>
    </row>
    <row r="42" spans="1:19" ht="12.75" customHeight="1">
      <c r="A42" s="100">
        <v>28</v>
      </c>
      <c r="B42" s="86">
        <v>443</v>
      </c>
      <c r="C42" s="100" t="s">
        <v>68</v>
      </c>
      <c r="D42" s="117" t="s">
        <v>143</v>
      </c>
      <c r="E42" s="118"/>
      <c r="F42" s="95"/>
      <c r="G42" s="191"/>
      <c r="H42" s="192">
        <v>0</v>
      </c>
      <c r="I42" s="194"/>
      <c r="J42" s="193"/>
      <c r="K42" s="193"/>
      <c r="L42" s="120" t="str">
        <f t="shared" si="0"/>
        <v> </v>
      </c>
      <c r="M42" s="195">
        <v>1</v>
      </c>
      <c r="N42" s="196">
        <v>1</v>
      </c>
      <c r="O42" s="193">
        <v>0</v>
      </c>
      <c r="P42" s="120">
        <f t="shared" si="1"/>
        <v>0</v>
      </c>
      <c r="Q42" s="195">
        <v>33</v>
      </c>
      <c r="R42" s="193">
        <v>0</v>
      </c>
      <c r="S42" s="96">
        <f t="shared" si="2"/>
        <v>0</v>
      </c>
    </row>
    <row r="43" spans="1:19" ht="12.75" customHeight="1">
      <c r="A43" s="100">
        <v>28</v>
      </c>
      <c r="B43" s="86">
        <v>446</v>
      </c>
      <c r="C43" s="100" t="s">
        <v>68</v>
      </c>
      <c r="D43" s="117" t="s">
        <v>105</v>
      </c>
      <c r="E43" s="85"/>
      <c r="F43" s="122"/>
      <c r="G43" s="191"/>
      <c r="H43" s="192">
        <v>0</v>
      </c>
      <c r="I43" s="194"/>
      <c r="J43" s="193"/>
      <c r="K43" s="193"/>
      <c r="L43" s="120" t="str">
        <f t="shared" si="0"/>
        <v> </v>
      </c>
      <c r="M43" s="195">
        <v>1</v>
      </c>
      <c r="N43" s="196">
        <v>1</v>
      </c>
      <c r="O43" s="193">
        <v>0</v>
      </c>
      <c r="P43" s="120">
        <f t="shared" si="1"/>
        <v>0</v>
      </c>
      <c r="Q43" s="195">
        <v>39</v>
      </c>
      <c r="R43" s="193">
        <v>0</v>
      </c>
      <c r="S43" s="96">
        <f t="shared" si="2"/>
        <v>0</v>
      </c>
    </row>
    <row r="44" spans="1:19" ht="12.75" customHeight="1">
      <c r="A44" s="100">
        <v>28</v>
      </c>
      <c r="B44" s="86">
        <v>464</v>
      </c>
      <c r="C44" s="100" t="s">
        <v>96</v>
      </c>
      <c r="D44" s="117" t="s">
        <v>106</v>
      </c>
      <c r="E44" s="85"/>
      <c r="F44" s="122"/>
      <c r="G44" s="191"/>
      <c r="H44" s="192">
        <v>0</v>
      </c>
      <c r="I44" s="194"/>
      <c r="J44" s="193"/>
      <c r="K44" s="193"/>
      <c r="L44" s="120" t="str">
        <f t="shared" si="0"/>
        <v> </v>
      </c>
      <c r="M44" s="195">
        <v>1</v>
      </c>
      <c r="N44" s="196">
        <v>1</v>
      </c>
      <c r="O44" s="193">
        <v>0</v>
      </c>
      <c r="P44" s="120">
        <f t="shared" si="1"/>
        <v>0</v>
      </c>
      <c r="Q44" s="195">
        <v>67</v>
      </c>
      <c r="R44" s="193">
        <v>0</v>
      </c>
      <c r="S44" s="96">
        <f t="shared" si="2"/>
        <v>0</v>
      </c>
    </row>
    <row r="45" spans="1:19" ht="12.75" customHeight="1">
      <c r="A45" s="100">
        <v>28</v>
      </c>
      <c r="B45" s="86">
        <v>481</v>
      </c>
      <c r="C45" s="100" t="s">
        <v>68</v>
      </c>
      <c r="D45" s="117" t="s">
        <v>107</v>
      </c>
      <c r="E45" s="85"/>
      <c r="F45" s="122"/>
      <c r="G45" s="191"/>
      <c r="H45" s="192">
        <v>0</v>
      </c>
      <c r="I45" s="194"/>
      <c r="J45" s="193"/>
      <c r="K45" s="193"/>
      <c r="L45" s="120" t="str">
        <f t="shared" si="0"/>
        <v> </v>
      </c>
      <c r="M45" s="195">
        <v>1</v>
      </c>
      <c r="N45" s="196">
        <v>1</v>
      </c>
      <c r="O45" s="193">
        <v>0</v>
      </c>
      <c r="P45" s="120">
        <f t="shared" si="1"/>
        <v>0</v>
      </c>
      <c r="Q45" s="195">
        <v>108</v>
      </c>
      <c r="R45" s="193">
        <v>1</v>
      </c>
      <c r="S45" s="96">
        <f t="shared" si="2"/>
        <v>0.9</v>
      </c>
    </row>
    <row r="46" spans="1:19" ht="12.75" customHeight="1">
      <c r="A46" s="100">
        <v>28</v>
      </c>
      <c r="B46" s="86">
        <v>501</v>
      </c>
      <c r="C46" s="127" t="s">
        <v>68</v>
      </c>
      <c r="D46" s="117" t="s">
        <v>108</v>
      </c>
      <c r="E46" s="85"/>
      <c r="F46" s="122"/>
      <c r="G46" s="191"/>
      <c r="H46" s="192">
        <v>0</v>
      </c>
      <c r="I46" s="194"/>
      <c r="J46" s="193"/>
      <c r="K46" s="193"/>
      <c r="L46" s="120" t="str">
        <f t="shared" si="0"/>
        <v> </v>
      </c>
      <c r="M46" s="195">
        <v>1</v>
      </c>
      <c r="N46" s="196">
        <v>1</v>
      </c>
      <c r="O46" s="193">
        <v>0</v>
      </c>
      <c r="P46" s="120">
        <f t="shared" si="1"/>
        <v>0</v>
      </c>
      <c r="Q46" s="195">
        <v>140</v>
      </c>
      <c r="R46" s="193">
        <v>0</v>
      </c>
      <c r="S46" s="96">
        <f t="shared" si="2"/>
        <v>0</v>
      </c>
    </row>
    <row r="47" spans="1:19" ht="12.75" customHeight="1">
      <c r="A47" s="100">
        <v>28</v>
      </c>
      <c r="B47" s="86">
        <v>585</v>
      </c>
      <c r="C47" s="127" t="s">
        <v>68</v>
      </c>
      <c r="D47" s="117" t="s">
        <v>109</v>
      </c>
      <c r="E47" s="85"/>
      <c r="F47" s="122"/>
      <c r="G47" s="191"/>
      <c r="H47" s="192">
        <v>0</v>
      </c>
      <c r="I47" s="194"/>
      <c r="J47" s="193"/>
      <c r="K47" s="193"/>
      <c r="L47" s="120" t="str">
        <f t="shared" si="0"/>
        <v> </v>
      </c>
      <c r="M47" s="195">
        <v>1</v>
      </c>
      <c r="N47" s="196">
        <v>1</v>
      </c>
      <c r="O47" s="193">
        <v>0</v>
      </c>
      <c r="P47" s="120">
        <f t="shared" si="1"/>
        <v>0</v>
      </c>
      <c r="Q47" s="195">
        <v>120</v>
      </c>
      <c r="R47" s="193">
        <v>0</v>
      </c>
      <c r="S47" s="96">
        <f t="shared" si="2"/>
        <v>0</v>
      </c>
    </row>
    <row r="48" spans="1:19" ht="12.75" customHeight="1" thickBot="1">
      <c r="A48" s="100">
        <v>28</v>
      </c>
      <c r="B48" s="86">
        <v>586</v>
      </c>
      <c r="C48" s="100" t="s">
        <v>96</v>
      </c>
      <c r="D48" s="117" t="s">
        <v>110</v>
      </c>
      <c r="E48" s="85"/>
      <c r="F48" s="122"/>
      <c r="G48" s="191"/>
      <c r="H48" s="192">
        <v>0</v>
      </c>
      <c r="I48" s="194"/>
      <c r="J48" s="193"/>
      <c r="K48" s="193"/>
      <c r="L48" s="120" t="str">
        <f t="shared" si="0"/>
        <v> </v>
      </c>
      <c r="M48" s="195">
        <v>1</v>
      </c>
      <c r="N48" s="196">
        <v>1</v>
      </c>
      <c r="O48" s="193">
        <v>0</v>
      </c>
      <c r="P48" s="120">
        <f t="shared" si="1"/>
        <v>0</v>
      </c>
      <c r="Q48" s="195">
        <v>114</v>
      </c>
      <c r="R48" s="193">
        <v>2</v>
      </c>
      <c r="S48" s="96">
        <f t="shared" si="2"/>
        <v>1.8</v>
      </c>
    </row>
    <row r="49" spans="1:19" ht="18.75" customHeight="1" thickBot="1">
      <c r="A49" s="4"/>
      <c r="B49" s="5"/>
      <c r="C49" s="289" t="s">
        <v>4</v>
      </c>
      <c r="D49" s="289"/>
      <c r="E49" s="38"/>
      <c r="F49" s="49">
        <f>COUNTA(F8:F48)</f>
        <v>2</v>
      </c>
      <c r="G49" s="50"/>
      <c r="H49" s="51">
        <f>SUM(H8:H48)</f>
        <v>2</v>
      </c>
      <c r="I49" s="52">
        <f>COUNTA(I8:I48)</f>
        <v>29</v>
      </c>
      <c r="J49" s="53">
        <f>SUM(J8:J48)</f>
        <v>39</v>
      </c>
      <c r="K49" s="53">
        <f>SUM(K8:K48)</f>
        <v>0</v>
      </c>
      <c r="L49" s="53">
        <f>IF(J49=""," ",ROUND(K49/J49*100,1))</f>
        <v>0</v>
      </c>
      <c r="M49" s="54">
        <f>COUNTA(M8:M48)</f>
        <v>12</v>
      </c>
      <c r="N49" s="53">
        <f>SUM(N8:N48)</f>
        <v>12</v>
      </c>
      <c r="O49" s="53">
        <f>SUM(O8:O48)</f>
        <v>0</v>
      </c>
      <c r="P49" s="53">
        <f>IF(N49=""," ",ROUND(O49/N49*100,1))</f>
        <v>0</v>
      </c>
      <c r="Q49" s="55">
        <f>SUM(Q8:Q48)</f>
        <v>7609</v>
      </c>
      <c r="R49" s="53">
        <f>SUM(R8:R48)</f>
        <v>398</v>
      </c>
      <c r="S49" s="70">
        <f>IF(Q49=""," ",ROUND(R49/Q49*100,1))</f>
        <v>5.2</v>
      </c>
    </row>
  </sheetData>
  <mergeCells count="20">
    <mergeCell ref="R6:R7"/>
    <mergeCell ref="I4:S4"/>
    <mergeCell ref="N5:N7"/>
    <mergeCell ref="I5:I7"/>
    <mergeCell ref="J5:J7"/>
    <mergeCell ref="C49:D49"/>
    <mergeCell ref="H5:H7"/>
    <mergeCell ref="E5:E7"/>
    <mergeCell ref="F5:F7"/>
    <mergeCell ref="G5:G7"/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K6:K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49" formula="1"/>
    <ignoredError sqref="L49 S49" evalError="1"/>
    <ignoredError sqref="P49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6.625" style="2" customWidth="1"/>
    <col min="6" max="6" width="8.1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1" width="5.625" style="2" customWidth="1"/>
    <col min="22" max="23" width="6.125" style="2" customWidth="1"/>
    <col min="24" max="24" width="5.62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8" t="s">
        <v>36</v>
      </c>
      <c r="B1" s="28"/>
    </row>
    <row r="2" spans="1:27" ht="21" customHeight="1" thickBot="1">
      <c r="A2" s="6" t="s">
        <v>16</v>
      </c>
      <c r="B2" s="3"/>
      <c r="Y2" s="241" t="s">
        <v>96</v>
      </c>
      <c r="Z2" s="261"/>
      <c r="AA2" s="242"/>
    </row>
    <row r="3" ht="9.75" customHeight="1" thickBot="1"/>
    <row r="4" spans="5:27" s="12" customFormat="1" ht="18.75" customHeight="1" thickBot="1">
      <c r="E4" s="346" t="s">
        <v>283</v>
      </c>
      <c r="F4" s="347"/>
      <c r="G4" s="139">
        <v>1</v>
      </c>
      <c r="H4" s="348">
        <v>39904</v>
      </c>
      <c r="I4" s="349"/>
      <c r="J4" s="350"/>
      <c r="K4" s="29">
        <v>2</v>
      </c>
      <c r="L4" s="348">
        <v>39934</v>
      </c>
      <c r="M4" s="349"/>
      <c r="N4" s="350"/>
      <c r="O4" s="29">
        <v>3</v>
      </c>
      <c r="P4" s="348" t="s">
        <v>66</v>
      </c>
      <c r="Q4" s="349"/>
      <c r="R4" s="349"/>
      <c r="S4" s="349"/>
      <c r="T4" s="350"/>
      <c r="AA4" s="13"/>
    </row>
    <row r="5" spans="1:27" ht="9.75" customHeight="1" thickBot="1">
      <c r="A5"/>
      <c r="B5" s="7"/>
      <c r="C5" s="7"/>
      <c r="D5" s="7"/>
      <c r="E5" s="7"/>
      <c r="F5" s="26"/>
      <c r="G5" s="26"/>
      <c r="H5" s="7"/>
      <c r="I5" s="8"/>
      <c r="J5" s="9"/>
      <c r="K5" s="9"/>
      <c r="L5" s="26"/>
      <c r="M5" s="26"/>
      <c r="N5" s="26"/>
      <c r="O5" s="7"/>
      <c r="P5" s="7"/>
      <c r="Q5" s="26"/>
      <c r="R5" s="26"/>
      <c r="S5" s="27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07" t="s">
        <v>19</v>
      </c>
      <c r="F6" s="308"/>
      <c r="G6" s="351">
        <v>1</v>
      </c>
      <c r="I6" s="10"/>
      <c r="J6" s="10"/>
      <c r="K6" s="10"/>
      <c r="L6" s="325" t="s">
        <v>19</v>
      </c>
      <c r="M6" s="326"/>
      <c r="N6" s="327"/>
      <c r="O6" s="140">
        <v>1</v>
      </c>
      <c r="P6" s="7"/>
      <c r="Q6" s="325" t="s">
        <v>19</v>
      </c>
      <c r="R6" s="326"/>
      <c r="S6" s="327"/>
      <c r="T6" s="140">
        <v>1</v>
      </c>
      <c r="U6" s="9"/>
      <c r="V6" s="307" t="s">
        <v>19</v>
      </c>
      <c r="W6" s="308"/>
      <c r="X6" s="309"/>
      <c r="Y6" s="140">
        <v>1</v>
      </c>
      <c r="Z6" s="9"/>
      <c r="AA6"/>
    </row>
    <row r="7" spans="1:27" ht="27" customHeight="1">
      <c r="A7" s="245" t="s">
        <v>26</v>
      </c>
      <c r="B7" s="253" t="s">
        <v>63</v>
      </c>
      <c r="C7" s="248" t="s">
        <v>52</v>
      </c>
      <c r="D7" s="250" t="s">
        <v>17</v>
      </c>
      <c r="E7" s="258" t="s">
        <v>42</v>
      </c>
      <c r="F7" s="259"/>
      <c r="G7" s="259"/>
      <c r="H7" s="259"/>
      <c r="I7" s="259"/>
      <c r="J7" s="259"/>
      <c r="K7" s="260"/>
      <c r="L7" s="258" t="s">
        <v>48</v>
      </c>
      <c r="M7" s="259"/>
      <c r="N7" s="259"/>
      <c r="O7" s="259"/>
      <c r="P7" s="260"/>
      <c r="Q7" s="258" t="s">
        <v>49</v>
      </c>
      <c r="R7" s="259"/>
      <c r="S7" s="259"/>
      <c r="T7" s="259"/>
      <c r="U7" s="260"/>
      <c r="V7" s="286" t="s">
        <v>47</v>
      </c>
      <c r="W7" s="287"/>
      <c r="X7" s="287"/>
      <c r="Y7" s="287"/>
      <c r="Z7" s="287"/>
      <c r="AA7" s="288"/>
    </row>
    <row r="8" spans="1:27" ht="13.5" customHeight="1">
      <c r="A8" s="246"/>
      <c r="B8" s="254"/>
      <c r="C8" s="249"/>
      <c r="D8" s="251"/>
      <c r="E8" s="340" t="s">
        <v>284</v>
      </c>
      <c r="F8" s="282" t="s">
        <v>43</v>
      </c>
      <c r="G8" s="343" t="s">
        <v>1</v>
      </c>
      <c r="H8" s="80"/>
      <c r="I8" s="328" t="s">
        <v>0</v>
      </c>
      <c r="J8" s="80"/>
      <c r="K8" s="141"/>
      <c r="L8" s="334" t="s">
        <v>1</v>
      </c>
      <c r="M8" s="80"/>
      <c r="N8" s="328" t="s">
        <v>0</v>
      </c>
      <c r="O8" s="80"/>
      <c r="P8" s="142"/>
      <c r="Q8" s="331" t="s">
        <v>1</v>
      </c>
      <c r="R8" s="80"/>
      <c r="S8" s="328" t="s">
        <v>0</v>
      </c>
      <c r="T8" s="80"/>
      <c r="U8" s="142"/>
      <c r="V8" s="316" t="s">
        <v>11</v>
      </c>
      <c r="W8" s="143"/>
      <c r="X8" s="144"/>
      <c r="Y8" s="313" t="s">
        <v>285</v>
      </c>
      <c r="Z8" s="314"/>
      <c r="AA8" s="315"/>
    </row>
    <row r="9" spans="1:27" ht="13.5" customHeight="1">
      <c r="A9" s="246"/>
      <c r="B9" s="254"/>
      <c r="C9" s="249"/>
      <c r="D9" s="251"/>
      <c r="E9" s="341"/>
      <c r="F9" s="283"/>
      <c r="G9" s="344"/>
      <c r="H9" s="81" t="s">
        <v>276</v>
      </c>
      <c r="I9" s="329"/>
      <c r="J9" s="81" t="s">
        <v>276</v>
      </c>
      <c r="K9" s="323" t="s">
        <v>286</v>
      </c>
      <c r="L9" s="335"/>
      <c r="M9" s="81" t="s">
        <v>287</v>
      </c>
      <c r="N9" s="329"/>
      <c r="O9" s="81" t="s">
        <v>287</v>
      </c>
      <c r="P9" s="337" t="s">
        <v>286</v>
      </c>
      <c r="Q9" s="332"/>
      <c r="R9" s="81" t="s">
        <v>287</v>
      </c>
      <c r="S9" s="329"/>
      <c r="T9" s="81" t="s">
        <v>287</v>
      </c>
      <c r="U9" s="319" t="s">
        <v>286</v>
      </c>
      <c r="V9" s="317"/>
      <c r="W9" s="81" t="s">
        <v>287</v>
      </c>
      <c r="X9" s="321" t="s">
        <v>286</v>
      </c>
      <c r="Y9" s="322" t="s">
        <v>44</v>
      </c>
      <c r="Z9" s="82"/>
      <c r="AA9" s="310" t="s">
        <v>286</v>
      </c>
    </row>
    <row r="10" spans="1:27" ht="13.5" customHeight="1">
      <c r="A10" s="246"/>
      <c r="B10" s="254"/>
      <c r="C10" s="249"/>
      <c r="D10" s="251"/>
      <c r="E10" s="341"/>
      <c r="F10" s="283"/>
      <c r="G10" s="344"/>
      <c r="H10" s="305" t="s">
        <v>45</v>
      </c>
      <c r="I10" s="329"/>
      <c r="J10" s="305" t="s">
        <v>45</v>
      </c>
      <c r="K10" s="323"/>
      <c r="L10" s="335"/>
      <c r="M10" s="305" t="s">
        <v>45</v>
      </c>
      <c r="N10" s="329"/>
      <c r="O10" s="305" t="s">
        <v>45</v>
      </c>
      <c r="P10" s="337"/>
      <c r="Q10" s="332"/>
      <c r="R10" s="305" t="s">
        <v>45</v>
      </c>
      <c r="S10" s="329"/>
      <c r="T10" s="305" t="s">
        <v>45</v>
      </c>
      <c r="U10" s="319"/>
      <c r="V10" s="317"/>
      <c r="W10" s="305" t="s">
        <v>46</v>
      </c>
      <c r="X10" s="319"/>
      <c r="Y10" s="323"/>
      <c r="Z10" s="145" t="s">
        <v>288</v>
      </c>
      <c r="AA10" s="311"/>
    </row>
    <row r="11" spans="1:27" ht="54.75" customHeight="1">
      <c r="A11" s="247"/>
      <c r="B11" s="255"/>
      <c r="C11" s="249"/>
      <c r="D11" s="252"/>
      <c r="E11" s="342"/>
      <c r="F11" s="284"/>
      <c r="G11" s="345"/>
      <c r="H11" s="306"/>
      <c r="I11" s="330"/>
      <c r="J11" s="306"/>
      <c r="K11" s="324"/>
      <c r="L11" s="336"/>
      <c r="M11" s="306"/>
      <c r="N11" s="330"/>
      <c r="O11" s="306"/>
      <c r="P11" s="228"/>
      <c r="Q11" s="333"/>
      <c r="R11" s="306"/>
      <c r="S11" s="330"/>
      <c r="T11" s="306"/>
      <c r="U11" s="320"/>
      <c r="V11" s="318"/>
      <c r="W11" s="306"/>
      <c r="X11" s="320"/>
      <c r="Y11" s="324"/>
      <c r="Z11" s="146" t="s">
        <v>289</v>
      </c>
      <c r="AA11" s="312"/>
    </row>
    <row r="12" spans="1:27" ht="12.75" customHeight="1">
      <c r="A12" s="83">
        <v>28</v>
      </c>
      <c r="B12" s="84">
        <v>100</v>
      </c>
      <c r="C12" s="85" t="s">
        <v>68</v>
      </c>
      <c r="D12" s="86" t="s">
        <v>69</v>
      </c>
      <c r="E12" s="197">
        <v>35</v>
      </c>
      <c r="F12" s="198" t="s">
        <v>358</v>
      </c>
      <c r="G12" s="202">
        <v>113</v>
      </c>
      <c r="H12" s="202">
        <v>93</v>
      </c>
      <c r="I12" s="202">
        <v>2698</v>
      </c>
      <c r="J12" s="202">
        <v>858</v>
      </c>
      <c r="K12" s="96">
        <v>31.8</v>
      </c>
      <c r="L12" s="204">
        <v>71</v>
      </c>
      <c r="M12" s="205">
        <v>59</v>
      </c>
      <c r="N12" s="202">
        <v>1867</v>
      </c>
      <c r="O12" s="202">
        <v>494</v>
      </c>
      <c r="P12" s="96">
        <v>26.5</v>
      </c>
      <c r="Q12" s="206">
        <v>6</v>
      </c>
      <c r="R12" s="202">
        <v>3</v>
      </c>
      <c r="S12" s="202">
        <v>107</v>
      </c>
      <c r="T12" s="202">
        <v>10</v>
      </c>
      <c r="U12" s="96">
        <v>9.3</v>
      </c>
      <c r="V12" s="209">
        <v>828</v>
      </c>
      <c r="W12" s="202">
        <v>51</v>
      </c>
      <c r="X12" s="98">
        <v>6.16</v>
      </c>
      <c r="Y12" s="202">
        <v>649</v>
      </c>
      <c r="Z12" s="202">
        <v>33</v>
      </c>
      <c r="AA12" s="99">
        <v>5.08</v>
      </c>
    </row>
    <row r="13" spans="1:27" ht="12.75" customHeight="1">
      <c r="A13" s="83">
        <v>28</v>
      </c>
      <c r="B13" s="84">
        <v>201</v>
      </c>
      <c r="C13" s="85" t="s">
        <v>68</v>
      </c>
      <c r="D13" s="86" t="s">
        <v>70</v>
      </c>
      <c r="E13" s="197">
        <v>30</v>
      </c>
      <c r="F13" s="198" t="s">
        <v>359</v>
      </c>
      <c r="G13" s="202">
        <v>60</v>
      </c>
      <c r="H13" s="202">
        <v>54</v>
      </c>
      <c r="I13" s="202">
        <v>1069</v>
      </c>
      <c r="J13" s="202">
        <v>243</v>
      </c>
      <c r="K13" s="96">
        <v>22.7</v>
      </c>
      <c r="L13" s="204">
        <v>60</v>
      </c>
      <c r="M13" s="205">
        <v>54</v>
      </c>
      <c r="N13" s="202">
        <v>1069</v>
      </c>
      <c r="O13" s="202">
        <v>243</v>
      </c>
      <c r="P13" s="96">
        <v>22.7</v>
      </c>
      <c r="Q13" s="206">
        <v>6</v>
      </c>
      <c r="R13" s="202">
        <v>2</v>
      </c>
      <c r="S13" s="202">
        <v>69</v>
      </c>
      <c r="T13" s="202">
        <v>2</v>
      </c>
      <c r="U13" s="96">
        <v>2.9</v>
      </c>
      <c r="V13" s="209">
        <v>268</v>
      </c>
      <c r="W13" s="202">
        <v>9</v>
      </c>
      <c r="X13" s="98">
        <v>3.4</v>
      </c>
      <c r="Y13" s="202">
        <v>216</v>
      </c>
      <c r="Z13" s="202">
        <v>6</v>
      </c>
      <c r="AA13" s="99">
        <v>2.8</v>
      </c>
    </row>
    <row r="14" spans="1:27" ht="12.75" customHeight="1">
      <c r="A14" s="83">
        <v>28</v>
      </c>
      <c r="B14" s="84">
        <v>202</v>
      </c>
      <c r="C14" s="85" t="s">
        <v>68</v>
      </c>
      <c r="D14" s="86" t="s">
        <v>71</v>
      </c>
      <c r="E14" s="197">
        <v>33</v>
      </c>
      <c r="F14" s="198" t="s">
        <v>360</v>
      </c>
      <c r="G14" s="202">
        <v>44</v>
      </c>
      <c r="H14" s="202">
        <v>44</v>
      </c>
      <c r="I14" s="202">
        <v>740</v>
      </c>
      <c r="J14" s="202">
        <v>243</v>
      </c>
      <c r="K14" s="96">
        <v>32.8</v>
      </c>
      <c r="L14" s="206">
        <v>44</v>
      </c>
      <c r="M14" s="202">
        <v>44</v>
      </c>
      <c r="N14" s="202">
        <v>740</v>
      </c>
      <c r="O14" s="202">
        <v>243</v>
      </c>
      <c r="P14" s="96">
        <v>32.8</v>
      </c>
      <c r="Q14" s="206">
        <v>6</v>
      </c>
      <c r="R14" s="202">
        <v>4</v>
      </c>
      <c r="S14" s="202">
        <v>36</v>
      </c>
      <c r="T14" s="202">
        <v>8</v>
      </c>
      <c r="U14" s="96">
        <v>22.2</v>
      </c>
      <c r="V14" s="209">
        <v>239</v>
      </c>
      <c r="W14" s="202">
        <v>14</v>
      </c>
      <c r="X14" s="98">
        <v>5.9</v>
      </c>
      <c r="Y14" s="202">
        <v>180</v>
      </c>
      <c r="Z14" s="202">
        <v>9</v>
      </c>
      <c r="AA14" s="99">
        <v>5</v>
      </c>
    </row>
    <row r="15" spans="1:27" ht="12.75" customHeight="1">
      <c r="A15" s="83">
        <v>28</v>
      </c>
      <c r="B15" s="84">
        <v>203</v>
      </c>
      <c r="C15" s="85" t="s">
        <v>68</v>
      </c>
      <c r="D15" s="86" t="s">
        <v>72</v>
      </c>
      <c r="E15" s="197">
        <v>30</v>
      </c>
      <c r="F15" s="198" t="s">
        <v>358</v>
      </c>
      <c r="G15" s="202">
        <v>34</v>
      </c>
      <c r="H15" s="202">
        <v>28</v>
      </c>
      <c r="I15" s="202">
        <v>623</v>
      </c>
      <c r="J15" s="202">
        <v>125</v>
      </c>
      <c r="K15" s="96">
        <v>20.1</v>
      </c>
      <c r="L15" s="206">
        <v>34</v>
      </c>
      <c r="M15" s="202">
        <v>28</v>
      </c>
      <c r="N15" s="202">
        <v>623</v>
      </c>
      <c r="O15" s="202">
        <v>125</v>
      </c>
      <c r="P15" s="96">
        <v>20.1</v>
      </c>
      <c r="Q15" s="206">
        <v>6</v>
      </c>
      <c r="R15" s="202">
        <v>3</v>
      </c>
      <c r="S15" s="202">
        <v>46</v>
      </c>
      <c r="T15" s="202">
        <v>5</v>
      </c>
      <c r="U15" s="96">
        <v>10.9</v>
      </c>
      <c r="V15" s="209">
        <v>283</v>
      </c>
      <c r="W15" s="202">
        <v>41</v>
      </c>
      <c r="X15" s="98">
        <v>14.5</v>
      </c>
      <c r="Y15" s="202">
        <v>209</v>
      </c>
      <c r="Z15" s="202">
        <v>15</v>
      </c>
      <c r="AA15" s="99">
        <v>7.2</v>
      </c>
    </row>
    <row r="16" spans="1:27" ht="12.75" customHeight="1">
      <c r="A16" s="83">
        <v>28</v>
      </c>
      <c r="B16" s="84">
        <v>204</v>
      </c>
      <c r="C16" s="85" t="s">
        <v>68</v>
      </c>
      <c r="D16" s="86" t="s">
        <v>73</v>
      </c>
      <c r="E16" s="197">
        <v>35</v>
      </c>
      <c r="F16" s="198" t="s">
        <v>360</v>
      </c>
      <c r="G16" s="202">
        <v>37</v>
      </c>
      <c r="H16" s="202">
        <v>34</v>
      </c>
      <c r="I16" s="202">
        <v>467</v>
      </c>
      <c r="J16" s="202">
        <v>119</v>
      </c>
      <c r="K16" s="96">
        <v>25.5</v>
      </c>
      <c r="L16" s="206">
        <v>36</v>
      </c>
      <c r="M16" s="202">
        <v>35</v>
      </c>
      <c r="N16" s="202">
        <v>469</v>
      </c>
      <c r="O16" s="202">
        <v>129</v>
      </c>
      <c r="P16" s="96">
        <v>27.5</v>
      </c>
      <c r="Q16" s="206">
        <v>6</v>
      </c>
      <c r="R16" s="202">
        <v>5</v>
      </c>
      <c r="S16" s="202">
        <v>37</v>
      </c>
      <c r="T16" s="202">
        <v>7</v>
      </c>
      <c r="U16" s="96">
        <v>18.9</v>
      </c>
      <c r="V16" s="209">
        <v>300</v>
      </c>
      <c r="W16" s="202">
        <v>25</v>
      </c>
      <c r="X16" s="98">
        <v>8.3</v>
      </c>
      <c r="Y16" s="202">
        <v>201</v>
      </c>
      <c r="Z16" s="202">
        <v>15</v>
      </c>
      <c r="AA16" s="99">
        <v>7.5</v>
      </c>
    </row>
    <row r="17" spans="1:27" ht="12.75" customHeight="1">
      <c r="A17" s="83">
        <v>28</v>
      </c>
      <c r="B17" s="84">
        <v>205</v>
      </c>
      <c r="C17" s="85" t="s">
        <v>68</v>
      </c>
      <c r="D17" s="86" t="s">
        <v>74</v>
      </c>
      <c r="E17" s="197">
        <v>30</v>
      </c>
      <c r="F17" s="198" t="s">
        <v>361</v>
      </c>
      <c r="G17" s="202">
        <v>25</v>
      </c>
      <c r="H17" s="202">
        <v>15</v>
      </c>
      <c r="I17" s="202">
        <v>499</v>
      </c>
      <c r="J17" s="202">
        <v>113</v>
      </c>
      <c r="K17" s="96">
        <v>22.6</v>
      </c>
      <c r="L17" s="206">
        <v>23</v>
      </c>
      <c r="M17" s="202">
        <v>15</v>
      </c>
      <c r="N17" s="202">
        <v>499</v>
      </c>
      <c r="O17" s="202">
        <v>113</v>
      </c>
      <c r="P17" s="96">
        <v>22.6</v>
      </c>
      <c r="Q17" s="206">
        <v>5</v>
      </c>
      <c r="R17" s="202">
        <v>1</v>
      </c>
      <c r="S17" s="202">
        <v>49</v>
      </c>
      <c r="T17" s="202">
        <v>2</v>
      </c>
      <c r="U17" s="96">
        <v>4.1</v>
      </c>
      <c r="V17" s="209">
        <v>60</v>
      </c>
      <c r="W17" s="202">
        <v>3</v>
      </c>
      <c r="X17" s="98">
        <v>5</v>
      </c>
      <c r="Y17" s="202">
        <v>52</v>
      </c>
      <c r="Z17" s="202">
        <v>3</v>
      </c>
      <c r="AA17" s="99">
        <v>5.8</v>
      </c>
    </row>
    <row r="18" spans="1:27" ht="12.75" customHeight="1">
      <c r="A18" s="83">
        <v>28</v>
      </c>
      <c r="B18" s="84">
        <v>206</v>
      </c>
      <c r="C18" s="85" t="s">
        <v>68</v>
      </c>
      <c r="D18" s="86" t="s">
        <v>75</v>
      </c>
      <c r="E18" s="197">
        <v>40</v>
      </c>
      <c r="F18" s="198" t="s">
        <v>360</v>
      </c>
      <c r="G18" s="202">
        <v>51</v>
      </c>
      <c r="H18" s="202">
        <v>48</v>
      </c>
      <c r="I18" s="202">
        <v>516</v>
      </c>
      <c r="J18" s="202">
        <v>185</v>
      </c>
      <c r="K18" s="96">
        <v>35.9</v>
      </c>
      <c r="L18" s="206">
        <v>51</v>
      </c>
      <c r="M18" s="202">
        <v>48</v>
      </c>
      <c r="N18" s="202">
        <v>516</v>
      </c>
      <c r="O18" s="202">
        <v>185</v>
      </c>
      <c r="P18" s="96">
        <v>35.9</v>
      </c>
      <c r="Q18" s="206">
        <v>5</v>
      </c>
      <c r="R18" s="202">
        <v>4</v>
      </c>
      <c r="S18" s="202">
        <v>17</v>
      </c>
      <c r="T18" s="202">
        <v>4</v>
      </c>
      <c r="U18" s="96">
        <v>23.5</v>
      </c>
      <c r="V18" s="209">
        <v>126</v>
      </c>
      <c r="W18" s="202">
        <v>17</v>
      </c>
      <c r="X18" s="98">
        <v>13.5</v>
      </c>
      <c r="Y18" s="202">
        <v>83</v>
      </c>
      <c r="Z18" s="202">
        <v>10</v>
      </c>
      <c r="AA18" s="99">
        <v>12</v>
      </c>
    </row>
    <row r="19" spans="1:27" ht="12.75" customHeight="1">
      <c r="A19" s="83">
        <v>28</v>
      </c>
      <c r="B19" s="84">
        <v>207</v>
      </c>
      <c r="C19" s="85" t="s">
        <v>68</v>
      </c>
      <c r="D19" s="86" t="s">
        <v>76</v>
      </c>
      <c r="E19" s="197">
        <v>40</v>
      </c>
      <c r="F19" s="198" t="s">
        <v>362</v>
      </c>
      <c r="G19" s="202">
        <v>60</v>
      </c>
      <c r="H19" s="202">
        <v>55</v>
      </c>
      <c r="I19" s="202">
        <v>740</v>
      </c>
      <c r="J19" s="202">
        <v>227</v>
      </c>
      <c r="K19" s="96">
        <v>30.7</v>
      </c>
      <c r="L19" s="206">
        <v>30</v>
      </c>
      <c r="M19" s="202">
        <v>26</v>
      </c>
      <c r="N19" s="202">
        <v>407</v>
      </c>
      <c r="O19" s="202">
        <v>110</v>
      </c>
      <c r="P19" s="96">
        <v>27</v>
      </c>
      <c r="Q19" s="206">
        <v>6</v>
      </c>
      <c r="R19" s="202">
        <v>4</v>
      </c>
      <c r="S19" s="202">
        <v>32</v>
      </c>
      <c r="T19" s="202">
        <v>7</v>
      </c>
      <c r="U19" s="96">
        <v>21.9</v>
      </c>
      <c r="V19" s="209">
        <v>221</v>
      </c>
      <c r="W19" s="202">
        <v>38</v>
      </c>
      <c r="X19" s="98">
        <v>17.2</v>
      </c>
      <c r="Y19" s="202">
        <v>128</v>
      </c>
      <c r="Z19" s="202">
        <v>13</v>
      </c>
      <c r="AA19" s="99">
        <v>10.2</v>
      </c>
    </row>
    <row r="20" spans="1:27" ht="12.75" customHeight="1">
      <c r="A20" s="83">
        <v>28</v>
      </c>
      <c r="B20" s="84">
        <v>208</v>
      </c>
      <c r="C20" s="85" t="s">
        <v>68</v>
      </c>
      <c r="D20" s="86" t="s">
        <v>77</v>
      </c>
      <c r="E20" s="197">
        <v>30</v>
      </c>
      <c r="F20" s="198" t="s">
        <v>359</v>
      </c>
      <c r="G20" s="202">
        <v>19</v>
      </c>
      <c r="H20" s="202">
        <v>16</v>
      </c>
      <c r="I20" s="202">
        <v>246</v>
      </c>
      <c r="J20" s="202">
        <v>38</v>
      </c>
      <c r="K20" s="96">
        <v>15.4</v>
      </c>
      <c r="L20" s="206">
        <v>18</v>
      </c>
      <c r="M20" s="202">
        <v>13</v>
      </c>
      <c r="N20" s="202">
        <v>240</v>
      </c>
      <c r="O20" s="202">
        <v>27</v>
      </c>
      <c r="P20" s="96">
        <v>11.3</v>
      </c>
      <c r="Q20" s="206">
        <v>6</v>
      </c>
      <c r="R20" s="202">
        <v>3</v>
      </c>
      <c r="S20" s="202">
        <v>34</v>
      </c>
      <c r="T20" s="202">
        <v>4</v>
      </c>
      <c r="U20" s="96">
        <v>11.8</v>
      </c>
      <c r="V20" s="209">
        <v>59</v>
      </c>
      <c r="W20" s="202">
        <v>7</v>
      </c>
      <c r="X20" s="98">
        <v>11.9</v>
      </c>
      <c r="Y20" s="202">
        <v>45</v>
      </c>
      <c r="Z20" s="202">
        <v>6</v>
      </c>
      <c r="AA20" s="99">
        <v>13.3</v>
      </c>
    </row>
    <row r="21" spans="1:27" ht="12.75" customHeight="1">
      <c r="A21" s="83">
        <v>28</v>
      </c>
      <c r="B21" s="84">
        <v>209</v>
      </c>
      <c r="C21" s="85" t="s">
        <v>68</v>
      </c>
      <c r="D21" s="86" t="s">
        <v>78</v>
      </c>
      <c r="E21" s="197">
        <v>50</v>
      </c>
      <c r="F21" s="198" t="s">
        <v>360</v>
      </c>
      <c r="G21" s="202">
        <v>54</v>
      </c>
      <c r="H21" s="202">
        <v>43</v>
      </c>
      <c r="I21" s="202">
        <v>955</v>
      </c>
      <c r="J21" s="202">
        <v>273</v>
      </c>
      <c r="K21" s="96">
        <v>28.6</v>
      </c>
      <c r="L21" s="206">
        <v>22</v>
      </c>
      <c r="M21" s="202">
        <v>20</v>
      </c>
      <c r="N21" s="202">
        <v>477</v>
      </c>
      <c r="O21" s="202">
        <v>109</v>
      </c>
      <c r="P21" s="96">
        <v>22.9</v>
      </c>
      <c r="Q21" s="206">
        <v>5</v>
      </c>
      <c r="R21" s="202">
        <v>3</v>
      </c>
      <c r="S21" s="202">
        <v>50</v>
      </c>
      <c r="T21" s="202">
        <v>5</v>
      </c>
      <c r="U21" s="96">
        <v>10</v>
      </c>
      <c r="V21" s="209">
        <v>124</v>
      </c>
      <c r="W21" s="202">
        <v>5</v>
      </c>
      <c r="X21" s="98">
        <v>4</v>
      </c>
      <c r="Y21" s="202">
        <v>108</v>
      </c>
      <c r="Z21" s="202">
        <v>5</v>
      </c>
      <c r="AA21" s="99">
        <v>4.6</v>
      </c>
    </row>
    <row r="22" spans="1:27" ht="12.75" customHeight="1">
      <c r="A22" s="83">
        <v>28</v>
      </c>
      <c r="B22" s="84">
        <v>210</v>
      </c>
      <c r="C22" s="85" t="s">
        <v>68</v>
      </c>
      <c r="D22" s="86" t="s">
        <v>79</v>
      </c>
      <c r="E22" s="197">
        <v>50</v>
      </c>
      <c r="F22" s="198" t="s">
        <v>358</v>
      </c>
      <c r="G22" s="202">
        <v>52</v>
      </c>
      <c r="H22" s="202">
        <v>43</v>
      </c>
      <c r="I22" s="202">
        <v>512</v>
      </c>
      <c r="J22" s="202">
        <v>145</v>
      </c>
      <c r="K22" s="96">
        <v>28.3</v>
      </c>
      <c r="L22" s="206">
        <v>49</v>
      </c>
      <c r="M22" s="202">
        <v>37</v>
      </c>
      <c r="N22" s="202">
        <v>525</v>
      </c>
      <c r="O22" s="202">
        <v>119</v>
      </c>
      <c r="P22" s="96">
        <v>22.7</v>
      </c>
      <c r="Q22" s="206">
        <v>5</v>
      </c>
      <c r="R22" s="202">
        <v>3</v>
      </c>
      <c r="S22" s="202">
        <v>53</v>
      </c>
      <c r="T22" s="202">
        <v>4</v>
      </c>
      <c r="U22" s="96">
        <v>7.5</v>
      </c>
      <c r="V22" s="209">
        <v>230</v>
      </c>
      <c r="W22" s="202">
        <v>14</v>
      </c>
      <c r="X22" s="98">
        <v>6.1</v>
      </c>
      <c r="Y22" s="202">
        <v>150</v>
      </c>
      <c r="Z22" s="202">
        <v>7</v>
      </c>
      <c r="AA22" s="99">
        <v>4.7</v>
      </c>
    </row>
    <row r="23" spans="1:27" ht="12.75" customHeight="1">
      <c r="A23" s="83">
        <v>28</v>
      </c>
      <c r="B23" s="84">
        <v>212</v>
      </c>
      <c r="C23" s="85" t="s">
        <v>68</v>
      </c>
      <c r="D23" s="86" t="s">
        <v>80</v>
      </c>
      <c r="E23" s="197">
        <v>30</v>
      </c>
      <c r="F23" s="198" t="s">
        <v>363</v>
      </c>
      <c r="G23" s="202">
        <v>35</v>
      </c>
      <c r="H23" s="202">
        <v>27</v>
      </c>
      <c r="I23" s="202">
        <v>580</v>
      </c>
      <c r="J23" s="202">
        <v>109</v>
      </c>
      <c r="K23" s="96">
        <v>18.8</v>
      </c>
      <c r="L23" s="206">
        <v>25</v>
      </c>
      <c r="M23" s="202">
        <v>20</v>
      </c>
      <c r="N23" s="202">
        <v>466</v>
      </c>
      <c r="O23" s="202">
        <v>88</v>
      </c>
      <c r="P23" s="96">
        <v>18.9</v>
      </c>
      <c r="Q23" s="206">
        <v>6</v>
      </c>
      <c r="R23" s="202">
        <v>3</v>
      </c>
      <c r="S23" s="202">
        <v>41</v>
      </c>
      <c r="T23" s="202">
        <v>4</v>
      </c>
      <c r="U23" s="96">
        <v>9.8</v>
      </c>
      <c r="V23" s="209">
        <v>143</v>
      </c>
      <c r="W23" s="202">
        <v>26</v>
      </c>
      <c r="X23" s="98">
        <v>18.2</v>
      </c>
      <c r="Y23" s="202">
        <v>65</v>
      </c>
      <c r="Z23" s="202">
        <v>1</v>
      </c>
      <c r="AA23" s="99">
        <v>1.5</v>
      </c>
    </row>
    <row r="24" spans="1:27" ht="12.75" customHeight="1">
      <c r="A24" s="83">
        <v>28</v>
      </c>
      <c r="B24" s="84">
        <v>213</v>
      </c>
      <c r="C24" s="85" t="s">
        <v>68</v>
      </c>
      <c r="D24" s="86" t="s">
        <v>81</v>
      </c>
      <c r="E24" s="197">
        <v>30</v>
      </c>
      <c r="F24" s="198" t="s">
        <v>360</v>
      </c>
      <c r="G24" s="202">
        <v>22</v>
      </c>
      <c r="H24" s="202">
        <v>16</v>
      </c>
      <c r="I24" s="202">
        <v>352</v>
      </c>
      <c r="J24" s="202">
        <v>72</v>
      </c>
      <c r="K24" s="96">
        <v>20.5</v>
      </c>
      <c r="L24" s="206">
        <v>16</v>
      </c>
      <c r="M24" s="202">
        <v>13</v>
      </c>
      <c r="N24" s="202">
        <v>229</v>
      </c>
      <c r="O24" s="202">
        <v>34</v>
      </c>
      <c r="P24" s="96">
        <v>14.8</v>
      </c>
      <c r="Q24" s="206">
        <v>6</v>
      </c>
      <c r="R24" s="202">
        <v>3</v>
      </c>
      <c r="S24" s="202">
        <v>44</v>
      </c>
      <c r="T24" s="202">
        <v>6</v>
      </c>
      <c r="U24" s="96">
        <v>13.6</v>
      </c>
      <c r="V24" s="209">
        <v>91</v>
      </c>
      <c r="W24" s="202">
        <v>9</v>
      </c>
      <c r="X24" s="98">
        <v>9.89</v>
      </c>
      <c r="Y24" s="202">
        <v>59</v>
      </c>
      <c r="Z24" s="202">
        <v>6</v>
      </c>
      <c r="AA24" s="99">
        <v>10.17</v>
      </c>
    </row>
    <row r="25" spans="1:27" ht="12.75" customHeight="1">
      <c r="A25" s="83">
        <v>28</v>
      </c>
      <c r="B25" s="84">
        <v>214</v>
      </c>
      <c r="C25" s="85" t="s">
        <v>68</v>
      </c>
      <c r="D25" s="86" t="s">
        <v>82</v>
      </c>
      <c r="E25" s="197">
        <v>40</v>
      </c>
      <c r="F25" s="198" t="s">
        <v>360</v>
      </c>
      <c r="G25" s="202">
        <v>39</v>
      </c>
      <c r="H25" s="202">
        <v>37</v>
      </c>
      <c r="I25" s="202">
        <v>532</v>
      </c>
      <c r="J25" s="202">
        <v>171</v>
      </c>
      <c r="K25" s="96">
        <v>32.1</v>
      </c>
      <c r="L25" s="206">
        <v>39</v>
      </c>
      <c r="M25" s="202">
        <v>37</v>
      </c>
      <c r="N25" s="202">
        <v>532</v>
      </c>
      <c r="O25" s="202">
        <v>171</v>
      </c>
      <c r="P25" s="96">
        <v>32.1</v>
      </c>
      <c r="Q25" s="206">
        <v>6</v>
      </c>
      <c r="R25" s="202">
        <v>4</v>
      </c>
      <c r="S25" s="202">
        <v>35</v>
      </c>
      <c r="T25" s="202">
        <v>6</v>
      </c>
      <c r="U25" s="96">
        <v>17.1</v>
      </c>
      <c r="V25" s="209">
        <v>262</v>
      </c>
      <c r="W25" s="202">
        <v>40</v>
      </c>
      <c r="X25" s="98">
        <v>15.3</v>
      </c>
      <c r="Y25" s="202">
        <v>190</v>
      </c>
      <c r="Z25" s="202">
        <v>25</v>
      </c>
      <c r="AA25" s="99">
        <v>13.2</v>
      </c>
    </row>
    <row r="26" spans="1:27" ht="12.75" customHeight="1">
      <c r="A26" s="83">
        <v>28</v>
      </c>
      <c r="B26" s="84">
        <v>215</v>
      </c>
      <c r="C26" s="85" t="s">
        <v>68</v>
      </c>
      <c r="D26" s="86" t="s">
        <v>83</v>
      </c>
      <c r="E26" s="197">
        <v>30</v>
      </c>
      <c r="F26" s="198" t="s">
        <v>358</v>
      </c>
      <c r="G26" s="202">
        <v>32</v>
      </c>
      <c r="H26" s="202">
        <v>27</v>
      </c>
      <c r="I26" s="202">
        <v>490</v>
      </c>
      <c r="J26" s="202">
        <v>135</v>
      </c>
      <c r="K26" s="96">
        <v>27.6</v>
      </c>
      <c r="L26" s="206">
        <v>32</v>
      </c>
      <c r="M26" s="202">
        <v>27</v>
      </c>
      <c r="N26" s="202">
        <v>490</v>
      </c>
      <c r="O26" s="202">
        <v>135</v>
      </c>
      <c r="P26" s="96">
        <v>27.6</v>
      </c>
      <c r="Q26" s="206">
        <v>6</v>
      </c>
      <c r="R26" s="202">
        <v>2</v>
      </c>
      <c r="S26" s="202">
        <v>41</v>
      </c>
      <c r="T26" s="202">
        <v>2</v>
      </c>
      <c r="U26" s="96">
        <v>4.9</v>
      </c>
      <c r="V26" s="209">
        <v>122</v>
      </c>
      <c r="W26" s="202">
        <v>22</v>
      </c>
      <c r="X26" s="98">
        <v>18</v>
      </c>
      <c r="Y26" s="202">
        <v>91</v>
      </c>
      <c r="Z26" s="202">
        <v>8</v>
      </c>
      <c r="AA26" s="99">
        <v>8.8</v>
      </c>
    </row>
    <row r="27" spans="1:27" ht="12.75" customHeight="1">
      <c r="A27" s="83">
        <v>28</v>
      </c>
      <c r="B27" s="84">
        <v>216</v>
      </c>
      <c r="C27" s="85" t="s">
        <v>68</v>
      </c>
      <c r="D27" s="86" t="s">
        <v>84</v>
      </c>
      <c r="E27" s="197">
        <v>30</v>
      </c>
      <c r="F27" s="198" t="s">
        <v>358</v>
      </c>
      <c r="G27" s="202">
        <v>22</v>
      </c>
      <c r="H27" s="202">
        <v>17</v>
      </c>
      <c r="I27" s="202">
        <v>278</v>
      </c>
      <c r="J27" s="202">
        <v>44</v>
      </c>
      <c r="K27" s="96">
        <v>15.8</v>
      </c>
      <c r="L27" s="206">
        <v>22</v>
      </c>
      <c r="M27" s="202">
        <v>17</v>
      </c>
      <c r="N27" s="202">
        <v>278</v>
      </c>
      <c r="O27" s="202">
        <v>44</v>
      </c>
      <c r="P27" s="96">
        <v>15.8</v>
      </c>
      <c r="Q27" s="206">
        <v>6</v>
      </c>
      <c r="R27" s="202">
        <v>2</v>
      </c>
      <c r="S27" s="202">
        <v>37</v>
      </c>
      <c r="T27" s="202">
        <v>2</v>
      </c>
      <c r="U27" s="96">
        <v>5.4</v>
      </c>
      <c r="V27" s="209">
        <v>200</v>
      </c>
      <c r="W27" s="202">
        <v>48</v>
      </c>
      <c r="X27" s="98">
        <v>24</v>
      </c>
      <c r="Y27" s="202">
        <v>138</v>
      </c>
      <c r="Z27" s="202">
        <v>19</v>
      </c>
      <c r="AA27" s="99">
        <v>13.8</v>
      </c>
    </row>
    <row r="28" spans="1:27" ht="12.75" customHeight="1">
      <c r="A28" s="83">
        <v>28</v>
      </c>
      <c r="B28" s="84">
        <v>217</v>
      </c>
      <c r="C28" s="85" t="s">
        <v>68</v>
      </c>
      <c r="D28" s="86" t="s">
        <v>85</v>
      </c>
      <c r="E28" s="197">
        <v>40</v>
      </c>
      <c r="F28" s="198" t="s">
        <v>359</v>
      </c>
      <c r="G28" s="202">
        <v>48</v>
      </c>
      <c r="H28" s="202">
        <v>41</v>
      </c>
      <c r="I28" s="202">
        <v>629</v>
      </c>
      <c r="J28" s="202">
        <v>152</v>
      </c>
      <c r="K28" s="96">
        <v>24.2</v>
      </c>
      <c r="L28" s="206">
        <v>47</v>
      </c>
      <c r="M28" s="202">
        <v>40</v>
      </c>
      <c r="N28" s="202">
        <v>618</v>
      </c>
      <c r="O28" s="202">
        <v>143</v>
      </c>
      <c r="P28" s="96">
        <v>23.1</v>
      </c>
      <c r="Q28" s="206">
        <v>6</v>
      </c>
      <c r="R28" s="202">
        <v>5</v>
      </c>
      <c r="S28" s="202">
        <v>35</v>
      </c>
      <c r="T28" s="202">
        <v>7</v>
      </c>
      <c r="U28" s="96">
        <v>20</v>
      </c>
      <c r="V28" s="209">
        <v>224</v>
      </c>
      <c r="W28" s="202">
        <v>14</v>
      </c>
      <c r="X28" s="98">
        <v>6.3</v>
      </c>
      <c r="Y28" s="202">
        <v>124</v>
      </c>
      <c r="Z28" s="202">
        <v>4</v>
      </c>
      <c r="AA28" s="99">
        <v>3.2</v>
      </c>
    </row>
    <row r="29" spans="1:27" ht="12.75" customHeight="1">
      <c r="A29" s="83">
        <v>28</v>
      </c>
      <c r="B29" s="84">
        <v>218</v>
      </c>
      <c r="C29" s="85" t="s">
        <v>68</v>
      </c>
      <c r="D29" s="86" t="s">
        <v>86</v>
      </c>
      <c r="E29" s="197">
        <v>30</v>
      </c>
      <c r="F29" s="198" t="s">
        <v>360</v>
      </c>
      <c r="G29" s="202">
        <v>34</v>
      </c>
      <c r="H29" s="202">
        <v>31</v>
      </c>
      <c r="I29" s="202">
        <v>480</v>
      </c>
      <c r="J29" s="202">
        <v>140</v>
      </c>
      <c r="K29" s="96">
        <v>29.2</v>
      </c>
      <c r="L29" s="206">
        <v>19</v>
      </c>
      <c r="M29" s="202">
        <v>18</v>
      </c>
      <c r="N29" s="202">
        <v>304</v>
      </c>
      <c r="O29" s="202">
        <v>91</v>
      </c>
      <c r="P29" s="96">
        <v>29.9</v>
      </c>
      <c r="Q29" s="206">
        <v>6</v>
      </c>
      <c r="R29" s="202">
        <v>4</v>
      </c>
      <c r="S29" s="202">
        <v>37</v>
      </c>
      <c r="T29" s="202">
        <v>7</v>
      </c>
      <c r="U29" s="96">
        <v>18.9</v>
      </c>
      <c r="V29" s="209">
        <v>124</v>
      </c>
      <c r="W29" s="202">
        <v>26</v>
      </c>
      <c r="X29" s="98">
        <v>21</v>
      </c>
      <c r="Y29" s="202">
        <v>63</v>
      </c>
      <c r="Z29" s="202">
        <v>3</v>
      </c>
      <c r="AA29" s="99">
        <v>4.8</v>
      </c>
    </row>
    <row r="30" spans="1:27" ht="12.75" customHeight="1">
      <c r="A30" s="83">
        <v>28</v>
      </c>
      <c r="B30" s="84">
        <v>219</v>
      </c>
      <c r="C30" s="85" t="s">
        <v>68</v>
      </c>
      <c r="D30" s="86" t="s">
        <v>87</v>
      </c>
      <c r="E30" s="197">
        <v>30</v>
      </c>
      <c r="F30" s="198" t="s">
        <v>358</v>
      </c>
      <c r="G30" s="202">
        <v>75</v>
      </c>
      <c r="H30" s="202">
        <v>57</v>
      </c>
      <c r="I30" s="202">
        <v>1270</v>
      </c>
      <c r="J30" s="202">
        <v>311</v>
      </c>
      <c r="K30" s="96">
        <v>24.5</v>
      </c>
      <c r="L30" s="206">
        <v>20</v>
      </c>
      <c r="M30" s="202">
        <v>18</v>
      </c>
      <c r="N30" s="202">
        <v>258</v>
      </c>
      <c r="O30" s="202">
        <v>62</v>
      </c>
      <c r="P30" s="96">
        <v>24</v>
      </c>
      <c r="Q30" s="206">
        <v>6</v>
      </c>
      <c r="R30" s="202">
        <v>2</v>
      </c>
      <c r="S30" s="202">
        <v>36</v>
      </c>
      <c r="T30" s="202">
        <v>2</v>
      </c>
      <c r="U30" s="96">
        <v>5.6</v>
      </c>
      <c r="V30" s="209">
        <v>214</v>
      </c>
      <c r="W30" s="202">
        <v>39</v>
      </c>
      <c r="X30" s="98">
        <v>18.2</v>
      </c>
      <c r="Y30" s="202">
        <v>118</v>
      </c>
      <c r="Z30" s="202">
        <v>9</v>
      </c>
      <c r="AA30" s="99">
        <v>7.6</v>
      </c>
    </row>
    <row r="31" spans="1:27" ht="12.75" customHeight="1">
      <c r="A31" s="83">
        <v>28</v>
      </c>
      <c r="B31" s="84">
        <v>220</v>
      </c>
      <c r="C31" s="85" t="s">
        <v>68</v>
      </c>
      <c r="D31" s="86" t="s">
        <v>88</v>
      </c>
      <c r="E31" s="197">
        <v>30</v>
      </c>
      <c r="F31" s="198" t="s">
        <v>360</v>
      </c>
      <c r="G31" s="202">
        <v>14</v>
      </c>
      <c r="H31" s="202">
        <v>10</v>
      </c>
      <c r="I31" s="202">
        <v>206</v>
      </c>
      <c r="J31" s="202">
        <v>30</v>
      </c>
      <c r="K31" s="96">
        <v>14.6</v>
      </c>
      <c r="L31" s="206">
        <v>14</v>
      </c>
      <c r="M31" s="202">
        <v>10</v>
      </c>
      <c r="N31" s="202">
        <v>206</v>
      </c>
      <c r="O31" s="202">
        <v>30</v>
      </c>
      <c r="P31" s="96">
        <v>14.6</v>
      </c>
      <c r="Q31" s="206">
        <v>5</v>
      </c>
      <c r="R31" s="202">
        <v>3</v>
      </c>
      <c r="S31" s="202">
        <v>34</v>
      </c>
      <c r="T31" s="202">
        <v>5</v>
      </c>
      <c r="U31" s="96">
        <v>14.7</v>
      </c>
      <c r="V31" s="209">
        <v>112</v>
      </c>
      <c r="W31" s="202">
        <v>20</v>
      </c>
      <c r="X31" s="98">
        <v>17.9</v>
      </c>
      <c r="Y31" s="202">
        <v>42</v>
      </c>
      <c r="Z31" s="202">
        <v>2</v>
      </c>
      <c r="AA31" s="99">
        <v>4.7</v>
      </c>
    </row>
    <row r="32" spans="1:27" ht="12.75" customHeight="1">
      <c r="A32" s="83">
        <v>28</v>
      </c>
      <c r="B32" s="84">
        <v>221</v>
      </c>
      <c r="C32" s="85" t="s">
        <v>68</v>
      </c>
      <c r="D32" s="86" t="s">
        <v>89</v>
      </c>
      <c r="E32" s="197">
        <v>30</v>
      </c>
      <c r="F32" s="198" t="s">
        <v>360</v>
      </c>
      <c r="G32" s="202">
        <v>55</v>
      </c>
      <c r="H32" s="202">
        <v>41</v>
      </c>
      <c r="I32" s="202">
        <v>729</v>
      </c>
      <c r="J32" s="202">
        <v>153</v>
      </c>
      <c r="K32" s="96">
        <v>21</v>
      </c>
      <c r="L32" s="206">
        <v>29</v>
      </c>
      <c r="M32" s="202">
        <v>21</v>
      </c>
      <c r="N32" s="202">
        <v>375</v>
      </c>
      <c r="O32" s="202">
        <v>63</v>
      </c>
      <c r="P32" s="96">
        <v>16.8</v>
      </c>
      <c r="Q32" s="206">
        <v>6</v>
      </c>
      <c r="R32" s="202">
        <v>4</v>
      </c>
      <c r="S32" s="202">
        <v>48</v>
      </c>
      <c r="T32" s="202">
        <v>8</v>
      </c>
      <c r="U32" s="96">
        <v>16.7</v>
      </c>
      <c r="V32" s="209">
        <v>78</v>
      </c>
      <c r="W32" s="202">
        <v>10</v>
      </c>
      <c r="X32" s="98">
        <v>12.8</v>
      </c>
      <c r="Y32" s="202">
        <v>64</v>
      </c>
      <c r="Z32" s="202">
        <v>10</v>
      </c>
      <c r="AA32" s="99">
        <v>16</v>
      </c>
    </row>
    <row r="33" spans="1:27" ht="12.75" customHeight="1">
      <c r="A33" s="83">
        <v>28</v>
      </c>
      <c r="B33" s="84">
        <v>222</v>
      </c>
      <c r="C33" s="85" t="s">
        <v>68</v>
      </c>
      <c r="D33" s="86" t="s">
        <v>90</v>
      </c>
      <c r="E33" s="199">
        <v>30</v>
      </c>
      <c r="F33" s="147" t="s">
        <v>360</v>
      </c>
      <c r="G33" s="202">
        <v>19</v>
      </c>
      <c r="H33" s="202">
        <v>18</v>
      </c>
      <c r="I33" s="202">
        <v>348</v>
      </c>
      <c r="J33" s="202">
        <v>79</v>
      </c>
      <c r="K33" s="96">
        <v>22.7</v>
      </c>
      <c r="L33" s="206">
        <v>19</v>
      </c>
      <c r="M33" s="202">
        <v>18</v>
      </c>
      <c r="N33" s="202">
        <v>348</v>
      </c>
      <c r="O33" s="202">
        <v>79</v>
      </c>
      <c r="P33" s="96">
        <v>22.7</v>
      </c>
      <c r="Q33" s="206">
        <v>5</v>
      </c>
      <c r="R33" s="202">
        <v>4</v>
      </c>
      <c r="S33" s="202">
        <v>40</v>
      </c>
      <c r="T33" s="202">
        <v>4</v>
      </c>
      <c r="U33" s="96">
        <v>10</v>
      </c>
      <c r="V33" s="209">
        <v>72</v>
      </c>
      <c r="W33" s="202">
        <v>2</v>
      </c>
      <c r="X33" s="98">
        <v>2.8</v>
      </c>
      <c r="Y33" s="202">
        <v>57</v>
      </c>
      <c r="Z33" s="202">
        <v>2</v>
      </c>
      <c r="AA33" s="99">
        <v>3.5</v>
      </c>
    </row>
    <row r="34" spans="1:27" ht="12.75" customHeight="1">
      <c r="A34" s="83">
        <v>28</v>
      </c>
      <c r="B34" s="84">
        <v>223</v>
      </c>
      <c r="C34" s="85" t="s">
        <v>68</v>
      </c>
      <c r="D34" s="86" t="s">
        <v>91</v>
      </c>
      <c r="E34" s="197"/>
      <c r="F34" s="198"/>
      <c r="G34" s="202"/>
      <c r="H34" s="202"/>
      <c r="I34" s="202"/>
      <c r="J34" s="202"/>
      <c r="K34" s="96"/>
      <c r="L34" s="206">
        <v>32</v>
      </c>
      <c r="M34" s="202">
        <v>22</v>
      </c>
      <c r="N34" s="202">
        <v>461</v>
      </c>
      <c r="O34" s="202">
        <v>99</v>
      </c>
      <c r="P34" s="96">
        <v>21.5</v>
      </c>
      <c r="Q34" s="206">
        <v>5</v>
      </c>
      <c r="R34" s="202">
        <v>3</v>
      </c>
      <c r="S34" s="202">
        <v>63</v>
      </c>
      <c r="T34" s="202">
        <v>4</v>
      </c>
      <c r="U34" s="96">
        <v>6.3</v>
      </c>
      <c r="V34" s="209">
        <v>83</v>
      </c>
      <c r="W34" s="202">
        <v>3</v>
      </c>
      <c r="X34" s="98">
        <v>3.6</v>
      </c>
      <c r="Y34" s="202">
        <v>67</v>
      </c>
      <c r="Z34" s="202">
        <v>3</v>
      </c>
      <c r="AA34" s="99">
        <v>4.5</v>
      </c>
    </row>
    <row r="35" spans="1:27" ht="12.75" customHeight="1">
      <c r="A35" s="83">
        <v>28</v>
      </c>
      <c r="B35" s="84">
        <v>224</v>
      </c>
      <c r="C35" s="85" t="s">
        <v>68</v>
      </c>
      <c r="D35" s="86" t="s">
        <v>92</v>
      </c>
      <c r="E35" s="197">
        <v>33</v>
      </c>
      <c r="F35" s="198" t="s">
        <v>364</v>
      </c>
      <c r="G35" s="202">
        <v>33</v>
      </c>
      <c r="H35" s="202">
        <v>27</v>
      </c>
      <c r="I35" s="202">
        <v>530</v>
      </c>
      <c r="J35" s="202">
        <v>111</v>
      </c>
      <c r="K35" s="96">
        <v>20.9</v>
      </c>
      <c r="L35" s="206">
        <v>33</v>
      </c>
      <c r="M35" s="202">
        <v>27</v>
      </c>
      <c r="N35" s="202">
        <v>530</v>
      </c>
      <c r="O35" s="202">
        <v>111</v>
      </c>
      <c r="P35" s="96">
        <v>20.9</v>
      </c>
      <c r="Q35" s="206">
        <v>5</v>
      </c>
      <c r="R35" s="202">
        <v>1</v>
      </c>
      <c r="S35" s="202">
        <v>50</v>
      </c>
      <c r="T35" s="202">
        <v>1</v>
      </c>
      <c r="U35" s="96">
        <v>2</v>
      </c>
      <c r="V35" s="209">
        <v>88</v>
      </c>
      <c r="W35" s="202">
        <v>7</v>
      </c>
      <c r="X35" s="98">
        <v>8</v>
      </c>
      <c r="Y35" s="202">
        <v>83</v>
      </c>
      <c r="Z35" s="202">
        <v>6</v>
      </c>
      <c r="AA35" s="99">
        <v>7.2</v>
      </c>
    </row>
    <row r="36" spans="1:27" ht="12.75" customHeight="1">
      <c r="A36" s="83">
        <v>28</v>
      </c>
      <c r="B36" s="84">
        <v>225</v>
      </c>
      <c r="C36" s="85" t="s">
        <v>68</v>
      </c>
      <c r="D36" s="86" t="s">
        <v>93</v>
      </c>
      <c r="E36" s="197">
        <v>30</v>
      </c>
      <c r="F36" s="198" t="s">
        <v>358</v>
      </c>
      <c r="G36" s="202">
        <v>23</v>
      </c>
      <c r="H36" s="202">
        <v>22</v>
      </c>
      <c r="I36" s="202">
        <v>374</v>
      </c>
      <c r="J36" s="202">
        <v>80</v>
      </c>
      <c r="K36" s="96">
        <v>21.4</v>
      </c>
      <c r="L36" s="206">
        <v>23</v>
      </c>
      <c r="M36" s="202">
        <v>22</v>
      </c>
      <c r="N36" s="202">
        <v>374</v>
      </c>
      <c r="O36" s="202">
        <v>80</v>
      </c>
      <c r="P36" s="96">
        <v>21.4</v>
      </c>
      <c r="Q36" s="206">
        <v>5</v>
      </c>
      <c r="R36" s="202">
        <v>3</v>
      </c>
      <c r="S36" s="202">
        <v>43</v>
      </c>
      <c r="T36" s="202">
        <v>4</v>
      </c>
      <c r="U36" s="96">
        <v>9.3</v>
      </c>
      <c r="V36" s="209">
        <v>92</v>
      </c>
      <c r="W36" s="202">
        <v>6</v>
      </c>
      <c r="X36" s="98">
        <v>6.5</v>
      </c>
      <c r="Y36" s="202">
        <v>70</v>
      </c>
      <c r="Z36" s="202">
        <v>4</v>
      </c>
      <c r="AA36" s="99">
        <v>5.7</v>
      </c>
    </row>
    <row r="37" spans="1:27" ht="12.75" customHeight="1">
      <c r="A37" s="83">
        <v>28</v>
      </c>
      <c r="B37" s="84">
        <v>226</v>
      </c>
      <c r="C37" s="85" t="s">
        <v>68</v>
      </c>
      <c r="D37" s="86" t="s">
        <v>94</v>
      </c>
      <c r="E37" s="197"/>
      <c r="F37" s="198"/>
      <c r="G37" s="202"/>
      <c r="H37" s="202"/>
      <c r="I37" s="202"/>
      <c r="J37" s="202"/>
      <c r="K37" s="96"/>
      <c r="L37" s="206">
        <v>12</v>
      </c>
      <c r="M37" s="202">
        <v>10</v>
      </c>
      <c r="N37" s="202">
        <v>280</v>
      </c>
      <c r="O37" s="202">
        <v>47</v>
      </c>
      <c r="P37" s="96">
        <v>16.8</v>
      </c>
      <c r="Q37" s="206">
        <v>5</v>
      </c>
      <c r="R37" s="202">
        <v>1</v>
      </c>
      <c r="S37" s="202">
        <v>52</v>
      </c>
      <c r="T37" s="202">
        <v>2</v>
      </c>
      <c r="U37" s="96">
        <v>3.8</v>
      </c>
      <c r="V37" s="209">
        <v>156</v>
      </c>
      <c r="W37" s="202">
        <v>32</v>
      </c>
      <c r="X37" s="98">
        <v>20.5</v>
      </c>
      <c r="Y37" s="202">
        <v>132</v>
      </c>
      <c r="Z37" s="202">
        <v>8</v>
      </c>
      <c r="AA37" s="99">
        <v>6.1</v>
      </c>
    </row>
    <row r="38" spans="1:27" ht="12.75" customHeight="1">
      <c r="A38" s="83">
        <v>28</v>
      </c>
      <c r="B38" s="84">
        <v>227</v>
      </c>
      <c r="C38" s="85" t="s">
        <v>68</v>
      </c>
      <c r="D38" s="86" t="s">
        <v>95</v>
      </c>
      <c r="E38" s="197"/>
      <c r="F38" s="198"/>
      <c r="G38" s="202"/>
      <c r="H38" s="202"/>
      <c r="I38" s="202"/>
      <c r="J38" s="202"/>
      <c r="K38" s="96"/>
      <c r="L38" s="206">
        <v>14</v>
      </c>
      <c r="M38" s="202">
        <v>11</v>
      </c>
      <c r="N38" s="202">
        <v>279</v>
      </c>
      <c r="O38" s="202">
        <v>51</v>
      </c>
      <c r="P38" s="96">
        <v>18.3</v>
      </c>
      <c r="Q38" s="206">
        <v>5</v>
      </c>
      <c r="R38" s="202">
        <v>2</v>
      </c>
      <c r="S38" s="202">
        <v>50</v>
      </c>
      <c r="T38" s="202">
        <v>2</v>
      </c>
      <c r="U38" s="96">
        <v>4</v>
      </c>
      <c r="V38" s="209">
        <v>97</v>
      </c>
      <c r="W38" s="202">
        <v>5</v>
      </c>
      <c r="X38" s="98">
        <v>5.2</v>
      </c>
      <c r="Y38" s="202">
        <v>70</v>
      </c>
      <c r="Z38" s="202">
        <v>2</v>
      </c>
      <c r="AA38" s="99">
        <v>2.9</v>
      </c>
    </row>
    <row r="39" spans="1:27" ht="12.75" customHeight="1">
      <c r="A39" s="83">
        <v>28</v>
      </c>
      <c r="B39" s="84">
        <v>228</v>
      </c>
      <c r="C39" s="85" t="s">
        <v>96</v>
      </c>
      <c r="D39" s="86" t="s">
        <v>97</v>
      </c>
      <c r="E39" s="197"/>
      <c r="F39" s="198"/>
      <c r="G39" s="202"/>
      <c r="H39" s="202"/>
      <c r="I39" s="202"/>
      <c r="J39" s="202"/>
      <c r="K39" s="96"/>
      <c r="L39" s="206">
        <v>21</v>
      </c>
      <c r="M39" s="202">
        <v>19</v>
      </c>
      <c r="N39" s="202">
        <v>260</v>
      </c>
      <c r="O39" s="202">
        <v>51</v>
      </c>
      <c r="P39" s="96">
        <v>19.6</v>
      </c>
      <c r="Q39" s="206">
        <v>6</v>
      </c>
      <c r="R39" s="202">
        <v>2</v>
      </c>
      <c r="S39" s="202">
        <v>47</v>
      </c>
      <c r="T39" s="202">
        <v>3</v>
      </c>
      <c r="U39" s="96">
        <v>6.4</v>
      </c>
      <c r="V39" s="209">
        <v>70</v>
      </c>
      <c r="W39" s="202">
        <v>17</v>
      </c>
      <c r="X39" s="98">
        <v>24.3</v>
      </c>
      <c r="Y39" s="202">
        <v>46</v>
      </c>
      <c r="Z39" s="202">
        <v>7</v>
      </c>
      <c r="AA39" s="99">
        <v>15.2</v>
      </c>
    </row>
    <row r="40" spans="1:27" ht="12.75" customHeight="1">
      <c r="A40" s="83">
        <v>28</v>
      </c>
      <c r="B40" s="84">
        <v>229</v>
      </c>
      <c r="C40" s="85" t="s">
        <v>68</v>
      </c>
      <c r="D40" s="86" t="s">
        <v>98</v>
      </c>
      <c r="E40" s="197">
        <v>30</v>
      </c>
      <c r="F40" s="198" t="s">
        <v>360</v>
      </c>
      <c r="G40" s="202">
        <v>26</v>
      </c>
      <c r="H40" s="202">
        <v>20</v>
      </c>
      <c r="I40" s="202">
        <v>444</v>
      </c>
      <c r="J40" s="202">
        <v>76</v>
      </c>
      <c r="K40" s="96">
        <v>17.1</v>
      </c>
      <c r="L40" s="206">
        <v>28</v>
      </c>
      <c r="M40" s="202">
        <v>22</v>
      </c>
      <c r="N40" s="202">
        <v>463</v>
      </c>
      <c r="O40" s="202">
        <v>77</v>
      </c>
      <c r="P40" s="96">
        <v>16.6</v>
      </c>
      <c r="Q40" s="206">
        <v>5</v>
      </c>
      <c r="R40" s="202">
        <v>1</v>
      </c>
      <c r="S40" s="202">
        <v>48</v>
      </c>
      <c r="T40" s="202">
        <v>1</v>
      </c>
      <c r="U40" s="96">
        <v>2.1</v>
      </c>
      <c r="V40" s="209">
        <v>175</v>
      </c>
      <c r="W40" s="202">
        <v>15</v>
      </c>
      <c r="X40" s="98">
        <v>8.6</v>
      </c>
      <c r="Y40" s="202">
        <v>124</v>
      </c>
      <c r="Z40" s="202">
        <v>6</v>
      </c>
      <c r="AA40" s="99">
        <v>4.8</v>
      </c>
    </row>
    <row r="41" spans="1:27" ht="12.75" customHeight="1">
      <c r="A41" s="83">
        <v>28</v>
      </c>
      <c r="B41" s="84">
        <v>301</v>
      </c>
      <c r="C41" s="85" t="s">
        <v>68</v>
      </c>
      <c r="D41" s="86" t="s">
        <v>99</v>
      </c>
      <c r="E41" s="197"/>
      <c r="F41" s="198"/>
      <c r="G41" s="202"/>
      <c r="H41" s="202"/>
      <c r="I41" s="202"/>
      <c r="J41" s="202"/>
      <c r="K41" s="96"/>
      <c r="L41" s="206">
        <v>30</v>
      </c>
      <c r="M41" s="202">
        <v>27</v>
      </c>
      <c r="N41" s="202">
        <v>304</v>
      </c>
      <c r="O41" s="202">
        <v>81</v>
      </c>
      <c r="P41" s="96">
        <v>26.6</v>
      </c>
      <c r="Q41" s="206">
        <v>6</v>
      </c>
      <c r="R41" s="202">
        <v>3</v>
      </c>
      <c r="S41" s="202">
        <v>30</v>
      </c>
      <c r="T41" s="202">
        <v>5</v>
      </c>
      <c r="U41" s="96">
        <v>16.7</v>
      </c>
      <c r="V41" s="209">
        <v>52</v>
      </c>
      <c r="W41" s="202">
        <v>6</v>
      </c>
      <c r="X41" s="98">
        <v>11.5</v>
      </c>
      <c r="Y41" s="202">
        <v>49</v>
      </c>
      <c r="Z41" s="202">
        <v>3</v>
      </c>
      <c r="AA41" s="99">
        <v>6.1</v>
      </c>
    </row>
    <row r="42" spans="1:27" ht="12.75" customHeight="1">
      <c r="A42" s="83">
        <v>28</v>
      </c>
      <c r="B42" s="84">
        <v>365</v>
      </c>
      <c r="C42" s="85" t="s">
        <v>96</v>
      </c>
      <c r="D42" s="86" t="s">
        <v>100</v>
      </c>
      <c r="E42" s="197">
        <v>40</v>
      </c>
      <c r="F42" s="198" t="s">
        <v>364</v>
      </c>
      <c r="G42" s="202">
        <v>30</v>
      </c>
      <c r="H42" s="202">
        <v>26</v>
      </c>
      <c r="I42" s="202">
        <v>425</v>
      </c>
      <c r="J42" s="202">
        <v>89</v>
      </c>
      <c r="K42" s="96">
        <v>20.9</v>
      </c>
      <c r="L42" s="206">
        <v>30</v>
      </c>
      <c r="M42" s="202">
        <v>26</v>
      </c>
      <c r="N42" s="202">
        <v>425</v>
      </c>
      <c r="O42" s="202">
        <v>89</v>
      </c>
      <c r="P42" s="96">
        <v>20.9</v>
      </c>
      <c r="Q42" s="206">
        <v>6</v>
      </c>
      <c r="R42" s="202">
        <v>5</v>
      </c>
      <c r="S42" s="202">
        <v>56</v>
      </c>
      <c r="T42" s="202">
        <v>8</v>
      </c>
      <c r="U42" s="96">
        <v>14.3</v>
      </c>
      <c r="V42" s="209">
        <v>20</v>
      </c>
      <c r="W42" s="202">
        <v>1</v>
      </c>
      <c r="X42" s="98">
        <v>5</v>
      </c>
      <c r="Y42" s="202">
        <v>17</v>
      </c>
      <c r="Z42" s="202">
        <v>1</v>
      </c>
      <c r="AA42" s="99">
        <v>5.88</v>
      </c>
    </row>
    <row r="43" spans="1:27" ht="12.75" customHeight="1">
      <c r="A43" s="83">
        <v>28</v>
      </c>
      <c r="B43" s="84">
        <v>381</v>
      </c>
      <c r="C43" s="85" t="s">
        <v>68</v>
      </c>
      <c r="D43" s="86" t="s">
        <v>101</v>
      </c>
      <c r="E43" s="197"/>
      <c r="F43" s="198"/>
      <c r="G43" s="202"/>
      <c r="H43" s="202"/>
      <c r="I43" s="202"/>
      <c r="J43" s="202"/>
      <c r="K43" s="96"/>
      <c r="L43" s="206">
        <v>16</v>
      </c>
      <c r="M43" s="202">
        <v>14</v>
      </c>
      <c r="N43" s="202">
        <v>174</v>
      </c>
      <c r="O43" s="202">
        <v>38</v>
      </c>
      <c r="P43" s="96">
        <v>21.8</v>
      </c>
      <c r="Q43" s="206">
        <v>6</v>
      </c>
      <c r="R43" s="202">
        <v>4</v>
      </c>
      <c r="S43" s="202">
        <v>37</v>
      </c>
      <c r="T43" s="202">
        <v>4</v>
      </c>
      <c r="U43" s="96">
        <v>10.8</v>
      </c>
      <c r="V43" s="209">
        <v>43</v>
      </c>
      <c r="W43" s="202">
        <v>2</v>
      </c>
      <c r="X43" s="98">
        <v>4.7</v>
      </c>
      <c r="Y43" s="202">
        <v>41</v>
      </c>
      <c r="Z43" s="202">
        <v>2</v>
      </c>
      <c r="AA43" s="99">
        <v>4.9</v>
      </c>
    </row>
    <row r="44" spans="1:27" ht="12.75" customHeight="1">
      <c r="A44" s="83">
        <v>28</v>
      </c>
      <c r="B44" s="84">
        <v>382</v>
      </c>
      <c r="C44" s="85" t="s">
        <v>68</v>
      </c>
      <c r="D44" s="86" t="s">
        <v>102</v>
      </c>
      <c r="E44" s="197">
        <v>40</v>
      </c>
      <c r="F44" s="198" t="s">
        <v>359</v>
      </c>
      <c r="G44" s="202">
        <v>39</v>
      </c>
      <c r="H44" s="202">
        <v>34</v>
      </c>
      <c r="I44" s="202">
        <v>484</v>
      </c>
      <c r="J44" s="202">
        <v>140</v>
      </c>
      <c r="K44" s="96">
        <v>28.9</v>
      </c>
      <c r="L44" s="206">
        <v>16</v>
      </c>
      <c r="M44" s="202">
        <v>15</v>
      </c>
      <c r="N44" s="202">
        <v>153</v>
      </c>
      <c r="O44" s="202">
        <v>48</v>
      </c>
      <c r="P44" s="96">
        <v>31.4</v>
      </c>
      <c r="Q44" s="206">
        <v>5</v>
      </c>
      <c r="R44" s="202">
        <v>3</v>
      </c>
      <c r="S44" s="202">
        <v>24</v>
      </c>
      <c r="T44" s="202">
        <v>5</v>
      </c>
      <c r="U44" s="96">
        <v>20.8</v>
      </c>
      <c r="V44" s="209">
        <v>19</v>
      </c>
      <c r="W44" s="202">
        <v>0</v>
      </c>
      <c r="X44" s="98">
        <v>0</v>
      </c>
      <c r="Y44" s="202">
        <v>19</v>
      </c>
      <c r="Z44" s="202">
        <v>0</v>
      </c>
      <c r="AA44" s="99">
        <v>0</v>
      </c>
    </row>
    <row r="45" spans="1:27" ht="12.75" customHeight="1">
      <c r="A45" s="83">
        <v>28</v>
      </c>
      <c r="B45" s="84">
        <v>442</v>
      </c>
      <c r="C45" s="85" t="s">
        <v>68</v>
      </c>
      <c r="D45" s="86" t="s">
        <v>103</v>
      </c>
      <c r="E45" s="197"/>
      <c r="F45" s="198"/>
      <c r="G45" s="202"/>
      <c r="H45" s="202"/>
      <c r="I45" s="202"/>
      <c r="J45" s="202"/>
      <c r="K45" s="96"/>
      <c r="L45" s="206">
        <v>16</v>
      </c>
      <c r="M45" s="202">
        <v>9</v>
      </c>
      <c r="N45" s="202">
        <v>183</v>
      </c>
      <c r="O45" s="202">
        <v>21</v>
      </c>
      <c r="P45" s="96">
        <v>11.5</v>
      </c>
      <c r="Q45" s="206">
        <v>5</v>
      </c>
      <c r="R45" s="202">
        <v>1</v>
      </c>
      <c r="S45" s="202">
        <v>36</v>
      </c>
      <c r="T45" s="202">
        <v>1</v>
      </c>
      <c r="U45" s="96">
        <v>2.8</v>
      </c>
      <c r="V45" s="209">
        <v>20</v>
      </c>
      <c r="W45" s="202">
        <v>2</v>
      </c>
      <c r="X45" s="98">
        <v>10</v>
      </c>
      <c r="Y45" s="202">
        <v>18</v>
      </c>
      <c r="Z45" s="202">
        <v>2</v>
      </c>
      <c r="AA45" s="99">
        <v>11.1</v>
      </c>
    </row>
    <row r="46" spans="1:27" ht="12.75" customHeight="1">
      <c r="A46" s="83">
        <v>28</v>
      </c>
      <c r="B46" s="84">
        <v>443</v>
      </c>
      <c r="C46" s="85" t="s">
        <v>96</v>
      </c>
      <c r="D46" s="86" t="s">
        <v>104</v>
      </c>
      <c r="E46" s="197"/>
      <c r="F46" s="198"/>
      <c r="G46" s="202"/>
      <c r="H46" s="202"/>
      <c r="I46" s="202"/>
      <c r="J46" s="202"/>
      <c r="K46" s="96"/>
      <c r="L46" s="206">
        <v>13</v>
      </c>
      <c r="M46" s="202">
        <v>10</v>
      </c>
      <c r="N46" s="202">
        <v>204</v>
      </c>
      <c r="O46" s="202">
        <v>27</v>
      </c>
      <c r="P46" s="96">
        <v>13.2</v>
      </c>
      <c r="Q46" s="206">
        <v>5</v>
      </c>
      <c r="R46" s="202">
        <v>2</v>
      </c>
      <c r="S46" s="202">
        <v>32</v>
      </c>
      <c r="T46" s="202">
        <v>3</v>
      </c>
      <c r="U46" s="96">
        <v>9.4</v>
      </c>
      <c r="V46" s="209">
        <v>13</v>
      </c>
      <c r="W46" s="202">
        <v>0</v>
      </c>
      <c r="X46" s="98">
        <v>0</v>
      </c>
      <c r="Y46" s="202">
        <v>13</v>
      </c>
      <c r="Z46" s="202">
        <v>0</v>
      </c>
      <c r="AA46" s="99">
        <v>0</v>
      </c>
    </row>
    <row r="47" spans="1:27" ht="12.75" customHeight="1">
      <c r="A47" s="83">
        <v>28</v>
      </c>
      <c r="B47" s="84">
        <v>446</v>
      </c>
      <c r="C47" s="85" t="s">
        <v>68</v>
      </c>
      <c r="D47" s="86" t="s">
        <v>105</v>
      </c>
      <c r="E47" s="197"/>
      <c r="F47" s="198"/>
      <c r="G47" s="202"/>
      <c r="H47" s="202"/>
      <c r="I47" s="202"/>
      <c r="J47" s="202"/>
      <c r="K47" s="96"/>
      <c r="L47" s="206">
        <v>19</v>
      </c>
      <c r="M47" s="202">
        <v>15</v>
      </c>
      <c r="N47" s="202">
        <v>254</v>
      </c>
      <c r="O47" s="202">
        <v>50</v>
      </c>
      <c r="P47" s="96">
        <v>19.7</v>
      </c>
      <c r="Q47" s="206">
        <v>5</v>
      </c>
      <c r="R47" s="202">
        <v>2</v>
      </c>
      <c r="S47" s="202">
        <v>36</v>
      </c>
      <c r="T47" s="202">
        <v>2</v>
      </c>
      <c r="U47" s="96">
        <v>5.6</v>
      </c>
      <c r="V47" s="209">
        <v>59</v>
      </c>
      <c r="W47" s="202">
        <v>13</v>
      </c>
      <c r="X47" s="98">
        <v>22</v>
      </c>
      <c r="Y47" s="202">
        <v>23</v>
      </c>
      <c r="Z47" s="202">
        <v>1</v>
      </c>
      <c r="AA47" s="99">
        <v>4.3</v>
      </c>
    </row>
    <row r="48" spans="1:27" ht="12.75" customHeight="1">
      <c r="A48" s="83">
        <v>28</v>
      </c>
      <c r="B48" s="84">
        <v>464</v>
      </c>
      <c r="C48" s="85" t="s">
        <v>96</v>
      </c>
      <c r="D48" s="86" t="s">
        <v>106</v>
      </c>
      <c r="E48" s="197"/>
      <c r="F48" s="198"/>
      <c r="G48" s="202"/>
      <c r="H48" s="202"/>
      <c r="I48" s="202"/>
      <c r="J48" s="202"/>
      <c r="K48" s="96"/>
      <c r="L48" s="206">
        <v>15</v>
      </c>
      <c r="M48" s="202">
        <v>10</v>
      </c>
      <c r="N48" s="202">
        <v>166</v>
      </c>
      <c r="O48" s="202">
        <v>29</v>
      </c>
      <c r="P48" s="96">
        <v>17.5</v>
      </c>
      <c r="Q48" s="206">
        <v>5</v>
      </c>
      <c r="R48" s="202">
        <v>2</v>
      </c>
      <c r="S48" s="202">
        <v>34</v>
      </c>
      <c r="T48" s="202">
        <v>3</v>
      </c>
      <c r="U48" s="96">
        <v>8.8</v>
      </c>
      <c r="V48" s="209">
        <v>25</v>
      </c>
      <c r="W48" s="202">
        <v>1</v>
      </c>
      <c r="X48" s="98">
        <v>4</v>
      </c>
      <c r="Y48" s="202">
        <v>23</v>
      </c>
      <c r="Z48" s="202">
        <v>1</v>
      </c>
      <c r="AA48" s="99">
        <v>4.3</v>
      </c>
    </row>
    <row r="49" spans="1:27" ht="12.75" customHeight="1">
      <c r="A49" s="83">
        <v>28</v>
      </c>
      <c r="B49" s="84">
        <v>481</v>
      </c>
      <c r="C49" s="85" t="s">
        <v>68</v>
      </c>
      <c r="D49" s="86" t="s">
        <v>107</v>
      </c>
      <c r="E49" s="197"/>
      <c r="F49" s="198"/>
      <c r="G49" s="202"/>
      <c r="H49" s="202"/>
      <c r="I49" s="202"/>
      <c r="J49" s="202"/>
      <c r="K49" s="96"/>
      <c r="L49" s="206">
        <v>21</v>
      </c>
      <c r="M49" s="202">
        <v>14</v>
      </c>
      <c r="N49" s="202">
        <v>247</v>
      </c>
      <c r="O49" s="202">
        <v>37</v>
      </c>
      <c r="P49" s="96">
        <v>15</v>
      </c>
      <c r="Q49" s="206">
        <v>6</v>
      </c>
      <c r="R49" s="202">
        <v>1</v>
      </c>
      <c r="S49" s="202">
        <v>36</v>
      </c>
      <c r="T49" s="202">
        <v>1</v>
      </c>
      <c r="U49" s="96">
        <v>2.8</v>
      </c>
      <c r="V49" s="209">
        <v>38</v>
      </c>
      <c r="W49" s="202">
        <v>4</v>
      </c>
      <c r="X49" s="98">
        <v>10.5</v>
      </c>
      <c r="Y49" s="202">
        <v>31</v>
      </c>
      <c r="Z49" s="202">
        <v>3</v>
      </c>
      <c r="AA49" s="99">
        <v>9.7</v>
      </c>
    </row>
    <row r="50" spans="1:27" ht="12.75" customHeight="1">
      <c r="A50" s="83">
        <v>28</v>
      </c>
      <c r="B50" s="84">
        <v>501</v>
      </c>
      <c r="C50" s="85" t="s">
        <v>68</v>
      </c>
      <c r="D50" s="86" t="s">
        <v>108</v>
      </c>
      <c r="E50" s="197"/>
      <c r="F50" s="198"/>
      <c r="G50" s="202"/>
      <c r="H50" s="202"/>
      <c r="I50" s="202"/>
      <c r="J50" s="202"/>
      <c r="K50" s="96"/>
      <c r="L50" s="206">
        <v>19</v>
      </c>
      <c r="M50" s="202">
        <v>10</v>
      </c>
      <c r="N50" s="202">
        <v>259</v>
      </c>
      <c r="O50" s="202">
        <v>32</v>
      </c>
      <c r="P50" s="96">
        <v>12.4</v>
      </c>
      <c r="Q50" s="206">
        <v>6</v>
      </c>
      <c r="R50" s="202">
        <v>1</v>
      </c>
      <c r="S50" s="202">
        <v>38</v>
      </c>
      <c r="T50" s="202">
        <v>1</v>
      </c>
      <c r="U50" s="96">
        <v>2.6</v>
      </c>
      <c r="V50" s="209">
        <v>23</v>
      </c>
      <c r="W50" s="202">
        <v>0</v>
      </c>
      <c r="X50" s="98">
        <v>0</v>
      </c>
      <c r="Y50" s="202">
        <v>23</v>
      </c>
      <c r="Z50" s="202">
        <v>0</v>
      </c>
      <c r="AA50" s="99">
        <v>0</v>
      </c>
    </row>
    <row r="51" spans="1:27" ht="12.75" customHeight="1">
      <c r="A51" s="83">
        <v>28</v>
      </c>
      <c r="B51" s="84">
        <v>585</v>
      </c>
      <c r="C51" s="85" t="s">
        <v>68</v>
      </c>
      <c r="D51" s="86" t="s">
        <v>109</v>
      </c>
      <c r="E51" s="197">
        <v>40</v>
      </c>
      <c r="F51" s="198" t="s">
        <v>364</v>
      </c>
      <c r="G51" s="202">
        <v>13</v>
      </c>
      <c r="H51" s="202">
        <v>8</v>
      </c>
      <c r="I51" s="202">
        <v>143</v>
      </c>
      <c r="J51" s="202">
        <v>35</v>
      </c>
      <c r="K51" s="96">
        <v>24.5</v>
      </c>
      <c r="L51" s="206">
        <v>10</v>
      </c>
      <c r="M51" s="202">
        <v>9</v>
      </c>
      <c r="N51" s="202">
        <v>144</v>
      </c>
      <c r="O51" s="202">
        <v>35</v>
      </c>
      <c r="P51" s="96">
        <v>24.3</v>
      </c>
      <c r="Q51" s="206">
        <v>5</v>
      </c>
      <c r="R51" s="202">
        <v>3</v>
      </c>
      <c r="S51" s="202">
        <v>39</v>
      </c>
      <c r="T51" s="202">
        <v>4</v>
      </c>
      <c r="U51" s="96">
        <v>10.3</v>
      </c>
      <c r="V51" s="209">
        <v>34</v>
      </c>
      <c r="W51" s="202">
        <v>3</v>
      </c>
      <c r="X51" s="98">
        <v>8.8</v>
      </c>
      <c r="Y51" s="202">
        <v>29</v>
      </c>
      <c r="Z51" s="202">
        <v>2</v>
      </c>
      <c r="AA51" s="99">
        <v>6.9</v>
      </c>
    </row>
    <row r="52" spans="1:27" ht="12.75" customHeight="1" thickBot="1">
      <c r="A52" s="87">
        <v>28</v>
      </c>
      <c r="B52" s="88">
        <v>586</v>
      </c>
      <c r="C52" s="89" t="s">
        <v>96</v>
      </c>
      <c r="D52" s="101" t="s">
        <v>110</v>
      </c>
      <c r="E52" s="200">
        <v>30</v>
      </c>
      <c r="F52" s="201" t="s">
        <v>363</v>
      </c>
      <c r="G52" s="203">
        <v>50</v>
      </c>
      <c r="H52" s="202">
        <v>39</v>
      </c>
      <c r="I52" s="203">
        <v>592</v>
      </c>
      <c r="J52" s="202">
        <v>109</v>
      </c>
      <c r="K52" s="96">
        <v>18.4</v>
      </c>
      <c r="L52" s="207">
        <v>29</v>
      </c>
      <c r="M52" s="202">
        <v>24</v>
      </c>
      <c r="N52" s="203">
        <v>355</v>
      </c>
      <c r="O52" s="202">
        <v>56</v>
      </c>
      <c r="P52" s="96">
        <v>15.8</v>
      </c>
      <c r="Q52" s="207">
        <v>5</v>
      </c>
      <c r="R52" s="202">
        <v>2</v>
      </c>
      <c r="S52" s="203">
        <v>35</v>
      </c>
      <c r="T52" s="202">
        <v>3</v>
      </c>
      <c r="U52" s="96">
        <v>8.6</v>
      </c>
      <c r="V52" s="210">
        <v>43</v>
      </c>
      <c r="W52" s="202">
        <v>10</v>
      </c>
      <c r="X52" s="98">
        <v>23.3</v>
      </c>
      <c r="Y52" s="202">
        <v>30</v>
      </c>
      <c r="Z52" s="202">
        <v>8</v>
      </c>
      <c r="AA52" s="99">
        <v>26.7</v>
      </c>
    </row>
    <row r="53" spans="1:27" ht="18" customHeight="1" thickBot="1">
      <c r="A53" s="59"/>
      <c r="B53" s="60"/>
      <c r="C53" s="61"/>
      <c r="D53" s="62" t="s">
        <v>13</v>
      </c>
      <c r="E53" s="38"/>
      <c r="F53" s="50"/>
      <c r="G53" s="50"/>
      <c r="H53" s="50"/>
      <c r="I53" s="50"/>
      <c r="J53" s="50"/>
      <c r="K53" s="74"/>
      <c r="L53" s="63">
        <f>SUM(L12:L52)</f>
        <v>1117</v>
      </c>
      <c r="M53" s="63">
        <f>SUM(M12:M52)</f>
        <v>934</v>
      </c>
      <c r="N53" s="63">
        <f>SUM(N12:N52)</f>
        <v>17051</v>
      </c>
      <c r="O53" s="63">
        <f>SUM(O12:O52)</f>
        <v>3896</v>
      </c>
      <c r="P53" s="70">
        <f>IF(L53=" "," ",ROUND(O53/N53*100,1))</f>
        <v>22.8</v>
      </c>
      <c r="Q53" s="63">
        <f>SUM(Q12:Q52)</f>
        <v>227</v>
      </c>
      <c r="R53" s="63">
        <f>SUM(R12:R52)</f>
        <v>113</v>
      </c>
      <c r="S53" s="63">
        <f>SUM(S12:S52)</f>
        <v>1744</v>
      </c>
      <c r="T53" s="63">
        <f>SUM(T12:T52)</f>
        <v>168</v>
      </c>
      <c r="U53" s="70">
        <f>IF(Q53=""," ",ROUND(T53/S53*100,1))</f>
        <v>9.6</v>
      </c>
      <c r="V53" s="64"/>
      <c r="W53" s="75"/>
      <c r="X53" s="72"/>
      <c r="Y53" s="75"/>
      <c r="Z53" s="75"/>
      <c r="AA53" s="76"/>
    </row>
    <row r="54" spans="1:27" ht="12.75" customHeight="1">
      <c r="A54" s="90">
        <v>28</v>
      </c>
      <c r="B54" s="91"/>
      <c r="C54" s="92" t="s">
        <v>96</v>
      </c>
      <c r="D54" s="93" t="s">
        <v>111</v>
      </c>
      <c r="E54" s="65"/>
      <c r="F54" s="66"/>
      <c r="G54" s="66"/>
      <c r="H54" s="66"/>
      <c r="I54" s="66"/>
      <c r="J54" s="66"/>
      <c r="K54" s="73"/>
      <c r="L54" s="58"/>
      <c r="M54" s="56"/>
      <c r="N54" s="57"/>
      <c r="O54" s="56"/>
      <c r="P54" s="67"/>
      <c r="Q54" s="58">
        <v>1</v>
      </c>
      <c r="R54" s="56">
        <v>0</v>
      </c>
      <c r="S54" s="57">
        <v>3</v>
      </c>
      <c r="T54" s="56">
        <v>0</v>
      </c>
      <c r="U54" s="67">
        <f>IF(Q54=""," ",ROUND(T54/S54*100,1))</f>
        <v>0</v>
      </c>
      <c r="V54" s="68"/>
      <c r="W54" s="66"/>
      <c r="X54" s="71"/>
      <c r="Y54" s="66"/>
      <c r="Z54" s="66"/>
      <c r="AA54" s="77"/>
    </row>
    <row r="55" spans="1:27" ht="12.75" customHeight="1">
      <c r="A55" s="83">
        <v>28</v>
      </c>
      <c r="B55" s="84"/>
      <c r="C55" s="85" t="s">
        <v>96</v>
      </c>
      <c r="D55" s="86" t="s">
        <v>112</v>
      </c>
      <c r="E55" s="65"/>
      <c r="F55" s="66"/>
      <c r="G55" s="66"/>
      <c r="H55" s="66"/>
      <c r="I55" s="66"/>
      <c r="J55" s="66"/>
      <c r="K55" s="73"/>
      <c r="L55" s="58">
        <v>1</v>
      </c>
      <c r="M55" s="56">
        <v>0</v>
      </c>
      <c r="N55" s="57">
        <v>36</v>
      </c>
      <c r="O55" s="56">
        <v>0</v>
      </c>
      <c r="P55" s="94">
        <v>0</v>
      </c>
      <c r="Q55" s="58">
        <v>1</v>
      </c>
      <c r="R55" s="56">
        <v>1</v>
      </c>
      <c r="S55" s="57">
        <v>3</v>
      </c>
      <c r="T55" s="56">
        <v>1</v>
      </c>
      <c r="U55" s="94">
        <v>33.3</v>
      </c>
      <c r="V55" s="68"/>
      <c r="W55" s="66"/>
      <c r="X55" s="71"/>
      <c r="Y55" s="66"/>
      <c r="Z55" s="66"/>
      <c r="AA55" s="77"/>
    </row>
    <row r="56" spans="1:27" ht="12.75" customHeight="1">
      <c r="A56" s="83">
        <v>28</v>
      </c>
      <c r="B56" s="84"/>
      <c r="C56" s="85" t="s">
        <v>96</v>
      </c>
      <c r="D56" s="86" t="s">
        <v>113</v>
      </c>
      <c r="E56" s="65"/>
      <c r="F56" s="66"/>
      <c r="G56" s="66"/>
      <c r="H56" s="66"/>
      <c r="I56" s="66"/>
      <c r="J56" s="66"/>
      <c r="K56" s="73"/>
      <c r="L56" s="58">
        <v>1</v>
      </c>
      <c r="M56" s="56">
        <v>0</v>
      </c>
      <c r="N56" s="57">
        <v>28</v>
      </c>
      <c r="O56" s="56">
        <v>0</v>
      </c>
      <c r="P56" s="94">
        <v>0</v>
      </c>
      <c r="Q56" s="58"/>
      <c r="R56" s="56"/>
      <c r="S56" s="57"/>
      <c r="T56" s="56"/>
      <c r="U56" s="94"/>
      <c r="V56" s="68"/>
      <c r="W56" s="66"/>
      <c r="X56" s="71"/>
      <c r="Y56" s="66"/>
      <c r="Z56" s="66"/>
      <c r="AA56" s="77"/>
    </row>
    <row r="57" spans="1:27" ht="12.75" customHeight="1">
      <c r="A57" s="83">
        <v>28</v>
      </c>
      <c r="B57" s="84"/>
      <c r="C57" s="85" t="s">
        <v>96</v>
      </c>
      <c r="D57" s="86" t="s">
        <v>114</v>
      </c>
      <c r="E57" s="65"/>
      <c r="F57" s="66"/>
      <c r="G57" s="66"/>
      <c r="H57" s="66"/>
      <c r="I57" s="66"/>
      <c r="J57" s="66"/>
      <c r="K57" s="73"/>
      <c r="L57" s="58">
        <v>6</v>
      </c>
      <c r="M57" s="56">
        <v>3</v>
      </c>
      <c r="N57" s="57">
        <v>123</v>
      </c>
      <c r="O57" s="56">
        <v>38</v>
      </c>
      <c r="P57" s="94">
        <v>30.9</v>
      </c>
      <c r="Q57" s="58"/>
      <c r="R57" s="56"/>
      <c r="S57" s="57"/>
      <c r="T57" s="56"/>
      <c r="U57" s="94"/>
      <c r="V57" s="68"/>
      <c r="W57" s="66"/>
      <c r="X57" s="71"/>
      <c r="Y57" s="66"/>
      <c r="Z57" s="66"/>
      <c r="AA57" s="77"/>
    </row>
    <row r="58" spans="1:27" ht="12.75" customHeight="1">
      <c r="A58" s="83">
        <v>28</v>
      </c>
      <c r="B58" s="84"/>
      <c r="C58" s="85" t="s">
        <v>96</v>
      </c>
      <c r="D58" s="86" t="s">
        <v>115</v>
      </c>
      <c r="E58" s="65"/>
      <c r="F58" s="66"/>
      <c r="G58" s="66"/>
      <c r="H58" s="66"/>
      <c r="I58" s="66"/>
      <c r="J58" s="66"/>
      <c r="K58" s="73"/>
      <c r="L58" s="58">
        <v>1</v>
      </c>
      <c r="M58" s="56">
        <v>0</v>
      </c>
      <c r="N58" s="57">
        <v>5</v>
      </c>
      <c r="O58" s="56">
        <v>0</v>
      </c>
      <c r="P58" s="94">
        <v>0</v>
      </c>
      <c r="Q58" s="58">
        <v>1</v>
      </c>
      <c r="R58" s="56">
        <v>0</v>
      </c>
      <c r="S58" s="57">
        <v>3</v>
      </c>
      <c r="T58" s="56">
        <v>0</v>
      </c>
      <c r="U58" s="94">
        <v>0</v>
      </c>
      <c r="V58" s="68"/>
      <c r="W58" s="66"/>
      <c r="X58" s="71"/>
      <c r="Y58" s="66"/>
      <c r="Z58" s="66"/>
      <c r="AA58" s="77"/>
    </row>
    <row r="59" spans="1:27" ht="12.75" customHeight="1">
      <c r="A59" s="83">
        <v>28</v>
      </c>
      <c r="B59" s="84"/>
      <c r="C59" s="85" t="s">
        <v>68</v>
      </c>
      <c r="D59" s="86" t="s">
        <v>98</v>
      </c>
      <c r="E59" s="65"/>
      <c r="F59" s="66"/>
      <c r="G59" s="66"/>
      <c r="H59" s="66"/>
      <c r="I59" s="66"/>
      <c r="J59" s="66"/>
      <c r="K59" s="73"/>
      <c r="L59" s="58"/>
      <c r="M59" s="56"/>
      <c r="N59" s="57"/>
      <c r="O59" s="56"/>
      <c r="P59" s="94"/>
      <c r="Q59" s="58">
        <v>1</v>
      </c>
      <c r="R59" s="56">
        <v>1</v>
      </c>
      <c r="S59" s="57">
        <v>3</v>
      </c>
      <c r="T59" s="56">
        <v>1</v>
      </c>
      <c r="U59" s="94">
        <v>33.3</v>
      </c>
      <c r="V59" s="68"/>
      <c r="W59" s="66"/>
      <c r="X59" s="71"/>
      <c r="Y59" s="66"/>
      <c r="Z59" s="66"/>
      <c r="AA59" s="77"/>
    </row>
    <row r="60" spans="1:27" ht="12.75" customHeight="1">
      <c r="A60" s="83">
        <v>28</v>
      </c>
      <c r="B60" s="84"/>
      <c r="C60" s="85" t="s">
        <v>96</v>
      </c>
      <c r="D60" s="86" t="s">
        <v>116</v>
      </c>
      <c r="E60" s="65"/>
      <c r="F60" s="66"/>
      <c r="G60" s="66"/>
      <c r="H60" s="66"/>
      <c r="I60" s="66"/>
      <c r="J60" s="66"/>
      <c r="K60" s="73"/>
      <c r="L60" s="58">
        <v>1</v>
      </c>
      <c r="M60" s="56">
        <v>1</v>
      </c>
      <c r="N60" s="57">
        <v>5</v>
      </c>
      <c r="O60" s="56">
        <v>1</v>
      </c>
      <c r="P60" s="94">
        <v>20</v>
      </c>
      <c r="Q60" s="58"/>
      <c r="R60" s="56"/>
      <c r="S60" s="57"/>
      <c r="T60" s="56"/>
      <c r="U60" s="94"/>
      <c r="V60" s="68"/>
      <c r="W60" s="66"/>
      <c r="X60" s="71"/>
      <c r="Y60" s="66"/>
      <c r="Z60" s="66"/>
      <c r="AA60" s="77"/>
    </row>
    <row r="61" spans="1:27" ht="12.75" customHeight="1">
      <c r="A61" s="83">
        <v>28</v>
      </c>
      <c r="B61" s="84"/>
      <c r="C61" s="85" t="s">
        <v>96</v>
      </c>
      <c r="D61" s="86" t="s">
        <v>117</v>
      </c>
      <c r="E61" s="65"/>
      <c r="F61" s="66"/>
      <c r="G61" s="66"/>
      <c r="H61" s="66"/>
      <c r="I61" s="66"/>
      <c r="J61" s="66"/>
      <c r="K61" s="73"/>
      <c r="L61" s="111">
        <v>1</v>
      </c>
      <c r="M61" s="56">
        <v>1</v>
      </c>
      <c r="N61" s="56">
        <v>15</v>
      </c>
      <c r="O61" s="56">
        <v>8</v>
      </c>
      <c r="P61" s="112">
        <v>53.3</v>
      </c>
      <c r="Q61" s="208"/>
      <c r="R61" s="56"/>
      <c r="S61" s="56"/>
      <c r="T61" s="56"/>
      <c r="U61" s="94"/>
      <c r="V61" s="68"/>
      <c r="W61" s="66"/>
      <c r="X61" s="71"/>
      <c r="Y61" s="66"/>
      <c r="Z61" s="66"/>
      <c r="AA61" s="77"/>
    </row>
    <row r="62" spans="1:27" ht="12.75" customHeight="1" thickBot="1">
      <c r="A62" s="83">
        <v>28</v>
      </c>
      <c r="B62" s="102"/>
      <c r="C62" s="85" t="s">
        <v>96</v>
      </c>
      <c r="D62" s="101" t="s">
        <v>110</v>
      </c>
      <c r="E62" s="103"/>
      <c r="F62" s="104"/>
      <c r="G62" s="104"/>
      <c r="H62" s="104"/>
      <c r="I62" s="104"/>
      <c r="J62" s="104"/>
      <c r="K62" s="105"/>
      <c r="L62" s="106">
        <v>1</v>
      </c>
      <c r="M62" s="106">
        <v>0</v>
      </c>
      <c r="N62" s="106">
        <v>40</v>
      </c>
      <c r="O62" s="106">
        <v>0</v>
      </c>
      <c r="P62" s="107">
        <v>0</v>
      </c>
      <c r="Q62" s="106"/>
      <c r="R62" s="106"/>
      <c r="S62" s="106"/>
      <c r="T62" s="106"/>
      <c r="U62" s="107"/>
      <c r="V62" s="108"/>
      <c r="W62" s="104"/>
      <c r="X62" s="109"/>
      <c r="Y62" s="104"/>
      <c r="Z62" s="104"/>
      <c r="AA62" s="110"/>
    </row>
    <row r="63" spans="1:27" ht="18" customHeight="1" thickBot="1">
      <c r="A63" s="59"/>
      <c r="B63" s="60"/>
      <c r="C63" s="338" t="s">
        <v>12</v>
      </c>
      <c r="D63" s="339"/>
      <c r="E63" s="38"/>
      <c r="F63" s="50"/>
      <c r="G63" s="50"/>
      <c r="H63" s="50"/>
      <c r="I63" s="50"/>
      <c r="J63" s="50"/>
      <c r="K63" s="74"/>
      <c r="L63" s="63">
        <f>SUM(L54:L62)</f>
        <v>12</v>
      </c>
      <c r="M63" s="63">
        <f>SUM(M54:M62)</f>
        <v>5</v>
      </c>
      <c r="N63" s="63">
        <f>SUM(N54:N62)</f>
        <v>252</v>
      </c>
      <c r="O63" s="63">
        <f>SUM(O54:O62)</f>
        <v>47</v>
      </c>
      <c r="P63" s="70">
        <f>IF(L63=0,"",ROUND(O63/N63*100,1))</f>
        <v>18.7</v>
      </c>
      <c r="Q63" s="63">
        <f>SUM(Q54:Q62)</f>
        <v>4</v>
      </c>
      <c r="R63" s="63">
        <f>SUM(R54:R62)</f>
        <v>2</v>
      </c>
      <c r="S63" s="63">
        <f>SUM(S54:S62)</f>
        <v>12</v>
      </c>
      <c r="T63" s="63">
        <f>SUM(T54:T62)</f>
        <v>2</v>
      </c>
      <c r="U63" s="70">
        <f>IF(Q63=0," ",ROUND(T63/S63*100,1))</f>
        <v>16.7</v>
      </c>
      <c r="V63" s="64"/>
      <c r="W63" s="50"/>
      <c r="X63" s="72"/>
      <c r="Y63" s="50"/>
      <c r="Z63" s="50"/>
      <c r="AA63" s="78"/>
    </row>
    <row r="64" spans="1:27" ht="18" customHeight="1" thickBot="1">
      <c r="A64" s="59"/>
      <c r="B64" s="69"/>
      <c r="C64" s="338" t="s">
        <v>4</v>
      </c>
      <c r="D64" s="339"/>
      <c r="E64" s="38"/>
      <c r="F64" s="50"/>
      <c r="G64" s="53">
        <f>SUM(G12:G52)</f>
        <v>1158</v>
      </c>
      <c r="H64" s="53">
        <f>SUM(H12:H52)</f>
        <v>971</v>
      </c>
      <c r="I64" s="53">
        <f>SUM(I12:I52)</f>
        <v>17951</v>
      </c>
      <c r="J64" s="53">
        <f>SUM(J12:J52)</f>
        <v>4605</v>
      </c>
      <c r="K64" s="70">
        <f>IF(G64=" "," ",ROUND(J64/I64*100,1))</f>
        <v>25.7</v>
      </c>
      <c r="L64" s="55">
        <f>L53+L63</f>
        <v>1129</v>
      </c>
      <c r="M64" s="53">
        <f>M53+M63</f>
        <v>939</v>
      </c>
      <c r="N64" s="53">
        <f>N53+N63</f>
        <v>17303</v>
      </c>
      <c r="O64" s="53">
        <f>O53+O63</f>
        <v>3943</v>
      </c>
      <c r="P64" s="70">
        <f>IF(L64=""," ",ROUND(O64/N64*100,1))</f>
        <v>22.8</v>
      </c>
      <c r="Q64" s="55">
        <f>Q53+Q63</f>
        <v>231</v>
      </c>
      <c r="R64" s="53">
        <f>R53+R63</f>
        <v>115</v>
      </c>
      <c r="S64" s="53">
        <f>S53+S63</f>
        <v>1756</v>
      </c>
      <c r="T64" s="53">
        <f>T53+T63</f>
        <v>170</v>
      </c>
      <c r="U64" s="70">
        <f>IF(Q64=""," ",ROUND(T64/S64*100,1))</f>
        <v>9.7</v>
      </c>
      <c r="V64" s="52">
        <f>SUM(V12:V52)</f>
        <v>5530</v>
      </c>
      <c r="W64" s="53">
        <f>SUM(W12:W52)</f>
        <v>607</v>
      </c>
      <c r="X64" s="79">
        <f>IF(V64=""," ",ROUND(W64/V64*100,1))</f>
        <v>11</v>
      </c>
      <c r="Y64" s="55">
        <f>SUM(Y12:Y52)</f>
        <v>3940</v>
      </c>
      <c r="Z64" s="53">
        <f>SUM(Z12:Z52)</f>
        <v>270</v>
      </c>
      <c r="AA64" s="70">
        <f>IF(Y64=0," ",ROUND(Z64/Y64*100,1))</f>
        <v>6.9</v>
      </c>
    </row>
  </sheetData>
  <sheetProtection/>
  <mergeCells count="42">
    <mergeCell ref="Y2:AA2"/>
    <mergeCell ref="E4:F4"/>
    <mergeCell ref="H4:J4"/>
    <mergeCell ref="L4:N4"/>
    <mergeCell ref="P4:T4"/>
    <mergeCell ref="C64:D64"/>
    <mergeCell ref="E7:K7"/>
    <mergeCell ref="I8:I11"/>
    <mergeCell ref="E8:E11"/>
    <mergeCell ref="G8:G11"/>
    <mergeCell ref="F8:F11"/>
    <mergeCell ref="C63:D63"/>
    <mergeCell ref="H10:H11"/>
    <mergeCell ref="J10:J11"/>
    <mergeCell ref="A7:A11"/>
    <mergeCell ref="C7:C11"/>
    <mergeCell ref="D7:D11"/>
    <mergeCell ref="B7:B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M10:M11"/>
    <mergeCell ref="O10:O11"/>
    <mergeCell ref="R10:R11"/>
    <mergeCell ref="T10:T11"/>
  </mergeCells>
  <conditionalFormatting sqref="T54:T62 R54:R62 O54:O62 M54:M62 Z12:Z52 W12:W52 R12:R52 T12:T52 M12:M52 O12:O52 H12:H52 J12:J52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52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64 U53" evalError="1"/>
    <ignoredError sqref="P53 P64" evalError="1" formula="1"/>
    <ignoredError sqref="U63 P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2009-12-22T05:46:10Z</cp:lastPrinted>
  <dcterms:created xsi:type="dcterms:W3CDTF">2002-01-07T10:53:07Z</dcterms:created>
  <dcterms:modified xsi:type="dcterms:W3CDTF">2009-12-22T05:47:43Z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857271388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1842433044</vt:i4>
  </property>
  <property fmtid="{D5CDD505-2E9C-101B-9397-08002B2CF9AE}" pid="7" name="_ReviewingToolsShownOnce">
    <vt:lpwstr/>
  </property>
</Properties>
</file>