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05" windowWidth="14670" windowHeight="8310" activeTab="3"/>
  </bookViews>
  <sheets>
    <sheet name="大阪府４－１ " sheetId="1" r:id="rId1"/>
    <sheet name="大阪府４－２" sheetId="2" r:id="rId2"/>
    <sheet name="大阪府４－３" sheetId="3" r:id="rId3"/>
    <sheet name="大阪府４－４" sheetId="4" r:id="rId4"/>
  </sheets>
  <definedNames>
    <definedName name="_xlnm.Print_Titles" localSheetId="0">'大阪府４－１ '!$4:$7</definedName>
    <definedName name="_xlnm.Print_Titles" localSheetId="1">'大阪府４－２'!$4:$7</definedName>
    <definedName name="_xlnm.Print_Titles" localSheetId="2">'大阪府４－３'!$4:$7</definedName>
    <definedName name="_xlnm.Print_Titles" localSheetId="3">'大阪府４－４'!$7:$11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<sst xmlns="http://schemas.openxmlformats.org/spreadsheetml/2006/main" count="937" uniqueCount="462">
  <si>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</si>
  <si>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</si>
  <si>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</si>
  <si>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</si>
  <si>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</si>
  <si>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</si>
  <si>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</si>
  <si>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</si>
  <si>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</si>
  <si>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</si>
  <si>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</si>
  <si>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</si>
  <si>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</si>
  <si>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</si>
  <si>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</si>
  <si>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</si>
  <si>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</si>
  <si>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</si>
  <si>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</si>
  <si>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</si>
  <si>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</si>
  <si>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</si>
  <si>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</si>
  <si>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</si>
  <si>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</si>
  <si>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</si>
  <si>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</si>
  <si>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</si>
  <si>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</si>
  <si>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</si>
  <si>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</si>
  <si>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</si>
  <si>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</si>
  <si>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市(区)町村コード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</si>
  <si>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</si>
  <si>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</si>
  <si>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</si>
  <si>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</si>
  <si>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</si>
  <si>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</si>
  <si>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</si>
  <si>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</si>
  <si>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</si>
  <si>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</si>
  <si>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</si>
  <si>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</si>
  <si>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</si>
  <si>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</si>
  <si>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</si>
  <si>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</si>
  <si>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大阪府</t>
  </si>
  <si>
    <t>大阪市</t>
  </si>
  <si>
    <t>男女共同参画担当</t>
  </si>
  <si>
    <t>堺市</t>
  </si>
  <si>
    <t>男女共同参画推進課</t>
  </si>
  <si>
    <t>大阪府</t>
  </si>
  <si>
    <t>岸和田市</t>
  </si>
  <si>
    <t>自治振興課</t>
  </si>
  <si>
    <t>豊中市</t>
  </si>
  <si>
    <t>男女共同参画推進課</t>
  </si>
  <si>
    <t>池田市</t>
  </si>
  <si>
    <t>人権推進課</t>
  </si>
  <si>
    <t>吹田市</t>
  </si>
  <si>
    <t>男女共同参画室</t>
  </si>
  <si>
    <t>泉大津市</t>
  </si>
  <si>
    <t>人権啓発課</t>
  </si>
  <si>
    <t>高槻市</t>
  </si>
  <si>
    <t>男女共同参画課</t>
  </si>
  <si>
    <t>貝塚市</t>
  </si>
  <si>
    <t>人権政策課</t>
  </si>
  <si>
    <t>守口市</t>
  </si>
  <si>
    <t>人権室</t>
  </si>
  <si>
    <t>枚方市</t>
  </si>
  <si>
    <t>企画課</t>
  </si>
  <si>
    <t>茨木市</t>
  </si>
  <si>
    <t>男女共同参画課</t>
  </si>
  <si>
    <t>八尾市</t>
  </si>
  <si>
    <t>泉佐野市</t>
  </si>
  <si>
    <t>富田林市</t>
  </si>
  <si>
    <t>寝屋川市</t>
  </si>
  <si>
    <t>河内長野市</t>
  </si>
  <si>
    <t>生涯学習推進室</t>
  </si>
  <si>
    <t>松原市</t>
  </si>
  <si>
    <t>人権文化室</t>
  </si>
  <si>
    <t>大東市</t>
  </si>
  <si>
    <t>和泉市</t>
  </si>
  <si>
    <t>箕面市</t>
  </si>
  <si>
    <t>男女協働参画課</t>
  </si>
  <si>
    <t>柏原市</t>
  </si>
  <si>
    <t>羽曳野市</t>
  </si>
  <si>
    <t>門真市</t>
  </si>
  <si>
    <t>人権政策室</t>
  </si>
  <si>
    <t>摂津市</t>
  </si>
  <si>
    <t>女性政策課</t>
  </si>
  <si>
    <t>高石市</t>
  </si>
  <si>
    <t>藤井寺市</t>
  </si>
  <si>
    <t>東大阪市</t>
  </si>
  <si>
    <t>泉南市</t>
  </si>
  <si>
    <t>四條畷市</t>
  </si>
  <si>
    <t>人権政策推進課</t>
  </si>
  <si>
    <t>交野市</t>
  </si>
  <si>
    <t>人権政策担当</t>
  </si>
  <si>
    <t>大阪狭山市</t>
  </si>
  <si>
    <t>人権広報グループ</t>
  </si>
  <si>
    <t>阪南市</t>
  </si>
  <si>
    <t>島本町</t>
  </si>
  <si>
    <t>豊能町</t>
  </si>
  <si>
    <t>自治人権課</t>
  </si>
  <si>
    <t>能勢町</t>
  </si>
  <si>
    <t>忠岡町</t>
  </si>
  <si>
    <t>人権平和室</t>
  </si>
  <si>
    <t>熊取町</t>
  </si>
  <si>
    <t>田尻町</t>
  </si>
  <si>
    <t>企画人権課</t>
  </si>
  <si>
    <t>岬町</t>
  </si>
  <si>
    <t>太子町</t>
  </si>
  <si>
    <t>住民生活課</t>
  </si>
  <si>
    <t>河南町</t>
  </si>
  <si>
    <t>人権男女共同社会室</t>
  </si>
  <si>
    <t>千早赤阪村</t>
  </si>
  <si>
    <t>住民課</t>
  </si>
  <si>
    <t>千早赤阪村男女共同参画推進計画</t>
  </si>
  <si>
    <t>小計</t>
  </si>
  <si>
    <t>働く婦人の家</t>
  </si>
  <si>
    <t>泉大津市男女共同参画のまちづくりを推進する条例</t>
  </si>
  <si>
    <t>泉大津市男女共同参画推進計画</t>
  </si>
  <si>
    <t>いずみおおつ男女共同参画交流サロン</t>
  </si>
  <si>
    <t>泉大津市小松町1-60</t>
  </si>
  <si>
    <t>H18年4月1日～H28年3月31日</t>
  </si>
  <si>
    <t>泉北郡忠岡町忠岡南1-18-17</t>
  </si>
  <si>
    <t>平成27年度</t>
  </si>
  <si>
    <t>太子町女性プラン</t>
  </si>
  <si>
    <t>H10年4月　　～H20年3月</t>
  </si>
  <si>
    <t>豊能町男女共同参画プラン</t>
  </si>
  <si>
    <t>H17年4月1日～</t>
  </si>
  <si>
    <t>河内長野市男女共同参画推進条例</t>
  </si>
  <si>
    <t>河内長野市男女共同参画計画(第3期）</t>
  </si>
  <si>
    <t>市民交流ｾﾝﾀｰ内男女共同参画ｾﾝﾀｰ</t>
  </si>
  <si>
    <t>河内長野市昭栄町7-1</t>
  </si>
  <si>
    <t>平成22年度</t>
  </si>
  <si>
    <t>高槻市男女共同参画推進条例</t>
  </si>
  <si>
    <t>たかつき男女共同参画プラン</t>
  </si>
  <si>
    <t>高槻市紺屋町1-2</t>
  </si>
  <si>
    <t>平成24年度</t>
  </si>
  <si>
    <t>高槻市立男女共同参画センター</t>
  </si>
  <si>
    <t>H13年4月1日～H23年3月31日</t>
  </si>
  <si>
    <t>女性ネットワークルーム</t>
  </si>
  <si>
    <t>藤井寺市北岡1-2-3</t>
  </si>
  <si>
    <t>H19年4月　　～H24年3月</t>
  </si>
  <si>
    <t>摂津市立男女共同参画センター</t>
  </si>
  <si>
    <t>摂津市香露園34-1</t>
  </si>
  <si>
    <t>平成23年度</t>
  </si>
  <si>
    <t>茨木市男女共同参画計画</t>
  </si>
  <si>
    <t>H14年4月1日～H23年3月31日</t>
  </si>
  <si>
    <t>茨木市立男女共生センターローズWAM</t>
  </si>
  <si>
    <t>茨木市元町4-7</t>
  </si>
  <si>
    <t>H19年4月1日～H29年3月31日</t>
  </si>
  <si>
    <t>羽曳野市誉田4-1-1</t>
  </si>
  <si>
    <t>高石市男女共同参画計画</t>
  </si>
  <si>
    <t>高石市立ふれあいゾーン複合センター内婦人文化センター</t>
  </si>
  <si>
    <t>高石市綾園4-5-28</t>
  </si>
  <si>
    <t>平成28年度</t>
  </si>
  <si>
    <t>和泉市男女共同参画推進条例</t>
  </si>
  <si>
    <t>H17年4月1日～H27年3月31日</t>
  </si>
  <si>
    <t>和泉市男女共同参画センター</t>
  </si>
  <si>
    <t>和泉市いぶき野5-4-7</t>
  </si>
  <si>
    <t>平成26年度</t>
  </si>
  <si>
    <t>柏原市男女共同参画推進条例</t>
  </si>
  <si>
    <t>かしわら男女共同参画プラン</t>
  </si>
  <si>
    <t>柏原市立女性センター</t>
  </si>
  <si>
    <t>柏原市安堂町1-35</t>
  </si>
  <si>
    <t>堺市男女平等社会の形成の推進に関する条例</t>
  </si>
  <si>
    <t>堺市立女性センター</t>
  </si>
  <si>
    <t>男女共同参画交流の広場</t>
  </si>
  <si>
    <t>女と男がいきるのやSAKAI宣言</t>
  </si>
  <si>
    <t>平成21年度</t>
  </si>
  <si>
    <t>第3期ねやがわ男女共同参画プラン</t>
  </si>
  <si>
    <t>寝屋川市香里南之町16-15(JAﾋﾞﾙ香里4階）</t>
  </si>
  <si>
    <t>熊取町男女共同参画プラン</t>
  </si>
  <si>
    <t>H15年4月1日～H25年3月31日</t>
  </si>
  <si>
    <t>池田市男女共同参画推進条例</t>
  </si>
  <si>
    <t>H12年4月1日～H24年3月31日</t>
  </si>
  <si>
    <t>池田市働く婦人の家</t>
  </si>
  <si>
    <t>池田市栄本町9-1</t>
  </si>
  <si>
    <t>島本町男女共同参画推進条例</t>
  </si>
  <si>
    <t>島本町男女共同参画社会をめざす計画</t>
  </si>
  <si>
    <t>H14年4月1日～H24年3月31日</t>
  </si>
  <si>
    <t>女性交流室</t>
  </si>
  <si>
    <t>三島郡島本町桜井3-4-1</t>
  </si>
  <si>
    <t>吹田市男女共同参画推進条例</t>
  </si>
  <si>
    <t>第2次すいた男女共同参画プラン</t>
  </si>
  <si>
    <t>H20年4月1日～H25年3月31日</t>
  </si>
  <si>
    <t>吹田市立男女共同参画センター</t>
  </si>
  <si>
    <t>吹田市出口町2-1</t>
  </si>
  <si>
    <t>男女共同参画センターウィズ</t>
  </si>
  <si>
    <t>八尾市男女共同参画スペース</t>
  </si>
  <si>
    <t>八尾市本町2-1-8</t>
  </si>
  <si>
    <t>せんなん男女共同参画ルーム</t>
  </si>
  <si>
    <t>泉南市樽井７３７</t>
  </si>
  <si>
    <t>岸和田市立女性センター</t>
  </si>
  <si>
    <t>女性センター</t>
  </si>
  <si>
    <t>岸和田市加守町4-28-25</t>
  </si>
  <si>
    <t>改訂泉佐野市男女共同参画すいしん計画</t>
  </si>
  <si>
    <t>いずみさの女性センター</t>
  </si>
  <si>
    <t>第4期箕面市男女協働参画推進計画</t>
  </si>
  <si>
    <t>H17年4月1日～H23年3月31日</t>
  </si>
  <si>
    <t>男女協働参画ルーム</t>
  </si>
  <si>
    <t>能勢町男女共同参画計画</t>
  </si>
  <si>
    <t>豊中市男女共同参画推進条例</t>
  </si>
  <si>
    <t>豊中市男女共同参画計画</t>
  </si>
  <si>
    <t>H16年4月1日～H24年3月31日</t>
  </si>
  <si>
    <t>とよなか男女共同参画推進センターすてっぷ</t>
  </si>
  <si>
    <t>豊中市玉井町1-1-1-501</t>
  </si>
  <si>
    <t>田尻町男女共同参画推進条例</t>
  </si>
  <si>
    <t>田尻町男女共同参画プラン</t>
  </si>
  <si>
    <t>H17年4月1日～H26年3月31日</t>
  </si>
  <si>
    <t>河南町男女共同参画プラン</t>
  </si>
  <si>
    <t>H15年4月　　～H25年3月</t>
  </si>
  <si>
    <t>河南町女性センター</t>
  </si>
  <si>
    <t>大阪狭山市男女共同参画推進条例</t>
  </si>
  <si>
    <t>H16年度　　　～H25年度</t>
  </si>
  <si>
    <t>枚方市男女共同参画計画</t>
  </si>
  <si>
    <t>枚方市新町2-1-5</t>
  </si>
  <si>
    <t>寝屋川市立男女共同参画推進ｾﾝﾀｰ</t>
  </si>
  <si>
    <t>門真市男女共同参画推進条例</t>
  </si>
  <si>
    <t>かどま男女共同参画プラン</t>
  </si>
  <si>
    <t>守口市男女共同参画推進計画</t>
  </si>
  <si>
    <t>東大阪市男女共同参画推進条例</t>
  </si>
  <si>
    <t>H15年4月1日～H23年3月31日</t>
  </si>
  <si>
    <t>東大阪市立男女共同参画センター</t>
  </si>
  <si>
    <t>東大阪市岩田町4-3-22-600</t>
  </si>
  <si>
    <t>大東市男女共同参画推進条例</t>
  </si>
  <si>
    <t>大東市立生涯学習ｾﾝﾀｰ「ｱｸﾛｽ」内男女共同参画ルーム</t>
  </si>
  <si>
    <t>H18年6月1日～H23年3月31日</t>
  </si>
  <si>
    <t>人権文化課</t>
  </si>
  <si>
    <t>池田市立男女共生サロン</t>
  </si>
  <si>
    <t>阪南市男女共同参画プラン</t>
  </si>
  <si>
    <t>大阪市男女共同参画推進条例</t>
  </si>
  <si>
    <t>H18年4月　　～H28年3月</t>
  </si>
  <si>
    <t>クレオ大阪中央</t>
  </si>
  <si>
    <t>クレオ大阪北</t>
  </si>
  <si>
    <t>クレオ大阪西</t>
  </si>
  <si>
    <t>クレオ大阪南</t>
  </si>
  <si>
    <t>クレオ大阪東</t>
  </si>
  <si>
    <t>H20年4月1日～H30年3月31日</t>
  </si>
  <si>
    <t>人権啓発室</t>
  </si>
  <si>
    <t>しじょうなわて女性プラン　改訂版</t>
  </si>
  <si>
    <t>H21年4月1日～H25年3月31日</t>
  </si>
  <si>
    <t>大阪狭山市男女共同参画プラン</t>
  </si>
  <si>
    <t>大阪狭山市男女共同参画推進センター</t>
  </si>
  <si>
    <t>大阪狭山市狭山1-862-5</t>
  </si>
  <si>
    <t>平成30年度</t>
  </si>
  <si>
    <t>総合企画課</t>
  </si>
  <si>
    <t>男女共同参画に関する計画
（平成21年4月1日現在で有効なもの）</t>
  </si>
  <si>
    <t>男　女　共　同　参　画　・　女　性　の　た　め　の　総　合　的　な　施　設　　(平　成　21　年　４　月　１　日　現　在　で　開　設　済　の　施　設)</t>
  </si>
  <si>
    <t>H19年4月1日～H24年3月31日</t>
  </si>
  <si>
    <t>四條畷市男女共同参画推進条例</t>
  </si>
  <si>
    <t>岬町男女共同参画プラン
(ウィッシュプラン）</t>
  </si>
  <si>
    <t>男女共同参画推進プラン
「ひがしおおさか２１」</t>
  </si>
  <si>
    <t>羽曳野市男女共同参画推進プラン
（第2期はびきのピーチプラン）</t>
  </si>
  <si>
    <t>和泉市男女共同参画行動計画
「オアシスプラン」</t>
  </si>
  <si>
    <t>Matsubara 男女共同参画プラン
Second Stage</t>
  </si>
  <si>
    <t>富田林市男女共同参画計画
ウィズプラン</t>
  </si>
  <si>
    <t>第２次やお女と男のはつらつプラン
～未来をはぐくむ共同参画社会ヘ～</t>
  </si>
  <si>
    <t>きしわだ女性プラン
～男女平等参画社会をめざして～</t>
  </si>
  <si>
    <t>「大阪市男女共同参画基本計画
ー大阪市男女きらめき計画ー」</t>
  </si>
  <si>
    <t>H14.12</t>
  </si>
  <si>
    <t>H15.1</t>
  </si>
  <si>
    <t>第3期さかい男女共同参画プラン(改定）</t>
  </si>
  <si>
    <t>H15.10</t>
  </si>
  <si>
    <t>いけだパートナーシップ２１</t>
  </si>
  <si>
    <t>H14.10</t>
  </si>
  <si>
    <t>H14.11</t>
  </si>
  <si>
    <t>H19.12</t>
  </si>
  <si>
    <t>H20.4</t>
  </si>
  <si>
    <t>H15年4月1日～H25年3月31日</t>
  </si>
  <si>
    <t>H15年4月1日～H24年3月31日</t>
  </si>
  <si>
    <t>H21年4月1日～H28年3月31日</t>
  </si>
  <si>
    <t>H17.9</t>
  </si>
  <si>
    <t>H18.1</t>
  </si>
  <si>
    <t>H19.3</t>
  </si>
  <si>
    <t>H19.4</t>
  </si>
  <si>
    <t>H21年4月1日～H31年3月31日</t>
  </si>
  <si>
    <t>H18.12</t>
  </si>
  <si>
    <t>H19.4</t>
  </si>
  <si>
    <t>H17.3</t>
  </si>
  <si>
    <t>H17.4</t>
  </si>
  <si>
    <t>H16.7</t>
  </si>
  <si>
    <t>せんなん男女平等参画プラン</t>
  </si>
  <si>
    <t>H18.6</t>
  </si>
  <si>
    <t>H18.7</t>
  </si>
  <si>
    <t>H14年11月　～H18年3月31日</t>
  </si>
  <si>
    <t>交野市男女共同参画計画</t>
  </si>
  <si>
    <t>H18.12</t>
  </si>
  <si>
    <t>H19.4</t>
  </si>
  <si>
    <t>H18.2</t>
  </si>
  <si>
    <t>H18.4</t>
  </si>
  <si>
    <t>H17.3</t>
  </si>
  <si>
    <t>H17.4</t>
  </si>
  <si>
    <t>H15年4月1日～H25年3月31日</t>
  </si>
  <si>
    <t>四條畷市男女共同参画ルーム</t>
  </si>
  <si>
    <t>四條畷市中野本町1-1</t>
  </si>
  <si>
    <t>http://www.city.sakai.lg.jp/kyoiku/_syougai/shisetu/lady_center.html</t>
  </si>
  <si>
    <t>http://www.city.sakai.lg.jp/city/info/_danjyo/openspace.html</t>
  </si>
  <si>
    <t>543-0002</t>
  </si>
  <si>
    <t>533-0023</t>
  </si>
  <si>
    <t>554-0012</t>
  </si>
  <si>
    <t>547-0026</t>
  </si>
  <si>
    <t>536-0014</t>
  </si>
  <si>
    <t>590-0955</t>
  </si>
  <si>
    <t>591-8037</t>
  </si>
  <si>
    <t>596-0042</t>
  </si>
  <si>
    <t>すてっぷ</t>
  </si>
  <si>
    <t>560-0026</t>
  </si>
  <si>
    <t>563-0058</t>
  </si>
  <si>
    <t>デュオ</t>
  </si>
  <si>
    <t>564-0072</t>
  </si>
  <si>
    <t>にんじんサロン</t>
  </si>
  <si>
    <t>595-0067</t>
  </si>
  <si>
    <t>569-0804</t>
  </si>
  <si>
    <t>567-0882</t>
  </si>
  <si>
    <t>581-0003</t>
  </si>
  <si>
    <t>598-0005</t>
  </si>
  <si>
    <t>泉佐野市市場東1-295-1</t>
  </si>
  <si>
    <t>584-0084</t>
  </si>
  <si>
    <t>ふらっとねやがわ</t>
  </si>
  <si>
    <t>572-0084</t>
  </si>
  <si>
    <t>586-0025</t>
  </si>
  <si>
    <t>574-0036</t>
  </si>
  <si>
    <t>594-0041</t>
  </si>
  <si>
    <t>562-0015</t>
  </si>
  <si>
    <t>フローラルセンター</t>
  </si>
  <si>
    <t>582-8555</t>
  </si>
  <si>
    <t>ウィズせっつ</t>
  </si>
  <si>
    <t>566-0034</t>
  </si>
  <si>
    <t>592-0014</t>
  </si>
  <si>
    <t>583-0035</t>
  </si>
  <si>
    <t>イコーラム</t>
  </si>
  <si>
    <t>578-0941</t>
  </si>
  <si>
    <t>ステップ</t>
  </si>
  <si>
    <t>590-0521</t>
  </si>
  <si>
    <t>575-8501</t>
  </si>
  <si>
    <t>589-0005</t>
  </si>
  <si>
    <t>618-0022</t>
  </si>
  <si>
    <t>595-0813</t>
  </si>
  <si>
    <t>585-8585</t>
  </si>
  <si>
    <t>調査時点コード</t>
  </si>
  <si>
    <t>その他：平成　　年　  月　  日</t>
  </si>
  <si>
    <t>審議会等委員の目標
（目標を設定している市（区）町村のみ記入）</t>
  </si>
  <si>
    <t>地方自治法（第202条の３）に基づく
審議会等における登用状況</t>
  </si>
  <si>
    <t>地方自治法(第180条の５）に基づく
委員会等における登用状況</t>
  </si>
  <si>
    <t>管理職の在職状況</t>
  </si>
  <si>
    <t xml:space="preserve">目
標
値
（％）
</t>
  </si>
  <si>
    <t xml:space="preserve">目標年度
</t>
  </si>
  <si>
    <t>うち 一般行政職</t>
  </si>
  <si>
    <t>うち</t>
  </si>
  <si>
    <t>女
性
比
率
（％）</t>
  </si>
  <si>
    <t>うち</t>
  </si>
  <si>
    <t>管
理
職
総
数</t>
  </si>
  <si>
    <t>を含む数
女性委員</t>
  </si>
  <si>
    <t>管理職数
女性</t>
  </si>
  <si>
    <t>うち</t>
  </si>
  <si>
    <t>管理職数
女性</t>
  </si>
  <si>
    <t>宣言年月日</t>
  </si>
  <si>
    <t>副町村長数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</si>
  <si>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</si>
  <si>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</si>
  <si>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</si>
  <si>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</si>
  <si>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</si>
  <si>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</si>
  <si>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</si>
  <si>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管　理　・　運　営　主　体</t>
  </si>
  <si>
    <t>ＦＡＸ番号</t>
  </si>
  <si>
    <t>ﾎｰﾑﾍﾟｰｼﾞ</t>
  </si>
  <si>
    <t>直　営</t>
  </si>
  <si>
    <t>管理者
指　定</t>
  </si>
  <si>
    <t>庁内連絡会議の有無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</si>
  <si>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</si>
  <si>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現在
の
状況</t>
  </si>
  <si>
    <t>http://www.city.izumi.osaka.jp/</t>
  </si>
  <si>
    <t>○</t>
  </si>
  <si>
    <t>貝塚市男女共同参画計画　　　　　　
（第2期）コスモスプラン</t>
  </si>
  <si>
    <t>男女共同参画のための藤井寺市行動計画
「ふじいでら女性プラン」</t>
  </si>
  <si>
    <t>摂津市男女共同参画計画
せっつ女性プラン（第2期）</t>
  </si>
  <si>
    <t>第３次大東市男女共同参画社会行動計画（Ｗｉｔｈ　Ｙｏｕプラン）</t>
  </si>
  <si>
    <t>ウィル</t>
  </si>
  <si>
    <t>573-1191</t>
  </si>
  <si>
    <t>はびきのレディースセンター</t>
  </si>
  <si>
    <t>583-8585</t>
  </si>
  <si>
    <t>http://www.city.kishiwada.osaka.jp/</t>
  </si>
  <si>
    <t>http://www.tcct.zaq.ne.jp/toyonaka-step/</t>
  </si>
  <si>
    <t>http://www.city.ikeda.osaka.jp/sisetu/fujin/index.html</t>
  </si>
  <si>
    <t>http://www.city.suita.osaka.jp/home/soshiki/div-jichijinken/danjoc.html</t>
  </si>
  <si>
    <t>http://www.city.takatsuki.osaka.jp/db/danzyo/danzyo.html</t>
  </si>
  <si>
    <t>http://will-hirakata.org</t>
  </si>
  <si>
    <t>http://www.city.ibaraki.osaka.jp/kikou/wam/index.html</t>
  </si>
  <si>
    <t>http://www.city.yao.osaka.jp</t>
  </si>
  <si>
    <t>http://www.city.izumisano.osaka.jp/ka/hitohito.html</t>
  </si>
  <si>
    <t>http://www.city.neyagawa.osaka.jp/index/soshiki/danjyo-c/danjyo-c01.html</t>
  </si>
  <si>
    <t>http://www.city.kawachinagano.osaka.jp/kakuka/kiccs/gyoumu/danjyo.html</t>
  </si>
  <si>
    <t>http://www.city.daito.osaka.jp/sec/kyoiku/shogai/across/acrosstop.html</t>
  </si>
  <si>
    <t>http://www.city.minoh.osaka.jp/DANJYO/home.html</t>
  </si>
  <si>
    <t>http://www.city.kashiwara.osaka.jp/</t>
  </si>
  <si>
    <t>http://with-settsu.jp</t>
  </si>
  <si>
    <t>http://www.city.takaishi.lg.jp/shisetsu/bunka/fujin.html</t>
  </si>
  <si>
    <t>http://www.city.higashiosaka.osaka.jp/060/060030/center/centertop.html</t>
  </si>
  <si>
    <t>http://www.city.sennan.osaka.jp/jinkenkeihatu/2/j_j_room.htm</t>
  </si>
  <si>
    <t>(06)
6770-7200</t>
  </si>
  <si>
    <t>(06)
6320-6300</t>
  </si>
  <si>
    <t>(06)
6460-7800</t>
  </si>
  <si>
    <t>(06)
6705-1100</t>
  </si>
  <si>
    <t>(06)
6965-1200</t>
  </si>
  <si>
    <t>(072)
223-9153</t>
  </si>
  <si>
    <t>(072)
252-4608</t>
  </si>
  <si>
    <t>(072)
441-2535</t>
  </si>
  <si>
    <t>(06)
6844-9772</t>
  </si>
  <si>
    <t>(072)
751-1445</t>
  </si>
  <si>
    <t>(072)
754-2891</t>
  </si>
  <si>
    <t>(06)
6388-1451</t>
  </si>
  <si>
    <t>(0725)
21-6555</t>
  </si>
  <si>
    <t>(072)
685-3725</t>
  </si>
  <si>
    <t>(072)
843-5636</t>
  </si>
  <si>
    <t>(072)
620-9920</t>
  </si>
  <si>
    <t>(072)
923-4940</t>
  </si>
  <si>
    <t>(072)
469-7125</t>
  </si>
  <si>
    <t>(0721)
23-0030</t>
  </si>
  <si>
    <t>(072)
832-5580</t>
  </si>
  <si>
    <t>(0721)
54-0003</t>
  </si>
  <si>
    <t>(072)
869-6505</t>
  </si>
  <si>
    <t>(0725)
57-6640</t>
  </si>
  <si>
    <t>(072)
724-6943</t>
  </si>
  <si>
    <t>(072)
972-1544</t>
  </si>
  <si>
    <t>(072)
958-1111</t>
  </si>
  <si>
    <t>(072)
635-1407</t>
  </si>
  <si>
    <t>(072)
261-3831</t>
  </si>
  <si>
    <t>(072)
939-7020</t>
  </si>
  <si>
    <t>(072)
960-9201</t>
  </si>
  <si>
    <t>(072)
480-2855</t>
  </si>
  <si>
    <t>(072)
877-2121
（内線347）</t>
  </si>
  <si>
    <t>(072)
247-7047</t>
  </si>
  <si>
    <t>(075)
961-1010</t>
  </si>
  <si>
    <t>(0725)
33-1151</t>
  </si>
  <si>
    <t>(0721)
93-2500</t>
  </si>
  <si>
    <t>大東市末広町1-301
ﾛｰﾚﾙｽｸｴｱ住道ｻﾝﾀﾜｰ内</t>
  </si>
  <si>
    <t>富田林市桜ヶ丘町2-8　
すばるホール内</t>
  </si>
  <si>
    <t>箕面市稲1-14-5
箕面市第3別館2階</t>
  </si>
  <si>
    <t>南河内郡河南町大字白木1359-6 　河南町役場1階</t>
  </si>
  <si>
    <t>http://www.creo-osaka.or.jp/index.html</t>
  </si>
  <si>
    <t>大阪市天王寺区
上汐5-6-25</t>
  </si>
  <si>
    <t>大阪市東淀川区
東淡路1-4-21</t>
  </si>
  <si>
    <t>大阪市此花区
西九条6-1-20</t>
  </si>
  <si>
    <t>大阪市平野区
喜連西6-2-33</t>
  </si>
  <si>
    <t>大阪市城東区
鴫野西2-1-21</t>
  </si>
  <si>
    <t>堺市堺区
宿院町東4-1-27</t>
  </si>
  <si>
    <t>堺市北区
百舌鳥赤畑町1-3</t>
  </si>
  <si>
    <t>メセナひらかた
(男女共生フロア）</t>
  </si>
  <si>
    <t>大阪市立男女共同参画
ｾﾝﾀｰ中央館</t>
  </si>
  <si>
    <t>大阪市立男女共同参画
ｾﾝﾀｰ北部館</t>
  </si>
  <si>
    <t>大阪市立男女共同参画
ｾﾝﾀｰ西部館</t>
  </si>
  <si>
    <t>大阪市立男女共同参画
ｾﾝﾀｰ南部館</t>
  </si>
  <si>
    <t>大阪市立男女共同参画
ｾﾝﾀｰ東部館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</si>
</sst>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#,##0_ "/>
    <numFmt numFmtId="189" formatCode="#,##0_);[Red]\(#,##0\)"/>
    <numFmt numFmtId="190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10.5"/>
      <color indexed="10"/>
      <name val="ＭＳ Ｐゴシック"/>
      <family val="3"/>
    </font>
    <font>
      <sz val="10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right" vertical="center"/>
    </xf>
    <xf numFmtId="0" fontId="0" fillId="3" borderId="24" xfId="0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vertical="top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2" fillId="0" borderId="2" xfId="0" applyFont="1" applyBorder="1" applyAlignment="1">
      <alignment vertical="center"/>
    </xf>
    <xf numFmtId="0" fontId="4" fillId="2" borderId="14" xfId="0" applyFont="1" applyFill="1" applyBorder="1" applyAlignment="1">
      <alignment wrapText="1"/>
    </xf>
    <xf numFmtId="0" fontId="2" fillId="2" borderId="18" xfId="0" applyFont="1" applyFill="1" applyBorder="1" applyAlignment="1">
      <alignment vertical="distributed" textRotation="255"/>
    </xf>
    <xf numFmtId="0" fontId="2" fillId="2" borderId="17" xfId="0" applyFont="1" applyFill="1" applyBorder="1" applyAlignment="1">
      <alignment vertical="distributed" textRotation="255"/>
    </xf>
    <xf numFmtId="0" fontId="2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188" fontId="2" fillId="2" borderId="7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4" borderId="7" xfId="0" applyNumberFormat="1" applyFont="1" applyFill="1" applyBorder="1" applyAlignment="1">
      <alignment vertical="center"/>
    </xf>
    <xf numFmtId="188" fontId="2" fillId="5" borderId="7" xfId="0" applyNumberFormat="1" applyFont="1" applyFill="1" applyBorder="1" applyAlignment="1">
      <alignment vertical="center"/>
    </xf>
    <xf numFmtId="188" fontId="2" fillId="2" borderId="2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shrinkToFit="1"/>
    </xf>
    <xf numFmtId="186" fontId="2" fillId="2" borderId="28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79" fontId="2" fillId="6" borderId="3" xfId="0" applyNumberFormat="1" applyFont="1" applyFill="1" applyBorder="1" applyAlignment="1">
      <alignment vertical="center"/>
    </xf>
    <xf numFmtId="188" fontId="2" fillId="2" borderId="1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 vertical="center"/>
    </xf>
    <xf numFmtId="180" fontId="2" fillId="6" borderId="8" xfId="0" applyNumberFormat="1" applyFont="1" applyFill="1" applyBorder="1" applyAlignment="1">
      <alignment vertical="center"/>
    </xf>
    <xf numFmtId="180" fontId="2" fillId="6" borderId="3" xfId="0" applyNumberFormat="1" applyFont="1" applyFill="1" applyBorder="1" applyAlignment="1">
      <alignment vertical="center"/>
    </xf>
    <xf numFmtId="188" fontId="2" fillId="5" borderId="1" xfId="0" applyNumberFormat="1" applyFont="1" applyFill="1" applyBorder="1" applyAlignment="1">
      <alignment vertical="center"/>
    </xf>
    <xf numFmtId="188" fontId="2" fillId="5" borderId="2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shrinkToFit="1"/>
    </xf>
    <xf numFmtId="188" fontId="2" fillId="2" borderId="29" xfId="0" applyNumberFormat="1" applyFont="1" applyFill="1" applyBorder="1" applyAlignment="1">
      <alignment vertical="center"/>
    </xf>
    <xf numFmtId="188" fontId="2" fillId="2" borderId="1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79" fontId="2" fillId="6" borderId="35" xfId="0" applyNumberFormat="1" applyFont="1" applyFill="1" applyBorder="1" applyAlignment="1">
      <alignment vertical="center"/>
    </xf>
    <xf numFmtId="188" fontId="2" fillId="7" borderId="31" xfId="0" applyNumberFormat="1" applyFont="1" applyFill="1" applyBorder="1" applyAlignment="1">
      <alignment vertical="center"/>
    </xf>
    <xf numFmtId="179" fontId="2" fillId="6" borderId="24" xfId="0" applyNumberFormat="1" applyFont="1" applyFill="1" applyBorder="1" applyAlignment="1">
      <alignment vertical="center"/>
    </xf>
    <xf numFmtId="189" fontId="2" fillId="7" borderId="31" xfId="0" applyNumberFormat="1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80" fontId="2" fillId="6" borderId="36" xfId="0" applyNumberFormat="1" applyFont="1" applyFill="1" applyBorder="1" applyAlignment="1">
      <alignment vertical="center"/>
    </xf>
    <xf numFmtId="180" fontId="2" fillId="6" borderId="35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79" fontId="2" fillId="6" borderId="39" xfId="0" applyNumberFormat="1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188" fontId="2" fillId="2" borderId="18" xfId="0" applyNumberFormat="1" applyFont="1" applyFill="1" applyBorder="1" applyAlignment="1">
      <alignment vertical="center"/>
    </xf>
    <xf numFmtId="179" fontId="2" fillId="6" borderId="16" xfId="0" applyNumberFormat="1" applyFont="1" applyFill="1" applyBorder="1" applyAlignment="1">
      <alignment vertical="center"/>
    </xf>
    <xf numFmtId="189" fontId="2" fillId="2" borderId="40" xfId="0" applyNumberFormat="1" applyFont="1" applyFill="1" applyBorder="1" applyAlignment="1">
      <alignment vertical="center"/>
    </xf>
    <xf numFmtId="189" fontId="2" fillId="2" borderId="5" xfId="0" applyNumberFormat="1" applyFont="1" applyFill="1" applyBorder="1" applyAlignment="1">
      <alignment vertical="center"/>
    </xf>
    <xf numFmtId="189" fontId="2" fillId="2" borderId="18" xfId="0" applyNumberFormat="1" applyFont="1" applyFill="1" applyBorder="1" applyAlignment="1">
      <alignment vertical="center"/>
    </xf>
    <xf numFmtId="188" fontId="2" fillId="2" borderId="37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0" fontId="2" fillId="6" borderId="41" xfId="0" applyNumberFormat="1" applyFont="1" applyFill="1" applyBorder="1" applyAlignment="1">
      <alignment vertical="center"/>
    </xf>
    <xf numFmtId="180" fontId="2" fillId="6" borderId="39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179" fontId="2" fillId="6" borderId="44" xfId="0" applyNumberFormat="1" applyFont="1" applyFill="1" applyBorder="1" applyAlignment="1">
      <alignment vertical="center"/>
    </xf>
    <xf numFmtId="189" fontId="2" fillId="2" borderId="29" xfId="0" applyNumberFormat="1" applyFont="1" applyFill="1" applyBorder="1" applyAlignment="1">
      <alignment vertical="center"/>
    </xf>
    <xf numFmtId="189" fontId="2" fillId="2" borderId="7" xfId="0" applyNumberFormat="1" applyFont="1" applyFill="1" applyBorder="1" applyAlignment="1">
      <alignment vertical="center"/>
    </xf>
    <xf numFmtId="189" fontId="2" fillId="2" borderId="2" xfId="0" applyNumberFormat="1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0" fontId="2" fillId="6" borderId="45" xfId="0" applyNumberFormat="1" applyFont="1" applyFill="1" applyBorder="1" applyAlignment="1">
      <alignment vertical="center"/>
    </xf>
    <xf numFmtId="180" fontId="2" fillId="6" borderId="44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179" fontId="2" fillId="6" borderId="48" xfId="0" applyNumberFormat="1" applyFont="1" applyFill="1" applyBorder="1" applyAlignment="1">
      <alignment vertical="center"/>
    </xf>
    <xf numFmtId="179" fontId="2" fillId="6" borderId="17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80" fontId="2" fillId="6" borderId="49" xfId="0" applyNumberFormat="1" applyFont="1" applyFill="1" applyBorder="1" applyAlignment="1">
      <alignment vertical="center"/>
    </xf>
    <xf numFmtId="180" fontId="2" fillId="6" borderId="48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right" vertical="center"/>
    </xf>
    <xf numFmtId="188" fontId="2" fillId="6" borderId="50" xfId="0" applyNumberFormat="1" applyFont="1" applyFill="1" applyBorder="1" applyAlignment="1">
      <alignment vertical="center"/>
    </xf>
    <xf numFmtId="188" fontId="2" fillId="6" borderId="31" xfId="0" applyNumberFormat="1" applyFont="1" applyFill="1" applyBorder="1" applyAlignment="1">
      <alignment vertical="center"/>
    </xf>
    <xf numFmtId="189" fontId="2" fillId="6" borderId="31" xfId="0" applyNumberFormat="1" applyFont="1" applyFill="1" applyBorder="1" applyAlignment="1">
      <alignment vertical="center"/>
    </xf>
    <xf numFmtId="189" fontId="2" fillId="6" borderId="50" xfId="0" applyNumberFormat="1" applyFont="1" applyFill="1" applyBorder="1" applyAlignment="1">
      <alignment vertical="center"/>
    </xf>
    <xf numFmtId="188" fontId="2" fillId="6" borderId="30" xfId="0" applyNumberFormat="1" applyFont="1" applyFill="1" applyBorder="1" applyAlignment="1">
      <alignment vertical="center"/>
    </xf>
    <xf numFmtId="180" fontId="2" fillId="6" borderId="24" xfId="0" applyNumberFormat="1" applyFont="1" applyFill="1" applyBorder="1" applyAlignment="1">
      <alignment vertical="center"/>
    </xf>
    <xf numFmtId="179" fontId="2" fillId="6" borderId="5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90" fontId="2" fillId="2" borderId="28" xfId="0" applyNumberFormat="1" applyFont="1" applyFill="1" applyBorder="1" applyAlignment="1">
      <alignment vertical="center"/>
    </xf>
    <xf numFmtId="190" fontId="2" fillId="2" borderId="28" xfId="0" applyNumberFormat="1" applyFont="1" applyFill="1" applyBorder="1" applyAlignment="1">
      <alignment horizontal="right" vertical="center"/>
    </xf>
    <xf numFmtId="190" fontId="2" fillId="2" borderId="12" xfId="0" applyNumberFormat="1" applyFont="1" applyFill="1" applyBorder="1" applyAlignment="1">
      <alignment vertical="center"/>
    </xf>
    <xf numFmtId="57" fontId="2" fillId="2" borderId="28" xfId="0" applyNumberFormat="1" applyFont="1" applyFill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79" fontId="2" fillId="6" borderId="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86" fontId="2" fillId="2" borderId="2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shrinkToFit="1"/>
    </xf>
    <xf numFmtId="186" fontId="2" fillId="0" borderId="2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2" borderId="12" xfId="0" applyNumberFormat="1" applyFont="1" applyFill="1" applyBorder="1" applyAlignment="1">
      <alignment vertical="center"/>
    </xf>
    <xf numFmtId="186" fontId="2" fillId="2" borderId="19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6" fontId="2" fillId="2" borderId="51" xfId="0" applyNumberFormat="1" applyFont="1" applyFill="1" applyBorder="1" applyAlignment="1">
      <alignment vertical="center"/>
    </xf>
    <xf numFmtId="186" fontId="2" fillId="2" borderId="2" xfId="0" applyNumberFormat="1" applyFont="1" applyFill="1" applyBorder="1" applyAlignment="1">
      <alignment vertical="center"/>
    </xf>
    <xf numFmtId="179" fontId="2" fillId="6" borderId="2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6" borderId="32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188" fontId="2" fillId="6" borderId="52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textRotation="255"/>
    </xf>
    <xf numFmtId="0" fontId="2" fillId="2" borderId="1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6" fontId="2" fillId="2" borderId="14" xfId="0" applyNumberFormat="1" applyFont="1" applyFill="1" applyBorder="1" applyAlignment="1">
      <alignment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86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86" fontId="2" fillId="2" borderId="3" xfId="0" applyNumberFormat="1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86" fontId="2" fillId="2" borderId="36" xfId="0" applyNumberFormat="1" applyFont="1" applyFill="1" applyBorder="1" applyAlignment="1">
      <alignment vertical="center"/>
    </xf>
    <xf numFmtId="186" fontId="2" fillId="2" borderId="35" xfId="0" applyNumberFormat="1" applyFont="1" applyFill="1" applyBorder="1" applyAlignment="1">
      <alignment vertical="center"/>
    </xf>
    <xf numFmtId="186" fontId="0" fillId="6" borderId="30" xfId="0" applyNumberFormat="1" applyFont="1" applyFill="1" applyBorder="1" applyAlignment="1">
      <alignment vertical="center"/>
    </xf>
    <xf numFmtId="186" fontId="0" fillId="6" borderId="24" xfId="0" applyNumberFormat="1" applyFont="1" applyFill="1" applyBorder="1" applyAlignment="1">
      <alignment vertical="center"/>
    </xf>
    <xf numFmtId="0" fontId="0" fillId="6" borderId="30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4" xfId="16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6" fontId="2" fillId="2" borderId="61" xfId="0" applyNumberFormat="1" applyFont="1" applyFill="1" applyBorder="1" applyAlignment="1">
      <alignment vertical="center"/>
    </xf>
    <xf numFmtId="186" fontId="0" fillId="0" borderId="62" xfId="0" applyNumberFormat="1" applyBorder="1" applyAlignment="1">
      <alignment vertical="center"/>
    </xf>
    <xf numFmtId="186" fontId="2" fillId="2" borderId="62" xfId="0" applyNumberFormat="1" applyFont="1" applyFill="1" applyBorder="1" applyAlignment="1">
      <alignment vertical="center"/>
    </xf>
    <xf numFmtId="186" fontId="2" fillId="2" borderId="63" xfId="0" applyNumberFormat="1" applyFont="1" applyFill="1" applyBorder="1" applyAlignment="1">
      <alignment vertical="center"/>
    </xf>
    <xf numFmtId="186" fontId="2" fillId="6" borderId="64" xfId="0" applyNumberFormat="1" applyFont="1" applyFill="1" applyBorder="1" applyAlignment="1">
      <alignment vertical="center"/>
    </xf>
    <xf numFmtId="0" fontId="2" fillId="2" borderId="3" xfId="16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186" fontId="2" fillId="6" borderId="30" xfId="0" applyNumberFormat="1" applyFont="1" applyFill="1" applyBorder="1" applyAlignment="1">
      <alignment vertical="center"/>
    </xf>
    <xf numFmtId="186" fontId="2" fillId="6" borderId="50" xfId="0" applyNumberFormat="1" applyFont="1" applyFill="1" applyBorder="1" applyAlignment="1">
      <alignment vertical="center"/>
    </xf>
    <xf numFmtId="186" fontId="2" fillId="6" borderId="24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86" fontId="9" fillId="2" borderId="14" xfId="0" applyNumberFormat="1" applyFont="1" applyFill="1" applyBorder="1" applyAlignment="1">
      <alignment vertical="center"/>
    </xf>
    <xf numFmtId="186" fontId="0" fillId="0" borderId="65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186" fontId="2" fillId="0" borderId="14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190" fontId="2" fillId="0" borderId="28" xfId="0" applyNumberFormat="1" applyFont="1" applyFill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distributed" textRotation="255" shrinkToFit="1"/>
    </xf>
    <xf numFmtId="0" fontId="2" fillId="2" borderId="17" xfId="0" applyFont="1" applyFill="1" applyBorder="1" applyAlignment="1">
      <alignment horizontal="center" vertical="distributed" textRotation="255" shrinkToFit="1"/>
    </xf>
    <xf numFmtId="0" fontId="2" fillId="2" borderId="16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distributed" textRotation="255"/>
    </xf>
    <xf numFmtId="0" fontId="2" fillId="2" borderId="18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2" borderId="72" xfId="0" applyFont="1" applyFill="1" applyBorder="1" applyAlignment="1">
      <alignment horizontal="center" vertical="distributed" textRotation="255" shrinkToFit="1"/>
    </xf>
    <xf numFmtId="0" fontId="2" fillId="2" borderId="1" xfId="0" applyFont="1" applyFill="1" applyBorder="1" applyAlignment="1">
      <alignment horizontal="center" vertical="distributed" textRotation="255" shrinkToFi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" borderId="14" xfId="16" applyFont="1" applyFill="1" applyBorder="1" applyAlignment="1">
      <alignment vertical="top" wrapText="1"/>
    </xf>
    <xf numFmtId="0" fontId="0" fillId="2" borderId="17" xfId="16" applyFont="1" applyFill="1" applyBorder="1" applyAlignment="1">
      <alignment vertical="top" wrapText="1"/>
    </xf>
    <xf numFmtId="0" fontId="0" fillId="2" borderId="16" xfId="16" applyFont="1" applyFill="1" applyBorder="1" applyAlignment="1">
      <alignment vertical="top" wrapText="1"/>
    </xf>
    <xf numFmtId="0" fontId="5" fillId="0" borderId="52" xfId="0" applyFont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top" textRotation="255" wrapText="1"/>
    </xf>
    <xf numFmtId="0" fontId="4" fillId="2" borderId="62" xfId="0" applyFont="1" applyFill="1" applyBorder="1" applyAlignment="1">
      <alignment horizontal="center" vertical="top" textRotation="255" wrapText="1"/>
    </xf>
    <xf numFmtId="0" fontId="4" fillId="0" borderId="62" xfId="0" applyFont="1" applyBorder="1" applyAlignment="1">
      <alignment horizontal="center" vertical="top" textRotation="255" wrapText="1"/>
    </xf>
    <xf numFmtId="0" fontId="4" fillId="0" borderId="65" xfId="0" applyFont="1" applyBorder="1" applyAlignment="1">
      <alignment horizontal="center" vertical="top" textRotation="255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15" xfId="0" applyFont="1" applyFill="1" applyBorder="1" applyAlignment="1">
      <alignment horizontal="center" vertical="distributed" textRotation="255" shrinkToFit="1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distributed" textRotation="255"/>
    </xf>
    <xf numFmtId="0" fontId="2" fillId="2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58" fontId="13" fillId="0" borderId="77" xfId="0" applyNumberFormat="1" applyFont="1" applyBorder="1" applyAlignment="1">
      <alignment horizontal="center" vertical="center"/>
    </xf>
    <xf numFmtId="58" fontId="13" fillId="0" borderId="78" xfId="0" applyNumberFormat="1" applyFont="1" applyBorder="1" applyAlignment="1">
      <alignment horizontal="center" vertical="center"/>
    </xf>
    <xf numFmtId="58" fontId="13" fillId="0" borderId="7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2" borderId="19" xfId="0" applyFont="1" applyFill="1" applyBorder="1" applyAlignment="1">
      <alignment vertical="center" textRotation="255" wrapText="1"/>
    </xf>
    <xf numFmtId="0" fontId="2" fillId="2" borderId="25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19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13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1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9" fillId="0" borderId="7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akatsuki.osaka.jp/db/danzyo/danzyo.html" TargetMode="External" /><Relationship Id="rId2" Type="http://schemas.openxmlformats.org/officeDocument/2006/relationships/hyperlink" Target="http://with-settsu.jp/" TargetMode="External" /><Relationship Id="rId3" Type="http://schemas.openxmlformats.org/officeDocument/2006/relationships/hyperlink" Target="http://www.city.ibaraki.osaka.jp/kikou/wam/index.html" TargetMode="External" /><Relationship Id="rId4" Type="http://schemas.openxmlformats.org/officeDocument/2006/relationships/hyperlink" Target="http://www.city.izumi.osaka.jp/" TargetMode="External" /><Relationship Id="rId5" Type="http://schemas.openxmlformats.org/officeDocument/2006/relationships/hyperlink" Target="http://www.city.kawachinagano.osaka.jp/kakuka/kiccs/gyoumu/danjyo.html" TargetMode="External" /><Relationship Id="rId6" Type="http://schemas.openxmlformats.org/officeDocument/2006/relationships/hyperlink" Target="http://www.city.kashiwara.osaka.jp/" TargetMode="External" /><Relationship Id="rId7" Type="http://schemas.openxmlformats.org/officeDocument/2006/relationships/hyperlink" Target="http://www.city.neyagawa.osaka.jp/index/soshiki/danjyo-c/danjyo-c01.html" TargetMode="External" /><Relationship Id="rId8" Type="http://schemas.openxmlformats.org/officeDocument/2006/relationships/hyperlink" Target="http://www.city.ikeda.osaka.jp/sisetu/fujin/index.html" TargetMode="External" /><Relationship Id="rId9" Type="http://schemas.openxmlformats.org/officeDocument/2006/relationships/hyperlink" Target="http://www.city.suita.osaka.jp/home/soshiki/div-jichijinken/danjoc.html" TargetMode="External" /><Relationship Id="rId10" Type="http://schemas.openxmlformats.org/officeDocument/2006/relationships/hyperlink" Target="http://www.city.yao.osaka.jp/" TargetMode="External" /><Relationship Id="rId11" Type="http://schemas.openxmlformats.org/officeDocument/2006/relationships/hyperlink" Target="http://www.city.sennan.osaka.jp/jinkenkeihatu/2/j_j_room.htm" TargetMode="External" /><Relationship Id="rId12" Type="http://schemas.openxmlformats.org/officeDocument/2006/relationships/hyperlink" Target="http://www.city.kishiwada.osaka.jp/" TargetMode="External" /><Relationship Id="rId13" Type="http://schemas.openxmlformats.org/officeDocument/2006/relationships/hyperlink" Target="http://www.city.izumisano.osaka.jp/ka/hitohito.html" TargetMode="External" /><Relationship Id="rId14" Type="http://schemas.openxmlformats.org/officeDocument/2006/relationships/hyperlink" Target="http://www.city.minoh.osaka.jp/DANJYO/home.html" TargetMode="External" /><Relationship Id="rId15" Type="http://schemas.openxmlformats.org/officeDocument/2006/relationships/hyperlink" Target="http://www.tcct.zaq.ne.jp/toyonaka-step/" TargetMode="External" /><Relationship Id="rId16" Type="http://schemas.openxmlformats.org/officeDocument/2006/relationships/hyperlink" Target="http://www.city.higashiosaka.osaka.jp/060/060030/center/centertop.html" TargetMode="External" /><Relationship Id="rId17" Type="http://schemas.openxmlformats.org/officeDocument/2006/relationships/hyperlink" Target="http://www.city.daito.osaka.jp/sec/kyoiku/shogai/across/acrosstop.html" TargetMode="External" /><Relationship Id="rId18" Type="http://schemas.openxmlformats.org/officeDocument/2006/relationships/hyperlink" Target="http://will-hirakata.org/" TargetMode="External" /><Relationship Id="rId19" Type="http://schemas.openxmlformats.org/officeDocument/2006/relationships/hyperlink" Target="http://www.city.takaishi.lg.jp/shisetsu/bunka/fujin.html" TargetMode="External" /><Relationship Id="rId20" Type="http://schemas.openxmlformats.org/officeDocument/2006/relationships/hyperlink" Target="http://www.creo-osaka.or.jp/index.html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F10" sqref="F10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8.625" style="2" customWidth="1"/>
    <col min="5" max="5" width="16.625" style="2" customWidth="1"/>
    <col min="6" max="9" width="4.125" style="2" customWidth="1"/>
    <col min="10" max="10" width="26.625" style="2" customWidth="1"/>
    <col min="11" max="12" width="7.625" style="2" customWidth="1"/>
    <col min="13" max="13" width="4.125" style="2" customWidth="1"/>
    <col min="14" max="14" width="29.625" style="2" customWidth="1"/>
    <col min="15" max="15" width="24.75390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43" t="s">
        <v>16</v>
      </c>
      <c r="B1" s="43"/>
    </row>
    <row r="2" spans="1:16" ht="22.5" customHeight="1" thickBot="1">
      <c r="A2" s="6" t="s">
        <v>20</v>
      </c>
      <c r="O2" s="277" t="s">
        <v>50</v>
      </c>
      <c r="P2" s="278"/>
    </row>
    <row r="3" ht="9.75" customHeight="1" thickBot="1"/>
    <row r="4" spans="1:16" s="1" customFormat="1" ht="31.5" customHeight="1">
      <c r="A4" s="307" t="s">
        <v>32</v>
      </c>
      <c r="B4" s="310" t="s">
        <v>33</v>
      </c>
      <c r="C4" s="313" t="s">
        <v>34</v>
      </c>
      <c r="D4" s="290" t="s">
        <v>19</v>
      </c>
      <c r="E4" s="298" t="s">
        <v>3</v>
      </c>
      <c r="F4" s="301" t="s">
        <v>30</v>
      </c>
      <c r="G4" s="304" t="s">
        <v>31</v>
      </c>
      <c r="H4" s="281" t="s">
        <v>377</v>
      </c>
      <c r="I4" s="290" t="s">
        <v>2</v>
      </c>
      <c r="J4" s="293" t="s">
        <v>378</v>
      </c>
      <c r="K4" s="294"/>
      <c r="L4" s="294"/>
      <c r="M4" s="295"/>
      <c r="N4" s="293" t="s">
        <v>253</v>
      </c>
      <c r="O4" s="294"/>
      <c r="P4" s="295"/>
    </row>
    <row r="5" spans="1:16" s="15" customFormat="1" ht="18" customHeight="1">
      <c r="A5" s="308"/>
      <c r="B5" s="311"/>
      <c r="C5" s="314"/>
      <c r="D5" s="315"/>
      <c r="E5" s="299"/>
      <c r="F5" s="302"/>
      <c r="G5" s="305"/>
      <c r="H5" s="282"/>
      <c r="I5" s="291"/>
      <c r="J5" s="279" t="s">
        <v>11</v>
      </c>
      <c r="K5" s="280"/>
      <c r="L5" s="276"/>
      <c r="M5" s="14" t="s">
        <v>12</v>
      </c>
      <c r="N5" s="279" t="s">
        <v>13</v>
      </c>
      <c r="O5" s="276"/>
      <c r="P5" s="14" t="s">
        <v>12</v>
      </c>
    </row>
    <row r="6" spans="1:16" s="15" customFormat="1" ht="18" customHeight="1">
      <c r="A6" s="308"/>
      <c r="B6" s="311"/>
      <c r="C6" s="314"/>
      <c r="D6" s="315"/>
      <c r="E6" s="299"/>
      <c r="F6" s="302"/>
      <c r="G6" s="305"/>
      <c r="H6" s="282"/>
      <c r="I6" s="291"/>
      <c r="J6" s="59"/>
      <c r="K6" s="89"/>
      <c r="L6" s="90"/>
      <c r="M6" s="296" t="s">
        <v>379</v>
      </c>
      <c r="N6" s="18"/>
      <c r="O6" s="44"/>
      <c r="P6" s="296" t="s">
        <v>379</v>
      </c>
    </row>
    <row r="7" spans="1:16" s="1" customFormat="1" ht="51.75" customHeight="1">
      <c r="A7" s="309"/>
      <c r="B7" s="312"/>
      <c r="C7" s="314"/>
      <c r="D7" s="316"/>
      <c r="E7" s="300"/>
      <c r="F7" s="303"/>
      <c r="G7" s="306"/>
      <c r="H7" s="283"/>
      <c r="I7" s="292"/>
      <c r="J7" s="16" t="s">
        <v>27</v>
      </c>
      <c r="K7" s="17" t="s">
        <v>4</v>
      </c>
      <c r="L7" s="17" t="s">
        <v>5</v>
      </c>
      <c r="M7" s="297"/>
      <c r="N7" s="18" t="s">
        <v>28</v>
      </c>
      <c r="O7" s="19" t="s">
        <v>29</v>
      </c>
      <c r="P7" s="297"/>
    </row>
    <row r="8" spans="1:16" ht="24">
      <c r="A8" s="34">
        <v>27</v>
      </c>
      <c r="B8" s="33">
        <v>100</v>
      </c>
      <c r="C8" s="28" t="s">
        <v>50</v>
      </c>
      <c r="D8" s="32" t="s">
        <v>51</v>
      </c>
      <c r="E8" s="31" t="s">
        <v>52</v>
      </c>
      <c r="F8" s="207">
        <v>1</v>
      </c>
      <c r="G8" s="218">
        <v>1</v>
      </c>
      <c r="H8" s="202">
        <v>1</v>
      </c>
      <c r="I8" s="218">
        <v>1</v>
      </c>
      <c r="J8" s="28" t="s">
        <v>237</v>
      </c>
      <c r="K8" s="219" t="s">
        <v>266</v>
      </c>
      <c r="L8" s="219" t="s">
        <v>267</v>
      </c>
      <c r="M8" s="221"/>
      <c r="N8" s="31" t="s">
        <v>265</v>
      </c>
      <c r="O8" s="38" t="s">
        <v>238</v>
      </c>
      <c r="P8" s="222"/>
    </row>
    <row r="9" spans="1:16" ht="24">
      <c r="A9" s="99">
        <v>27</v>
      </c>
      <c r="B9" s="100">
        <v>140</v>
      </c>
      <c r="C9" s="101" t="s">
        <v>50</v>
      </c>
      <c r="D9" s="102" t="s">
        <v>53</v>
      </c>
      <c r="E9" s="93" t="s">
        <v>54</v>
      </c>
      <c r="F9" s="189">
        <v>1</v>
      </c>
      <c r="G9" s="223">
        <v>1</v>
      </c>
      <c r="H9" s="103">
        <v>1</v>
      </c>
      <c r="I9" s="223">
        <v>1</v>
      </c>
      <c r="J9" s="93" t="s">
        <v>171</v>
      </c>
      <c r="K9" s="224">
        <v>37343</v>
      </c>
      <c r="L9" s="224">
        <v>37347</v>
      </c>
      <c r="M9" s="223"/>
      <c r="N9" s="91" t="s">
        <v>268</v>
      </c>
      <c r="O9" s="225" t="s">
        <v>148</v>
      </c>
      <c r="P9" s="226"/>
    </row>
    <row r="10" spans="1:16" ht="24">
      <c r="A10" s="34">
        <v>27</v>
      </c>
      <c r="B10" s="33">
        <v>202</v>
      </c>
      <c r="C10" s="28" t="s">
        <v>55</v>
      </c>
      <c r="D10" s="32" t="s">
        <v>56</v>
      </c>
      <c r="E10" s="31" t="s">
        <v>57</v>
      </c>
      <c r="F10" s="207">
        <v>1</v>
      </c>
      <c r="G10" s="218">
        <v>2</v>
      </c>
      <c r="H10" s="202">
        <v>1</v>
      </c>
      <c r="I10" s="218">
        <v>1</v>
      </c>
      <c r="J10" s="28"/>
      <c r="K10" s="47"/>
      <c r="L10" s="47"/>
      <c r="M10" s="218">
        <v>1</v>
      </c>
      <c r="N10" s="92" t="s">
        <v>264</v>
      </c>
      <c r="O10" s="37" t="s">
        <v>145</v>
      </c>
      <c r="P10" s="222"/>
    </row>
    <row r="11" spans="1:16" ht="13.5">
      <c r="A11" s="99">
        <v>27</v>
      </c>
      <c r="B11" s="100">
        <v>203</v>
      </c>
      <c r="C11" s="101" t="s">
        <v>55</v>
      </c>
      <c r="D11" s="102" t="s">
        <v>58</v>
      </c>
      <c r="E11" s="93" t="s">
        <v>59</v>
      </c>
      <c r="F11" s="189">
        <v>1</v>
      </c>
      <c r="G11" s="223">
        <v>1</v>
      </c>
      <c r="H11" s="103">
        <v>1</v>
      </c>
      <c r="I11" s="223">
        <v>1</v>
      </c>
      <c r="J11" s="101" t="s">
        <v>208</v>
      </c>
      <c r="K11" s="182" t="s">
        <v>269</v>
      </c>
      <c r="L11" s="182" t="s">
        <v>269</v>
      </c>
      <c r="M11" s="223"/>
      <c r="N11" s="93" t="s">
        <v>209</v>
      </c>
      <c r="O11" s="104" t="s">
        <v>210</v>
      </c>
      <c r="P11" s="226"/>
    </row>
    <row r="12" spans="1:16" ht="13.5">
      <c r="A12" s="34">
        <v>27</v>
      </c>
      <c r="B12" s="33">
        <v>204</v>
      </c>
      <c r="C12" s="28" t="s">
        <v>55</v>
      </c>
      <c r="D12" s="32" t="s">
        <v>60</v>
      </c>
      <c r="E12" s="31" t="s">
        <v>61</v>
      </c>
      <c r="F12" s="207">
        <v>1</v>
      </c>
      <c r="G12" s="218">
        <v>2</v>
      </c>
      <c r="H12" s="202">
        <v>1</v>
      </c>
      <c r="I12" s="218">
        <v>1</v>
      </c>
      <c r="J12" s="28" t="s">
        <v>180</v>
      </c>
      <c r="K12" s="219">
        <v>37526</v>
      </c>
      <c r="L12" s="219">
        <v>37526</v>
      </c>
      <c r="M12" s="218"/>
      <c r="N12" s="31" t="s">
        <v>270</v>
      </c>
      <c r="O12" s="37" t="s">
        <v>181</v>
      </c>
      <c r="P12" s="222"/>
    </row>
    <row r="13" spans="1:16" ht="13.5">
      <c r="A13" s="99">
        <v>27</v>
      </c>
      <c r="B13" s="100">
        <v>205</v>
      </c>
      <c r="C13" s="101" t="s">
        <v>55</v>
      </c>
      <c r="D13" s="102" t="s">
        <v>62</v>
      </c>
      <c r="E13" s="93" t="s">
        <v>63</v>
      </c>
      <c r="F13" s="189">
        <v>1</v>
      </c>
      <c r="G13" s="223">
        <v>1</v>
      </c>
      <c r="H13" s="103">
        <v>1</v>
      </c>
      <c r="I13" s="223">
        <v>1</v>
      </c>
      <c r="J13" s="101" t="s">
        <v>189</v>
      </c>
      <c r="K13" s="182" t="s">
        <v>271</v>
      </c>
      <c r="L13" s="182" t="s">
        <v>272</v>
      </c>
      <c r="M13" s="223"/>
      <c r="N13" s="93" t="s">
        <v>190</v>
      </c>
      <c r="O13" s="104" t="s">
        <v>191</v>
      </c>
      <c r="P13" s="226"/>
    </row>
    <row r="14" spans="1:16" ht="24">
      <c r="A14" s="34">
        <v>27</v>
      </c>
      <c r="B14" s="33">
        <v>206</v>
      </c>
      <c r="C14" s="28" t="s">
        <v>55</v>
      </c>
      <c r="D14" s="32" t="s">
        <v>64</v>
      </c>
      <c r="E14" s="31" t="s">
        <v>65</v>
      </c>
      <c r="F14" s="207">
        <v>1</v>
      </c>
      <c r="G14" s="218">
        <v>2</v>
      </c>
      <c r="H14" s="202">
        <v>1</v>
      </c>
      <c r="I14" s="218">
        <v>1</v>
      </c>
      <c r="J14" s="31" t="s">
        <v>124</v>
      </c>
      <c r="K14" s="47" t="s">
        <v>273</v>
      </c>
      <c r="L14" s="47" t="s">
        <v>274</v>
      </c>
      <c r="M14" s="218"/>
      <c r="N14" s="31" t="s">
        <v>125</v>
      </c>
      <c r="O14" s="37" t="s">
        <v>128</v>
      </c>
      <c r="P14" s="222"/>
    </row>
    <row r="15" spans="1:16" ht="13.5">
      <c r="A15" s="99">
        <v>27</v>
      </c>
      <c r="B15" s="100">
        <v>207</v>
      </c>
      <c r="C15" s="101" t="s">
        <v>55</v>
      </c>
      <c r="D15" s="102" t="s">
        <v>66</v>
      </c>
      <c r="E15" s="93" t="s">
        <v>67</v>
      </c>
      <c r="F15" s="189">
        <v>1</v>
      </c>
      <c r="G15" s="223">
        <v>1</v>
      </c>
      <c r="H15" s="103">
        <v>1</v>
      </c>
      <c r="I15" s="223">
        <v>1</v>
      </c>
      <c r="J15" s="101" t="s">
        <v>140</v>
      </c>
      <c r="K15" s="224">
        <v>38706</v>
      </c>
      <c r="L15" s="224">
        <v>38808</v>
      </c>
      <c r="M15" s="223"/>
      <c r="N15" s="93" t="s">
        <v>141</v>
      </c>
      <c r="O15" s="104" t="s">
        <v>275</v>
      </c>
      <c r="P15" s="226"/>
    </row>
    <row r="16" spans="1:16" ht="24">
      <c r="A16" s="34">
        <v>27</v>
      </c>
      <c r="B16" s="33">
        <v>208</v>
      </c>
      <c r="C16" s="28" t="s">
        <v>55</v>
      </c>
      <c r="D16" s="32" t="s">
        <v>68</v>
      </c>
      <c r="E16" s="31" t="s">
        <v>69</v>
      </c>
      <c r="F16" s="207">
        <v>1</v>
      </c>
      <c r="G16" s="218">
        <v>2</v>
      </c>
      <c r="H16" s="202">
        <v>1</v>
      </c>
      <c r="I16" s="218">
        <v>1</v>
      </c>
      <c r="J16" s="28"/>
      <c r="K16" s="219"/>
      <c r="L16" s="219"/>
      <c r="M16" s="218">
        <v>3</v>
      </c>
      <c r="N16" s="31" t="s">
        <v>382</v>
      </c>
      <c r="O16" s="36" t="s">
        <v>276</v>
      </c>
      <c r="P16" s="35"/>
    </row>
    <row r="17" spans="1:16" ht="13.5">
      <c r="A17" s="99">
        <v>27</v>
      </c>
      <c r="B17" s="100">
        <v>209</v>
      </c>
      <c r="C17" s="101" t="s">
        <v>55</v>
      </c>
      <c r="D17" s="102" t="s">
        <v>70</v>
      </c>
      <c r="E17" s="93" t="s">
        <v>71</v>
      </c>
      <c r="F17" s="189">
        <v>1</v>
      </c>
      <c r="G17" s="223">
        <v>2</v>
      </c>
      <c r="H17" s="103">
        <v>1</v>
      </c>
      <c r="I17" s="223">
        <v>1</v>
      </c>
      <c r="J17" s="101"/>
      <c r="K17" s="182"/>
      <c r="L17" s="182"/>
      <c r="M17" s="223">
        <v>1</v>
      </c>
      <c r="N17" s="93" t="s">
        <v>226</v>
      </c>
      <c r="O17" s="104" t="s">
        <v>233</v>
      </c>
      <c r="P17" s="226"/>
    </row>
    <row r="18" spans="1:16" ht="13.5">
      <c r="A18" s="99">
        <v>27</v>
      </c>
      <c r="B18" s="100">
        <v>210</v>
      </c>
      <c r="C18" s="101" t="s">
        <v>55</v>
      </c>
      <c r="D18" s="102" t="s">
        <v>72</v>
      </c>
      <c r="E18" s="93" t="s">
        <v>91</v>
      </c>
      <c r="F18" s="189">
        <v>1</v>
      </c>
      <c r="G18" s="223">
        <v>2</v>
      </c>
      <c r="H18" s="103">
        <v>1</v>
      </c>
      <c r="I18" s="223">
        <v>0</v>
      </c>
      <c r="J18" s="101"/>
      <c r="K18" s="182"/>
      <c r="L18" s="182"/>
      <c r="M18" s="223">
        <v>2</v>
      </c>
      <c r="N18" s="93" t="s">
        <v>221</v>
      </c>
      <c r="O18" s="104" t="s">
        <v>145</v>
      </c>
      <c r="P18" s="226"/>
    </row>
    <row r="19" spans="1:16" ht="13.5">
      <c r="A19" s="99">
        <v>27</v>
      </c>
      <c r="B19" s="100">
        <v>211</v>
      </c>
      <c r="C19" s="101" t="s">
        <v>55</v>
      </c>
      <c r="D19" s="102" t="s">
        <v>74</v>
      </c>
      <c r="E19" s="93" t="s">
        <v>75</v>
      </c>
      <c r="F19" s="189">
        <v>1</v>
      </c>
      <c r="G19" s="223">
        <v>1</v>
      </c>
      <c r="H19" s="103">
        <v>1</v>
      </c>
      <c r="I19" s="223">
        <v>1</v>
      </c>
      <c r="J19" s="101"/>
      <c r="K19" s="182"/>
      <c r="L19" s="182"/>
      <c r="M19" s="223">
        <v>3</v>
      </c>
      <c r="N19" s="93" t="s">
        <v>152</v>
      </c>
      <c r="O19" s="104" t="s">
        <v>186</v>
      </c>
      <c r="P19" s="226"/>
    </row>
    <row r="20" spans="1:16" ht="24">
      <c r="A20" s="34">
        <v>27</v>
      </c>
      <c r="B20" s="33">
        <v>212</v>
      </c>
      <c r="C20" s="28" t="s">
        <v>55</v>
      </c>
      <c r="D20" s="32" t="s">
        <v>76</v>
      </c>
      <c r="E20" s="31" t="s">
        <v>69</v>
      </c>
      <c r="F20" s="207">
        <v>1</v>
      </c>
      <c r="G20" s="218">
        <v>2</v>
      </c>
      <c r="H20" s="202">
        <v>1</v>
      </c>
      <c r="I20" s="218">
        <v>0</v>
      </c>
      <c r="J20" s="28"/>
      <c r="K20" s="47"/>
      <c r="L20" s="47"/>
      <c r="M20" s="218">
        <v>1</v>
      </c>
      <c r="N20" s="31" t="s">
        <v>263</v>
      </c>
      <c r="O20" s="37" t="s">
        <v>277</v>
      </c>
      <c r="P20" s="222"/>
    </row>
    <row r="21" spans="1:16" ht="25.5" customHeight="1">
      <c r="A21" s="34">
        <v>27</v>
      </c>
      <c r="B21" s="33">
        <v>213</v>
      </c>
      <c r="C21" s="28" t="s">
        <v>55</v>
      </c>
      <c r="D21" s="32" t="s">
        <v>77</v>
      </c>
      <c r="E21" s="31" t="s">
        <v>61</v>
      </c>
      <c r="F21" s="207">
        <v>1</v>
      </c>
      <c r="G21" s="218">
        <v>2</v>
      </c>
      <c r="H21" s="202">
        <v>1</v>
      </c>
      <c r="I21" s="218">
        <v>1</v>
      </c>
      <c r="J21" s="28"/>
      <c r="K21" s="47"/>
      <c r="L21" s="47"/>
      <c r="M21" s="218">
        <v>3</v>
      </c>
      <c r="N21" s="31" t="s">
        <v>202</v>
      </c>
      <c r="O21" s="37" t="s">
        <v>255</v>
      </c>
      <c r="P21" s="222"/>
    </row>
    <row r="22" spans="1:16" ht="24">
      <c r="A22" s="39">
        <v>27</v>
      </c>
      <c r="B22" s="33">
        <v>214</v>
      </c>
      <c r="C22" s="28" t="s">
        <v>55</v>
      </c>
      <c r="D22" s="32" t="s">
        <v>78</v>
      </c>
      <c r="E22" s="31" t="s">
        <v>69</v>
      </c>
      <c r="F22" s="207">
        <v>1</v>
      </c>
      <c r="G22" s="218">
        <v>2</v>
      </c>
      <c r="H22" s="202">
        <v>1</v>
      </c>
      <c r="I22" s="218">
        <v>1</v>
      </c>
      <c r="J22" s="220"/>
      <c r="K22" s="47"/>
      <c r="L22" s="47"/>
      <c r="M22" s="218">
        <v>2</v>
      </c>
      <c r="N22" s="31" t="s">
        <v>262</v>
      </c>
      <c r="O22" s="37" t="s">
        <v>156</v>
      </c>
      <c r="P22" s="222"/>
    </row>
    <row r="23" spans="1:16" ht="13.5">
      <c r="A23" s="99">
        <v>27</v>
      </c>
      <c r="B23" s="100">
        <v>215</v>
      </c>
      <c r="C23" s="101" t="s">
        <v>55</v>
      </c>
      <c r="D23" s="102" t="s">
        <v>79</v>
      </c>
      <c r="E23" s="93" t="s">
        <v>234</v>
      </c>
      <c r="F23" s="189">
        <v>1</v>
      </c>
      <c r="G23" s="223">
        <v>2</v>
      </c>
      <c r="H23" s="103">
        <v>1</v>
      </c>
      <c r="I23" s="223">
        <v>1</v>
      </c>
      <c r="J23" s="101"/>
      <c r="K23" s="182"/>
      <c r="L23" s="182"/>
      <c r="M23" s="223">
        <v>3</v>
      </c>
      <c r="N23" s="93" t="s">
        <v>176</v>
      </c>
      <c r="O23" s="104" t="s">
        <v>153</v>
      </c>
      <c r="P23" s="226"/>
    </row>
    <row r="24" spans="1:16" ht="13.5">
      <c r="A24" s="195">
        <v>27</v>
      </c>
      <c r="B24" s="100">
        <v>216</v>
      </c>
      <c r="C24" s="101" t="s">
        <v>55</v>
      </c>
      <c r="D24" s="102" t="s">
        <v>80</v>
      </c>
      <c r="E24" s="93" t="s">
        <v>81</v>
      </c>
      <c r="F24" s="203">
        <v>1</v>
      </c>
      <c r="G24" s="218">
        <v>2</v>
      </c>
      <c r="H24" s="202">
        <v>1</v>
      </c>
      <c r="I24" s="218">
        <v>1</v>
      </c>
      <c r="J24" s="28" t="s">
        <v>135</v>
      </c>
      <c r="K24" s="47" t="s">
        <v>278</v>
      </c>
      <c r="L24" s="47" t="s">
        <v>279</v>
      </c>
      <c r="M24" s="218"/>
      <c r="N24" s="31" t="s">
        <v>136</v>
      </c>
      <c r="O24" s="37" t="s">
        <v>244</v>
      </c>
      <c r="P24" s="35"/>
    </row>
    <row r="25" spans="1:16" ht="24">
      <c r="A25" s="195">
        <v>27</v>
      </c>
      <c r="B25" s="42">
        <v>217</v>
      </c>
      <c r="C25" s="41" t="s">
        <v>55</v>
      </c>
      <c r="D25" s="32" t="s">
        <v>82</v>
      </c>
      <c r="E25" s="31" t="s">
        <v>83</v>
      </c>
      <c r="F25" s="207">
        <v>1</v>
      </c>
      <c r="G25" s="218">
        <v>2</v>
      </c>
      <c r="H25" s="202">
        <v>1</v>
      </c>
      <c r="I25" s="218">
        <v>0</v>
      </c>
      <c r="J25" s="28"/>
      <c r="K25" s="47"/>
      <c r="L25" s="47"/>
      <c r="M25" s="284">
        <v>3</v>
      </c>
      <c r="N25" s="31" t="s">
        <v>261</v>
      </c>
      <c r="O25" s="37" t="s">
        <v>247</v>
      </c>
      <c r="P25" s="35"/>
    </row>
    <row r="26" spans="1:16" ht="24">
      <c r="A26" s="34">
        <v>27</v>
      </c>
      <c r="B26" s="33">
        <v>218</v>
      </c>
      <c r="C26" s="28" t="s">
        <v>55</v>
      </c>
      <c r="D26" s="32" t="s">
        <v>84</v>
      </c>
      <c r="E26" s="31" t="s">
        <v>245</v>
      </c>
      <c r="F26" s="207">
        <v>1</v>
      </c>
      <c r="G26" s="218">
        <v>1</v>
      </c>
      <c r="H26" s="202">
        <v>1</v>
      </c>
      <c r="I26" s="218">
        <v>0</v>
      </c>
      <c r="J26" s="28" t="s">
        <v>231</v>
      </c>
      <c r="K26" s="47" t="s">
        <v>280</v>
      </c>
      <c r="L26" s="47" t="s">
        <v>281</v>
      </c>
      <c r="M26" s="218"/>
      <c r="N26" s="31" t="s">
        <v>385</v>
      </c>
      <c r="O26" s="37" t="s">
        <v>282</v>
      </c>
      <c r="P26" s="222"/>
    </row>
    <row r="27" spans="1:16" ht="24">
      <c r="A27" s="34">
        <v>27</v>
      </c>
      <c r="B27" s="33">
        <v>219</v>
      </c>
      <c r="C27" s="28" t="s">
        <v>55</v>
      </c>
      <c r="D27" s="32" t="s">
        <v>85</v>
      </c>
      <c r="E27" s="31" t="s">
        <v>67</v>
      </c>
      <c r="F27" s="207">
        <v>1</v>
      </c>
      <c r="G27" s="218">
        <v>1</v>
      </c>
      <c r="H27" s="202">
        <v>1</v>
      </c>
      <c r="I27" s="218">
        <v>1</v>
      </c>
      <c r="J27" s="28" t="s">
        <v>162</v>
      </c>
      <c r="K27" s="219">
        <v>39274</v>
      </c>
      <c r="L27" s="219">
        <v>39295</v>
      </c>
      <c r="M27" s="221"/>
      <c r="N27" s="31" t="s">
        <v>260</v>
      </c>
      <c r="O27" s="37" t="s">
        <v>163</v>
      </c>
      <c r="P27" s="222"/>
    </row>
    <row r="28" spans="1:16" ht="13.5">
      <c r="A28" s="99">
        <v>27</v>
      </c>
      <c r="B28" s="100">
        <v>220</v>
      </c>
      <c r="C28" s="112" t="s">
        <v>55</v>
      </c>
      <c r="D28" s="113" t="s">
        <v>86</v>
      </c>
      <c r="E28" s="93" t="s">
        <v>87</v>
      </c>
      <c r="F28" s="203">
        <v>1</v>
      </c>
      <c r="G28" s="218">
        <v>1</v>
      </c>
      <c r="H28" s="202">
        <v>1</v>
      </c>
      <c r="I28" s="218">
        <v>1</v>
      </c>
      <c r="J28" s="28"/>
      <c r="K28" s="47"/>
      <c r="L28" s="47"/>
      <c r="M28" s="218">
        <v>2</v>
      </c>
      <c r="N28" s="31" t="s">
        <v>204</v>
      </c>
      <c r="O28" s="37" t="s">
        <v>205</v>
      </c>
      <c r="P28" s="35"/>
    </row>
    <row r="29" spans="1:16" ht="13.5">
      <c r="A29" s="99">
        <v>27</v>
      </c>
      <c r="B29" s="100">
        <v>221</v>
      </c>
      <c r="C29" s="112" t="s">
        <v>55</v>
      </c>
      <c r="D29" s="113" t="s">
        <v>88</v>
      </c>
      <c r="E29" s="93" t="s">
        <v>61</v>
      </c>
      <c r="F29" s="203">
        <v>1</v>
      </c>
      <c r="G29" s="218">
        <v>2</v>
      </c>
      <c r="H29" s="202">
        <v>1</v>
      </c>
      <c r="I29" s="218">
        <v>1</v>
      </c>
      <c r="J29" s="28" t="s">
        <v>167</v>
      </c>
      <c r="K29" s="47" t="s">
        <v>283</v>
      </c>
      <c r="L29" s="47" t="s">
        <v>284</v>
      </c>
      <c r="M29" s="218"/>
      <c r="N29" s="31" t="s">
        <v>168</v>
      </c>
      <c r="O29" s="37" t="s">
        <v>163</v>
      </c>
      <c r="P29" s="35"/>
    </row>
    <row r="30" spans="1:16" ht="24">
      <c r="A30" s="39">
        <v>27</v>
      </c>
      <c r="B30" s="33">
        <v>222</v>
      </c>
      <c r="C30" s="28" t="s">
        <v>55</v>
      </c>
      <c r="D30" s="32" t="s">
        <v>89</v>
      </c>
      <c r="E30" s="31" t="s">
        <v>61</v>
      </c>
      <c r="F30" s="207">
        <v>1</v>
      </c>
      <c r="G30" s="218">
        <v>2</v>
      </c>
      <c r="H30" s="202">
        <v>1</v>
      </c>
      <c r="I30" s="218">
        <v>1</v>
      </c>
      <c r="J30" s="28"/>
      <c r="K30" s="47"/>
      <c r="L30" s="47"/>
      <c r="M30" s="218">
        <v>3</v>
      </c>
      <c r="N30" s="31" t="s">
        <v>259</v>
      </c>
      <c r="O30" s="37" t="s">
        <v>156</v>
      </c>
      <c r="P30" s="35"/>
    </row>
    <row r="31" spans="1:16" ht="13.5">
      <c r="A31" s="99">
        <v>27</v>
      </c>
      <c r="B31" s="100">
        <v>223</v>
      </c>
      <c r="C31" s="112" t="s">
        <v>55</v>
      </c>
      <c r="D31" s="113" t="s">
        <v>90</v>
      </c>
      <c r="E31" s="93" t="s">
        <v>69</v>
      </c>
      <c r="F31" s="203">
        <v>1</v>
      </c>
      <c r="G31" s="218">
        <v>2</v>
      </c>
      <c r="H31" s="202">
        <v>1</v>
      </c>
      <c r="I31" s="218">
        <v>1</v>
      </c>
      <c r="J31" s="28" t="s">
        <v>224</v>
      </c>
      <c r="K31" s="47" t="s">
        <v>285</v>
      </c>
      <c r="L31" s="47" t="s">
        <v>286</v>
      </c>
      <c r="M31" s="218"/>
      <c r="N31" s="31" t="s">
        <v>225</v>
      </c>
      <c r="O31" s="37" t="s">
        <v>153</v>
      </c>
      <c r="P31" s="35"/>
    </row>
    <row r="32" spans="1:16" ht="24">
      <c r="A32" s="34">
        <v>27</v>
      </c>
      <c r="B32" s="33">
        <v>224</v>
      </c>
      <c r="C32" s="28" t="s">
        <v>55</v>
      </c>
      <c r="D32" s="32" t="s">
        <v>92</v>
      </c>
      <c r="E32" s="31" t="s">
        <v>93</v>
      </c>
      <c r="F32" s="207">
        <v>1</v>
      </c>
      <c r="G32" s="218">
        <v>1</v>
      </c>
      <c r="H32" s="202">
        <v>1</v>
      </c>
      <c r="I32" s="218">
        <v>1</v>
      </c>
      <c r="J32" s="28"/>
      <c r="K32" s="47"/>
      <c r="L32" s="47"/>
      <c r="M32" s="218">
        <v>3</v>
      </c>
      <c r="N32" s="31" t="s">
        <v>384</v>
      </c>
      <c r="O32" s="37" t="s">
        <v>148</v>
      </c>
      <c r="P32" s="222"/>
    </row>
    <row r="33" spans="1:16" ht="13.5">
      <c r="A33" s="99">
        <v>27</v>
      </c>
      <c r="B33" s="100">
        <v>225</v>
      </c>
      <c r="C33" s="112" t="s">
        <v>55</v>
      </c>
      <c r="D33" s="113" t="s">
        <v>94</v>
      </c>
      <c r="E33" s="93" t="s">
        <v>61</v>
      </c>
      <c r="F33" s="189">
        <v>1</v>
      </c>
      <c r="G33" s="223">
        <v>2</v>
      </c>
      <c r="H33" s="103">
        <v>1</v>
      </c>
      <c r="I33" s="223">
        <v>1</v>
      </c>
      <c r="J33" s="101"/>
      <c r="K33" s="182"/>
      <c r="L33" s="182"/>
      <c r="M33" s="223">
        <v>3</v>
      </c>
      <c r="N33" s="93" t="s">
        <v>158</v>
      </c>
      <c r="O33" s="104" t="s">
        <v>156</v>
      </c>
      <c r="P33" s="226"/>
    </row>
    <row r="34" spans="1:16" ht="22.5">
      <c r="A34" s="39">
        <v>27</v>
      </c>
      <c r="B34" s="33">
        <v>226</v>
      </c>
      <c r="C34" s="28" t="s">
        <v>55</v>
      </c>
      <c r="D34" s="32" t="s">
        <v>95</v>
      </c>
      <c r="E34" s="31" t="s">
        <v>91</v>
      </c>
      <c r="F34" s="207">
        <v>1</v>
      </c>
      <c r="G34" s="218">
        <v>2</v>
      </c>
      <c r="H34" s="202">
        <v>1</v>
      </c>
      <c r="I34" s="218">
        <v>0</v>
      </c>
      <c r="J34" s="28"/>
      <c r="K34" s="47"/>
      <c r="L34" s="47"/>
      <c r="M34" s="218">
        <v>3</v>
      </c>
      <c r="N34" s="40" t="s">
        <v>383</v>
      </c>
      <c r="O34" s="37" t="s">
        <v>145</v>
      </c>
      <c r="P34" s="35"/>
    </row>
    <row r="35" spans="1:16" ht="24">
      <c r="A35" s="34">
        <v>27</v>
      </c>
      <c r="B35" s="33">
        <v>227</v>
      </c>
      <c r="C35" s="28" t="s">
        <v>55</v>
      </c>
      <c r="D35" s="32" t="s">
        <v>96</v>
      </c>
      <c r="E35" s="31" t="s">
        <v>67</v>
      </c>
      <c r="F35" s="207">
        <v>1</v>
      </c>
      <c r="G35" s="218">
        <v>1</v>
      </c>
      <c r="H35" s="202">
        <v>1</v>
      </c>
      <c r="I35" s="218">
        <v>1</v>
      </c>
      <c r="J35" s="28" t="s">
        <v>227</v>
      </c>
      <c r="K35" s="47" t="s">
        <v>287</v>
      </c>
      <c r="L35" s="47" t="s">
        <v>287</v>
      </c>
      <c r="M35" s="221"/>
      <c r="N35" s="31" t="s">
        <v>258</v>
      </c>
      <c r="O35" s="37" t="s">
        <v>228</v>
      </c>
      <c r="P35" s="222"/>
    </row>
    <row r="36" spans="1:16" ht="13.5">
      <c r="A36" s="99">
        <v>27</v>
      </c>
      <c r="B36" s="100">
        <v>228</v>
      </c>
      <c r="C36" s="112" t="s">
        <v>55</v>
      </c>
      <c r="D36" s="113" t="s">
        <v>97</v>
      </c>
      <c r="E36" s="93" t="s">
        <v>61</v>
      </c>
      <c r="F36" s="203">
        <v>1</v>
      </c>
      <c r="G36" s="218">
        <v>2</v>
      </c>
      <c r="H36" s="202">
        <v>1</v>
      </c>
      <c r="I36" s="218">
        <v>0</v>
      </c>
      <c r="J36" s="28"/>
      <c r="K36" s="47"/>
      <c r="L36" s="47"/>
      <c r="M36" s="218">
        <v>2</v>
      </c>
      <c r="N36" s="31" t="s">
        <v>288</v>
      </c>
      <c r="O36" s="37" t="s">
        <v>186</v>
      </c>
      <c r="P36" s="35"/>
    </row>
    <row r="37" spans="1:16" ht="13.5">
      <c r="A37" s="99">
        <v>27</v>
      </c>
      <c r="B37" s="100">
        <v>229</v>
      </c>
      <c r="C37" s="112" t="s">
        <v>55</v>
      </c>
      <c r="D37" s="113" t="s">
        <v>98</v>
      </c>
      <c r="E37" s="93" t="s">
        <v>99</v>
      </c>
      <c r="F37" s="203">
        <v>1</v>
      </c>
      <c r="G37" s="218">
        <v>2</v>
      </c>
      <c r="H37" s="202">
        <v>1</v>
      </c>
      <c r="I37" s="218">
        <v>1</v>
      </c>
      <c r="J37" s="28" t="s">
        <v>256</v>
      </c>
      <c r="K37" s="47" t="s">
        <v>289</v>
      </c>
      <c r="L37" s="47" t="s">
        <v>290</v>
      </c>
      <c r="M37" s="218"/>
      <c r="N37" s="31" t="s">
        <v>246</v>
      </c>
      <c r="O37" s="37" t="s">
        <v>291</v>
      </c>
      <c r="P37" s="35"/>
    </row>
    <row r="38" spans="1:16" ht="13.5">
      <c r="A38" s="99">
        <v>27</v>
      </c>
      <c r="B38" s="100">
        <v>230</v>
      </c>
      <c r="C38" s="112" t="s">
        <v>55</v>
      </c>
      <c r="D38" s="113" t="s">
        <v>100</v>
      </c>
      <c r="E38" s="93" t="s">
        <v>101</v>
      </c>
      <c r="F38" s="203">
        <v>1</v>
      </c>
      <c r="G38" s="218">
        <v>2</v>
      </c>
      <c r="H38" s="202">
        <v>1</v>
      </c>
      <c r="I38" s="218">
        <v>0</v>
      </c>
      <c r="J38" s="28"/>
      <c r="K38" s="47"/>
      <c r="L38" s="47"/>
      <c r="M38" s="274">
        <v>0</v>
      </c>
      <c r="N38" s="31" t="s">
        <v>292</v>
      </c>
      <c r="O38" s="37" t="s">
        <v>132</v>
      </c>
      <c r="P38" s="35"/>
    </row>
    <row r="39" spans="1:16" ht="13.5">
      <c r="A39" s="195">
        <v>27</v>
      </c>
      <c r="B39" s="100">
        <v>231</v>
      </c>
      <c r="C39" s="112" t="s">
        <v>55</v>
      </c>
      <c r="D39" s="113" t="s">
        <v>102</v>
      </c>
      <c r="E39" s="93" t="s">
        <v>103</v>
      </c>
      <c r="F39" s="203">
        <v>1</v>
      </c>
      <c r="G39" s="218">
        <v>2</v>
      </c>
      <c r="H39" s="202">
        <v>1</v>
      </c>
      <c r="I39" s="218">
        <v>1</v>
      </c>
      <c r="J39" s="28" t="s">
        <v>219</v>
      </c>
      <c r="K39" s="47" t="s">
        <v>293</v>
      </c>
      <c r="L39" s="47" t="s">
        <v>294</v>
      </c>
      <c r="M39" s="218"/>
      <c r="N39" s="31" t="s">
        <v>248</v>
      </c>
      <c r="O39" s="37" t="s">
        <v>220</v>
      </c>
      <c r="P39" s="35"/>
    </row>
    <row r="40" spans="1:16" ht="13.5">
      <c r="A40" s="195">
        <v>27</v>
      </c>
      <c r="B40" s="100">
        <v>232</v>
      </c>
      <c r="C40" s="112" t="s">
        <v>55</v>
      </c>
      <c r="D40" s="113" t="s">
        <v>104</v>
      </c>
      <c r="E40" s="93" t="s">
        <v>73</v>
      </c>
      <c r="F40" s="203">
        <v>1</v>
      </c>
      <c r="G40" s="218">
        <v>2</v>
      </c>
      <c r="H40" s="202">
        <v>1</v>
      </c>
      <c r="I40" s="218">
        <v>0</v>
      </c>
      <c r="J40" s="28"/>
      <c r="K40" s="47"/>
      <c r="L40" s="47"/>
      <c r="M40" s="218">
        <v>2</v>
      </c>
      <c r="N40" s="31" t="s">
        <v>236</v>
      </c>
      <c r="O40" s="37" t="s">
        <v>156</v>
      </c>
      <c r="P40" s="35"/>
    </row>
    <row r="41" spans="1:16" ht="25.5" customHeight="1">
      <c r="A41" s="34">
        <v>27</v>
      </c>
      <c r="B41" s="33">
        <v>301</v>
      </c>
      <c r="C41" s="28" t="s">
        <v>55</v>
      </c>
      <c r="D41" s="32" t="s">
        <v>105</v>
      </c>
      <c r="E41" s="31" t="s">
        <v>61</v>
      </c>
      <c r="F41" s="207">
        <v>1</v>
      </c>
      <c r="G41" s="218">
        <v>2</v>
      </c>
      <c r="H41" s="202">
        <v>1</v>
      </c>
      <c r="I41" s="218">
        <v>1</v>
      </c>
      <c r="J41" s="28" t="s">
        <v>184</v>
      </c>
      <c r="K41" s="47" t="s">
        <v>295</v>
      </c>
      <c r="L41" s="47" t="s">
        <v>296</v>
      </c>
      <c r="M41" s="218"/>
      <c r="N41" s="31" t="s">
        <v>185</v>
      </c>
      <c r="O41" s="37" t="s">
        <v>186</v>
      </c>
      <c r="P41" s="222"/>
    </row>
    <row r="42" spans="1:16" ht="13.5">
      <c r="A42" s="99">
        <v>27</v>
      </c>
      <c r="B42" s="100">
        <v>321</v>
      </c>
      <c r="C42" s="112" t="s">
        <v>55</v>
      </c>
      <c r="D42" s="113" t="s">
        <v>106</v>
      </c>
      <c r="E42" s="93" t="s">
        <v>107</v>
      </c>
      <c r="F42" s="203">
        <v>1</v>
      </c>
      <c r="G42" s="218">
        <v>2</v>
      </c>
      <c r="H42" s="202">
        <v>1</v>
      </c>
      <c r="I42" s="218">
        <v>1</v>
      </c>
      <c r="J42" s="28"/>
      <c r="K42" s="47"/>
      <c r="L42" s="47"/>
      <c r="M42" s="218">
        <v>3</v>
      </c>
      <c r="N42" s="31" t="s">
        <v>133</v>
      </c>
      <c r="O42" s="37" t="s">
        <v>134</v>
      </c>
      <c r="P42" s="35"/>
    </row>
    <row r="43" spans="1:16" ht="13.5">
      <c r="A43" s="99">
        <v>27</v>
      </c>
      <c r="B43" s="100">
        <v>322</v>
      </c>
      <c r="C43" s="112" t="s">
        <v>55</v>
      </c>
      <c r="D43" s="113" t="s">
        <v>108</v>
      </c>
      <c r="E43" s="93" t="s">
        <v>252</v>
      </c>
      <c r="F43" s="203">
        <v>1</v>
      </c>
      <c r="G43" s="218">
        <v>2</v>
      </c>
      <c r="H43" s="202">
        <v>1</v>
      </c>
      <c r="I43" s="218">
        <v>1</v>
      </c>
      <c r="J43" s="28"/>
      <c r="K43" s="47"/>
      <c r="L43" s="47"/>
      <c r="M43" s="218">
        <v>0</v>
      </c>
      <c r="N43" s="31" t="s">
        <v>207</v>
      </c>
      <c r="O43" s="37" t="s">
        <v>179</v>
      </c>
      <c r="P43" s="35"/>
    </row>
    <row r="44" spans="1:16" ht="13.5">
      <c r="A44" s="99">
        <v>27</v>
      </c>
      <c r="B44" s="116">
        <v>341</v>
      </c>
      <c r="C44" s="117" t="s">
        <v>55</v>
      </c>
      <c r="D44" s="118" t="s">
        <v>109</v>
      </c>
      <c r="E44" s="234" t="s">
        <v>110</v>
      </c>
      <c r="F44" s="203">
        <v>1</v>
      </c>
      <c r="G44" s="218">
        <v>2</v>
      </c>
      <c r="H44" s="202">
        <v>1</v>
      </c>
      <c r="I44" s="218">
        <v>0</v>
      </c>
      <c r="J44" s="28"/>
      <c r="K44" s="47"/>
      <c r="L44" s="47"/>
      <c r="M44" s="218">
        <v>3</v>
      </c>
      <c r="N44" s="31"/>
      <c r="O44" s="37"/>
      <c r="P44" s="218">
        <v>1</v>
      </c>
    </row>
    <row r="45" spans="1:16" ht="13.5">
      <c r="A45" s="99">
        <v>27</v>
      </c>
      <c r="B45" s="100">
        <v>361</v>
      </c>
      <c r="C45" s="112" t="s">
        <v>55</v>
      </c>
      <c r="D45" s="113" t="s">
        <v>111</v>
      </c>
      <c r="E45" s="93" t="s">
        <v>61</v>
      </c>
      <c r="F45" s="203">
        <v>1</v>
      </c>
      <c r="G45" s="218">
        <v>2</v>
      </c>
      <c r="H45" s="202">
        <v>1</v>
      </c>
      <c r="I45" s="218">
        <v>1</v>
      </c>
      <c r="J45" s="28"/>
      <c r="K45" s="47"/>
      <c r="L45" s="47"/>
      <c r="M45" s="218">
        <v>3</v>
      </c>
      <c r="N45" s="31" t="s">
        <v>178</v>
      </c>
      <c r="O45" s="37" t="s">
        <v>179</v>
      </c>
      <c r="P45" s="35"/>
    </row>
    <row r="46" spans="1:16" ht="13.5">
      <c r="A46" s="99">
        <v>27</v>
      </c>
      <c r="B46" s="100">
        <v>362</v>
      </c>
      <c r="C46" s="112" t="s">
        <v>55</v>
      </c>
      <c r="D46" s="113" t="s">
        <v>112</v>
      </c>
      <c r="E46" s="93" t="s">
        <v>113</v>
      </c>
      <c r="F46" s="203">
        <v>1</v>
      </c>
      <c r="G46" s="218">
        <v>2</v>
      </c>
      <c r="H46" s="202">
        <v>1</v>
      </c>
      <c r="I46" s="218">
        <v>1</v>
      </c>
      <c r="J46" s="28" t="s">
        <v>213</v>
      </c>
      <c r="K46" s="47" t="s">
        <v>297</v>
      </c>
      <c r="L46" s="47" t="s">
        <v>298</v>
      </c>
      <c r="M46" s="218"/>
      <c r="N46" s="31" t="s">
        <v>214</v>
      </c>
      <c r="O46" s="37" t="s">
        <v>215</v>
      </c>
      <c r="P46" s="35"/>
    </row>
    <row r="47" spans="1:16" ht="24">
      <c r="A47" s="34">
        <v>27</v>
      </c>
      <c r="B47" s="33">
        <v>366</v>
      </c>
      <c r="C47" s="28" t="s">
        <v>55</v>
      </c>
      <c r="D47" s="32" t="s">
        <v>114</v>
      </c>
      <c r="E47" s="31" t="s">
        <v>61</v>
      </c>
      <c r="F47" s="207">
        <v>1</v>
      </c>
      <c r="G47" s="218">
        <v>2</v>
      </c>
      <c r="H47" s="202">
        <v>1</v>
      </c>
      <c r="I47" s="218">
        <v>0</v>
      </c>
      <c r="J47" s="28"/>
      <c r="K47" s="47"/>
      <c r="L47" s="47"/>
      <c r="M47" s="218">
        <v>3</v>
      </c>
      <c r="N47" s="31" t="s">
        <v>257</v>
      </c>
      <c r="O47" s="37" t="s">
        <v>299</v>
      </c>
      <c r="P47" s="222"/>
    </row>
    <row r="48" spans="1:16" ht="13.5">
      <c r="A48" s="99">
        <v>27</v>
      </c>
      <c r="B48" s="100">
        <v>381</v>
      </c>
      <c r="C48" s="112" t="s">
        <v>55</v>
      </c>
      <c r="D48" s="113" t="s">
        <v>115</v>
      </c>
      <c r="E48" s="93" t="s">
        <v>116</v>
      </c>
      <c r="F48" s="203">
        <v>1</v>
      </c>
      <c r="G48" s="218">
        <v>2</v>
      </c>
      <c r="H48" s="202">
        <v>1</v>
      </c>
      <c r="I48" s="218">
        <v>1</v>
      </c>
      <c r="J48" s="28"/>
      <c r="K48" s="47"/>
      <c r="L48" s="47"/>
      <c r="M48" s="218">
        <v>3</v>
      </c>
      <c r="N48" s="31" t="s">
        <v>131</v>
      </c>
      <c r="O48" s="37" t="s">
        <v>132</v>
      </c>
      <c r="P48" s="35"/>
    </row>
    <row r="49" spans="1:16" ht="25.5" customHeight="1">
      <c r="A49" s="99">
        <v>27</v>
      </c>
      <c r="B49" s="100">
        <v>382</v>
      </c>
      <c r="C49" s="112" t="s">
        <v>55</v>
      </c>
      <c r="D49" s="113" t="s">
        <v>117</v>
      </c>
      <c r="E49" s="93" t="s">
        <v>118</v>
      </c>
      <c r="F49" s="203">
        <v>1</v>
      </c>
      <c r="G49" s="218">
        <v>2</v>
      </c>
      <c r="H49" s="202">
        <v>1</v>
      </c>
      <c r="I49" s="218">
        <v>1</v>
      </c>
      <c r="J49" s="28"/>
      <c r="K49" s="47"/>
      <c r="L49" s="47"/>
      <c r="M49" s="218">
        <v>3</v>
      </c>
      <c r="N49" s="31" t="s">
        <v>216</v>
      </c>
      <c r="O49" s="37" t="s">
        <v>217</v>
      </c>
      <c r="P49" s="35"/>
    </row>
    <row r="50" spans="1:16" ht="14.25" thickBot="1">
      <c r="A50" s="99">
        <v>27</v>
      </c>
      <c r="B50" s="100">
        <v>383</v>
      </c>
      <c r="C50" s="112" t="s">
        <v>55</v>
      </c>
      <c r="D50" s="113" t="s">
        <v>119</v>
      </c>
      <c r="E50" s="93" t="s">
        <v>120</v>
      </c>
      <c r="F50" s="203">
        <v>1</v>
      </c>
      <c r="G50" s="218">
        <v>2</v>
      </c>
      <c r="H50" s="202">
        <v>1</v>
      </c>
      <c r="I50" s="218">
        <v>1</v>
      </c>
      <c r="J50" s="28"/>
      <c r="K50" s="47"/>
      <c r="L50" s="47"/>
      <c r="M50" s="218">
        <v>3</v>
      </c>
      <c r="N50" s="31" t="s">
        <v>121</v>
      </c>
      <c r="O50" s="37" t="s">
        <v>128</v>
      </c>
      <c r="P50" s="35"/>
    </row>
    <row r="51" spans="1:16" ht="16.5" customHeight="1" thickBot="1">
      <c r="A51" s="209"/>
      <c r="B51" s="210">
        <v>1000</v>
      </c>
      <c r="C51" s="288" t="s">
        <v>7</v>
      </c>
      <c r="D51" s="289"/>
      <c r="E51" s="125"/>
      <c r="F51" s="227"/>
      <c r="G51" s="228"/>
      <c r="H51" s="229">
        <f>SUM(H8:H50)</f>
        <v>43</v>
      </c>
      <c r="I51" s="230">
        <f>SUM(I8:I50)</f>
        <v>33</v>
      </c>
      <c r="J51" s="231">
        <f>COUNTA(J8:J50)</f>
        <v>17</v>
      </c>
      <c r="K51" s="232"/>
      <c r="L51" s="232"/>
      <c r="M51" s="233"/>
      <c r="N51" s="231">
        <f>COUNTA(N8:N50)</f>
        <v>42</v>
      </c>
      <c r="O51" s="232"/>
      <c r="P51" s="233"/>
    </row>
  </sheetData>
  <mergeCells count="17">
    <mergeCell ref="J5:L5"/>
    <mergeCell ref="N5:O5"/>
    <mergeCell ref="O2:P2"/>
    <mergeCell ref="A4:A7"/>
    <mergeCell ref="B4:B7"/>
    <mergeCell ref="C4:C7"/>
    <mergeCell ref="D4:D7"/>
    <mergeCell ref="C51:D51"/>
    <mergeCell ref="I4:I7"/>
    <mergeCell ref="J4:M4"/>
    <mergeCell ref="N4:P4"/>
    <mergeCell ref="M6:M7"/>
    <mergeCell ref="E4:E7"/>
    <mergeCell ref="F4:F7"/>
    <mergeCell ref="G4:G7"/>
    <mergeCell ref="H4:H7"/>
    <mergeCell ref="P6:P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9.625" style="2" customWidth="1"/>
    <col min="6" max="6" width="12.625" style="2" customWidth="1"/>
    <col min="7" max="7" width="8.125" style="2" customWidth="1"/>
    <col min="8" max="8" width="20.125" style="2" customWidth="1"/>
    <col min="9" max="9" width="9.125" style="2" customWidth="1"/>
    <col min="10" max="10" width="8.625" style="2" customWidth="1"/>
    <col min="11" max="11" width="23.00390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43" t="s">
        <v>17</v>
      </c>
      <c r="B1" s="43"/>
    </row>
    <row r="2" spans="1:21" ht="22.5" customHeight="1" thickBot="1">
      <c r="A2" s="6" t="s">
        <v>42</v>
      </c>
      <c r="S2" s="277" t="s">
        <v>50</v>
      </c>
      <c r="T2" s="320"/>
      <c r="U2" s="278"/>
    </row>
    <row r="3" ht="12.75" thickBot="1"/>
    <row r="4" spans="1:21" s="1" customFormat="1" ht="19.5" customHeight="1">
      <c r="A4" s="307" t="s">
        <v>32</v>
      </c>
      <c r="B4" s="310" t="s">
        <v>33</v>
      </c>
      <c r="C4" s="313" t="s">
        <v>34</v>
      </c>
      <c r="D4" s="290" t="s">
        <v>19</v>
      </c>
      <c r="E4" s="293" t="s">
        <v>254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5"/>
      <c r="U4" s="321" t="s">
        <v>371</v>
      </c>
    </row>
    <row r="5" spans="1:21" s="1" customFormat="1" ht="19.5" customHeight="1">
      <c r="A5" s="308"/>
      <c r="B5" s="311"/>
      <c r="C5" s="314"/>
      <c r="D5" s="315"/>
      <c r="E5" s="25"/>
      <c r="F5" s="23"/>
      <c r="G5" s="26"/>
      <c r="H5" s="26"/>
      <c r="I5" s="26"/>
      <c r="J5" s="26"/>
      <c r="K5" s="26"/>
      <c r="L5" s="279" t="s">
        <v>372</v>
      </c>
      <c r="M5" s="280"/>
      <c r="N5" s="280"/>
      <c r="O5" s="280"/>
      <c r="P5" s="280"/>
      <c r="Q5" s="280"/>
      <c r="R5" s="280"/>
      <c r="S5" s="280"/>
      <c r="T5" s="325"/>
      <c r="U5" s="322"/>
    </row>
    <row r="6" spans="1:21" s="1" customFormat="1" ht="19.5" customHeight="1">
      <c r="A6" s="308"/>
      <c r="B6" s="311"/>
      <c r="C6" s="314"/>
      <c r="D6" s="315"/>
      <c r="E6" s="332" t="s">
        <v>40</v>
      </c>
      <c r="F6" s="20"/>
      <c r="G6" s="326" t="s">
        <v>39</v>
      </c>
      <c r="H6" s="326"/>
      <c r="I6" s="326"/>
      <c r="J6" s="327"/>
      <c r="K6" s="327"/>
      <c r="L6" s="328" t="s">
        <v>45</v>
      </c>
      <c r="M6" s="329"/>
      <c r="N6" s="330"/>
      <c r="O6" s="327" t="s">
        <v>46</v>
      </c>
      <c r="P6" s="329"/>
      <c r="Q6" s="330"/>
      <c r="R6" s="327" t="s">
        <v>47</v>
      </c>
      <c r="S6" s="329"/>
      <c r="T6" s="331"/>
      <c r="U6" s="323"/>
    </row>
    <row r="7" spans="1:21" ht="60" customHeight="1">
      <c r="A7" s="309"/>
      <c r="B7" s="312"/>
      <c r="C7" s="314"/>
      <c r="D7" s="316"/>
      <c r="E7" s="333"/>
      <c r="F7" s="21" t="s">
        <v>35</v>
      </c>
      <c r="G7" s="22" t="s">
        <v>36</v>
      </c>
      <c r="H7" s="22" t="s">
        <v>38</v>
      </c>
      <c r="I7" s="22" t="s">
        <v>37</v>
      </c>
      <c r="J7" s="24" t="s">
        <v>373</v>
      </c>
      <c r="K7" s="24" t="s">
        <v>374</v>
      </c>
      <c r="L7" s="84" t="s">
        <v>375</v>
      </c>
      <c r="M7" s="85" t="s">
        <v>376</v>
      </c>
      <c r="N7" s="86" t="s">
        <v>41</v>
      </c>
      <c r="O7" s="214" t="s">
        <v>375</v>
      </c>
      <c r="P7" s="85" t="s">
        <v>376</v>
      </c>
      <c r="Q7" s="87" t="s">
        <v>41</v>
      </c>
      <c r="R7" s="86" t="s">
        <v>375</v>
      </c>
      <c r="S7" s="85" t="s">
        <v>376</v>
      </c>
      <c r="T7" s="86" t="s">
        <v>41</v>
      </c>
      <c r="U7" s="324"/>
    </row>
    <row r="8" spans="1:21" ht="25.5" customHeight="1">
      <c r="A8" s="34">
        <v>27</v>
      </c>
      <c r="B8" s="33">
        <v>100</v>
      </c>
      <c r="C8" s="28" t="s">
        <v>50</v>
      </c>
      <c r="D8" s="35" t="s">
        <v>51</v>
      </c>
      <c r="E8" s="31" t="s">
        <v>457</v>
      </c>
      <c r="F8" s="27" t="s">
        <v>239</v>
      </c>
      <c r="G8" s="75" t="s">
        <v>304</v>
      </c>
      <c r="H8" s="45" t="s">
        <v>449</v>
      </c>
      <c r="I8" s="45" t="s">
        <v>408</v>
      </c>
      <c r="J8" s="76"/>
      <c r="K8" s="317" t="s">
        <v>448</v>
      </c>
      <c r="L8" s="256"/>
      <c r="M8" s="182" t="s">
        <v>381</v>
      </c>
      <c r="N8" s="182"/>
      <c r="O8" s="182"/>
      <c r="P8" s="182" t="s">
        <v>381</v>
      </c>
      <c r="Q8" s="182"/>
      <c r="R8" s="182"/>
      <c r="S8" s="182"/>
      <c r="T8" s="257"/>
      <c r="U8" s="262">
        <v>1</v>
      </c>
    </row>
    <row r="9" spans="1:21" ht="25.5" customHeight="1">
      <c r="A9" s="52"/>
      <c r="B9" s="51"/>
      <c r="C9" s="52"/>
      <c r="D9" s="51"/>
      <c r="E9" s="31" t="s">
        <v>458</v>
      </c>
      <c r="F9" s="27" t="s">
        <v>240</v>
      </c>
      <c r="G9" s="75" t="s">
        <v>305</v>
      </c>
      <c r="H9" s="45" t="s">
        <v>450</v>
      </c>
      <c r="I9" s="45" t="s">
        <v>409</v>
      </c>
      <c r="J9" s="76"/>
      <c r="K9" s="318"/>
      <c r="L9" s="256"/>
      <c r="M9" s="182" t="s">
        <v>381</v>
      </c>
      <c r="N9" s="182"/>
      <c r="O9" s="182"/>
      <c r="P9" s="182" t="s">
        <v>381</v>
      </c>
      <c r="Q9" s="182"/>
      <c r="R9" s="182"/>
      <c r="S9" s="182"/>
      <c r="T9" s="257"/>
      <c r="U9" s="263"/>
    </row>
    <row r="10" spans="1:21" ht="25.5" customHeight="1">
      <c r="A10" s="52"/>
      <c r="B10" s="51"/>
      <c r="C10" s="52"/>
      <c r="D10" s="51"/>
      <c r="E10" s="31" t="s">
        <v>459</v>
      </c>
      <c r="F10" s="27" t="s">
        <v>241</v>
      </c>
      <c r="G10" s="75" t="s">
        <v>306</v>
      </c>
      <c r="H10" s="45" t="s">
        <v>451</v>
      </c>
      <c r="I10" s="45" t="s">
        <v>410</v>
      </c>
      <c r="J10" s="246"/>
      <c r="K10" s="318"/>
      <c r="L10" s="256"/>
      <c r="M10" s="182" t="s">
        <v>381</v>
      </c>
      <c r="N10" s="182"/>
      <c r="O10" s="182"/>
      <c r="P10" s="182" t="s">
        <v>381</v>
      </c>
      <c r="Q10" s="182"/>
      <c r="R10" s="182"/>
      <c r="S10" s="182"/>
      <c r="T10" s="257"/>
      <c r="U10" s="263"/>
    </row>
    <row r="11" spans="1:21" ht="25.5" customHeight="1">
      <c r="A11" s="52"/>
      <c r="B11" s="51"/>
      <c r="C11" s="52"/>
      <c r="D11" s="51"/>
      <c r="E11" s="31" t="s">
        <v>460</v>
      </c>
      <c r="F11" s="27" t="s">
        <v>242</v>
      </c>
      <c r="G11" s="75" t="s">
        <v>307</v>
      </c>
      <c r="H11" s="45" t="s">
        <v>452</v>
      </c>
      <c r="I11" s="45" t="s">
        <v>411</v>
      </c>
      <c r="J11" s="74"/>
      <c r="K11" s="318"/>
      <c r="L11" s="256"/>
      <c r="M11" s="182" t="s">
        <v>381</v>
      </c>
      <c r="N11" s="182"/>
      <c r="O11" s="182"/>
      <c r="P11" s="182" t="s">
        <v>381</v>
      </c>
      <c r="Q11" s="182"/>
      <c r="R11" s="182"/>
      <c r="S11" s="182"/>
      <c r="T11" s="257"/>
      <c r="U11" s="263"/>
    </row>
    <row r="12" spans="1:21" ht="25.5" customHeight="1">
      <c r="A12" s="52"/>
      <c r="B12" s="51"/>
      <c r="C12" s="52"/>
      <c r="D12" s="51"/>
      <c r="E12" s="31" t="s">
        <v>461</v>
      </c>
      <c r="F12" s="27" t="s">
        <v>243</v>
      </c>
      <c r="G12" s="75" t="s">
        <v>308</v>
      </c>
      <c r="H12" s="45" t="s">
        <v>453</v>
      </c>
      <c r="I12" s="45" t="s">
        <v>412</v>
      </c>
      <c r="J12" s="76"/>
      <c r="K12" s="319"/>
      <c r="L12" s="256"/>
      <c r="M12" s="182" t="s">
        <v>381</v>
      </c>
      <c r="N12" s="182"/>
      <c r="O12" s="182"/>
      <c r="P12" s="182" t="s">
        <v>381</v>
      </c>
      <c r="Q12" s="182"/>
      <c r="R12" s="182"/>
      <c r="S12" s="182"/>
      <c r="T12" s="257"/>
      <c r="U12" s="263"/>
    </row>
    <row r="13" spans="1:21" ht="39" customHeight="1">
      <c r="A13" s="34">
        <v>27</v>
      </c>
      <c r="B13" s="33">
        <v>140</v>
      </c>
      <c r="C13" s="28" t="s">
        <v>50</v>
      </c>
      <c r="D13" s="35" t="s">
        <v>53</v>
      </c>
      <c r="E13" s="28" t="s">
        <v>172</v>
      </c>
      <c r="F13" s="37"/>
      <c r="G13" s="75" t="s">
        <v>309</v>
      </c>
      <c r="H13" s="45" t="s">
        <v>454</v>
      </c>
      <c r="I13" s="45" t="s">
        <v>413</v>
      </c>
      <c r="J13" s="76"/>
      <c r="K13" s="252" t="s">
        <v>302</v>
      </c>
      <c r="L13" s="220" t="s">
        <v>381</v>
      </c>
      <c r="M13" s="47"/>
      <c r="N13" s="237"/>
      <c r="O13" s="47" t="s">
        <v>381</v>
      </c>
      <c r="P13" s="47"/>
      <c r="Q13" s="47" t="s">
        <v>381</v>
      </c>
      <c r="R13" s="47"/>
      <c r="S13" s="47"/>
      <c r="T13" s="222"/>
      <c r="U13" s="262">
        <v>1</v>
      </c>
    </row>
    <row r="14" spans="1:21" ht="39" customHeight="1">
      <c r="A14" s="50"/>
      <c r="B14" s="57"/>
      <c r="C14" s="58"/>
      <c r="D14" s="162"/>
      <c r="E14" s="31" t="s">
        <v>173</v>
      </c>
      <c r="F14" s="37"/>
      <c r="G14" s="75" t="s">
        <v>310</v>
      </c>
      <c r="H14" s="45" t="s">
        <v>455</v>
      </c>
      <c r="I14" s="45" t="s">
        <v>414</v>
      </c>
      <c r="J14" s="76"/>
      <c r="K14" s="252" t="s">
        <v>303</v>
      </c>
      <c r="L14" s="261" t="s">
        <v>381</v>
      </c>
      <c r="M14" s="47"/>
      <c r="N14" s="237"/>
      <c r="O14" s="47"/>
      <c r="P14" s="47"/>
      <c r="Q14" s="47" t="s">
        <v>381</v>
      </c>
      <c r="R14" s="47"/>
      <c r="S14" s="47"/>
      <c r="T14" s="222"/>
      <c r="U14" s="264"/>
    </row>
    <row r="15" spans="1:21" ht="25.5" customHeight="1">
      <c r="A15" s="34">
        <v>27</v>
      </c>
      <c r="B15" s="33">
        <v>202</v>
      </c>
      <c r="C15" s="28" t="s">
        <v>55</v>
      </c>
      <c r="D15" s="35" t="s">
        <v>56</v>
      </c>
      <c r="E15" s="31" t="s">
        <v>199</v>
      </c>
      <c r="F15" s="37" t="s">
        <v>200</v>
      </c>
      <c r="G15" s="75" t="s">
        <v>311</v>
      </c>
      <c r="H15" s="45" t="s">
        <v>201</v>
      </c>
      <c r="I15" s="45" t="s">
        <v>415</v>
      </c>
      <c r="J15" s="76"/>
      <c r="K15" s="255" t="s">
        <v>390</v>
      </c>
      <c r="L15" s="220" t="s">
        <v>381</v>
      </c>
      <c r="M15" s="47"/>
      <c r="N15" s="237"/>
      <c r="O15" s="47" t="s">
        <v>381</v>
      </c>
      <c r="P15" s="47"/>
      <c r="Q15" s="47"/>
      <c r="R15" s="47"/>
      <c r="S15" s="47"/>
      <c r="T15" s="222"/>
      <c r="U15" s="262">
        <v>0</v>
      </c>
    </row>
    <row r="16" spans="1:21" ht="25.5" customHeight="1">
      <c r="A16" s="34">
        <v>27</v>
      </c>
      <c r="B16" s="33">
        <v>203</v>
      </c>
      <c r="C16" s="28" t="s">
        <v>55</v>
      </c>
      <c r="D16" s="35" t="s">
        <v>58</v>
      </c>
      <c r="E16" s="31" t="s">
        <v>211</v>
      </c>
      <c r="F16" s="37" t="s">
        <v>312</v>
      </c>
      <c r="G16" s="75" t="s">
        <v>313</v>
      </c>
      <c r="H16" s="45" t="s">
        <v>212</v>
      </c>
      <c r="I16" s="45" t="s">
        <v>416</v>
      </c>
      <c r="J16" s="76"/>
      <c r="K16" s="255" t="s">
        <v>391</v>
      </c>
      <c r="L16" s="220"/>
      <c r="M16" s="47" t="s">
        <v>381</v>
      </c>
      <c r="N16" s="237"/>
      <c r="O16" s="182"/>
      <c r="P16" s="47" t="s">
        <v>381</v>
      </c>
      <c r="Q16" s="47"/>
      <c r="R16" s="47"/>
      <c r="S16" s="47"/>
      <c r="T16" s="222"/>
      <c r="U16" s="262">
        <v>1</v>
      </c>
    </row>
    <row r="17" spans="1:21" ht="25.5" customHeight="1">
      <c r="A17" s="34">
        <v>27</v>
      </c>
      <c r="B17" s="33">
        <v>204</v>
      </c>
      <c r="C17" s="28" t="s">
        <v>55</v>
      </c>
      <c r="D17" s="35" t="s">
        <v>60</v>
      </c>
      <c r="E17" s="28" t="s">
        <v>182</v>
      </c>
      <c r="F17" s="104"/>
      <c r="G17" s="75" t="s">
        <v>314</v>
      </c>
      <c r="H17" s="45" t="s">
        <v>183</v>
      </c>
      <c r="I17" s="245" t="s">
        <v>417</v>
      </c>
      <c r="J17" s="246"/>
      <c r="K17" s="267" t="s">
        <v>392</v>
      </c>
      <c r="L17" s="256" t="s">
        <v>381</v>
      </c>
      <c r="M17" s="182"/>
      <c r="N17" s="182"/>
      <c r="O17" s="182" t="s">
        <v>381</v>
      </c>
      <c r="P17" s="182"/>
      <c r="Q17" s="182"/>
      <c r="R17" s="182"/>
      <c r="S17" s="182"/>
      <c r="T17" s="257"/>
      <c r="U17" s="262">
        <v>1</v>
      </c>
    </row>
    <row r="18" spans="1:21" ht="25.5" customHeight="1">
      <c r="A18" s="52"/>
      <c r="B18" s="51"/>
      <c r="C18" s="52"/>
      <c r="D18" s="51"/>
      <c r="E18" s="31" t="s">
        <v>235</v>
      </c>
      <c r="F18" s="60"/>
      <c r="G18" s="75" t="s">
        <v>314</v>
      </c>
      <c r="H18" s="45" t="s">
        <v>183</v>
      </c>
      <c r="I18" s="61" t="s">
        <v>418</v>
      </c>
      <c r="J18" s="74"/>
      <c r="K18" s="253"/>
      <c r="L18" s="88"/>
      <c r="M18" s="62" t="s">
        <v>381</v>
      </c>
      <c r="N18" s="62"/>
      <c r="O18" s="62" t="s">
        <v>381</v>
      </c>
      <c r="P18" s="62"/>
      <c r="Q18" s="62"/>
      <c r="R18" s="62"/>
      <c r="S18" s="62"/>
      <c r="T18" s="235"/>
      <c r="U18" s="275"/>
    </row>
    <row r="19" spans="1:21" ht="36" customHeight="1">
      <c r="A19" s="34">
        <v>27</v>
      </c>
      <c r="B19" s="33">
        <v>205</v>
      </c>
      <c r="C19" s="28" t="s">
        <v>55</v>
      </c>
      <c r="D19" s="35" t="s">
        <v>62</v>
      </c>
      <c r="E19" s="31" t="s">
        <v>192</v>
      </c>
      <c r="F19" s="37" t="s">
        <v>315</v>
      </c>
      <c r="G19" s="75" t="s">
        <v>316</v>
      </c>
      <c r="H19" s="45" t="s">
        <v>193</v>
      </c>
      <c r="I19" s="45" t="s">
        <v>419</v>
      </c>
      <c r="J19" s="76"/>
      <c r="K19" s="255" t="s">
        <v>393</v>
      </c>
      <c r="L19" s="220" t="s">
        <v>381</v>
      </c>
      <c r="M19" s="47"/>
      <c r="N19" s="237"/>
      <c r="O19" s="47" t="s">
        <v>381</v>
      </c>
      <c r="P19" s="47"/>
      <c r="Q19" s="47"/>
      <c r="R19" s="47"/>
      <c r="S19" s="47"/>
      <c r="T19" s="222"/>
      <c r="U19" s="262">
        <v>1</v>
      </c>
    </row>
    <row r="20" spans="1:21" ht="25.5" customHeight="1">
      <c r="A20" s="34">
        <v>27</v>
      </c>
      <c r="B20" s="33">
        <v>206</v>
      </c>
      <c r="C20" s="28" t="s">
        <v>55</v>
      </c>
      <c r="D20" s="35" t="s">
        <v>64</v>
      </c>
      <c r="E20" s="31" t="s">
        <v>126</v>
      </c>
      <c r="F20" s="37" t="s">
        <v>317</v>
      </c>
      <c r="G20" s="75" t="s">
        <v>318</v>
      </c>
      <c r="H20" s="45" t="s">
        <v>127</v>
      </c>
      <c r="I20" s="45" t="s">
        <v>420</v>
      </c>
      <c r="J20" s="76"/>
      <c r="K20" s="215"/>
      <c r="L20" s="220" t="s">
        <v>381</v>
      </c>
      <c r="M20" s="47"/>
      <c r="N20" s="47"/>
      <c r="O20" s="47" t="s">
        <v>381</v>
      </c>
      <c r="P20" s="47"/>
      <c r="Q20" s="47"/>
      <c r="R20" s="47"/>
      <c r="S20" s="47"/>
      <c r="T20" s="222"/>
      <c r="U20" s="262">
        <v>1</v>
      </c>
    </row>
    <row r="21" spans="1:21" ht="25.5" customHeight="1">
      <c r="A21" s="34">
        <v>27</v>
      </c>
      <c r="B21" s="33">
        <v>207</v>
      </c>
      <c r="C21" s="28" t="s">
        <v>55</v>
      </c>
      <c r="D21" s="35" t="s">
        <v>66</v>
      </c>
      <c r="E21" s="31" t="s">
        <v>144</v>
      </c>
      <c r="F21" s="37"/>
      <c r="G21" s="75" t="s">
        <v>319</v>
      </c>
      <c r="H21" s="45" t="s">
        <v>142</v>
      </c>
      <c r="I21" s="45" t="s">
        <v>421</v>
      </c>
      <c r="J21" s="76"/>
      <c r="K21" s="255" t="s">
        <v>394</v>
      </c>
      <c r="L21" s="220" t="s">
        <v>381</v>
      </c>
      <c r="M21" s="47"/>
      <c r="N21" s="237"/>
      <c r="O21" s="47" t="s">
        <v>381</v>
      </c>
      <c r="P21" s="47"/>
      <c r="Q21" s="47"/>
      <c r="R21" s="47"/>
      <c r="S21" s="47"/>
      <c r="T21" s="222"/>
      <c r="U21" s="262">
        <v>1</v>
      </c>
    </row>
    <row r="22" spans="1:21" ht="15" customHeight="1">
      <c r="A22" s="99">
        <v>27</v>
      </c>
      <c r="B22" s="100">
        <v>208</v>
      </c>
      <c r="C22" s="101" t="s">
        <v>55</v>
      </c>
      <c r="D22" s="226" t="s">
        <v>68</v>
      </c>
      <c r="E22" s="236"/>
      <c r="F22" s="104"/>
      <c r="G22" s="19"/>
      <c r="H22" s="245"/>
      <c r="I22" s="19"/>
      <c r="J22" s="246"/>
      <c r="K22" s="247"/>
      <c r="L22" s="256"/>
      <c r="M22" s="182"/>
      <c r="N22" s="182"/>
      <c r="O22" s="182"/>
      <c r="P22" s="182"/>
      <c r="Q22" s="182"/>
      <c r="R22" s="182"/>
      <c r="S22" s="182"/>
      <c r="T22" s="257"/>
      <c r="U22" s="265">
        <v>0</v>
      </c>
    </row>
    <row r="23" spans="1:21" ht="15" customHeight="1">
      <c r="A23" s="99">
        <v>27</v>
      </c>
      <c r="B23" s="100">
        <v>209</v>
      </c>
      <c r="C23" s="101" t="s">
        <v>55</v>
      </c>
      <c r="D23" s="226" t="s">
        <v>70</v>
      </c>
      <c r="E23" s="236"/>
      <c r="F23" s="104"/>
      <c r="G23" s="19"/>
      <c r="H23" s="245"/>
      <c r="I23" s="19"/>
      <c r="J23" s="246"/>
      <c r="K23" s="247"/>
      <c r="L23" s="256"/>
      <c r="M23" s="182"/>
      <c r="N23" s="182"/>
      <c r="O23" s="182"/>
      <c r="P23" s="182"/>
      <c r="Q23" s="182"/>
      <c r="R23" s="182"/>
      <c r="S23" s="182"/>
      <c r="T23" s="257"/>
      <c r="U23" s="265">
        <v>0</v>
      </c>
    </row>
    <row r="24" spans="1:21" ht="25.5" customHeight="1">
      <c r="A24" s="34">
        <v>27</v>
      </c>
      <c r="B24" s="33">
        <v>210</v>
      </c>
      <c r="C24" s="28" t="s">
        <v>55</v>
      </c>
      <c r="D24" s="35" t="s">
        <v>72</v>
      </c>
      <c r="E24" s="92" t="s">
        <v>456</v>
      </c>
      <c r="F24" s="37" t="s">
        <v>386</v>
      </c>
      <c r="G24" s="75" t="s">
        <v>387</v>
      </c>
      <c r="H24" s="45" t="s">
        <v>222</v>
      </c>
      <c r="I24" s="45" t="s">
        <v>422</v>
      </c>
      <c r="J24" s="76"/>
      <c r="K24" s="255" t="s">
        <v>395</v>
      </c>
      <c r="L24" s="220"/>
      <c r="M24" s="47" t="s">
        <v>381</v>
      </c>
      <c r="N24" s="47"/>
      <c r="O24" s="47"/>
      <c r="P24" s="47"/>
      <c r="Q24" s="47" t="s">
        <v>381</v>
      </c>
      <c r="R24" s="47"/>
      <c r="S24" s="47"/>
      <c r="T24" s="222"/>
      <c r="U24" s="262">
        <v>0</v>
      </c>
    </row>
    <row r="25" spans="1:21" ht="25.5" customHeight="1">
      <c r="A25" s="34">
        <v>27</v>
      </c>
      <c r="B25" s="33">
        <v>211</v>
      </c>
      <c r="C25" s="28" t="s">
        <v>55</v>
      </c>
      <c r="D25" s="35" t="s">
        <v>74</v>
      </c>
      <c r="E25" s="31" t="s">
        <v>154</v>
      </c>
      <c r="F25" s="37"/>
      <c r="G25" s="75" t="s">
        <v>320</v>
      </c>
      <c r="H25" s="45" t="s">
        <v>155</v>
      </c>
      <c r="I25" s="45" t="s">
        <v>423</v>
      </c>
      <c r="J25" s="76"/>
      <c r="K25" s="255" t="s">
        <v>396</v>
      </c>
      <c r="L25" s="220" t="s">
        <v>381</v>
      </c>
      <c r="M25" s="47"/>
      <c r="N25" s="47"/>
      <c r="O25" s="47" t="s">
        <v>381</v>
      </c>
      <c r="P25" s="47"/>
      <c r="Q25" s="47"/>
      <c r="R25" s="47"/>
      <c r="S25" s="47"/>
      <c r="T25" s="222"/>
      <c r="U25" s="262">
        <v>0</v>
      </c>
    </row>
    <row r="26" spans="1:21" ht="25.5" customHeight="1">
      <c r="A26" s="34">
        <v>27</v>
      </c>
      <c r="B26" s="33">
        <v>212</v>
      </c>
      <c r="C26" s="28" t="s">
        <v>55</v>
      </c>
      <c r="D26" s="35" t="s">
        <v>76</v>
      </c>
      <c r="E26" s="31" t="s">
        <v>195</v>
      </c>
      <c r="F26" s="37"/>
      <c r="G26" s="75" t="s">
        <v>321</v>
      </c>
      <c r="H26" s="45" t="s">
        <v>196</v>
      </c>
      <c r="I26" s="45" t="s">
        <v>424</v>
      </c>
      <c r="J26" s="76"/>
      <c r="K26" s="255" t="s">
        <v>397</v>
      </c>
      <c r="L26" s="220"/>
      <c r="M26" s="47"/>
      <c r="N26" s="47"/>
      <c r="O26" s="47" t="s">
        <v>381</v>
      </c>
      <c r="P26" s="47"/>
      <c r="Q26" s="47" t="s">
        <v>381</v>
      </c>
      <c r="R26" s="47"/>
      <c r="S26" s="47"/>
      <c r="T26" s="222"/>
      <c r="U26" s="262">
        <v>0</v>
      </c>
    </row>
    <row r="27" spans="1:21" ht="25.5" customHeight="1">
      <c r="A27" s="99">
        <v>27</v>
      </c>
      <c r="B27" s="100">
        <v>213</v>
      </c>
      <c r="C27" s="101" t="s">
        <v>55</v>
      </c>
      <c r="D27" s="226" t="s">
        <v>77</v>
      </c>
      <c r="E27" s="93" t="s">
        <v>203</v>
      </c>
      <c r="F27" s="104"/>
      <c r="G27" s="19" t="s">
        <v>322</v>
      </c>
      <c r="H27" s="245" t="s">
        <v>323</v>
      </c>
      <c r="I27" s="245" t="s">
        <v>425</v>
      </c>
      <c r="J27" s="246"/>
      <c r="K27" s="267" t="s">
        <v>398</v>
      </c>
      <c r="L27" s="256" t="s">
        <v>381</v>
      </c>
      <c r="M27" s="182"/>
      <c r="N27" s="182"/>
      <c r="O27" s="182" t="s">
        <v>381</v>
      </c>
      <c r="P27" s="182"/>
      <c r="Q27" s="182"/>
      <c r="R27" s="182"/>
      <c r="S27" s="182"/>
      <c r="T27" s="257"/>
      <c r="U27" s="265">
        <v>0</v>
      </c>
    </row>
    <row r="28" spans="1:21" ht="25.5" customHeight="1">
      <c r="A28" s="195">
        <v>27</v>
      </c>
      <c r="B28" s="196">
        <v>214</v>
      </c>
      <c r="C28" s="197" t="s">
        <v>55</v>
      </c>
      <c r="D28" s="273" t="s">
        <v>78</v>
      </c>
      <c r="E28" s="93" t="s">
        <v>194</v>
      </c>
      <c r="F28" s="104"/>
      <c r="G28" s="19" t="s">
        <v>324</v>
      </c>
      <c r="H28" s="245" t="s">
        <v>445</v>
      </c>
      <c r="I28" s="245" t="s">
        <v>426</v>
      </c>
      <c r="J28" s="246"/>
      <c r="K28" s="254"/>
      <c r="L28" s="256" t="s">
        <v>381</v>
      </c>
      <c r="M28" s="182"/>
      <c r="N28" s="182"/>
      <c r="O28" s="182" t="s">
        <v>381</v>
      </c>
      <c r="P28" s="182"/>
      <c r="Q28" s="182"/>
      <c r="R28" s="182"/>
      <c r="S28" s="182"/>
      <c r="T28" s="257"/>
      <c r="U28" s="265">
        <v>0</v>
      </c>
    </row>
    <row r="29" spans="1:21" ht="37.5" customHeight="1">
      <c r="A29" s="34">
        <v>27</v>
      </c>
      <c r="B29" s="33">
        <v>215</v>
      </c>
      <c r="C29" s="28" t="s">
        <v>55</v>
      </c>
      <c r="D29" s="35" t="s">
        <v>79</v>
      </c>
      <c r="E29" s="31" t="s">
        <v>223</v>
      </c>
      <c r="F29" s="27" t="s">
        <v>325</v>
      </c>
      <c r="G29" s="75" t="s">
        <v>326</v>
      </c>
      <c r="H29" s="45" t="s">
        <v>177</v>
      </c>
      <c r="I29" s="45" t="s">
        <v>427</v>
      </c>
      <c r="J29" s="76"/>
      <c r="K29" s="255" t="s">
        <v>399</v>
      </c>
      <c r="L29" s="220"/>
      <c r="M29" s="47"/>
      <c r="N29" s="47" t="s">
        <v>381</v>
      </c>
      <c r="O29" s="47" t="s">
        <v>381</v>
      </c>
      <c r="P29" s="47"/>
      <c r="Q29" s="47"/>
      <c r="R29" s="47"/>
      <c r="S29" s="47"/>
      <c r="T29" s="222"/>
      <c r="U29" s="262">
        <v>0</v>
      </c>
    </row>
    <row r="30" spans="1:21" ht="37.5" customHeight="1">
      <c r="A30" s="39">
        <v>27</v>
      </c>
      <c r="B30" s="54">
        <v>216</v>
      </c>
      <c r="C30" s="53" t="s">
        <v>55</v>
      </c>
      <c r="D30" s="268" t="s">
        <v>80</v>
      </c>
      <c r="E30" s="31" t="s">
        <v>137</v>
      </c>
      <c r="F30" s="37"/>
      <c r="G30" s="75" t="s">
        <v>327</v>
      </c>
      <c r="H30" s="45" t="s">
        <v>138</v>
      </c>
      <c r="I30" s="45" t="s">
        <v>428</v>
      </c>
      <c r="J30" s="76"/>
      <c r="K30" s="255" t="s">
        <v>400</v>
      </c>
      <c r="L30" s="220" t="s">
        <v>381</v>
      </c>
      <c r="M30" s="47"/>
      <c r="N30" s="47"/>
      <c r="O30" s="47" t="s">
        <v>381</v>
      </c>
      <c r="P30" s="47"/>
      <c r="Q30" s="47"/>
      <c r="R30" s="47"/>
      <c r="S30" s="47"/>
      <c r="T30" s="222"/>
      <c r="U30" s="262">
        <v>1</v>
      </c>
    </row>
    <row r="31" spans="1:21" ht="15.75" customHeight="1">
      <c r="A31" s="195">
        <v>27</v>
      </c>
      <c r="B31" s="196">
        <v>217</v>
      </c>
      <c r="C31" s="198" t="s">
        <v>55</v>
      </c>
      <c r="D31" s="269" t="s">
        <v>82</v>
      </c>
      <c r="E31" s="236"/>
      <c r="F31" s="104"/>
      <c r="G31" s="19"/>
      <c r="H31" s="245"/>
      <c r="I31" s="19"/>
      <c r="J31" s="246"/>
      <c r="K31" s="247"/>
      <c r="L31" s="256"/>
      <c r="M31" s="182"/>
      <c r="N31" s="182"/>
      <c r="O31" s="182"/>
      <c r="P31" s="182"/>
      <c r="Q31" s="182"/>
      <c r="R31" s="182"/>
      <c r="S31" s="182"/>
      <c r="T31" s="257"/>
      <c r="U31" s="265">
        <v>0</v>
      </c>
    </row>
    <row r="32" spans="1:21" ht="38.25" customHeight="1">
      <c r="A32" s="34">
        <v>27</v>
      </c>
      <c r="B32" s="33">
        <v>218</v>
      </c>
      <c r="C32" s="28" t="s">
        <v>55</v>
      </c>
      <c r="D32" s="35" t="s">
        <v>84</v>
      </c>
      <c r="E32" s="31" t="s">
        <v>232</v>
      </c>
      <c r="F32" s="37"/>
      <c r="G32" s="75" t="s">
        <v>328</v>
      </c>
      <c r="H32" s="45" t="s">
        <v>444</v>
      </c>
      <c r="I32" s="45" t="s">
        <v>429</v>
      </c>
      <c r="J32" s="76"/>
      <c r="K32" s="255" t="s">
        <v>401</v>
      </c>
      <c r="L32" s="220"/>
      <c r="M32" s="47" t="s">
        <v>381</v>
      </c>
      <c r="N32" s="47"/>
      <c r="O32" s="47"/>
      <c r="P32" s="47" t="s">
        <v>381</v>
      </c>
      <c r="Q32" s="47"/>
      <c r="R32" s="47"/>
      <c r="S32" s="47"/>
      <c r="T32" s="222"/>
      <c r="U32" s="262">
        <v>0</v>
      </c>
    </row>
    <row r="33" spans="1:21" ht="25.5" customHeight="1">
      <c r="A33" s="34">
        <v>27</v>
      </c>
      <c r="B33" s="33">
        <v>219</v>
      </c>
      <c r="C33" s="28" t="s">
        <v>55</v>
      </c>
      <c r="D33" s="35" t="s">
        <v>85</v>
      </c>
      <c r="E33" s="31" t="s">
        <v>164</v>
      </c>
      <c r="F33" s="37"/>
      <c r="G33" s="75" t="s">
        <v>329</v>
      </c>
      <c r="H33" s="45" t="s">
        <v>165</v>
      </c>
      <c r="I33" s="45" t="s">
        <v>430</v>
      </c>
      <c r="J33" s="76"/>
      <c r="K33" s="255" t="s">
        <v>380</v>
      </c>
      <c r="L33" s="220" t="s">
        <v>381</v>
      </c>
      <c r="M33" s="47"/>
      <c r="N33" s="47"/>
      <c r="O33" s="47" t="s">
        <v>381</v>
      </c>
      <c r="P33" s="47"/>
      <c r="Q33" s="47"/>
      <c r="R33" s="47"/>
      <c r="S33" s="47"/>
      <c r="T33" s="222"/>
      <c r="U33" s="262">
        <v>1</v>
      </c>
    </row>
    <row r="34" spans="1:21" ht="25.5" customHeight="1">
      <c r="A34" s="34">
        <v>27</v>
      </c>
      <c r="B34" s="33">
        <v>220</v>
      </c>
      <c r="C34" s="28" t="s">
        <v>55</v>
      </c>
      <c r="D34" s="35" t="s">
        <v>86</v>
      </c>
      <c r="E34" s="31" t="s">
        <v>206</v>
      </c>
      <c r="F34" s="37"/>
      <c r="G34" s="75" t="s">
        <v>330</v>
      </c>
      <c r="H34" s="45" t="s">
        <v>446</v>
      </c>
      <c r="I34" s="45" t="s">
        <v>431</v>
      </c>
      <c r="J34" s="76"/>
      <c r="K34" s="255" t="s">
        <v>402</v>
      </c>
      <c r="L34" s="220"/>
      <c r="M34" s="47"/>
      <c r="N34" s="47"/>
      <c r="O34" s="47"/>
      <c r="P34" s="47"/>
      <c r="Q34" s="47"/>
      <c r="R34" s="47"/>
      <c r="S34" s="47"/>
      <c r="T34" s="222"/>
      <c r="U34" s="262">
        <v>0</v>
      </c>
    </row>
    <row r="35" spans="1:21" ht="25.5" customHeight="1">
      <c r="A35" s="34">
        <v>27</v>
      </c>
      <c r="B35" s="33">
        <v>221</v>
      </c>
      <c r="C35" s="28" t="s">
        <v>55</v>
      </c>
      <c r="D35" s="35" t="s">
        <v>88</v>
      </c>
      <c r="E35" s="31" t="s">
        <v>169</v>
      </c>
      <c r="F35" s="45" t="s">
        <v>331</v>
      </c>
      <c r="G35" s="75" t="s">
        <v>332</v>
      </c>
      <c r="H35" s="45" t="s">
        <v>170</v>
      </c>
      <c r="I35" s="45" t="s">
        <v>432</v>
      </c>
      <c r="J35" s="76"/>
      <c r="K35" s="255" t="s">
        <v>403</v>
      </c>
      <c r="L35" s="220" t="s">
        <v>381</v>
      </c>
      <c r="M35" s="47"/>
      <c r="N35" s="47"/>
      <c r="O35" s="47" t="s">
        <v>381</v>
      </c>
      <c r="P35" s="47"/>
      <c r="Q35" s="47"/>
      <c r="R35" s="47"/>
      <c r="S35" s="47"/>
      <c r="T35" s="222"/>
      <c r="U35" s="262">
        <v>1</v>
      </c>
    </row>
    <row r="36" spans="1:21" ht="25.5" customHeight="1">
      <c r="A36" s="39">
        <v>27</v>
      </c>
      <c r="B36" s="54">
        <v>222</v>
      </c>
      <c r="C36" s="53" t="s">
        <v>55</v>
      </c>
      <c r="D36" s="268" t="s">
        <v>89</v>
      </c>
      <c r="E36" s="31" t="s">
        <v>388</v>
      </c>
      <c r="F36" s="37"/>
      <c r="G36" s="75" t="s">
        <v>389</v>
      </c>
      <c r="H36" s="45" t="s">
        <v>157</v>
      </c>
      <c r="I36" s="45" t="s">
        <v>433</v>
      </c>
      <c r="J36" s="76"/>
      <c r="K36" s="46"/>
      <c r="L36" s="220" t="s">
        <v>381</v>
      </c>
      <c r="M36" s="47"/>
      <c r="N36" s="47"/>
      <c r="O36" s="47"/>
      <c r="P36" s="47"/>
      <c r="Q36" s="47"/>
      <c r="R36" s="47"/>
      <c r="S36" s="47"/>
      <c r="T36" s="222"/>
      <c r="U36" s="262">
        <v>0</v>
      </c>
    </row>
    <row r="37" spans="1:21" ht="15" customHeight="1">
      <c r="A37" s="99">
        <v>27</v>
      </c>
      <c r="B37" s="100">
        <v>223</v>
      </c>
      <c r="C37" s="112" t="s">
        <v>55</v>
      </c>
      <c r="D37" s="192" t="s">
        <v>90</v>
      </c>
      <c r="E37" s="236"/>
      <c r="F37" s="104"/>
      <c r="G37" s="19"/>
      <c r="H37" s="245"/>
      <c r="I37" s="19"/>
      <c r="J37" s="246"/>
      <c r="K37" s="247"/>
      <c r="L37" s="256"/>
      <c r="M37" s="182"/>
      <c r="N37" s="182"/>
      <c r="O37" s="182"/>
      <c r="P37" s="182"/>
      <c r="Q37" s="182"/>
      <c r="R37" s="182"/>
      <c r="S37" s="182"/>
      <c r="T37" s="257"/>
      <c r="U37" s="265">
        <v>1</v>
      </c>
    </row>
    <row r="38" spans="1:21" ht="25.5" customHeight="1">
      <c r="A38" s="34">
        <v>27</v>
      </c>
      <c r="B38" s="33">
        <v>224</v>
      </c>
      <c r="C38" s="28" t="s">
        <v>55</v>
      </c>
      <c r="D38" s="35" t="s">
        <v>92</v>
      </c>
      <c r="E38" s="31" t="s">
        <v>149</v>
      </c>
      <c r="F38" s="37" t="s">
        <v>333</v>
      </c>
      <c r="G38" s="75" t="s">
        <v>334</v>
      </c>
      <c r="H38" s="45" t="s">
        <v>150</v>
      </c>
      <c r="I38" s="45" t="s">
        <v>434</v>
      </c>
      <c r="J38" s="76"/>
      <c r="K38" s="255" t="s">
        <v>404</v>
      </c>
      <c r="L38" s="220" t="s">
        <v>381</v>
      </c>
      <c r="M38" s="47"/>
      <c r="N38" s="47"/>
      <c r="O38" s="47" t="s">
        <v>381</v>
      </c>
      <c r="P38" s="182"/>
      <c r="Q38" s="182"/>
      <c r="R38" s="182"/>
      <c r="S38" s="182"/>
      <c r="T38" s="257"/>
      <c r="U38" s="262">
        <v>0</v>
      </c>
    </row>
    <row r="39" spans="1:21" ht="25.5" customHeight="1">
      <c r="A39" s="34">
        <v>27</v>
      </c>
      <c r="B39" s="33">
        <v>225</v>
      </c>
      <c r="C39" s="28" t="s">
        <v>55</v>
      </c>
      <c r="D39" s="35" t="s">
        <v>94</v>
      </c>
      <c r="E39" s="56" t="s">
        <v>159</v>
      </c>
      <c r="F39" s="37"/>
      <c r="G39" s="75" t="s">
        <v>335</v>
      </c>
      <c r="H39" s="45" t="s">
        <v>160</v>
      </c>
      <c r="I39" s="45" t="s">
        <v>435</v>
      </c>
      <c r="J39" s="76"/>
      <c r="K39" s="255" t="s">
        <v>405</v>
      </c>
      <c r="L39" s="220" t="s">
        <v>381</v>
      </c>
      <c r="M39" s="47"/>
      <c r="N39" s="47"/>
      <c r="O39" s="47" t="s">
        <v>381</v>
      </c>
      <c r="P39" s="62"/>
      <c r="Q39" s="62"/>
      <c r="R39" s="62"/>
      <c r="S39" s="62"/>
      <c r="T39" s="235"/>
      <c r="U39" s="262">
        <v>0</v>
      </c>
    </row>
    <row r="40" spans="1:21" ht="25.5" customHeight="1">
      <c r="A40" s="39">
        <v>27</v>
      </c>
      <c r="B40" s="54">
        <v>226</v>
      </c>
      <c r="C40" s="53" t="s">
        <v>55</v>
      </c>
      <c r="D40" s="268" t="s">
        <v>95</v>
      </c>
      <c r="E40" s="30" t="s">
        <v>146</v>
      </c>
      <c r="F40" s="37"/>
      <c r="G40" s="75" t="s">
        <v>336</v>
      </c>
      <c r="H40" s="45" t="s">
        <v>147</v>
      </c>
      <c r="I40" s="45" t="s">
        <v>436</v>
      </c>
      <c r="J40" s="76"/>
      <c r="K40" s="46"/>
      <c r="L40" s="220" t="s">
        <v>381</v>
      </c>
      <c r="M40" s="47"/>
      <c r="N40" s="237"/>
      <c r="O40" s="47" t="s">
        <v>381</v>
      </c>
      <c r="P40" s="47"/>
      <c r="Q40" s="47"/>
      <c r="R40" s="47"/>
      <c r="S40" s="47"/>
      <c r="T40" s="222"/>
      <c r="U40" s="262">
        <v>0</v>
      </c>
    </row>
    <row r="41" spans="1:21" ht="38.25" customHeight="1">
      <c r="A41" s="34">
        <v>27</v>
      </c>
      <c r="B41" s="33">
        <v>227</v>
      </c>
      <c r="C41" s="28" t="s">
        <v>55</v>
      </c>
      <c r="D41" s="35" t="s">
        <v>96</v>
      </c>
      <c r="E41" s="31" t="s">
        <v>229</v>
      </c>
      <c r="F41" s="27" t="s">
        <v>337</v>
      </c>
      <c r="G41" s="75" t="s">
        <v>338</v>
      </c>
      <c r="H41" s="45" t="s">
        <v>230</v>
      </c>
      <c r="I41" s="45" t="s">
        <v>437</v>
      </c>
      <c r="J41" s="76"/>
      <c r="K41" s="255" t="s">
        <v>406</v>
      </c>
      <c r="L41" s="220"/>
      <c r="M41" s="47" t="s">
        <v>381</v>
      </c>
      <c r="N41" s="47"/>
      <c r="O41" s="47" t="s">
        <v>381</v>
      </c>
      <c r="P41" s="47"/>
      <c r="Q41" s="47"/>
      <c r="R41" s="47"/>
      <c r="S41" s="47"/>
      <c r="T41" s="222"/>
      <c r="U41" s="262">
        <v>1</v>
      </c>
    </row>
    <row r="42" spans="1:21" ht="38.25" customHeight="1">
      <c r="A42" s="34">
        <v>27</v>
      </c>
      <c r="B42" s="33">
        <v>228</v>
      </c>
      <c r="C42" s="28" t="s">
        <v>55</v>
      </c>
      <c r="D42" s="35" t="s">
        <v>97</v>
      </c>
      <c r="E42" s="31" t="s">
        <v>197</v>
      </c>
      <c r="F42" s="37" t="s">
        <v>339</v>
      </c>
      <c r="G42" s="75" t="s">
        <v>340</v>
      </c>
      <c r="H42" s="45" t="s">
        <v>198</v>
      </c>
      <c r="I42" s="45" t="s">
        <v>438</v>
      </c>
      <c r="J42" s="76"/>
      <c r="K42" s="255" t="s">
        <v>407</v>
      </c>
      <c r="L42" s="220"/>
      <c r="M42" s="47"/>
      <c r="N42" s="47"/>
      <c r="O42" s="47" t="s">
        <v>381</v>
      </c>
      <c r="P42" s="47"/>
      <c r="Q42" s="47"/>
      <c r="R42" s="47"/>
      <c r="S42" s="47"/>
      <c r="T42" s="222"/>
      <c r="U42" s="262">
        <v>0</v>
      </c>
    </row>
    <row r="43" spans="1:21" ht="46.5" customHeight="1">
      <c r="A43" s="34">
        <v>27</v>
      </c>
      <c r="B43" s="33">
        <v>229</v>
      </c>
      <c r="C43" s="28" t="s">
        <v>55</v>
      </c>
      <c r="D43" s="35" t="s">
        <v>98</v>
      </c>
      <c r="E43" s="31" t="s">
        <v>300</v>
      </c>
      <c r="F43" s="37"/>
      <c r="G43" s="75" t="s">
        <v>341</v>
      </c>
      <c r="H43" s="45" t="s">
        <v>301</v>
      </c>
      <c r="I43" s="45" t="s">
        <v>439</v>
      </c>
      <c r="J43" s="76"/>
      <c r="K43" s="46"/>
      <c r="L43" s="220" t="s">
        <v>381</v>
      </c>
      <c r="M43" s="47"/>
      <c r="N43" s="237"/>
      <c r="O43" s="47" t="s">
        <v>381</v>
      </c>
      <c r="P43" s="47"/>
      <c r="Q43" s="47"/>
      <c r="R43" s="47"/>
      <c r="S43" s="47"/>
      <c r="T43" s="222"/>
      <c r="U43" s="262">
        <v>1</v>
      </c>
    </row>
    <row r="44" spans="1:21" ht="15" customHeight="1">
      <c r="A44" s="99">
        <v>27</v>
      </c>
      <c r="B44" s="100">
        <v>230</v>
      </c>
      <c r="C44" s="112" t="s">
        <v>55</v>
      </c>
      <c r="D44" s="192" t="s">
        <v>100</v>
      </c>
      <c r="E44" s="29"/>
      <c r="F44" s="37"/>
      <c r="G44" s="75"/>
      <c r="H44" s="45"/>
      <c r="I44" s="75"/>
      <c r="J44" s="76"/>
      <c r="K44" s="215"/>
      <c r="L44" s="220"/>
      <c r="M44" s="47"/>
      <c r="N44" s="47"/>
      <c r="O44" s="47"/>
      <c r="P44" s="47"/>
      <c r="Q44" s="47"/>
      <c r="R44" s="47"/>
      <c r="S44" s="47"/>
      <c r="T44" s="222"/>
      <c r="U44" s="262">
        <v>0</v>
      </c>
    </row>
    <row r="45" spans="1:21" ht="25.5" customHeight="1">
      <c r="A45" s="39">
        <v>27</v>
      </c>
      <c r="B45" s="54">
        <v>231</v>
      </c>
      <c r="C45" s="53" t="s">
        <v>55</v>
      </c>
      <c r="D45" s="268" t="s">
        <v>102</v>
      </c>
      <c r="E45" s="31" t="s">
        <v>249</v>
      </c>
      <c r="F45" s="37"/>
      <c r="G45" s="75" t="s">
        <v>342</v>
      </c>
      <c r="H45" s="45" t="s">
        <v>250</v>
      </c>
      <c r="I45" s="45" t="s">
        <v>440</v>
      </c>
      <c r="J45" s="76"/>
      <c r="K45" s="255"/>
      <c r="L45" s="220"/>
      <c r="M45" s="47"/>
      <c r="N45" s="47"/>
      <c r="O45" s="47"/>
      <c r="P45" s="47"/>
      <c r="Q45" s="182" t="s">
        <v>381</v>
      </c>
      <c r="R45" s="47"/>
      <c r="S45" s="47"/>
      <c r="T45" s="222"/>
      <c r="U45" s="262">
        <v>0</v>
      </c>
    </row>
    <row r="46" spans="1:21" ht="15" customHeight="1">
      <c r="A46" s="195">
        <v>27</v>
      </c>
      <c r="B46" s="196">
        <v>232</v>
      </c>
      <c r="C46" s="198" t="s">
        <v>55</v>
      </c>
      <c r="D46" s="269" t="s">
        <v>104</v>
      </c>
      <c r="E46" s="29"/>
      <c r="F46" s="37"/>
      <c r="G46" s="75"/>
      <c r="H46" s="45"/>
      <c r="I46" s="75"/>
      <c r="J46" s="76"/>
      <c r="K46" s="215"/>
      <c r="L46" s="256"/>
      <c r="M46" s="182"/>
      <c r="N46" s="182"/>
      <c r="O46" s="182"/>
      <c r="P46" s="182"/>
      <c r="Q46" s="258"/>
      <c r="R46" s="182"/>
      <c r="S46" s="182"/>
      <c r="T46" s="257"/>
      <c r="U46" s="262">
        <v>0</v>
      </c>
    </row>
    <row r="47" spans="1:21" ht="25.5" customHeight="1">
      <c r="A47" s="34">
        <v>27</v>
      </c>
      <c r="B47" s="33">
        <v>301</v>
      </c>
      <c r="C47" s="28" t="s">
        <v>55</v>
      </c>
      <c r="D47" s="35" t="s">
        <v>105</v>
      </c>
      <c r="E47" s="28" t="s">
        <v>187</v>
      </c>
      <c r="F47" s="37"/>
      <c r="G47" s="75" t="s">
        <v>343</v>
      </c>
      <c r="H47" s="45" t="s">
        <v>188</v>
      </c>
      <c r="I47" s="45" t="s">
        <v>441</v>
      </c>
      <c r="J47" s="76"/>
      <c r="K47" s="46"/>
      <c r="L47" s="220"/>
      <c r="M47" s="47" t="s">
        <v>381</v>
      </c>
      <c r="N47" s="47" t="s">
        <v>381</v>
      </c>
      <c r="O47" s="47"/>
      <c r="P47" s="47"/>
      <c r="Q47" s="47"/>
      <c r="R47" s="47"/>
      <c r="S47" s="47"/>
      <c r="T47" s="222"/>
      <c r="U47" s="262">
        <v>1</v>
      </c>
    </row>
    <row r="48" spans="1:21" ht="15" customHeight="1">
      <c r="A48" s="99">
        <v>27</v>
      </c>
      <c r="B48" s="100">
        <v>321</v>
      </c>
      <c r="C48" s="112" t="s">
        <v>55</v>
      </c>
      <c r="D48" s="192" t="s">
        <v>106</v>
      </c>
      <c r="E48" s="29"/>
      <c r="F48" s="37"/>
      <c r="G48" s="75"/>
      <c r="H48" s="45"/>
      <c r="I48" s="75"/>
      <c r="J48" s="76"/>
      <c r="K48" s="215"/>
      <c r="L48" s="220"/>
      <c r="M48" s="47"/>
      <c r="N48" s="47"/>
      <c r="O48" s="47"/>
      <c r="P48" s="47"/>
      <c r="Q48" s="47"/>
      <c r="R48" s="47"/>
      <c r="S48" s="47"/>
      <c r="T48" s="222"/>
      <c r="U48" s="262">
        <v>0</v>
      </c>
    </row>
    <row r="49" spans="1:21" ht="15" customHeight="1">
      <c r="A49" s="99">
        <v>27</v>
      </c>
      <c r="B49" s="100">
        <v>322</v>
      </c>
      <c r="C49" s="112" t="s">
        <v>55</v>
      </c>
      <c r="D49" s="192" t="s">
        <v>108</v>
      </c>
      <c r="E49" s="236"/>
      <c r="F49" s="104"/>
      <c r="G49" s="19"/>
      <c r="H49" s="245"/>
      <c r="I49" s="19"/>
      <c r="J49" s="246"/>
      <c r="K49" s="247"/>
      <c r="L49" s="256"/>
      <c r="M49" s="182"/>
      <c r="N49" s="182"/>
      <c r="O49" s="182"/>
      <c r="P49" s="182"/>
      <c r="Q49" s="182"/>
      <c r="R49" s="182"/>
      <c r="S49" s="182"/>
      <c r="T49" s="257"/>
      <c r="U49" s="265">
        <v>0</v>
      </c>
    </row>
    <row r="50" spans="1:21" ht="25.5" customHeight="1">
      <c r="A50" s="34"/>
      <c r="B50" s="216">
        <v>341</v>
      </c>
      <c r="C50" s="217" t="s">
        <v>55</v>
      </c>
      <c r="D50" s="216" t="s">
        <v>109</v>
      </c>
      <c r="E50" s="28" t="s">
        <v>123</v>
      </c>
      <c r="F50" s="37"/>
      <c r="G50" s="75" t="s">
        <v>344</v>
      </c>
      <c r="H50" s="45" t="s">
        <v>129</v>
      </c>
      <c r="I50" s="45" t="s">
        <v>442</v>
      </c>
      <c r="J50" s="76"/>
      <c r="K50" s="215"/>
      <c r="L50" s="220" t="s">
        <v>381</v>
      </c>
      <c r="M50" s="47"/>
      <c r="N50" s="237"/>
      <c r="O50" s="47" t="s">
        <v>381</v>
      </c>
      <c r="P50" s="47"/>
      <c r="Q50" s="47"/>
      <c r="R50" s="47"/>
      <c r="S50" s="47"/>
      <c r="T50" s="222"/>
      <c r="U50" s="262">
        <v>0</v>
      </c>
    </row>
    <row r="51" spans="1:21" ht="15" customHeight="1">
      <c r="A51" s="99">
        <v>27</v>
      </c>
      <c r="B51" s="100">
        <v>361</v>
      </c>
      <c r="C51" s="112" t="s">
        <v>55</v>
      </c>
      <c r="D51" s="192" t="s">
        <v>111</v>
      </c>
      <c r="E51" s="29"/>
      <c r="F51" s="37"/>
      <c r="G51" s="75"/>
      <c r="H51" s="45"/>
      <c r="I51" s="75"/>
      <c r="J51" s="76"/>
      <c r="K51" s="215"/>
      <c r="L51" s="220"/>
      <c r="M51" s="47"/>
      <c r="N51" s="47"/>
      <c r="O51" s="47"/>
      <c r="P51" s="47"/>
      <c r="Q51" s="47"/>
      <c r="R51" s="47"/>
      <c r="S51" s="47"/>
      <c r="T51" s="222"/>
      <c r="U51" s="262">
        <v>0</v>
      </c>
    </row>
    <row r="52" spans="1:21" ht="15" customHeight="1">
      <c r="A52" s="99">
        <v>27</v>
      </c>
      <c r="B52" s="100">
        <v>362</v>
      </c>
      <c r="C52" s="112" t="s">
        <v>55</v>
      </c>
      <c r="D52" s="192" t="s">
        <v>112</v>
      </c>
      <c r="E52" s="236"/>
      <c r="F52" s="104"/>
      <c r="G52" s="19"/>
      <c r="H52" s="245"/>
      <c r="I52" s="19"/>
      <c r="J52" s="246"/>
      <c r="K52" s="247"/>
      <c r="L52" s="256"/>
      <c r="M52" s="182"/>
      <c r="N52" s="182"/>
      <c r="O52" s="182"/>
      <c r="P52" s="182"/>
      <c r="Q52" s="182"/>
      <c r="R52" s="182"/>
      <c r="S52" s="182"/>
      <c r="T52" s="257"/>
      <c r="U52" s="265">
        <v>0</v>
      </c>
    </row>
    <row r="53" spans="1:21" ht="15" customHeight="1">
      <c r="A53" s="99">
        <v>27</v>
      </c>
      <c r="B53" s="100">
        <v>366</v>
      </c>
      <c r="C53" s="112" t="s">
        <v>55</v>
      </c>
      <c r="D53" s="192" t="s">
        <v>114</v>
      </c>
      <c r="E53" s="29"/>
      <c r="F53" s="37"/>
      <c r="G53" s="75"/>
      <c r="H53" s="45"/>
      <c r="I53" s="75"/>
      <c r="J53" s="76"/>
      <c r="K53" s="215"/>
      <c r="L53" s="220"/>
      <c r="M53" s="47"/>
      <c r="N53" s="47"/>
      <c r="O53" s="47"/>
      <c r="P53" s="47"/>
      <c r="Q53" s="47"/>
      <c r="R53" s="47"/>
      <c r="S53" s="47"/>
      <c r="T53" s="222"/>
      <c r="U53" s="262">
        <v>0</v>
      </c>
    </row>
    <row r="54" spans="1:21" ht="15" customHeight="1">
      <c r="A54" s="99">
        <v>27</v>
      </c>
      <c r="B54" s="100">
        <v>381</v>
      </c>
      <c r="C54" s="112" t="s">
        <v>55</v>
      </c>
      <c r="D54" s="192" t="s">
        <v>115</v>
      </c>
      <c r="E54" s="29"/>
      <c r="F54" s="37"/>
      <c r="G54" s="75"/>
      <c r="H54" s="45"/>
      <c r="I54" s="75"/>
      <c r="J54" s="76"/>
      <c r="K54" s="215"/>
      <c r="L54" s="220"/>
      <c r="M54" s="47"/>
      <c r="N54" s="47"/>
      <c r="O54" s="47"/>
      <c r="P54" s="47"/>
      <c r="Q54" s="47"/>
      <c r="R54" s="47"/>
      <c r="S54" s="47"/>
      <c r="T54" s="222"/>
      <c r="U54" s="262">
        <v>0</v>
      </c>
    </row>
    <row r="55" spans="1:21" ht="37.5" customHeight="1">
      <c r="A55" s="34">
        <v>27</v>
      </c>
      <c r="B55" s="33">
        <v>382</v>
      </c>
      <c r="C55" s="28" t="s">
        <v>55</v>
      </c>
      <c r="D55" s="35" t="s">
        <v>117</v>
      </c>
      <c r="E55" s="28" t="s">
        <v>218</v>
      </c>
      <c r="F55" s="37" t="s">
        <v>200</v>
      </c>
      <c r="G55" s="75" t="s">
        <v>345</v>
      </c>
      <c r="H55" s="45" t="s">
        <v>447</v>
      </c>
      <c r="I55" s="45" t="s">
        <v>443</v>
      </c>
      <c r="J55" s="76"/>
      <c r="K55" s="46"/>
      <c r="L55" s="220" t="s">
        <v>381</v>
      </c>
      <c r="M55" s="47"/>
      <c r="N55" s="237"/>
      <c r="O55" s="47" t="s">
        <v>381</v>
      </c>
      <c r="P55" s="47"/>
      <c r="Q55" s="47"/>
      <c r="R55" s="47"/>
      <c r="S55" s="47"/>
      <c r="T55" s="222"/>
      <c r="U55" s="262">
        <v>0</v>
      </c>
    </row>
    <row r="56" spans="1:21" ht="15.75" customHeight="1" thickBot="1">
      <c r="A56" s="99">
        <v>27</v>
      </c>
      <c r="B56" s="100">
        <v>383</v>
      </c>
      <c r="C56" s="112" t="s">
        <v>55</v>
      </c>
      <c r="D56" s="192" t="s">
        <v>119</v>
      </c>
      <c r="E56" s="29"/>
      <c r="F56" s="238"/>
      <c r="G56" s="248"/>
      <c r="H56" s="249"/>
      <c r="I56" s="248"/>
      <c r="J56" s="250"/>
      <c r="K56" s="251"/>
      <c r="L56" s="259"/>
      <c r="M56" s="239"/>
      <c r="N56" s="239"/>
      <c r="O56" s="239"/>
      <c r="P56" s="239"/>
      <c r="Q56" s="239"/>
      <c r="R56" s="239"/>
      <c r="S56" s="239"/>
      <c r="T56" s="260"/>
      <c r="U56" s="262">
        <v>0</v>
      </c>
    </row>
    <row r="57" spans="1:21" ht="18" customHeight="1" thickBot="1">
      <c r="A57" s="209"/>
      <c r="B57" s="210">
        <v>1000</v>
      </c>
      <c r="C57" s="240" t="s">
        <v>7</v>
      </c>
      <c r="D57" s="241"/>
      <c r="E57" s="242">
        <f>COUNTA(E8:E56)</f>
        <v>36</v>
      </c>
      <c r="F57" s="243"/>
      <c r="G57" s="243"/>
      <c r="H57" s="243"/>
      <c r="I57" s="243"/>
      <c r="J57" s="244"/>
      <c r="K57" s="244"/>
      <c r="L57" s="270">
        <f>COUNTA(L8:L56)</f>
        <v>20</v>
      </c>
      <c r="M57" s="271">
        <f aca="true" t="shared" si="0" ref="M57:T57">COUNTA(M8:M56)</f>
        <v>11</v>
      </c>
      <c r="N57" s="271">
        <f t="shared" si="0"/>
        <v>2</v>
      </c>
      <c r="O57" s="271">
        <f t="shared" si="0"/>
        <v>23</v>
      </c>
      <c r="P57" s="271">
        <f t="shared" si="0"/>
        <v>7</v>
      </c>
      <c r="Q57" s="271">
        <f t="shared" si="0"/>
        <v>5</v>
      </c>
      <c r="R57" s="271">
        <f t="shared" si="0"/>
        <v>0</v>
      </c>
      <c r="S57" s="271">
        <f t="shared" si="0"/>
        <v>0</v>
      </c>
      <c r="T57" s="272">
        <f t="shared" si="0"/>
        <v>0</v>
      </c>
      <c r="U57" s="266">
        <f>SUM(U8:U56)</f>
        <v>14</v>
      </c>
    </row>
  </sheetData>
  <mergeCells count="14">
    <mergeCell ref="K8:K12"/>
    <mergeCell ref="S2:U2"/>
    <mergeCell ref="E4:T4"/>
    <mergeCell ref="U4:U7"/>
    <mergeCell ref="L5:T5"/>
    <mergeCell ref="G6:K6"/>
    <mergeCell ref="L6:N6"/>
    <mergeCell ref="O6:Q6"/>
    <mergeCell ref="R6:T6"/>
    <mergeCell ref="E6:E7"/>
    <mergeCell ref="A4:A7"/>
    <mergeCell ref="B4:B7"/>
    <mergeCell ref="C4:C7"/>
    <mergeCell ref="D4:D7"/>
  </mergeCells>
  <hyperlinks>
    <hyperlink ref="K21" r:id="rId1" display="http://www.city.takatsuki.osaka.jp/db/danzyo/danzyo.html"/>
    <hyperlink ref="K38" r:id="rId2" display="http://with-settsu.jp"/>
    <hyperlink ref="K25" r:id="rId3" display="http://www.city.ibaraki.osaka.jp/kikou/wam/index.html"/>
    <hyperlink ref="K33" r:id="rId4" display="http://www.city.izumi.osaka.jp/"/>
    <hyperlink ref="K30" r:id="rId5" display="http://www.city.kawachinagano.osaka.jp/kakuka/kiccs/gyoumu/danjyo.html"/>
    <hyperlink ref="K35" r:id="rId6" display="http://www.city.kashiwara.osaka.jp/"/>
    <hyperlink ref="K29" r:id="rId7" display="http://www.city.neyagawa.osaka.jp/index/soshiki/danjyo-c/danjyo-c01.html"/>
    <hyperlink ref="K17" r:id="rId8" display="http://www.city.ikeda.osaka.jp/sisetu/fujin/index.html"/>
    <hyperlink ref="K19" r:id="rId9" display="http://www.city.suita.osaka.jp/home/soshiki/div-jichijinken/danjoc.html"/>
    <hyperlink ref="K26" r:id="rId10" display="http://www.city.yao.osaka.jp"/>
    <hyperlink ref="K42" r:id="rId11" display="http://www.city.sennan.osaka.jp/jinkenkeihatu/2/j_j_room.htm"/>
    <hyperlink ref="K15" r:id="rId12" display="http://www.city.kishiwada.osaka.jp/"/>
    <hyperlink ref="K27" r:id="rId13" display="http://www.city.izumisano.osaka.jp/ka/hitohito.html"/>
    <hyperlink ref="K34" r:id="rId14" display="http://www.city.minoh.osaka.jp/DANJYO/home.html"/>
    <hyperlink ref="K16" r:id="rId15" display="http://www.tcct.zaq.ne.jp/toyonaka-step/"/>
    <hyperlink ref="K41" r:id="rId16" display="http://www.city.higashiosaka.osaka.jp/060/060030/center/centertop.html"/>
    <hyperlink ref="K32" r:id="rId17" display="http://www.city.daito.osaka.jp/sec/kyoiku/shogai/across/acrosstop.html"/>
    <hyperlink ref="K24" r:id="rId18" display="http://will-hirakata.org"/>
    <hyperlink ref="K39" r:id="rId19" display="http://www.city.takaishi.lg.jp/shisetsu/bunka/fujin.html"/>
    <hyperlink ref="K8" r:id="rId20" display="http://www.creo-osaka.or.jp/index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2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M1" sqref="M1:O16384"/>
    </sheetView>
  </sheetViews>
  <sheetFormatPr defaultColWidth="9.00390625" defaultRowHeight="13.5"/>
  <cols>
    <col min="1" max="1" width="4.00390625" style="2" customWidth="1"/>
    <col min="2" max="2" width="5.375" style="2" customWidth="1"/>
    <col min="3" max="3" width="7.875" style="2" customWidth="1"/>
    <col min="4" max="4" width="12.625" style="2" customWidth="1"/>
    <col min="5" max="5" width="10.375" style="2" customWidth="1"/>
    <col min="6" max="6" width="35.375" style="2" customWidth="1"/>
    <col min="7" max="8" width="6.625" style="2" customWidth="1"/>
    <col min="9" max="9" width="4.75390625" style="2" customWidth="1"/>
    <col min="10" max="12" width="6.375" style="2" customWidth="1"/>
    <col min="13" max="13" width="4.75390625" style="2" customWidth="1"/>
    <col min="14" max="15" width="6.37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23</v>
      </c>
    </row>
    <row r="2" spans="1:19" ht="22.5" customHeight="1" thickBot="1">
      <c r="A2" s="6" t="s">
        <v>49</v>
      </c>
      <c r="E2" s="11"/>
      <c r="Q2" s="277" t="s">
        <v>50</v>
      </c>
      <c r="R2" s="320"/>
      <c r="S2" s="278"/>
    </row>
    <row r="3" ht="12.75" thickBot="1"/>
    <row r="4" spans="1:19" s="1" customFormat="1" ht="19.5" customHeight="1">
      <c r="A4" s="307" t="s">
        <v>32</v>
      </c>
      <c r="B4" s="310" t="s">
        <v>33</v>
      </c>
      <c r="C4" s="337" t="s">
        <v>34</v>
      </c>
      <c r="D4" s="290" t="s">
        <v>19</v>
      </c>
      <c r="E4" s="340" t="s">
        <v>43</v>
      </c>
      <c r="F4" s="341"/>
      <c r="G4" s="341"/>
      <c r="H4" s="342"/>
      <c r="I4" s="334" t="s">
        <v>48</v>
      </c>
      <c r="J4" s="335"/>
      <c r="K4" s="335"/>
      <c r="L4" s="335"/>
      <c r="M4" s="335"/>
      <c r="N4" s="335"/>
      <c r="O4" s="335"/>
      <c r="P4" s="335"/>
      <c r="Q4" s="335"/>
      <c r="R4" s="335"/>
      <c r="S4" s="336"/>
    </row>
    <row r="5" spans="1:19" s="43" customFormat="1" ht="19.5" customHeight="1">
      <c r="A5" s="308"/>
      <c r="B5" s="311"/>
      <c r="C5" s="338"/>
      <c r="D5" s="291"/>
      <c r="E5" s="343" t="s">
        <v>363</v>
      </c>
      <c r="F5" s="346" t="s">
        <v>8</v>
      </c>
      <c r="G5" s="349" t="s">
        <v>9</v>
      </c>
      <c r="H5" s="352" t="s">
        <v>10</v>
      </c>
      <c r="I5" s="343" t="s">
        <v>22</v>
      </c>
      <c r="J5" s="357" t="s">
        <v>24</v>
      </c>
      <c r="K5" s="79" t="s">
        <v>355</v>
      </c>
      <c r="L5" s="5"/>
      <c r="M5" s="360" t="s">
        <v>26</v>
      </c>
      <c r="N5" s="360" t="s">
        <v>364</v>
      </c>
      <c r="O5" s="79" t="s">
        <v>365</v>
      </c>
      <c r="P5" s="5"/>
      <c r="Q5" s="357" t="s">
        <v>25</v>
      </c>
      <c r="R5" s="79" t="s">
        <v>355</v>
      </c>
      <c r="S5" s="80"/>
    </row>
    <row r="6" spans="1:19" s="1" customFormat="1" ht="60" customHeight="1">
      <c r="A6" s="308"/>
      <c r="B6" s="311"/>
      <c r="C6" s="338"/>
      <c r="D6" s="291"/>
      <c r="E6" s="344"/>
      <c r="F6" s="347"/>
      <c r="G6" s="350"/>
      <c r="H6" s="353"/>
      <c r="I6" s="344"/>
      <c r="J6" s="358"/>
      <c r="K6" s="355" t="s">
        <v>366</v>
      </c>
      <c r="L6" s="81" t="s">
        <v>367</v>
      </c>
      <c r="M6" s="302"/>
      <c r="N6" s="302"/>
      <c r="O6" s="355" t="s">
        <v>368</v>
      </c>
      <c r="P6" s="81" t="s">
        <v>367</v>
      </c>
      <c r="Q6" s="358"/>
      <c r="R6" s="355" t="s">
        <v>369</v>
      </c>
      <c r="S6" s="82" t="s">
        <v>367</v>
      </c>
    </row>
    <row r="7" spans="1:19" ht="19.5" customHeight="1">
      <c r="A7" s="309"/>
      <c r="B7" s="312"/>
      <c r="C7" s="339"/>
      <c r="D7" s="292"/>
      <c r="E7" s="345"/>
      <c r="F7" s="348"/>
      <c r="G7" s="351"/>
      <c r="H7" s="354"/>
      <c r="I7" s="345"/>
      <c r="J7" s="359"/>
      <c r="K7" s="356"/>
      <c r="L7" s="55" t="s">
        <v>370</v>
      </c>
      <c r="M7" s="303"/>
      <c r="N7" s="303"/>
      <c r="O7" s="356"/>
      <c r="P7" s="55" t="s">
        <v>370</v>
      </c>
      <c r="Q7" s="359"/>
      <c r="R7" s="356"/>
      <c r="S7" s="83" t="s">
        <v>370</v>
      </c>
    </row>
    <row r="8" spans="1:19" ht="13.5" customHeight="1">
      <c r="A8" s="99">
        <v>27</v>
      </c>
      <c r="B8" s="100">
        <v>100</v>
      </c>
      <c r="C8" s="101" t="s">
        <v>50</v>
      </c>
      <c r="D8" s="102" t="s">
        <v>51</v>
      </c>
      <c r="E8" s="186"/>
      <c r="F8" s="104"/>
      <c r="G8" s="187"/>
      <c r="H8" s="188"/>
      <c r="I8" s="103">
        <v>1</v>
      </c>
      <c r="J8" s="189">
        <v>3</v>
      </c>
      <c r="K8" s="189">
        <v>0</v>
      </c>
      <c r="L8" s="190">
        <f aca="true" t="shared" si="0" ref="L8:L49">IF(J8=""," ",ROUND(K8/J8*100,1))</f>
        <v>0</v>
      </c>
      <c r="M8" s="191"/>
      <c r="N8" s="104"/>
      <c r="O8" s="192"/>
      <c r="P8" s="190" t="str">
        <f aca="true" t="shared" si="1" ref="P8:P49">IF(O8=""," ",ROUND(O8/N8*100,1))</f>
        <v> </v>
      </c>
      <c r="Q8" s="193"/>
      <c r="R8" s="189"/>
      <c r="S8" s="105" t="str">
        <f aca="true" t="shared" si="2" ref="S8:S50">IF(Q8=""," ",ROUND(R8/Q8*100,1))</f>
        <v> </v>
      </c>
    </row>
    <row r="9" spans="1:19" ht="13.5" customHeight="1">
      <c r="A9" s="99">
        <v>27</v>
      </c>
      <c r="B9" s="100">
        <v>140</v>
      </c>
      <c r="C9" s="101" t="s">
        <v>50</v>
      </c>
      <c r="D9" s="102" t="s">
        <v>53</v>
      </c>
      <c r="E9" s="186">
        <v>34720</v>
      </c>
      <c r="F9" s="104" t="s">
        <v>174</v>
      </c>
      <c r="G9" s="187">
        <v>4</v>
      </c>
      <c r="H9" s="188">
        <v>1</v>
      </c>
      <c r="I9" s="103">
        <v>1</v>
      </c>
      <c r="J9" s="189">
        <v>3</v>
      </c>
      <c r="K9" s="189">
        <v>0</v>
      </c>
      <c r="L9" s="190">
        <f t="shared" si="0"/>
        <v>0</v>
      </c>
      <c r="M9" s="191"/>
      <c r="N9" s="104"/>
      <c r="O9" s="192"/>
      <c r="P9" s="190" t="str">
        <f t="shared" si="1"/>
        <v> </v>
      </c>
      <c r="Q9" s="193">
        <v>93</v>
      </c>
      <c r="R9" s="189">
        <v>3</v>
      </c>
      <c r="S9" s="105">
        <f t="shared" si="2"/>
        <v>3.2</v>
      </c>
    </row>
    <row r="10" spans="1:19" ht="13.5" customHeight="1">
      <c r="A10" s="99">
        <v>27</v>
      </c>
      <c r="B10" s="100">
        <v>202</v>
      </c>
      <c r="C10" s="101" t="s">
        <v>55</v>
      </c>
      <c r="D10" s="102" t="s">
        <v>56</v>
      </c>
      <c r="E10" s="101"/>
      <c r="F10" s="194"/>
      <c r="G10" s="187"/>
      <c r="H10" s="188">
        <v>0</v>
      </c>
      <c r="I10" s="103">
        <v>1</v>
      </c>
      <c r="J10" s="189">
        <v>2</v>
      </c>
      <c r="K10" s="189">
        <v>0</v>
      </c>
      <c r="L10" s="190">
        <f t="shared" si="0"/>
        <v>0</v>
      </c>
      <c r="M10" s="191"/>
      <c r="N10" s="104"/>
      <c r="O10" s="192"/>
      <c r="P10" s="190" t="str">
        <f t="shared" si="1"/>
        <v> </v>
      </c>
      <c r="Q10" s="193">
        <v>155</v>
      </c>
      <c r="R10" s="189">
        <v>6</v>
      </c>
      <c r="S10" s="105">
        <f t="shared" si="2"/>
        <v>3.9</v>
      </c>
    </row>
    <row r="11" spans="1:19" ht="13.5" customHeight="1">
      <c r="A11" s="99">
        <v>27</v>
      </c>
      <c r="B11" s="100">
        <v>203</v>
      </c>
      <c r="C11" s="101" t="s">
        <v>55</v>
      </c>
      <c r="D11" s="102" t="s">
        <v>58</v>
      </c>
      <c r="E11" s="101"/>
      <c r="F11" s="194"/>
      <c r="G11" s="187"/>
      <c r="H11" s="188"/>
      <c r="I11" s="103">
        <v>1</v>
      </c>
      <c r="J11" s="189">
        <v>2</v>
      </c>
      <c r="K11" s="189">
        <v>0</v>
      </c>
      <c r="L11" s="190">
        <f t="shared" si="0"/>
        <v>0</v>
      </c>
      <c r="M11" s="191"/>
      <c r="N11" s="104"/>
      <c r="O11" s="192"/>
      <c r="P11" s="190" t="str">
        <f t="shared" si="1"/>
        <v> </v>
      </c>
      <c r="Q11" s="193"/>
      <c r="R11" s="189"/>
      <c r="S11" s="105" t="str">
        <f t="shared" si="2"/>
        <v> </v>
      </c>
    </row>
    <row r="12" spans="1:19" ht="13.5" customHeight="1">
      <c r="A12" s="99">
        <v>27</v>
      </c>
      <c r="B12" s="100">
        <v>204</v>
      </c>
      <c r="C12" s="101" t="s">
        <v>55</v>
      </c>
      <c r="D12" s="102" t="s">
        <v>60</v>
      </c>
      <c r="E12" s="101"/>
      <c r="F12" s="194"/>
      <c r="G12" s="187"/>
      <c r="H12" s="188"/>
      <c r="I12" s="103">
        <v>1</v>
      </c>
      <c r="J12" s="189">
        <v>2</v>
      </c>
      <c r="K12" s="189">
        <v>0</v>
      </c>
      <c r="L12" s="190">
        <f t="shared" si="0"/>
        <v>0</v>
      </c>
      <c r="M12" s="191"/>
      <c r="N12" s="104"/>
      <c r="O12" s="192"/>
      <c r="P12" s="190" t="str">
        <f t="shared" si="1"/>
        <v> </v>
      </c>
      <c r="Q12" s="193"/>
      <c r="R12" s="189"/>
      <c r="S12" s="105" t="str">
        <f t="shared" si="2"/>
        <v> </v>
      </c>
    </row>
    <row r="13" spans="1:19" ht="13.5" customHeight="1">
      <c r="A13" s="99">
        <v>27</v>
      </c>
      <c r="B13" s="100">
        <v>205</v>
      </c>
      <c r="C13" s="101" t="s">
        <v>55</v>
      </c>
      <c r="D13" s="102" t="s">
        <v>62</v>
      </c>
      <c r="E13" s="101"/>
      <c r="F13" s="194"/>
      <c r="G13" s="187"/>
      <c r="H13" s="188">
        <v>0</v>
      </c>
      <c r="I13" s="103">
        <v>1</v>
      </c>
      <c r="J13" s="189">
        <v>2</v>
      </c>
      <c r="K13" s="189">
        <v>0</v>
      </c>
      <c r="L13" s="190">
        <f t="shared" si="0"/>
        <v>0</v>
      </c>
      <c r="M13" s="191"/>
      <c r="N13" s="104"/>
      <c r="O13" s="192"/>
      <c r="P13" s="190" t="str">
        <f t="shared" si="1"/>
        <v> </v>
      </c>
      <c r="Q13" s="193">
        <v>556</v>
      </c>
      <c r="R13" s="189">
        <v>122</v>
      </c>
      <c r="S13" s="105">
        <f t="shared" si="2"/>
        <v>21.9</v>
      </c>
    </row>
    <row r="14" spans="1:19" ht="13.5" customHeight="1">
      <c r="A14" s="99">
        <v>27</v>
      </c>
      <c r="B14" s="100">
        <v>206</v>
      </c>
      <c r="C14" s="101" t="s">
        <v>55</v>
      </c>
      <c r="D14" s="102" t="s">
        <v>64</v>
      </c>
      <c r="E14" s="101"/>
      <c r="F14" s="194"/>
      <c r="G14" s="187"/>
      <c r="H14" s="188"/>
      <c r="I14" s="103">
        <v>1</v>
      </c>
      <c r="J14" s="189">
        <v>1</v>
      </c>
      <c r="K14" s="189">
        <v>0</v>
      </c>
      <c r="L14" s="190">
        <f t="shared" si="0"/>
        <v>0</v>
      </c>
      <c r="M14" s="191"/>
      <c r="N14" s="104"/>
      <c r="O14" s="192"/>
      <c r="P14" s="190" t="str">
        <f t="shared" si="1"/>
        <v> </v>
      </c>
      <c r="Q14" s="193">
        <v>83</v>
      </c>
      <c r="R14" s="189">
        <v>3</v>
      </c>
      <c r="S14" s="105">
        <f t="shared" si="2"/>
        <v>3.6</v>
      </c>
    </row>
    <row r="15" spans="1:19" ht="13.5" customHeight="1">
      <c r="A15" s="99">
        <v>27</v>
      </c>
      <c r="B15" s="100">
        <v>207</v>
      </c>
      <c r="C15" s="101" t="s">
        <v>55</v>
      </c>
      <c r="D15" s="102" t="s">
        <v>66</v>
      </c>
      <c r="E15" s="101"/>
      <c r="F15" s="194"/>
      <c r="G15" s="187"/>
      <c r="H15" s="188"/>
      <c r="I15" s="103">
        <v>1</v>
      </c>
      <c r="J15" s="189">
        <v>2</v>
      </c>
      <c r="K15" s="189">
        <v>0</v>
      </c>
      <c r="L15" s="190">
        <f t="shared" si="0"/>
        <v>0</v>
      </c>
      <c r="M15" s="191"/>
      <c r="N15" s="104"/>
      <c r="O15" s="192"/>
      <c r="P15" s="190" t="str">
        <f t="shared" si="1"/>
        <v> </v>
      </c>
      <c r="Q15" s="193">
        <v>1010</v>
      </c>
      <c r="R15" s="189"/>
      <c r="S15" s="105"/>
    </row>
    <row r="16" spans="1:19" ht="13.5" customHeight="1">
      <c r="A16" s="99">
        <v>27</v>
      </c>
      <c r="B16" s="100">
        <v>208</v>
      </c>
      <c r="C16" s="101" t="s">
        <v>55</v>
      </c>
      <c r="D16" s="102" t="s">
        <v>68</v>
      </c>
      <c r="E16" s="101"/>
      <c r="F16" s="194"/>
      <c r="G16" s="187"/>
      <c r="H16" s="188">
        <v>0</v>
      </c>
      <c r="I16" s="103">
        <v>1</v>
      </c>
      <c r="J16" s="189">
        <v>2</v>
      </c>
      <c r="K16" s="189">
        <v>0</v>
      </c>
      <c r="L16" s="190">
        <f t="shared" si="0"/>
        <v>0</v>
      </c>
      <c r="M16" s="191"/>
      <c r="N16" s="104"/>
      <c r="O16" s="192"/>
      <c r="P16" s="190" t="str">
        <f t="shared" si="1"/>
        <v> </v>
      </c>
      <c r="Q16" s="193">
        <v>100</v>
      </c>
      <c r="R16" s="189">
        <v>7</v>
      </c>
      <c r="S16" s="105">
        <f t="shared" si="2"/>
        <v>7</v>
      </c>
    </row>
    <row r="17" spans="1:19" ht="13.5" customHeight="1">
      <c r="A17" s="99">
        <v>27</v>
      </c>
      <c r="B17" s="100">
        <v>209</v>
      </c>
      <c r="C17" s="101" t="s">
        <v>55</v>
      </c>
      <c r="D17" s="102" t="s">
        <v>70</v>
      </c>
      <c r="E17" s="101"/>
      <c r="F17" s="194"/>
      <c r="G17" s="187"/>
      <c r="H17" s="188">
        <v>0</v>
      </c>
      <c r="I17" s="103">
        <v>1</v>
      </c>
      <c r="J17" s="189">
        <v>1</v>
      </c>
      <c r="K17" s="189">
        <v>0</v>
      </c>
      <c r="L17" s="190">
        <f t="shared" si="0"/>
        <v>0</v>
      </c>
      <c r="M17" s="191"/>
      <c r="N17" s="104"/>
      <c r="O17" s="192"/>
      <c r="P17" s="190" t="str">
        <f t="shared" si="1"/>
        <v> </v>
      </c>
      <c r="Q17" s="193"/>
      <c r="R17" s="189"/>
      <c r="S17" s="105" t="str">
        <f t="shared" si="2"/>
        <v> </v>
      </c>
    </row>
    <row r="18" spans="1:19" ht="13.5" customHeight="1">
      <c r="A18" s="99">
        <v>27</v>
      </c>
      <c r="B18" s="100">
        <v>210</v>
      </c>
      <c r="C18" s="101" t="s">
        <v>55</v>
      </c>
      <c r="D18" s="102" t="s">
        <v>72</v>
      </c>
      <c r="E18" s="101"/>
      <c r="F18" s="194"/>
      <c r="G18" s="187"/>
      <c r="H18" s="188">
        <v>0</v>
      </c>
      <c r="I18" s="103">
        <v>1</v>
      </c>
      <c r="J18" s="189">
        <v>2</v>
      </c>
      <c r="K18" s="189">
        <v>0</v>
      </c>
      <c r="L18" s="190">
        <f t="shared" si="0"/>
        <v>0</v>
      </c>
      <c r="M18" s="191"/>
      <c r="N18" s="104"/>
      <c r="O18" s="192"/>
      <c r="P18" s="190" t="str">
        <f t="shared" si="1"/>
        <v> </v>
      </c>
      <c r="Q18" s="193"/>
      <c r="R18" s="189"/>
      <c r="S18" s="105" t="str">
        <f t="shared" si="2"/>
        <v> </v>
      </c>
    </row>
    <row r="19" spans="1:19" ht="13.5" customHeight="1">
      <c r="A19" s="99">
        <v>27</v>
      </c>
      <c r="B19" s="100">
        <v>211</v>
      </c>
      <c r="C19" s="101" t="s">
        <v>55</v>
      </c>
      <c r="D19" s="102" t="s">
        <v>74</v>
      </c>
      <c r="E19" s="101"/>
      <c r="F19" s="194"/>
      <c r="G19" s="187"/>
      <c r="H19" s="188">
        <v>0</v>
      </c>
      <c r="I19" s="103">
        <v>1</v>
      </c>
      <c r="J19" s="189">
        <v>2</v>
      </c>
      <c r="K19" s="189">
        <v>0</v>
      </c>
      <c r="L19" s="190">
        <f t="shared" si="0"/>
        <v>0</v>
      </c>
      <c r="M19" s="191"/>
      <c r="N19" s="104"/>
      <c r="O19" s="192"/>
      <c r="P19" s="190" t="str">
        <f t="shared" si="1"/>
        <v> </v>
      </c>
      <c r="Q19" s="193"/>
      <c r="R19" s="189"/>
      <c r="S19" s="105" t="str">
        <f t="shared" si="2"/>
        <v> </v>
      </c>
    </row>
    <row r="20" spans="1:19" ht="13.5" customHeight="1">
      <c r="A20" s="99">
        <v>27</v>
      </c>
      <c r="B20" s="100">
        <v>212</v>
      </c>
      <c r="C20" s="101" t="s">
        <v>55</v>
      </c>
      <c r="D20" s="102" t="s">
        <v>76</v>
      </c>
      <c r="E20" s="101"/>
      <c r="F20" s="194"/>
      <c r="G20" s="187"/>
      <c r="H20" s="188">
        <v>0</v>
      </c>
      <c r="I20" s="103">
        <v>1</v>
      </c>
      <c r="J20" s="189">
        <v>2</v>
      </c>
      <c r="K20" s="189">
        <v>0</v>
      </c>
      <c r="L20" s="190">
        <f t="shared" si="0"/>
        <v>0</v>
      </c>
      <c r="M20" s="191"/>
      <c r="N20" s="104"/>
      <c r="O20" s="192"/>
      <c r="P20" s="190" t="str">
        <f t="shared" si="1"/>
        <v> </v>
      </c>
      <c r="Q20" s="193">
        <v>755</v>
      </c>
      <c r="R20" s="189">
        <v>131</v>
      </c>
      <c r="S20" s="105">
        <f t="shared" si="2"/>
        <v>17.4</v>
      </c>
    </row>
    <row r="21" spans="1:19" ht="13.5" customHeight="1">
      <c r="A21" s="99">
        <v>27</v>
      </c>
      <c r="B21" s="100">
        <v>213</v>
      </c>
      <c r="C21" s="101" t="s">
        <v>55</v>
      </c>
      <c r="D21" s="102" t="s">
        <v>77</v>
      </c>
      <c r="E21" s="101"/>
      <c r="F21" s="194"/>
      <c r="G21" s="187"/>
      <c r="H21" s="188"/>
      <c r="I21" s="103">
        <v>1</v>
      </c>
      <c r="J21" s="189">
        <v>2</v>
      </c>
      <c r="K21" s="189">
        <v>0</v>
      </c>
      <c r="L21" s="190">
        <f t="shared" si="0"/>
        <v>0</v>
      </c>
      <c r="M21" s="191"/>
      <c r="N21" s="104"/>
      <c r="O21" s="192"/>
      <c r="P21" s="190" t="str">
        <f t="shared" si="1"/>
        <v> </v>
      </c>
      <c r="Q21" s="193">
        <v>80</v>
      </c>
      <c r="R21" s="189">
        <v>2</v>
      </c>
      <c r="S21" s="105">
        <f t="shared" si="2"/>
        <v>2.5</v>
      </c>
    </row>
    <row r="22" spans="1:19" ht="13.5" customHeight="1">
      <c r="A22" s="195">
        <v>27</v>
      </c>
      <c r="B22" s="100">
        <v>214</v>
      </c>
      <c r="C22" s="101" t="s">
        <v>55</v>
      </c>
      <c r="D22" s="102" t="s">
        <v>78</v>
      </c>
      <c r="E22" s="101"/>
      <c r="F22" s="194"/>
      <c r="G22" s="187"/>
      <c r="H22" s="188">
        <v>0</v>
      </c>
      <c r="I22" s="103">
        <v>1</v>
      </c>
      <c r="J22" s="189">
        <v>2</v>
      </c>
      <c r="K22" s="189">
        <v>0</v>
      </c>
      <c r="L22" s="190">
        <f t="shared" si="0"/>
        <v>0</v>
      </c>
      <c r="M22" s="191"/>
      <c r="N22" s="104"/>
      <c r="O22" s="192"/>
      <c r="P22" s="190" t="str">
        <f t="shared" si="1"/>
        <v> </v>
      </c>
      <c r="Q22" s="193">
        <v>204</v>
      </c>
      <c r="R22" s="189">
        <v>15</v>
      </c>
      <c r="S22" s="105">
        <f t="shared" si="2"/>
        <v>7.4</v>
      </c>
    </row>
    <row r="23" spans="1:19" ht="13.5" customHeight="1">
      <c r="A23" s="99">
        <v>27</v>
      </c>
      <c r="B23" s="100">
        <v>215</v>
      </c>
      <c r="C23" s="101" t="s">
        <v>55</v>
      </c>
      <c r="D23" s="102" t="s">
        <v>79</v>
      </c>
      <c r="E23" s="101"/>
      <c r="F23" s="194"/>
      <c r="G23" s="187"/>
      <c r="H23" s="188">
        <v>0</v>
      </c>
      <c r="I23" s="103">
        <v>1</v>
      </c>
      <c r="J23" s="189">
        <v>2</v>
      </c>
      <c r="K23" s="189">
        <v>0</v>
      </c>
      <c r="L23" s="190">
        <f t="shared" si="0"/>
        <v>0</v>
      </c>
      <c r="M23" s="191"/>
      <c r="N23" s="104"/>
      <c r="O23" s="192"/>
      <c r="P23" s="190" t="str">
        <f t="shared" si="1"/>
        <v> </v>
      </c>
      <c r="Q23" s="193">
        <v>195</v>
      </c>
      <c r="R23" s="189">
        <v>16</v>
      </c>
      <c r="S23" s="105">
        <f t="shared" si="2"/>
        <v>8.2</v>
      </c>
    </row>
    <row r="24" spans="1:19" ht="13.5" customHeight="1">
      <c r="A24" s="195">
        <v>27</v>
      </c>
      <c r="B24" s="100">
        <v>216</v>
      </c>
      <c r="C24" s="101" t="s">
        <v>55</v>
      </c>
      <c r="D24" s="102" t="s">
        <v>80</v>
      </c>
      <c r="E24" s="101"/>
      <c r="F24" s="194"/>
      <c r="G24" s="187"/>
      <c r="H24" s="188">
        <v>0</v>
      </c>
      <c r="I24" s="103">
        <v>1</v>
      </c>
      <c r="J24" s="189">
        <v>2</v>
      </c>
      <c r="K24" s="189">
        <v>0</v>
      </c>
      <c r="L24" s="190">
        <f t="shared" si="0"/>
        <v>0</v>
      </c>
      <c r="M24" s="191"/>
      <c r="N24" s="104"/>
      <c r="O24" s="192"/>
      <c r="P24" s="190" t="str">
        <f t="shared" si="1"/>
        <v> </v>
      </c>
      <c r="Q24" s="193">
        <v>378</v>
      </c>
      <c r="R24" s="189">
        <v>40</v>
      </c>
      <c r="S24" s="105">
        <f t="shared" si="2"/>
        <v>10.6</v>
      </c>
    </row>
    <row r="25" spans="1:19" ht="13.5" customHeight="1">
      <c r="A25" s="195">
        <v>27</v>
      </c>
      <c r="B25" s="100">
        <v>217</v>
      </c>
      <c r="C25" s="112" t="s">
        <v>55</v>
      </c>
      <c r="D25" s="113" t="s">
        <v>82</v>
      </c>
      <c r="E25" s="101"/>
      <c r="F25" s="194"/>
      <c r="G25" s="187"/>
      <c r="H25" s="188">
        <v>0</v>
      </c>
      <c r="I25" s="103">
        <v>1</v>
      </c>
      <c r="J25" s="189">
        <v>1</v>
      </c>
      <c r="K25" s="189">
        <v>0</v>
      </c>
      <c r="L25" s="190">
        <f t="shared" si="0"/>
        <v>0</v>
      </c>
      <c r="M25" s="191"/>
      <c r="N25" s="104"/>
      <c r="O25" s="192"/>
      <c r="P25" s="190" t="str">
        <f t="shared" si="1"/>
        <v> </v>
      </c>
      <c r="Q25" s="193"/>
      <c r="R25" s="189"/>
      <c r="S25" s="105" t="str">
        <f t="shared" si="2"/>
        <v> </v>
      </c>
    </row>
    <row r="26" spans="1:19" ht="13.5" customHeight="1">
      <c r="A26" s="99">
        <v>27</v>
      </c>
      <c r="B26" s="100">
        <v>218</v>
      </c>
      <c r="C26" s="112" t="s">
        <v>55</v>
      </c>
      <c r="D26" s="113" t="s">
        <v>84</v>
      </c>
      <c r="E26" s="101"/>
      <c r="F26" s="194"/>
      <c r="G26" s="187"/>
      <c r="H26" s="188"/>
      <c r="I26" s="103">
        <v>1</v>
      </c>
      <c r="J26" s="189">
        <v>1</v>
      </c>
      <c r="K26" s="189">
        <v>0</v>
      </c>
      <c r="L26" s="190">
        <f t="shared" si="0"/>
        <v>0</v>
      </c>
      <c r="M26" s="191"/>
      <c r="N26" s="104"/>
      <c r="O26" s="192"/>
      <c r="P26" s="190" t="str">
        <f t="shared" si="1"/>
        <v> </v>
      </c>
      <c r="Q26" s="193">
        <v>51</v>
      </c>
      <c r="R26" s="189">
        <v>0</v>
      </c>
      <c r="S26" s="105">
        <f t="shared" si="2"/>
        <v>0</v>
      </c>
    </row>
    <row r="27" spans="1:19" ht="13.5" customHeight="1">
      <c r="A27" s="99">
        <v>27</v>
      </c>
      <c r="B27" s="100">
        <v>219</v>
      </c>
      <c r="C27" s="112" t="s">
        <v>55</v>
      </c>
      <c r="D27" s="113" t="s">
        <v>85</v>
      </c>
      <c r="E27" s="101"/>
      <c r="F27" s="194"/>
      <c r="G27" s="187"/>
      <c r="H27" s="188"/>
      <c r="I27" s="103">
        <v>1</v>
      </c>
      <c r="J27" s="189">
        <v>2</v>
      </c>
      <c r="K27" s="189">
        <v>0</v>
      </c>
      <c r="L27" s="190">
        <v>0</v>
      </c>
      <c r="M27" s="191"/>
      <c r="N27" s="104"/>
      <c r="O27" s="192"/>
      <c r="P27" s="190" t="str">
        <f t="shared" si="1"/>
        <v> </v>
      </c>
      <c r="Q27" s="193">
        <v>200</v>
      </c>
      <c r="R27" s="189">
        <v>7</v>
      </c>
      <c r="S27" s="105">
        <f t="shared" si="2"/>
        <v>3.5</v>
      </c>
    </row>
    <row r="28" spans="1:19" ht="13.5" customHeight="1">
      <c r="A28" s="99">
        <v>27</v>
      </c>
      <c r="B28" s="100">
        <v>220</v>
      </c>
      <c r="C28" s="112" t="s">
        <v>55</v>
      </c>
      <c r="D28" s="113" t="s">
        <v>86</v>
      </c>
      <c r="E28" s="101"/>
      <c r="F28" s="194"/>
      <c r="G28" s="187"/>
      <c r="H28" s="188">
        <v>0</v>
      </c>
      <c r="I28" s="103">
        <v>1</v>
      </c>
      <c r="J28" s="189">
        <v>1</v>
      </c>
      <c r="K28" s="189">
        <v>0</v>
      </c>
      <c r="L28" s="190">
        <v>0</v>
      </c>
      <c r="M28" s="191"/>
      <c r="N28" s="104"/>
      <c r="O28" s="192"/>
      <c r="P28" s="190" t="str">
        <f t="shared" si="1"/>
        <v> </v>
      </c>
      <c r="Q28" s="193">
        <v>241</v>
      </c>
      <c r="R28" s="189">
        <v>34</v>
      </c>
      <c r="S28" s="105">
        <f t="shared" si="2"/>
        <v>14.1</v>
      </c>
    </row>
    <row r="29" spans="1:19" ht="13.5" customHeight="1">
      <c r="A29" s="99">
        <v>27</v>
      </c>
      <c r="B29" s="100">
        <v>221</v>
      </c>
      <c r="C29" s="112" t="s">
        <v>55</v>
      </c>
      <c r="D29" s="113" t="s">
        <v>88</v>
      </c>
      <c r="E29" s="101"/>
      <c r="F29" s="194"/>
      <c r="G29" s="187"/>
      <c r="H29" s="188">
        <v>0</v>
      </c>
      <c r="I29" s="103">
        <v>1</v>
      </c>
      <c r="J29" s="189">
        <v>1</v>
      </c>
      <c r="K29" s="189">
        <v>0</v>
      </c>
      <c r="L29" s="190">
        <f t="shared" si="0"/>
        <v>0</v>
      </c>
      <c r="M29" s="191"/>
      <c r="N29" s="104"/>
      <c r="O29" s="192"/>
      <c r="P29" s="190" t="str">
        <f t="shared" si="1"/>
        <v> </v>
      </c>
      <c r="Q29" s="193">
        <v>114</v>
      </c>
      <c r="R29" s="189">
        <v>0</v>
      </c>
      <c r="S29" s="105">
        <f t="shared" si="2"/>
        <v>0</v>
      </c>
    </row>
    <row r="30" spans="1:19" ht="13.5" customHeight="1">
      <c r="A30" s="195">
        <v>27</v>
      </c>
      <c r="B30" s="100">
        <v>222</v>
      </c>
      <c r="C30" s="112" t="s">
        <v>55</v>
      </c>
      <c r="D30" s="113" t="s">
        <v>89</v>
      </c>
      <c r="E30" s="101"/>
      <c r="F30" s="194"/>
      <c r="G30" s="187"/>
      <c r="H30" s="188">
        <v>0</v>
      </c>
      <c r="I30" s="103">
        <v>1</v>
      </c>
      <c r="J30" s="189">
        <v>2</v>
      </c>
      <c r="K30" s="189">
        <v>0</v>
      </c>
      <c r="L30" s="190">
        <f t="shared" si="0"/>
        <v>0</v>
      </c>
      <c r="M30" s="191"/>
      <c r="N30" s="104"/>
      <c r="O30" s="192"/>
      <c r="P30" s="190" t="str">
        <f t="shared" si="1"/>
        <v> </v>
      </c>
      <c r="Q30" s="193">
        <v>189</v>
      </c>
      <c r="R30" s="189">
        <v>26</v>
      </c>
      <c r="S30" s="105">
        <f t="shared" si="2"/>
        <v>13.8</v>
      </c>
    </row>
    <row r="31" spans="1:19" ht="13.5" customHeight="1">
      <c r="A31" s="99">
        <v>27</v>
      </c>
      <c r="B31" s="100">
        <v>223</v>
      </c>
      <c r="C31" s="112" t="s">
        <v>55</v>
      </c>
      <c r="D31" s="113" t="s">
        <v>90</v>
      </c>
      <c r="E31" s="28"/>
      <c r="F31" s="79"/>
      <c r="G31" s="200"/>
      <c r="H31" s="201"/>
      <c r="I31" s="202">
        <v>1</v>
      </c>
      <c r="J31" s="203">
        <v>2</v>
      </c>
      <c r="K31" s="203">
        <v>0</v>
      </c>
      <c r="L31" s="190">
        <f t="shared" si="0"/>
        <v>0</v>
      </c>
      <c r="M31" s="204"/>
      <c r="N31" s="37"/>
      <c r="O31" s="205"/>
      <c r="P31" s="190" t="str">
        <f t="shared" si="1"/>
        <v> </v>
      </c>
      <c r="Q31" s="206">
        <v>120</v>
      </c>
      <c r="R31" s="203">
        <v>7</v>
      </c>
      <c r="S31" s="105">
        <f t="shared" si="2"/>
        <v>5.8</v>
      </c>
    </row>
    <row r="32" spans="1:19" ht="13.5" customHeight="1">
      <c r="A32" s="99">
        <v>27</v>
      </c>
      <c r="B32" s="100">
        <v>224</v>
      </c>
      <c r="C32" s="112" t="s">
        <v>55</v>
      </c>
      <c r="D32" s="113" t="s">
        <v>92</v>
      </c>
      <c r="E32" s="28"/>
      <c r="F32" s="79"/>
      <c r="G32" s="200"/>
      <c r="H32" s="201">
        <v>0</v>
      </c>
      <c r="I32" s="202">
        <v>1</v>
      </c>
      <c r="J32" s="203">
        <v>1</v>
      </c>
      <c r="K32" s="203">
        <v>0</v>
      </c>
      <c r="L32" s="190">
        <f t="shared" si="0"/>
        <v>0</v>
      </c>
      <c r="M32" s="204"/>
      <c r="N32" s="37"/>
      <c r="O32" s="205"/>
      <c r="P32" s="190" t="str">
        <f t="shared" si="1"/>
        <v> </v>
      </c>
      <c r="Q32" s="206">
        <v>114</v>
      </c>
      <c r="R32" s="203">
        <v>8</v>
      </c>
      <c r="S32" s="105">
        <f t="shared" si="2"/>
        <v>7</v>
      </c>
    </row>
    <row r="33" spans="1:19" ht="13.5" customHeight="1">
      <c r="A33" s="99">
        <v>27</v>
      </c>
      <c r="B33" s="100">
        <v>225</v>
      </c>
      <c r="C33" s="112" t="s">
        <v>55</v>
      </c>
      <c r="D33" s="113" t="s">
        <v>94</v>
      </c>
      <c r="E33" s="28"/>
      <c r="F33" s="79"/>
      <c r="G33" s="200"/>
      <c r="H33" s="201">
        <v>0</v>
      </c>
      <c r="I33" s="202">
        <v>1</v>
      </c>
      <c r="J33" s="203">
        <v>1</v>
      </c>
      <c r="K33" s="203">
        <v>0</v>
      </c>
      <c r="L33" s="190">
        <f t="shared" si="0"/>
        <v>0</v>
      </c>
      <c r="M33" s="204"/>
      <c r="N33" s="37"/>
      <c r="O33" s="205"/>
      <c r="P33" s="190" t="str">
        <f t="shared" si="1"/>
        <v> </v>
      </c>
      <c r="Q33" s="206">
        <v>52</v>
      </c>
      <c r="R33" s="203">
        <v>4</v>
      </c>
      <c r="S33" s="105">
        <f t="shared" si="2"/>
        <v>7.7</v>
      </c>
    </row>
    <row r="34" spans="1:19" ht="13.5" customHeight="1">
      <c r="A34" s="195">
        <v>27</v>
      </c>
      <c r="B34" s="100">
        <v>226</v>
      </c>
      <c r="C34" s="112" t="s">
        <v>55</v>
      </c>
      <c r="D34" s="113" t="s">
        <v>95</v>
      </c>
      <c r="E34" s="28"/>
      <c r="F34" s="79"/>
      <c r="G34" s="200"/>
      <c r="H34" s="201"/>
      <c r="I34" s="202">
        <v>1</v>
      </c>
      <c r="J34" s="203">
        <v>1</v>
      </c>
      <c r="K34" s="203">
        <v>0</v>
      </c>
      <c r="L34" s="190">
        <f t="shared" si="0"/>
        <v>0</v>
      </c>
      <c r="M34" s="204"/>
      <c r="N34" s="37"/>
      <c r="O34" s="205"/>
      <c r="P34" s="190" t="str">
        <f t="shared" si="1"/>
        <v> </v>
      </c>
      <c r="Q34" s="206">
        <v>45</v>
      </c>
      <c r="R34" s="203">
        <v>2</v>
      </c>
      <c r="S34" s="105">
        <f t="shared" si="2"/>
        <v>4.4</v>
      </c>
    </row>
    <row r="35" spans="1:19" ht="13.5" customHeight="1">
      <c r="A35" s="99">
        <v>27</v>
      </c>
      <c r="B35" s="100">
        <v>227</v>
      </c>
      <c r="C35" s="112" t="s">
        <v>55</v>
      </c>
      <c r="D35" s="113" t="s">
        <v>96</v>
      </c>
      <c r="E35" s="28"/>
      <c r="F35" s="79"/>
      <c r="G35" s="200"/>
      <c r="H35" s="201"/>
      <c r="I35" s="202">
        <v>1</v>
      </c>
      <c r="J35" s="203">
        <v>0</v>
      </c>
      <c r="K35" s="203">
        <v>0</v>
      </c>
      <c r="L35" s="190">
        <v>0</v>
      </c>
      <c r="M35" s="204"/>
      <c r="N35" s="37"/>
      <c r="O35" s="205"/>
      <c r="P35" s="190" t="str">
        <f t="shared" si="1"/>
        <v> </v>
      </c>
      <c r="Q35" s="206"/>
      <c r="R35" s="203"/>
      <c r="S35" s="105" t="str">
        <f t="shared" si="2"/>
        <v> </v>
      </c>
    </row>
    <row r="36" spans="1:19" ht="13.5" customHeight="1">
      <c r="A36" s="99">
        <v>27</v>
      </c>
      <c r="B36" s="100">
        <v>228</v>
      </c>
      <c r="C36" s="112" t="s">
        <v>55</v>
      </c>
      <c r="D36" s="113" t="s">
        <v>97</v>
      </c>
      <c r="E36" s="28"/>
      <c r="F36" s="79"/>
      <c r="G36" s="200"/>
      <c r="H36" s="201">
        <v>0</v>
      </c>
      <c r="I36" s="202">
        <v>1</v>
      </c>
      <c r="J36" s="203">
        <v>1</v>
      </c>
      <c r="K36" s="203">
        <v>0</v>
      </c>
      <c r="L36" s="190">
        <f t="shared" si="0"/>
        <v>0</v>
      </c>
      <c r="M36" s="204"/>
      <c r="N36" s="37"/>
      <c r="O36" s="205"/>
      <c r="P36" s="190" t="str">
        <f t="shared" si="1"/>
        <v> </v>
      </c>
      <c r="Q36" s="206"/>
      <c r="R36" s="203"/>
      <c r="S36" s="105" t="str">
        <f t="shared" si="2"/>
        <v> </v>
      </c>
    </row>
    <row r="37" spans="1:19" ht="13.5" customHeight="1">
      <c r="A37" s="99">
        <v>27</v>
      </c>
      <c r="B37" s="100">
        <v>229</v>
      </c>
      <c r="C37" s="112" t="s">
        <v>55</v>
      </c>
      <c r="D37" s="113" t="s">
        <v>98</v>
      </c>
      <c r="E37" s="28"/>
      <c r="F37" s="79"/>
      <c r="G37" s="200"/>
      <c r="H37" s="201">
        <v>0</v>
      </c>
      <c r="I37" s="202">
        <v>1</v>
      </c>
      <c r="J37" s="203">
        <v>1</v>
      </c>
      <c r="K37" s="203">
        <v>0</v>
      </c>
      <c r="L37" s="190">
        <f t="shared" si="0"/>
        <v>0</v>
      </c>
      <c r="M37" s="204"/>
      <c r="N37" s="37"/>
      <c r="O37" s="205"/>
      <c r="P37" s="190" t="str">
        <f t="shared" si="1"/>
        <v> </v>
      </c>
      <c r="Q37" s="206">
        <v>21</v>
      </c>
      <c r="R37" s="203">
        <v>1</v>
      </c>
      <c r="S37" s="105">
        <f t="shared" si="2"/>
        <v>4.8</v>
      </c>
    </row>
    <row r="38" spans="1:19" ht="13.5" customHeight="1">
      <c r="A38" s="99">
        <v>27</v>
      </c>
      <c r="B38" s="100">
        <v>230</v>
      </c>
      <c r="C38" s="112" t="s">
        <v>55</v>
      </c>
      <c r="D38" s="113" t="s">
        <v>100</v>
      </c>
      <c r="E38" s="28"/>
      <c r="F38" s="79"/>
      <c r="G38" s="200"/>
      <c r="H38" s="201">
        <v>0</v>
      </c>
      <c r="I38" s="202">
        <v>1</v>
      </c>
      <c r="J38" s="203">
        <v>1</v>
      </c>
      <c r="K38" s="203">
        <v>0</v>
      </c>
      <c r="L38" s="190">
        <f t="shared" si="0"/>
        <v>0</v>
      </c>
      <c r="M38" s="204"/>
      <c r="N38" s="37"/>
      <c r="O38" s="205"/>
      <c r="P38" s="190" t="str">
        <f t="shared" si="1"/>
        <v> </v>
      </c>
      <c r="Q38" s="206">
        <v>25</v>
      </c>
      <c r="R38" s="203">
        <v>3</v>
      </c>
      <c r="S38" s="105">
        <f t="shared" si="2"/>
        <v>12</v>
      </c>
    </row>
    <row r="39" spans="1:19" ht="13.5" customHeight="1">
      <c r="A39" s="195">
        <v>27</v>
      </c>
      <c r="B39" s="196">
        <v>231</v>
      </c>
      <c r="C39" s="198" t="s">
        <v>55</v>
      </c>
      <c r="D39" s="199" t="s">
        <v>102</v>
      </c>
      <c r="E39" s="28"/>
      <c r="F39" s="79"/>
      <c r="G39" s="200"/>
      <c r="H39" s="201">
        <v>0</v>
      </c>
      <c r="I39" s="202">
        <v>1</v>
      </c>
      <c r="J39" s="203">
        <v>2</v>
      </c>
      <c r="K39" s="203">
        <v>0</v>
      </c>
      <c r="L39" s="190">
        <f t="shared" si="0"/>
        <v>0</v>
      </c>
      <c r="M39" s="204"/>
      <c r="N39" s="37"/>
      <c r="O39" s="205"/>
      <c r="P39" s="190" t="str">
        <f t="shared" si="1"/>
        <v> </v>
      </c>
      <c r="Q39" s="206">
        <v>80</v>
      </c>
      <c r="R39" s="203">
        <v>11</v>
      </c>
      <c r="S39" s="105">
        <f t="shared" si="2"/>
        <v>13.8</v>
      </c>
    </row>
    <row r="40" spans="1:19" ht="13.5" customHeight="1">
      <c r="A40" s="195">
        <v>27</v>
      </c>
      <c r="B40" s="196">
        <v>232</v>
      </c>
      <c r="C40" s="198" t="s">
        <v>55</v>
      </c>
      <c r="D40" s="199" t="s">
        <v>104</v>
      </c>
      <c r="E40" s="101"/>
      <c r="F40" s="194"/>
      <c r="G40" s="187"/>
      <c r="H40" s="188"/>
      <c r="I40" s="103">
        <v>1</v>
      </c>
      <c r="J40" s="189">
        <v>1</v>
      </c>
      <c r="K40" s="189">
        <v>0</v>
      </c>
      <c r="L40" s="190">
        <v>0</v>
      </c>
      <c r="M40" s="191"/>
      <c r="N40" s="104"/>
      <c r="O40" s="192"/>
      <c r="P40" s="190" t="str">
        <f t="shared" si="1"/>
        <v> </v>
      </c>
      <c r="Q40" s="193">
        <v>61</v>
      </c>
      <c r="R40" s="189">
        <v>1</v>
      </c>
      <c r="S40" s="105">
        <f t="shared" si="2"/>
        <v>1.6</v>
      </c>
    </row>
    <row r="41" spans="1:19" ht="13.5" customHeight="1">
      <c r="A41" s="99">
        <v>27</v>
      </c>
      <c r="B41" s="100">
        <v>301</v>
      </c>
      <c r="C41" s="112" t="s">
        <v>55</v>
      </c>
      <c r="D41" s="113" t="s">
        <v>105</v>
      </c>
      <c r="E41" s="28"/>
      <c r="F41" s="79"/>
      <c r="G41" s="200"/>
      <c r="H41" s="201"/>
      <c r="I41" s="202"/>
      <c r="J41" s="203"/>
      <c r="K41" s="203"/>
      <c r="L41" s="190" t="str">
        <f t="shared" si="0"/>
        <v> </v>
      </c>
      <c r="M41" s="206">
        <v>1</v>
      </c>
      <c r="N41" s="207">
        <v>0</v>
      </c>
      <c r="O41" s="203">
        <v>0</v>
      </c>
      <c r="P41" s="190">
        <v>0</v>
      </c>
      <c r="Q41" s="206">
        <v>49</v>
      </c>
      <c r="R41" s="203">
        <v>7</v>
      </c>
      <c r="S41" s="105">
        <f t="shared" si="2"/>
        <v>14.3</v>
      </c>
    </row>
    <row r="42" spans="1:19" ht="13.5" customHeight="1">
      <c r="A42" s="99">
        <v>27</v>
      </c>
      <c r="B42" s="100">
        <v>321</v>
      </c>
      <c r="C42" s="112" t="s">
        <v>55</v>
      </c>
      <c r="D42" s="113" t="s">
        <v>106</v>
      </c>
      <c r="E42" s="28"/>
      <c r="F42" s="79"/>
      <c r="G42" s="200"/>
      <c r="H42" s="201">
        <v>0</v>
      </c>
      <c r="I42" s="202"/>
      <c r="J42" s="203"/>
      <c r="K42" s="203"/>
      <c r="L42" s="190" t="str">
        <f t="shared" si="0"/>
        <v> </v>
      </c>
      <c r="M42" s="206">
        <v>1</v>
      </c>
      <c r="N42" s="207">
        <v>1</v>
      </c>
      <c r="O42" s="203">
        <v>0</v>
      </c>
      <c r="P42" s="190">
        <v>0</v>
      </c>
      <c r="Q42" s="206">
        <v>14</v>
      </c>
      <c r="R42" s="203">
        <v>0</v>
      </c>
      <c r="S42" s="105">
        <f t="shared" si="2"/>
        <v>0</v>
      </c>
    </row>
    <row r="43" spans="1:19" ht="13.5" customHeight="1">
      <c r="A43" s="99">
        <v>27</v>
      </c>
      <c r="B43" s="100">
        <v>322</v>
      </c>
      <c r="C43" s="112" t="s">
        <v>55</v>
      </c>
      <c r="D43" s="113" t="s">
        <v>108</v>
      </c>
      <c r="E43" s="28"/>
      <c r="F43" s="79"/>
      <c r="G43" s="200"/>
      <c r="H43" s="201"/>
      <c r="I43" s="202"/>
      <c r="J43" s="203"/>
      <c r="K43" s="203"/>
      <c r="L43" s="190" t="str">
        <f t="shared" si="0"/>
        <v> </v>
      </c>
      <c r="M43" s="206">
        <v>1</v>
      </c>
      <c r="N43" s="207">
        <v>1</v>
      </c>
      <c r="O43" s="203">
        <v>0</v>
      </c>
      <c r="P43" s="190">
        <f t="shared" si="1"/>
        <v>0</v>
      </c>
      <c r="Q43" s="206">
        <v>44</v>
      </c>
      <c r="R43" s="203">
        <v>0</v>
      </c>
      <c r="S43" s="105">
        <f t="shared" si="2"/>
        <v>0</v>
      </c>
    </row>
    <row r="44" spans="1:19" ht="13.5" customHeight="1">
      <c r="A44" s="99">
        <v>27</v>
      </c>
      <c r="B44" s="116">
        <v>341</v>
      </c>
      <c r="C44" s="117" t="s">
        <v>55</v>
      </c>
      <c r="D44" s="118" t="s">
        <v>109</v>
      </c>
      <c r="E44" s="28"/>
      <c r="F44" s="79"/>
      <c r="G44" s="200"/>
      <c r="H44" s="201">
        <v>0</v>
      </c>
      <c r="I44" s="202"/>
      <c r="J44" s="203"/>
      <c r="K44" s="203"/>
      <c r="L44" s="190" t="str">
        <f t="shared" si="0"/>
        <v> </v>
      </c>
      <c r="M44" s="206">
        <v>1</v>
      </c>
      <c r="N44" s="207">
        <v>0</v>
      </c>
      <c r="O44" s="203">
        <v>0</v>
      </c>
      <c r="P44" s="190">
        <v>0</v>
      </c>
      <c r="Q44" s="206">
        <v>22</v>
      </c>
      <c r="R44" s="203">
        <v>0</v>
      </c>
      <c r="S44" s="105">
        <f t="shared" si="2"/>
        <v>0</v>
      </c>
    </row>
    <row r="45" spans="1:19" ht="13.5" customHeight="1">
      <c r="A45" s="99">
        <v>27</v>
      </c>
      <c r="B45" s="100">
        <v>361</v>
      </c>
      <c r="C45" s="112" t="s">
        <v>55</v>
      </c>
      <c r="D45" s="113" t="s">
        <v>111</v>
      </c>
      <c r="E45" s="28"/>
      <c r="F45" s="79"/>
      <c r="G45" s="200"/>
      <c r="H45" s="201">
        <v>0</v>
      </c>
      <c r="I45" s="202"/>
      <c r="J45" s="203"/>
      <c r="K45" s="203"/>
      <c r="L45" s="190" t="str">
        <f t="shared" si="0"/>
        <v> </v>
      </c>
      <c r="M45" s="206">
        <v>1</v>
      </c>
      <c r="N45" s="207">
        <v>1</v>
      </c>
      <c r="O45" s="203">
        <v>0</v>
      </c>
      <c r="P45" s="190">
        <f t="shared" si="1"/>
        <v>0</v>
      </c>
      <c r="Q45" s="206">
        <v>38</v>
      </c>
      <c r="R45" s="203">
        <v>3</v>
      </c>
      <c r="S45" s="105">
        <f t="shared" si="2"/>
        <v>7.9</v>
      </c>
    </row>
    <row r="46" spans="1:19" ht="13.5" customHeight="1">
      <c r="A46" s="99">
        <v>27</v>
      </c>
      <c r="B46" s="100">
        <v>362</v>
      </c>
      <c r="C46" s="112" t="s">
        <v>55</v>
      </c>
      <c r="D46" s="113" t="s">
        <v>112</v>
      </c>
      <c r="E46" s="28"/>
      <c r="F46" s="79"/>
      <c r="G46" s="200"/>
      <c r="H46" s="201">
        <v>0</v>
      </c>
      <c r="I46" s="202"/>
      <c r="J46" s="203"/>
      <c r="K46" s="203"/>
      <c r="L46" s="190" t="str">
        <f t="shared" si="0"/>
        <v> </v>
      </c>
      <c r="M46" s="206">
        <v>1</v>
      </c>
      <c r="N46" s="207">
        <v>1</v>
      </c>
      <c r="O46" s="203">
        <v>0</v>
      </c>
      <c r="P46" s="190">
        <v>0</v>
      </c>
      <c r="Q46" s="206">
        <v>3</v>
      </c>
      <c r="R46" s="203">
        <v>0</v>
      </c>
      <c r="S46" s="105">
        <f t="shared" si="2"/>
        <v>0</v>
      </c>
    </row>
    <row r="47" spans="1:19" ht="13.5" customHeight="1">
      <c r="A47" s="99">
        <v>27</v>
      </c>
      <c r="B47" s="100">
        <v>366</v>
      </c>
      <c r="C47" s="112" t="s">
        <v>55</v>
      </c>
      <c r="D47" s="113" t="s">
        <v>114</v>
      </c>
      <c r="E47" s="28"/>
      <c r="F47" s="79"/>
      <c r="G47" s="200"/>
      <c r="H47" s="201"/>
      <c r="I47" s="202"/>
      <c r="J47" s="203"/>
      <c r="K47" s="203"/>
      <c r="L47" s="190" t="str">
        <f t="shared" si="0"/>
        <v> </v>
      </c>
      <c r="M47" s="206">
        <v>1</v>
      </c>
      <c r="N47" s="207">
        <v>0</v>
      </c>
      <c r="O47" s="203">
        <v>0</v>
      </c>
      <c r="P47" s="190">
        <v>0</v>
      </c>
      <c r="Q47" s="206">
        <v>60</v>
      </c>
      <c r="R47" s="203">
        <v>0</v>
      </c>
      <c r="S47" s="105">
        <f t="shared" si="2"/>
        <v>0</v>
      </c>
    </row>
    <row r="48" spans="1:19" ht="13.5" customHeight="1">
      <c r="A48" s="99">
        <v>27</v>
      </c>
      <c r="B48" s="100">
        <v>381</v>
      </c>
      <c r="C48" s="112" t="s">
        <v>55</v>
      </c>
      <c r="D48" s="113" t="s">
        <v>115</v>
      </c>
      <c r="E48" s="28"/>
      <c r="F48" s="79"/>
      <c r="G48" s="200"/>
      <c r="H48" s="201"/>
      <c r="I48" s="202"/>
      <c r="J48" s="203"/>
      <c r="K48" s="203"/>
      <c r="L48" s="190" t="str">
        <f t="shared" si="0"/>
        <v> </v>
      </c>
      <c r="M48" s="206">
        <v>1</v>
      </c>
      <c r="N48" s="207">
        <v>1</v>
      </c>
      <c r="O48" s="203">
        <v>0</v>
      </c>
      <c r="P48" s="190">
        <v>0</v>
      </c>
      <c r="Q48" s="206">
        <v>45</v>
      </c>
      <c r="R48" s="203">
        <v>2</v>
      </c>
      <c r="S48" s="105">
        <f t="shared" si="2"/>
        <v>4.4</v>
      </c>
    </row>
    <row r="49" spans="1:19" ht="13.5" customHeight="1">
      <c r="A49" s="99">
        <v>27</v>
      </c>
      <c r="B49" s="100">
        <v>382</v>
      </c>
      <c r="C49" s="112" t="s">
        <v>55</v>
      </c>
      <c r="D49" s="113" t="s">
        <v>117</v>
      </c>
      <c r="E49" s="28"/>
      <c r="F49" s="79"/>
      <c r="G49" s="200"/>
      <c r="H49" s="201">
        <v>0</v>
      </c>
      <c r="I49" s="202"/>
      <c r="J49" s="203"/>
      <c r="K49" s="203"/>
      <c r="L49" s="190" t="str">
        <f t="shared" si="0"/>
        <v> </v>
      </c>
      <c r="M49" s="206">
        <v>1</v>
      </c>
      <c r="N49" s="207">
        <v>1</v>
      </c>
      <c r="O49" s="203">
        <v>0</v>
      </c>
      <c r="P49" s="190">
        <f t="shared" si="1"/>
        <v>0</v>
      </c>
      <c r="Q49" s="206">
        <v>32</v>
      </c>
      <c r="R49" s="203">
        <v>0</v>
      </c>
      <c r="S49" s="105">
        <f t="shared" si="2"/>
        <v>0</v>
      </c>
    </row>
    <row r="50" spans="1:19" ht="13.5" customHeight="1" thickBot="1">
      <c r="A50" s="99">
        <v>27</v>
      </c>
      <c r="B50" s="100">
        <v>383</v>
      </c>
      <c r="C50" s="112" t="s">
        <v>55</v>
      </c>
      <c r="D50" s="113" t="s">
        <v>119</v>
      </c>
      <c r="E50" s="28"/>
      <c r="F50" s="79"/>
      <c r="G50" s="200"/>
      <c r="H50" s="201">
        <v>0</v>
      </c>
      <c r="I50" s="202"/>
      <c r="J50" s="203"/>
      <c r="K50" s="203"/>
      <c r="L50" s="208" t="str">
        <f>IF(J50=""," ",ROUND(K50/J50*100,1))</f>
        <v> </v>
      </c>
      <c r="M50" s="206">
        <v>1</v>
      </c>
      <c r="N50" s="207">
        <v>1</v>
      </c>
      <c r="O50" s="203">
        <v>0</v>
      </c>
      <c r="P50" s="190">
        <f>IF(O50=""," ",ROUND(O50/N50*100,1))</f>
        <v>0</v>
      </c>
      <c r="Q50" s="206">
        <v>13</v>
      </c>
      <c r="R50" s="203">
        <v>0</v>
      </c>
      <c r="S50" s="105">
        <f t="shared" si="2"/>
        <v>0</v>
      </c>
    </row>
    <row r="51" spans="1:19" ht="19.5" customHeight="1" thickBot="1">
      <c r="A51" s="209"/>
      <c r="B51" s="210">
        <v>1000</v>
      </c>
      <c r="C51" s="288" t="s">
        <v>7</v>
      </c>
      <c r="D51" s="288"/>
      <c r="E51" s="125"/>
      <c r="F51" s="211">
        <f>COUNTA(F8:F50)</f>
        <v>1</v>
      </c>
      <c r="G51" s="126"/>
      <c r="H51" s="212">
        <f>SUM(H8:H50)</f>
        <v>1</v>
      </c>
      <c r="I51" s="179">
        <f>COUNTA(I8:I50)</f>
        <v>33</v>
      </c>
      <c r="J51" s="175">
        <f>SUM(J8:J50)</f>
        <v>53</v>
      </c>
      <c r="K51" s="175">
        <f>SUM(K8:K50)</f>
        <v>0</v>
      </c>
      <c r="L51" s="181">
        <f>IF(J51=""," ",ROUND(K51/J51*100,1))</f>
        <v>0</v>
      </c>
      <c r="M51" s="213">
        <f>COUNTA(M8:M50)</f>
        <v>10</v>
      </c>
      <c r="N51" s="175">
        <f>SUM(N8:N50)</f>
        <v>7</v>
      </c>
      <c r="O51" s="175">
        <f>SUM(O8:O50)</f>
        <v>0</v>
      </c>
      <c r="P51" s="181">
        <f>IF(N51=""," ",ROUND(O51/N51*100,1))</f>
        <v>0</v>
      </c>
      <c r="Q51" s="176">
        <f>SUM(Q8:Q50)</f>
        <v>5242</v>
      </c>
      <c r="R51" s="175">
        <f>SUM(R8:R50)</f>
        <v>461</v>
      </c>
      <c r="S51" s="129">
        <f>IF(Q51=""," ",ROUND(R51/Q51*100,1))</f>
        <v>8.8</v>
      </c>
    </row>
  </sheetData>
  <mergeCells count="20">
    <mergeCell ref="G5:G7"/>
    <mergeCell ref="H5:H7"/>
    <mergeCell ref="R6:R7"/>
    <mergeCell ref="I5:I7"/>
    <mergeCell ref="J5:J7"/>
    <mergeCell ref="M5:M7"/>
    <mergeCell ref="N5:N7"/>
    <mergeCell ref="K6:K7"/>
    <mergeCell ref="O6:O7"/>
    <mergeCell ref="Q5:Q7"/>
    <mergeCell ref="I4:S4"/>
    <mergeCell ref="C51:D51"/>
    <mergeCell ref="Q2:S2"/>
    <mergeCell ref="A4:A7"/>
    <mergeCell ref="B4:B7"/>
    <mergeCell ref="C4:C7"/>
    <mergeCell ref="D4:D7"/>
    <mergeCell ref="E4:H4"/>
    <mergeCell ref="E5:E7"/>
    <mergeCell ref="F5:F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5.50390625" style="2" customWidth="1"/>
    <col min="6" max="6" width="11.125" style="2" customWidth="1"/>
    <col min="7" max="8" width="5.125" style="2" customWidth="1"/>
    <col min="9" max="9" width="6.125" style="2" customWidth="1"/>
    <col min="10" max="11" width="5.625" style="2" customWidth="1"/>
    <col min="12" max="13" width="5.125" style="2" customWidth="1"/>
    <col min="14" max="14" width="6.625" style="2" customWidth="1"/>
    <col min="15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spans="1:2" ht="14.25" thickBot="1">
      <c r="A1" s="65" t="s">
        <v>44</v>
      </c>
      <c r="B1" s="65"/>
    </row>
    <row r="2" spans="1:27" ht="21" customHeight="1" thickBot="1">
      <c r="A2" s="6" t="s">
        <v>18</v>
      </c>
      <c r="B2" s="3"/>
      <c r="Y2" s="277" t="s">
        <v>50</v>
      </c>
      <c r="Z2" s="320"/>
      <c r="AA2" s="278"/>
    </row>
    <row r="3" ht="9.75" customHeight="1" thickBot="1"/>
    <row r="4" spans="5:27" s="12" customFormat="1" ht="18.75" customHeight="1" thickBot="1">
      <c r="E4" s="367" t="s">
        <v>346</v>
      </c>
      <c r="F4" s="368"/>
      <c r="G4" s="66">
        <v>1</v>
      </c>
      <c r="H4" s="369">
        <v>39904</v>
      </c>
      <c r="I4" s="370"/>
      <c r="J4" s="371"/>
      <c r="K4" s="67">
        <v>2</v>
      </c>
      <c r="L4" s="369">
        <v>39934</v>
      </c>
      <c r="M4" s="370"/>
      <c r="N4" s="371"/>
      <c r="O4" s="67">
        <v>3</v>
      </c>
      <c r="P4" s="369" t="s">
        <v>347</v>
      </c>
      <c r="Q4" s="370"/>
      <c r="R4" s="370"/>
      <c r="S4" s="370"/>
      <c r="T4" s="371"/>
      <c r="AA4" s="13"/>
    </row>
    <row r="5" spans="1:27" ht="9.75" customHeight="1" thickBot="1">
      <c r="A5"/>
      <c r="B5" s="7"/>
      <c r="C5" s="7"/>
      <c r="D5" s="7"/>
      <c r="E5" s="7"/>
      <c r="F5" s="68"/>
      <c r="G5" s="68"/>
      <c r="H5" s="7"/>
      <c r="I5" s="8"/>
      <c r="J5" s="9"/>
      <c r="K5" s="9"/>
      <c r="L5" s="68"/>
      <c r="M5" s="68"/>
      <c r="N5" s="68"/>
      <c r="O5" s="7"/>
      <c r="P5" s="7"/>
      <c r="Q5" s="68"/>
      <c r="R5" s="68"/>
      <c r="S5" s="69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63" t="s">
        <v>21</v>
      </c>
      <c r="F6" s="364"/>
      <c r="G6" s="70">
        <v>1</v>
      </c>
      <c r="I6" s="10"/>
      <c r="J6" s="10"/>
      <c r="K6" s="10"/>
      <c r="L6" s="388" t="s">
        <v>21</v>
      </c>
      <c r="M6" s="389"/>
      <c r="N6" s="390"/>
      <c r="O6" s="70">
        <v>1</v>
      </c>
      <c r="P6" s="7"/>
      <c r="Q6" s="388" t="s">
        <v>21</v>
      </c>
      <c r="R6" s="389"/>
      <c r="S6" s="390"/>
      <c r="T6" s="70">
        <v>1</v>
      </c>
      <c r="U6" s="9"/>
      <c r="V6" s="363" t="s">
        <v>21</v>
      </c>
      <c r="W6" s="364"/>
      <c r="X6" s="372"/>
      <c r="Y6" s="70">
        <v>1</v>
      </c>
      <c r="Z6" s="9"/>
      <c r="AA6"/>
    </row>
    <row r="7" spans="1:27" ht="27" customHeight="1">
      <c r="A7" s="307" t="s">
        <v>32</v>
      </c>
      <c r="B7" s="310" t="s">
        <v>33</v>
      </c>
      <c r="C7" s="313" t="s">
        <v>34</v>
      </c>
      <c r="D7" s="290" t="s">
        <v>19</v>
      </c>
      <c r="E7" s="293" t="s">
        <v>348</v>
      </c>
      <c r="F7" s="294"/>
      <c r="G7" s="294"/>
      <c r="H7" s="294"/>
      <c r="I7" s="294"/>
      <c r="J7" s="294"/>
      <c r="K7" s="295"/>
      <c r="L7" s="293" t="s">
        <v>349</v>
      </c>
      <c r="M7" s="294"/>
      <c r="N7" s="294"/>
      <c r="O7" s="294"/>
      <c r="P7" s="295"/>
      <c r="Q7" s="293" t="s">
        <v>350</v>
      </c>
      <c r="R7" s="294"/>
      <c r="S7" s="294"/>
      <c r="T7" s="294"/>
      <c r="U7" s="295"/>
      <c r="V7" s="340" t="s">
        <v>351</v>
      </c>
      <c r="W7" s="341"/>
      <c r="X7" s="341"/>
      <c r="Y7" s="341"/>
      <c r="Z7" s="341"/>
      <c r="AA7" s="342"/>
    </row>
    <row r="8" spans="1:27" ht="13.5" customHeight="1">
      <c r="A8" s="308"/>
      <c r="B8" s="311"/>
      <c r="C8" s="314"/>
      <c r="D8" s="315"/>
      <c r="E8" s="373" t="s">
        <v>352</v>
      </c>
      <c r="F8" s="357" t="s">
        <v>353</v>
      </c>
      <c r="G8" s="376" t="s">
        <v>1</v>
      </c>
      <c r="H8" s="4"/>
      <c r="I8" s="379" t="s">
        <v>0</v>
      </c>
      <c r="J8" s="4"/>
      <c r="K8" s="63"/>
      <c r="L8" s="382" t="s">
        <v>1</v>
      </c>
      <c r="M8" s="4"/>
      <c r="N8" s="379" t="s">
        <v>0</v>
      </c>
      <c r="O8" s="4"/>
      <c r="P8" s="71"/>
      <c r="Q8" s="385" t="s">
        <v>1</v>
      </c>
      <c r="R8" s="4"/>
      <c r="S8" s="379" t="s">
        <v>0</v>
      </c>
      <c r="T8" s="4"/>
      <c r="U8" s="71"/>
      <c r="V8" s="404" t="s">
        <v>14</v>
      </c>
      <c r="W8" s="64"/>
      <c r="X8" s="72"/>
      <c r="Y8" s="391" t="s">
        <v>354</v>
      </c>
      <c r="Z8" s="392"/>
      <c r="AA8" s="393"/>
    </row>
    <row r="9" spans="1:27" ht="13.5" customHeight="1">
      <c r="A9" s="308"/>
      <c r="B9" s="311"/>
      <c r="C9" s="314"/>
      <c r="D9" s="315"/>
      <c r="E9" s="374"/>
      <c r="F9" s="358"/>
      <c r="G9" s="377"/>
      <c r="H9" s="73" t="s">
        <v>355</v>
      </c>
      <c r="I9" s="380"/>
      <c r="J9" s="73" t="s">
        <v>355</v>
      </c>
      <c r="K9" s="394" t="s">
        <v>356</v>
      </c>
      <c r="L9" s="383"/>
      <c r="M9" s="73" t="s">
        <v>357</v>
      </c>
      <c r="N9" s="380"/>
      <c r="O9" s="73" t="s">
        <v>357</v>
      </c>
      <c r="P9" s="396" t="s">
        <v>356</v>
      </c>
      <c r="Q9" s="386"/>
      <c r="R9" s="73" t="s">
        <v>357</v>
      </c>
      <c r="S9" s="380"/>
      <c r="T9" s="73" t="s">
        <v>357</v>
      </c>
      <c r="U9" s="397" t="s">
        <v>356</v>
      </c>
      <c r="V9" s="405"/>
      <c r="W9" s="73" t="s">
        <v>357</v>
      </c>
      <c r="X9" s="399" t="s">
        <v>356</v>
      </c>
      <c r="Y9" s="400" t="s">
        <v>358</v>
      </c>
      <c r="Z9" s="77"/>
      <c r="AA9" s="401" t="s">
        <v>356</v>
      </c>
    </row>
    <row r="10" spans="1:27" ht="13.5" customHeight="1">
      <c r="A10" s="308"/>
      <c r="B10" s="311"/>
      <c r="C10" s="314"/>
      <c r="D10" s="315"/>
      <c r="E10" s="374"/>
      <c r="F10" s="358"/>
      <c r="G10" s="377"/>
      <c r="H10" s="365" t="s">
        <v>359</v>
      </c>
      <c r="I10" s="380"/>
      <c r="J10" s="365" t="s">
        <v>359</v>
      </c>
      <c r="K10" s="394"/>
      <c r="L10" s="383"/>
      <c r="M10" s="365" t="s">
        <v>359</v>
      </c>
      <c r="N10" s="380"/>
      <c r="O10" s="365" t="s">
        <v>359</v>
      </c>
      <c r="P10" s="396"/>
      <c r="Q10" s="386"/>
      <c r="R10" s="365" t="s">
        <v>359</v>
      </c>
      <c r="S10" s="380"/>
      <c r="T10" s="365" t="s">
        <v>359</v>
      </c>
      <c r="U10" s="397"/>
      <c r="V10" s="405"/>
      <c r="W10" s="365" t="s">
        <v>360</v>
      </c>
      <c r="X10" s="397"/>
      <c r="Y10" s="394"/>
      <c r="Z10" s="36" t="s">
        <v>361</v>
      </c>
      <c r="AA10" s="402"/>
    </row>
    <row r="11" spans="1:27" ht="54.75" customHeight="1">
      <c r="A11" s="309"/>
      <c r="B11" s="312"/>
      <c r="C11" s="314"/>
      <c r="D11" s="316"/>
      <c r="E11" s="375"/>
      <c r="F11" s="359"/>
      <c r="G11" s="378"/>
      <c r="H11" s="366"/>
      <c r="I11" s="381"/>
      <c r="J11" s="366"/>
      <c r="K11" s="395"/>
      <c r="L11" s="384"/>
      <c r="M11" s="366"/>
      <c r="N11" s="381"/>
      <c r="O11" s="366"/>
      <c r="P11" s="297"/>
      <c r="Q11" s="387"/>
      <c r="R11" s="366"/>
      <c r="S11" s="381"/>
      <c r="T11" s="366"/>
      <c r="U11" s="398"/>
      <c r="V11" s="406"/>
      <c r="W11" s="366"/>
      <c r="X11" s="398"/>
      <c r="Y11" s="395"/>
      <c r="Z11" s="78" t="s">
        <v>362</v>
      </c>
      <c r="AA11" s="403"/>
    </row>
    <row r="12" spans="1:27" ht="18.75" customHeight="1">
      <c r="A12" s="285">
        <v>27</v>
      </c>
      <c r="B12" s="116">
        <v>100</v>
      </c>
      <c r="C12" s="285" t="s">
        <v>50</v>
      </c>
      <c r="D12" s="286" t="s">
        <v>51</v>
      </c>
      <c r="E12" s="183">
        <v>40</v>
      </c>
      <c r="F12" s="182" t="s">
        <v>130</v>
      </c>
      <c r="G12" s="94">
        <v>54</v>
      </c>
      <c r="H12" s="94">
        <v>51</v>
      </c>
      <c r="I12" s="94">
        <v>2060</v>
      </c>
      <c r="J12" s="94">
        <v>713</v>
      </c>
      <c r="K12" s="105">
        <f>IF(G12=""," ",ROUND(J12/I12*100,1))</f>
        <v>34.6</v>
      </c>
      <c r="L12" s="106">
        <v>59</v>
      </c>
      <c r="M12" s="94">
        <v>56</v>
      </c>
      <c r="N12" s="94">
        <v>2096</v>
      </c>
      <c r="O12" s="94">
        <v>717</v>
      </c>
      <c r="P12" s="105">
        <f>IF(L12=""," ",ROUND(O12/N12*100,1))</f>
        <v>34.2</v>
      </c>
      <c r="Q12" s="106">
        <v>6</v>
      </c>
      <c r="R12" s="94">
        <v>4</v>
      </c>
      <c r="S12" s="94">
        <v>144</v>
      </c>
      <c r="T12" s="94">
        <v>23</v>
      </c>
      <c r="U12" s="105">
        <f>IF(Q12=""," ",ROUND(T12/S12*100,1))</f>
        <v>16</v>
      </c>
      <c r="V12" s="107">
        <v>2677</v>
      </c>
      <c r="W12" s="94">
        <v>256</v>
      </c>
      <c r="X12" s="108">
        <f>IF(V12=""," ",ROUND(W12/V12*100,1))</f>
        <v>9.6</v>
      </c>
      <c r="Y12" s="94">
        <v>1754</v>
      </c>
      <c r="Z12" s="94">
        <v>148</v>
      </c>
      <c r="AA12" s="109">
        <f>IF(Y12=""," ",ROUND(Z12/Y12*100,1))</f>
        <v>8.4</v>
      </c>
    </row>
    <row r="13" spans="1:27" ht="18.75" customHeight="1">
      <c r="A13" s="99">
        <v>27</v>
      </c>
      <c r="B13" s="100">
        <v>140</v>
      </c>
      <c r="C13" s="101" t="s">
        <v>50</v>
      </c>
      <c r="D13" s="102" t="s">
        <v>53</v>
      </c>
      <c r="E13" s="184">
        <v>40</v>
      </c>
      <c r="F13" s="182" t="s">
        <v>175</v>
      </c>
      <c r="G13" s="94">
        <v>56</v>
      </c>
      <c r="H13" s="94">
        <v>49</v>
      </c>
      <c r="I13" s="94">
        <v>1075</v>
      </c>
      <c r="J13" s="94">
        <v>365</v>
      </c>
      <c r="K13" s="105">
        <f aca="true" t="shared" si="0" ref="K13:K54">IF(G13=""," ",ROUND(J13/I13*100,1))</f>
        <v>34</v>
      </c>
      <c r="L13" s="106">
        <v>51</v>
      </c>
      <c r="M13" s="94">
        <v>45</v>
      </c>
      <c r="N13" s="94">
        <v>1027</v>
      </c>
      <c r="O13" s="94">
        <v>353</v>
      </c>
      <c r="P13" s="105">
        <f aca="true" t="shared" si="1" ref="P13:P53">IF(L13=""," ",ROUND(O13/N13*100,1))</f>
        <v>34.4</v>
      </c>
      <c r="Q13" s="106">
        <v>6</v>
      </c>
      <c r="R13" s="94">
        <v>3</v>
      </c>
      <c r="S13" s="94">
        <v>81</v>
      </c>
      <c r="T13" s="94">
        <v>5</v>
      </c>
      <c r="U13" s="105">
        <f aca="true" t="shared" si="2" ref="U13:U53">IF(Q13=""," ",ROUND(T13/S13*100,1))</f>
        <v>6.2</v>
      </c>
      <c r="V13" s="107">
        <v>805</v>
      </c>
      <c r="W13" s="94">
        <v>78</v>
      </c>
      <c r="X13" s="108">
        <f aca="true" t="shared" si="3" ref="X13:X54">IF(V13=""," ",ROUND(W13/V13*100,1))</f>
        <v>9.7</v>
      </c>
      <c r="Y13" s="94">
        <v>630</v>
      </c>
      <c r="Z13" s="94">
        <v>50</v>
      </c>
      <c r="AA13" s="109">
        <f aca="true" t="shared" si="4" ref="AA13:AA54">IF(Y13=""," ",ROUND(Z13/Y13*100,1))</f>
        <v>7.9</v>
      </c>
    </row>
    <row r="14" spans="1:27" ht="18.75" customHeight="1">
      <c r="A14" s="99">
        <v>27</v>
      </c>
      <c r="B14" s="100">
        <v>202</v>
      </c>
      <c r="C14" s="101" t="s">
        <v>55</v>
      </c>
      <c r="D14" s="102" t="s">
        <v>56</v>
      </c>
      <c r="E14" s="183">
        <v>30</v>
      </c>
      <c r="F14" s="182" t="s">
        <v>139</v>
      </c>
      <c r="G14" s="94">
        <v>38</v>
      </c>
      <c r="H14" s="94">
        <v>34</v>
      </c>
      <c r="I14" s="94">
        <v>575</v>
      </c>
      <c r="J14" s="94">
        <v>133</v>
      </c>
      <c r="K14" s="105">
        <f t="shared" si="0"/>
        <v>23.1</v>
      </c>
      <c r="L14" s="106">
        <v>28</v>
      </c>
      <c r="M14" s="94">
        <v>26</v>
      </c>
      <c r="N14" s="94">
        <v>459</v>
      </c>
      <c r="O14" s="94">
        <v>99</v>
      </c>
      <c r="P14" s="105">
        <f t="shared" si="1"/>
        <v>21.6</v>
      </c>
      <c r="Q14" s="106">
        <v>6</v>
      </c>
      <c r="R14" s="94">
        <v>2</v>
      </c>
      <c r="S14" s="94">
        <v>42</v>
      </c>
      <c r="T14" s="94">
        <v>2</v>
      </c>
      <c r="U14" s="105">
        <f t="shared" si="2"/>
        <v>4.8</v>
      </c>
      <c r="V14" s="107">
        <v>182</v>
      </c>
      <c r="W14" s="94">
        <v>31</v>
      </c>
      <c r="X14" s="108">
        <f t="shared" si="3"/>
        <v>17</v>
      </c>
      <c r="Y14" s="94">
        <v>126</v>
      </c>
      <c r="Z14" s="94">
        <v>13</v>
      </c>
      <c r="AA14" s="109">
        <f t="shared" si="4"/>
        <v>10.3</v>
      </c>
    </row>
    <row r="15" spans="1:27" ht="18.75" customHeight="1">
      <c r="A15" s="99">
        <v>27</v>
      </c>
      <c r="B15" s="100">
        <v>203</v>
      </c>
      <c r="C15" s="101" t="s">
        <v>55</v>
      </c>
      <c r="D15" s="102" t="s">
        <v>58</v>
      </c>
      <c r="E15" s="183">
        <v>40</v>
      </c>
      <c r="F15" s="182" t="s">
        <v>151</v>
      </c>
      <c r="G15" s="94">
        <v>72</v>
      </c>
      <c r="H15" s="94">
        <v>63</v>
      </c>
      <c r="I15" s="94">
        <v>940</v>
      </c>
      <c r="J15" s="94">
        <v>294</v>
      </c>
      <c r="K15" s="105">
        <f t="shared" si="0"/>
        <v>31.3</v>
      </c>
      <c r="L15" s="106">
        <v>44</v>
      </c>
      <c r="M15" s="94">
        <v>39</v>
      </c>
      <c r="N15" s="94">
        <v>668</v>
      </c>
      <c r="O15" s="94">
        <v>200</v>
      </c>
      <c r="P15" s="105">
        <f t="shared" si="1"/>
        <v>29.9</v>
      </c>
      <c r="Q15" s="106">
        <v>6</v>
      </c>
      <c r="R15" s="94">
        <v>4</v>
      </c>
      <c r="S15" s="94">
        <v>41</v>
      </c>
      <c r="T15" s="94">
        <v>6</v>
      </c>
      <c r="U15" s="105">
        <f t="shared" si="2"/>
        <v>14.6</v>
      </c>
      <c r="V15" s="107">
        <v>357</v>
      </c>
      <c r="W15" s="94">
        <v>59</v>
      </c>
      <c r="X15" s="108">
        <f t="shared" si="3"/>
        <v>16.5</v>
      </c>
      <c r="Y15" s="94">
        <v>194</v>
      </c>
      <c r="Z15" s="94">
        <v>17</v>
      </c>
      <c r="AA15" s="109">
        <f t="shared" si="4"/>
        <v>8.8</v>
      </c>
    </row>
    <row r="16" spans="1:27" ht="18.75" customHeight="1">
      <c r="A16" s="99">
        <v>27</v>
      </c>
      <c r="B16" s="100">
        <v>204</v>
      </c>
      <c r="C16" s="101" t="s">
        <v>55</v>
      </c>
      <c r="D16" s="102" t="s">
        <v>60</v>
      </c>
      <c r="E16" s="183">
        <v>30</v>
      </c>
      <c r="F16" s="182" t="s">
        <v>139</v>
      </c>
      <c r="G16" s="94">
        <v>37</v>
      </c>
      <c r="H16" s="94">
        <v>33</v>
      </c>
      <c r="I16" s="94">
        <v>425</v>
      </c>
      <c r="J16" s="94">
        <v>121</v>
      </c>
      <c r="K16" s="105">
        <f t="shared" si="0"/>
        <v>28.5</v>
      </c>
      <c r="L16" s="106">
        <v>31</v>
      </c>
      <c r="M16" s="94">
        <v>28</v>
      </c>
      <c r="N16" s="94">
        <v>386</v>
      </c>
      <c r="O16" s="94">
        <v>115</v>
      </c>
      <c r="P16" s="105">
        <f t="shared" si="1"/>
        <v>29.8</v>
      </c>
      <c r="Q16" s="106">
        <v>6</v>
      </c>
      <c r="R16" s="94">
        <v>5</v>
      </c>
      <c r="S16" s="94">
        <v>39</v>
      </c>
      <c r="T16" s="94">
        <v>6</v>
      </c>
      <c r="U16" s="105">
        <f t="shared" si="2"/>
        <v>15.4</v>
      </c>
      <c r="V16" s="107">
        <v>150</v>
      </c>
      <c r="W16" s="94">
        <v>17</v>
      </c>
      <c r="X16" s="108">
        <f t="shared" si="3"/>
        <v>11.3</v>
      </c>
      <c r="Y16" s="94">
        <v>105</v>
      </c>
      <c r="Z16" s="94">
        <v>7</v>
      </c>
      <c r="AA16" s="109">
        <f t="shared" si="4"/>
        <v>6.7</v>
      </c>
    </row>
    <row r="17" spans="1:27" ht="18.75" customHeight="1">
      <c r="A17" s="99">
        <v>27</v>
      </c>
      <c r="B17" s="100">
        <v>205</v>
      </c>
      <c r="C17" s="101" t="s">
        <v>55</v>
      </c>
      <c r="D17" s="102" t="s">
        <v>62</v>
      </c>
      <c r="E17" s="183">
        <v>40</v>
      </c>
      <c r="F17" s="182" t="s">
        <v>143</v>
      </c>
      <c r="G17" s="94">
        <v>79</v>
      </c>
      <c r="H17" s="94">
        <v>71</v>
      </c>
      <c r="I17" s="94">
        <v>1362</v>
      </c>
      <c r="J17" s="94">
        <v>369</v>
      </c>
      <c r="K17" s="105">
        <f t="shared" si="0"/>
        <v>27.1</v>
      </c>
      <c r="L17" s="106">
        <v>56</v>
      </c>
      <c r="M17" s="94">
        <v>53</v>
      </c>
      <c r="N17" s="94">
        <v>1101</v>
      </c>
      <c r="O17" s="94">
        <v>310</v>
      </c>
      <c r="P17" s="105">
        <f t="shared" si="1"/>
        <v>28.2</v>
      </c>
      <c r="Q17" s="106">
        <v>6</v>
      </c>
      <c r="R17" s="94">
        <v>2</v>
      </c>
      <c r="S17" s="94">
        <v>42</v>
      </c>
      <c r="T17" s="94">
        <v>3</v>
      </c>
      <c r="U17" s="105">
        <f t="shared" si="2"/>
        <v>7.1</v>
      </c>
      <c r="V17" s="107">
        <v>501</v>
      </c>
      <c r="W17" s="94">
        <v>73</v>
      </c>
      <c r="X17" s="108">
        <f t="shared" si="3"/>
        <v>14.6</v>
      </c>
      <c r="Y17" s="94">
        <v>410</v>
      </c>
      <c r="Z17" s="94">
        <v>38</v>
      </c>
      <c r="AA17" s="109">
        <f t="shared" si="4"/>
        <v>9.3</v>
      </c>
    </row>
    <row r="18" spans="1:27" ht="18.75" customHeight="1">
      <c r="A18" s="99">
        <v>27</v>
      </c>
      <c r="B18" s="100">
        <v>206</v>
      </c>
      <c r="C18" s="101" t="s">
        <v>55</v>
      </c>
      <c r="D18" s="102" t="s">
        <v>64</v>
      </c>
      <c r="E18" s="183">
        <v>30</v>
      </c>
      <c r="F18" s="182" t="s">
        <v>130</v>
      </c>
      <c r="G18" s="94">
        <v>46</v>
      </c>
      <c r="H18" s="94">
        <v>33</v>
      </c>
      <c r="I18" s="94">
        <v>580</v>
      </c>
      <c r="J18" s="94">
        <v>192</v>
      </c>
      <c r="K18" s="105">
        <f t="shared" si="0"/>
        <v>33.1</v>
      </c>
      <c r="L18" s="106">
        <v>19</v>
      </c>
      <c r="M18" s="94">
        <v>14</v>
      </c>
      <c r="N18" s="94">
        <v>215</v>
      </c>
      <c r="O18" s="94">
        <v>50</v>
      </c>
      <c r="P18" s="105">
        <f t="shared" si="1"/>
        <v>23.3</v>
      </c>
      <c r="Q18" s="106">
        <v>6</v>
      </c>
      <c r="R18" s="94">
        <v>2</v>
      </c>
      <c r="S18" s="94">
        <v>35</v>
      </c>
      <c r="T18" s="94">
        <v>2</v>
      </c>
      <c r="U18" s="105">
        <f t="shared" si="2"/>
        <v>5.7</v>
      </c>
      <c r="V18" s="107">
        <v>112</v>
      </c>
      <c r="W18" s="94">
        <v>15</v>
      </c>
      <c r="X18" s="108">
        <f t="shared" si="3"/>
        <v>13.4</v>
      </c>
      <c r="Y18" s="94">
        <v>56</v>
      </c>
      <c r="Z18" s="94">
        <v>1</v>
      </c>
      <c r="AA18" s="109">
        <f t="shared" si="4"/>
        <v>1.8</v>
      </c>
    </row>
    <row r="19" spans="1:27" ht="18.75" customHeight="1">
      <c r="A19" s="99">
        <v>27</v>
      </c>
      <c r="B19" s="100">
        <v>207</v>
      </c>
      <c r="C19" s="101" t="s">
        <v>55</v>
      </c>
      <c r="D19" s="102" t="s">
        <v>66</v>
      </c>
      <c r="E19" s="183">
        <v>50</v>
      </c>
      <c r="F19" s="182" t="s">
        <v>143</v>
      </c>
      <c r="G19" s="94">
        <v>64</v>
      </c>
      <c r="H19" s="94">
        <v>53</v>
      </c>
      <c r="I19" s="95">
        <v>884</v>
      </c>
      <c r="J19" s="96">
        <v>274</v>
      </c>
      <c r="K19" s="105">
        <f t="shared" si="0"/>
        <v>31</v>
      </c>
      <c r="L19" s="106">
        <v>45</v>
      </c>
      <c r="M19" s="94">
        <v>38</v>
      </c>
      <c r="N19" s="94">
        <v>619</v>
      </c>
      <c r="O19" s="94">
        <v>160</v>
      </c>
      <c r="P19" s="105">
        <f t="shared" si="1"/>
        <v>25.8</v>
      </c>
      <c r="Q19" s="106">
        <v>6</v>
      </c>
      <c r="R19" s="94">
        <v>4</v>
      </c>
      <c r="S19" s="94">
        <v>46</v>
      </c>
      <c r="T19" s="94">
        <v>6</v>
      </c>
      <c r="U19" s="105">
        <f t="shared" si="2"/>
        <v>13</v>
      </c>
      <c r="V19" s="107">
        <v>782</v>
      </c>
      <c r="W19" s="94">
        <v>139</v>
      </c>
      <c r="X19" s="108">
        <f t="shared" si="3"/>
        <v>17.8</v>
      </c>
      <c r="Y19" s="94">
        <v>515</v>
      </c>
      <c r="Z19" s="94">
        <v>52</v>
      </c>
      <c r="AA19" s="109">
        <f t="shared" si="4"/>
        <v>10.1</v>
      </c>
    </row>
    <row r="20" spans="1:27" ht="18.75" customHeight="1">
      <c r="A20" s="99">
        <v>27</v>
      </c>
      <c r="B20" s="100">
        <v>208</v>
      </c>
      <c r="C20" s="101" t="s">
        <v>55</v>
      </c>
      <c r="D20" s="102" t="s">
        <v>68</v>
      </c>
      <c r="E20" s="183">
        <v>30</v>
      </c>
      <c r="F20" s="182" t="s">
        <v>143</v>
      </c>
      <c r="G20" s="94">
        <v>32</v>
      </c>
      <c r="H20" s="94">
        <v>22</v>
      </c>
      <c r="I20" s="94">
        <v>466</v>
      </c>
      <c r="J20" s="94">
        <v>72</v>
      </c>
      <c r="K20" s="105">
        <f t="shared" si="0"/>
        <v>15.5</v>
      </c>
      <c r="L20" s="106">
        <v>26</v>
      </c>
      <c r="M20" s="94">
        <v>20</v>
      </c>
      <c r="N20" s="94">
        <v>422</v>
      </c>
      <c r="O20" s="94">
        <v>69</v>
      </c>
      <c r="P20" s="105">
        <f t="shared" si="1"/>
        <v>16.4</v>
      </c>
      <c r="Q20" s="106">
        <v>6</v>
      </c>
      <c r="R20" s="94">
        <v>2</v>
      </c>
      <c r="S20" s="94">
        <v>44</v>
      </c>
      <c r="T20" s="94">
        <v>3</v>
      </c>
      <c r="U20" s="105">
        <f t="shared" si="2"/>
        <v>6.8</v>
      </c>
      <c r="V20" s="107">
        <v>104</v>
      </c>
      <c r="W20" s="94">
        <v>12</v>
      </c>
      <c r="X20" s="108">
        <f t="shared" si="3"/>
        <v>11.5</v>
      </c>
      <c r="Y20" s="94">
        <v>54</v>
      </c>
      <c r="Z20" s="94">
        <v>3</v>
      </c>
      <c r="AA20" s="109">
        <f t="shared" si="4"/>
        <v>5.6</v>
      </c>
    </row>
    <row r="21" spans="1:27" ht="18.75" customHeight="1">
      <c r="A21" s="99">
        <v>27</v>
      </c>
      <c r="B21" s="100">
        <v>209</v>
      </c>
      <c r="C21" s="101" t="s">
        <v>55</v>
      </c>
      <c r="D21" s="102" t="s">
        <v>70</v>
      </c>
      <c r="E21" s="183">
        <v>30</v>
      </c>
      <c r="F21" s="182" t="s">
        <v>139</v>
      </c>
      <c r="G21" s="94">
        <v>22</v>
      </c>
      <c r="H21" s="94">
        <v>15</v>
      </c>
      <c r="I21" s="94">
        <v>226</v>
      </c>
      <c r="J21" s="94">
        <v>35</v>
      </c>
      <c r="K21" s="105">
        <f t="shared" si="0"/>
        <v>15.5</v>
      </c>
      <c r="L21" s="106">
        <v>22</v>
      </c>
      <c r="M21" s="94">
        <v>15</v>
      </c>
      <c r="N21" s="94">
        <v>226</v>
      </c>
      <c r="O21" s="94">
        <v>35</v>
      </c>
      <c r="P21" s="105">
        <f t="shared" si="1"/>
        <v>15.5</v>
      </c>
      <c r="Q21" s="106">
        <v>6</v>
      </c>
      <c r="R21" s="94">
        <v>2</v>
      </c>
      <c r="S21" s="94">
        <v>34</v>
      </c>
      <c r="T21" s="94">
        <v>2</v>
      </c>
      <c r="U21" s="105">
        <f t="shared" si="2"/>
        <v>5.9</v>
      </c>
      <c r="V21" s="107">
        <v>89</v>
      </c>
      <c r="W21" s="94">
        <v>6</v>
      </c>
      <c r="X21" s="108">
        <f t="shared" si="3"/>
        <v>6.7</v>
      </c>
      <c r="Y21" s="94">
        <v>89</v>
      </c>
      <c r="Z21" s="94">
        <v>6</v>
      </c>
      <c r="AA21" s="109">
        <f t="shared" si="4"/>
        <v>6.7</v>
      </c>
    </row>
    <row r="22" spans="1:27" ht="18.75" customHeight="1">
      <c r="A22" s="99">
        <v>27</v>
      </c>
      <c r="B22" s="100">
        <v>210</v>
      </c>
      <c r="C22" s="101" t="s">
        <v>55</v>
      </c>
      <c r="D22" s="102" t="s">
        <v>72</v>
      </c>
      <c r="E22" s="183">
        <v>35</v>
      </c>
      <c r="F22" s="182" t="s">
        <v>139</v>
      </c>
      <c r="G22" s="94">
        <v>78</v>
      </c>
      <c r="H22" s="94">
        <v>59</v>
      </c>
      <c r="I22" s="94">
        <v>789</v>
      </c>
      <c r="J22" s="94">
        <v>273</v>
      </c>
      <c r="K22" s="105">
        <f t="shared" si="0"/>
        <v>34.6</v>
      </c>
      <c r="L22" s="106">
        <v>45</v>
      </c>
      <c r="M22" s="94">
        <v>34</v>
      </c>
      <c r="N22" s="94">
        <v>588</v>
      </c>
      <c r="O22" s="94">
        <v>210</v>
      </c>
      <c r="P22" s="105">
        <f t="shared" si="1"/>
        <v>35.7</v>
      </c>
      <c r="Q22" s="106">
        <v>6</v>
      </c>
      <c r="R22" s="94">
        <v>5</v>
      </c>
      <c r="S22" s="94">
        <v>45</v>
      </c>
      <c r="T22" s="94">
        <v>5</v>
      </c>
      <c r="U22" s="105">
        <f t="shared" si="2"/>
        <v>11.1</v>
      </c>
      <c r="V22" s="107">
        <v>308</v>
      </c>
      <c r="W22" s="94">
        <v>26</v>
      </c>
      <c r="X22" s="108">
        <f t="shared" si="3"/>
        <v>8.4</v>
      </c>
      <c r="Y22" s="94">
        <v>269</v>
      </c>
      <c r="Z22" s="94">
        <v>21</v>
      </c>
      <c r="AA22" s="109">
        <f t="shared" si="4"/>
        <v>7.8</v>
      </c>
    </row>
    <row r="23" spans="1:27" ht="18.75" customHeight="1">
      <c r="A23" s="99">
        <v>27</v>
      </c>
      <c r="B23" s="100">
        <v>211</v>
      </c>
      <c r="C23" s="101" t="s">
        <v>55</v>
      </c>
      <c r="D23" s="102" t="s">
        <v>74</v>
      </c>
      <c r="E23" s="183">
        <v>35</v>
      </c>
      <c r="F23" s="182" t="s">
        <v>151</v>
      </c>
      <c r="G23" s="94">
        <v>52</v>
      </c>
      <c r="H23" s="94">
        <v>49</v>
      </c>
      <c r="I23" s="94">
        <v>1576</v>
      </c>
      <c r="J23" s="94">
        <v>480</v>
      </c>
      <c r="K23" s="105">
        <f t="shared" si="0"/>
        <v>30.5</v>
      </c>
      <c r="L23" s="106">
        <v>29</v>
      </c>
      <c r="M23" s="94">
        <v>28</v>
      </c>
      <c r="N23" s="94">
        <v>472</v>
      </c>
      <c r="O23" s="94">
        <v>143</v>
      </c>
      <c r="P23" s="105">
        <f t="shared" si="1"/>
        <v>30.3</v>
      </c>
      <c r="Q23" s="106">
        <v>6</v>
      </c>
      <c r="R23" s="94">
        <v>5</v>
      </c>
      <c r="S23" s="94">
        <v>43</v>
      </c>
      <c r="T23" s="94">
        <v>7</v>
      </c>
      <c r="U23" s="105">
        <f t="shared" si="2"/>
        <v>16.3</v>
      </c>
      <c r="V23" s="107">
        <v>129</v>
      </c>
      <c r="W23" s="94">
        <v>4</v>
      </c>
      <c r="X23" s="108">
        <f t="shared" si="3"/>
        <v>3.1</v>
      </c>
      <c r="Y23" s="94">
        <v>108</v>
      </c>
      <c r="Z23" s="94">
        <v>3</v>
      </c>
      <c r="AA23" s="109">
        <f t="shared" si="4"/>
        <v>2.8</v>
      </c>
    </row>
    <row r="24" spans="1:27" ht="18.75" customHeight="1">
      <c r="A24" s="99">
        <v>27</v>
      </c>
      <c r="B24" s="100">
        <v>212</v>
      </c>
      <c r="C24" s="101" t="s">
        <v>55</v>
      </c>
      <c r="D24" s="102" t="s">
        <v>76</v>
      </c>
      <c r="E24" s="183">
        <v>35</v>
      </c>
      <c r="F24" s="182" t="s">
        <v>130</v>
      </c>
      <c r="G24" s="97">
        <v>88</v>
      </c>
      <c r="H24" s="97">
        <v>59</v>
      </c>
      <c r="I24" s="97">
        <v>1279</v>
      </c>
      <c r="J24" s="97">
        <v>324</v>
      </c>
      <c r="K24" s="105">
        <f t="shared" si="0"/>
        <v>25.3</v>
      </c>
      <c r="L24" s="110">
        <v>51</v>
      </c>
      <c r="M24" s="97">
        <v>38</v>
      </c>
      <c r="N24" s="97">
        <v>803</v>
      </c>
      <c r="O24" s="97">
        <v>193</v>
      </c>
      <c r="P24" s="105">
        <f t="shared" si="1"/>
        <v>24</v>
      </c>
      <c r="Q24" s="110">
        <v>6</v>
      </c>
      <c r="R24" s="97">
        <v>4</v>
      </c>
      <c r="S24" s="97">
        <v>47</v>
      </c>
      <c r="T24" s="97">
        <v>4</v>
      </c>
      <c r="U24" s="105">
        <f t="shared" si="2"/>
        <v>8.5</v>
      </c>
      <c r="V24" s="111">
        <v>224</v>
      </c>
      <c r="W24" s="97">
        <v>18</v>
      </c>
      <c r="X24" s="108">
        <f t="shared" si="3"/>
        <v>8</v>
      </c>
      <c r="Y24" s="97">
        <v>139</v>
      </c>
      <c r="Z24" s="97">
        <v>9</v>
      </c>
      <c r="AA24" s="109">
        <f t="shared" si="4"/>
        <v>6.5</v>
      </c>
    </row>
    <row r="25" spans="1:27" ht="18.75" customHeight="1">
      <c r="A25" s="99">
        <v>27</v>
      </c>
      <c r="B25" s="100">
        <v>213</v>
      </c>
      <c r="C25" s="101" t="s">
        <v>55</v>
      </c>
      <c r="D25" s="102" t="s">
        <v>77</v>
      </c>
      <c r="E25" s="183">
        <v>30</v>
      </c>
      <c r="F25" s="182"/>
      <c r="G25" s="94">
        <v>21</v>
      </c>
      <c r="H25" s="94">
        <v>16</v>
      </c>
      <c r="I25" s="94">
        <v>295</v>
      </c>
      <c r="J25" s="94">
        <v>60</v>
      </c>
      <c r="K25" s="105">
        <f t="shared" si="0"/>
        <v>20.3</v>
      </c>
      <c r="L25" s="106">
        <v>16</v>
      </c>
      <c r="M25" s="94">
        <v>11</v>
      </c>
      <c r="N25" s="94">
        <v>222</v>
      </c>
      <c r="O25" s="94">
        <v>42</v>
      </c>
      <c r="P25" s="105">
        <f t="shared" si="1"/>
        <v>18.9</v>
      </c>
      <c r="Q25" s="106">
        <v>6</v>
      </c>
      <c r="R25" s="94">
        <v>4</v>
      </c>
      <c r="S25" s="94">
        <v>48</v>
      </c>
      <c r="T25" s="94">
        <v>5</v>
      </c>
      <c r="U25" s="105">
        <f t="shared" si="2"/>
        <v>10.4</v>
      </c>
      <c r="V25" s="107">
        <v>318</v>
      </c>
      <c r="W25" s="94">
        <v>54</v>
      </c>
      <c r="X25" s="108">
        <f t="shared" si="3"/>
        <v>17</v>
      </c>
      <c r="Y25" s="94">
        <v>157</v>
      </c>
      <c r="Z25" s="94">
        <v>18</v>
      </c>
      <c r="AA25" s="109">
        <f t="shared" si="4"/>
        <v>11.5</v>
      </c>
    </row>
    <row r="26" spans="1:27" ht="18.75" customHeight="1">
      <c r="A26" s="99">
        <v>27</v>
      </c>
      <c r="B26" s="100">
        <v>214</v>
      </c>
      <c r="C26" s="101" t="s">
        <v>55</v>
      </c>
      <c r="D26" s="102" t="s">
        <v>78</v>
      </c>
      <c r="E26" s="183">
        <v>30</v>
      </c>
      <c r="F26" s="182" t="s">
        <v>139</v>
      </c>
      <c r="G26" s="94">
        <v>53</v>
      </c>
      <c r="H26" s="94">
        <v>43</v>
      </c>
      <c r="I26" s="94">
        <v>675</v>
      </c>
      <c r="J26" s="94">
        <v>151</v>
      </c>
      <c r="K26" s="105">
        <f t="shared" si="0"/>
        <v>22.4</v>
      </c>
      <c r="L26" s="106">
        <v>27</v>
      </c>
      <c r="M26" s="94">
        <v>22</v>
      </c>
      <c r="N26" s="94">
        <v>387</v>
      </c>
      <c r="O26" s="94">
        <v>73</v>
      </c>
      <c r="P26" s="105">
        <f t="shared" si="1"/>
        <v>18.9</v>
      </c>
      <c r="Q26" s="106">
        <v>6</v>
      </c>
      <c r="R26" s="94">
        <v>4</v>
      </c>
      <c r="S26" s="94">
        <v>45</v>
      </c>
      <c r="T26" s="94">
        <v>6</v>
      </c>
      <c r="U26" s="105">
        <f t="shared" si="2"/>
        <v>13.3</v>
      </c>
      <c r="V26" s="107">
        <v>137</v>
      </c>
      <c r="W26" s="94">
        <v>26</v>
      </c>
      <c r="X26" s="108">
        <f t="shared" si="3"/>
        <v>19</v>
      </c>
      <c r="Y26" s="94">
        <v>89</v>
      </c>
      <c r="Z26" s="94">
        <v>8</v>
      </c>
      <c r="AA26" s="109">
        <f t="shared" si="4"/>
        <v>9</v>
      </c>
    </row>
    <row r="27" spans="1:27" ht="18.75" customHeight="1">
      <c r="A27" s="99">
        <v>27</v>
      </c>
      <c r="B27" s="100">
        <v>215</v>
      </c>
      <c r="C27" s="101" t="s">
        <v>55</v>
      </c>
      <c r="D27" s="102" t="s">
        <v>79</v>
      </c>
      <c r="E27" s="183">
        <v>30</v>
      </c>
      <c r="F27" s="182" t="s">
        <v>139</v>
      </c>
      <c r="G27" s="94">
        <v>36</v>
      </c>
      <c r="H27" s="94">
        <v>28</v>
      </c>
      <c r="I27" s="94">
        <v>523</v>
      </c>
      <c r="J27" s="94">
        <v>123</v>
      </c>
      <c r="K27" s="105">
        <f t="shared" si="0"/>
        <v>23.5</v>
      </c>
      <c r="L27" s="106">
        <v>22</v>
      </c>
      <c r="M27" s="94">
        <v>17</v>
      </c>
      <c r="N27" s="94">
        <v>299</v>
      </c>
      <c r="O27" s="94">
        <v>65</v>
      </c>
      <c r="P27" s="105">
        <f t="shared" si="1"/>
        <v>21.7</v>
      </c>
      <c r="Q27" s="106">
        <v>6</v>
      </c>
      <c r="R27" s="94">
        <v>2</v>
      </c>
      <c r="S27" s="94">
        <v>35</v>
      </c>
      <c r="T27" s="95">
        <v>3</v>
      </c>
      <c r="U27" s="105">
        <f t="shared" si="2"/>
        <v>8.6</v>
      </c>
      <c r="V27" s="107">
        <v>128</v>
      </c>
      <c r="W27" s="94">
        <v>9</v>
      </c>
      <c r="X27" s="108">
        <f t="shared" si="3"/>
        <v>7</v>
      </c>
      <c r="Y27" s="94">
        <v>120</v>
      </c>
      <c r="Z27" s="94">
        <v>8</v>
      </c>
      <c r="AA27" s="109">
        <f t="shared" si="4"/>
        <v>6.7</v>
      </c>
    </row>
    <row r="28" spans="1:27" ht="18.75" customHeight="1">
      <c r="A28" s="99">
        <v>27</v>
      </c>
      <c r="B28" s="100">
        <v>216</v>
      </c>
      <c r="C28" s="101" t="s">
        <v>55</v>
      </c>
      <c r="D28" s="102" t="s">
        <v>80</v>
      </c>
      <c r="E28" s="183">
        <v>30</v>
      </c>
      <c r="F28" s="182" t="s">
        <v>139</v>
      </c>
      <c r="G28" s="94">
        <v>52</v>
      </c>
      <c r="H28" s="94">
        <v>42</v>
      </c>
      <c r="I28" s="94">
        <v>616</v>
      </c>
      <c r="J28" s="94">
        <v>146</v>
      </c>
      <c r="K28" s="105">
        <f t="shared" si="0"/>
        <v>23.7</v>
      </c>
      <c r="L28" s="106">
        <v>26</v>
      </c>
      <c r="M28" s="94">
        <v>21</v>
      </c>
      <c r="N28" s="94">
        <v>330</v>
      </c>
      <c r="O28" s="94">
        <v>87</v>
      </c>
      <c r="P28" s="105">
        <f t="shared" si="1"/>
        <v>26.4</v>
      </c>
      <c r="Q28" s="106">
        <v>6</v>
      </c>
      <c r="R28" s="94">
        <v>2</v>
      </c>
      <c r="S28" s="94">
        <v>42</v>
      </c>
      <c r="T28" s="94">
        <v>5</v>
      </c>
      <c r="U28" s="105">
        <f t="shared" si="2"/>
        <v>11.9</v>
      </c>
      <c r="V28" s="107">
        <v>107</v>
      </c>
      <c r="W28" s="94">
        <v>4</v>
      </c>
      <c r="X28" s="108">
        <f t="shared" si="3"/>
        <v>3.7</v>
      </c>
      <c r="Y28" s="94">
        <v>82</v>
      </c>
      <c r="Z28" s="94">
        <v>2</v>
      </c>
      <c r="AA28" s="109">
        <f t="shared" si="4"/>
        <v>2.4</v>
      </c>
    </row>
    <row r="29" spans="1:27" ht="18.75" customHeight="1">
      <c r="A29" s="99">
        <v>27</v>
      </c>
      <c r="B29" s="100">
        <v>217</v>
      </c>
      <c r="C29" s="112" t="s">
        <v>55</v>
      </c>
      <c r="D29" s="113" t="s">
        <v>82</v>
      </c>
      <c r="E29" s="183"/>
      <c r="F29" s="182"/>
      <c r="G29" s="94"/>
      <c r="H29" s="94"/>
      <c r="I29" s="94"/>
      <c r="J29" s="94"/>
      <c r="K29" s="105" t="str">
        <f t="shared" si="0"/>
        <v> </v>
      </c>
      <c r="L29" s="106">
        <v>26</v>
      </c>
      <c r="M29" s="94">
        <v>21</v>
      </c>
      <c r="N29" s="94">
        <v>344</v>
      </c>
      <c r="O29" s="94">
        <v>89</v>
      </c>
      <c r="P29" s="105">
        <f t="shared" si="1"/>
        <v>25.9</v>
      </c>
      <c r="Q29" s="106">
        <v>6</v>
      </c>
      <c r="R29" s="94">
        <v>4</v>
      </c>
      <c r="S29" s="94">
        <v>40</v>
      </c>
      <c r="T29" s="94">
        <v>5</v>
      </c>
      <c r="U29" s="105">
        <f t="shared" si="2"/>
        <v>12.5</v>
      </c>
      <c r="V29" s="107">
        <v>112</v>
      </c>
      <c r="W29" s="94">
        <v>8</v>
      </c>
      <c r="X29" s="108">
        <f t="shared" si="3"/>
        <v>7.1</v>
      </c>
      <c r="Y29" s="94">
        <v>76</v>
      </c>
      <c r="Z29" s="94">
        <v>8</v>
      </c>
      <c r="AA29" s="109">
        <f t="shared" si="4"/>
        <v>10.5</v>
      </c>
    </row>
    <row r="30" spans="1:27" ht="18.75" customHeight="1">
      <c r="A30" s="99">
        <v>27</v>
      </c>
      <c r="B30" s="100">
        <v>218</v>
      </c>
      <c r="C30" s="112" t="s">
        <v>55</v>
      </c>
      <c r="D30" s="113" t="s">
        <v>84</v>
      </c>
      <c r="E30" s="183">
        <v>40</v>
      </c>
      <c r="F30" s="182" t="s">
        <v>251</v>
      </c>
      <c r="G30" s="94">
        <v>27</v>
      </c>
      <c r="H30" s="94">
        <v>22</v>
      </c>
      <c r="I30" s="94">
        <v>276</v>
      </c>
      <c r="J30" s="94">
        <v>58</v>
      </c>
      <c r="K30" s="105">
        <f t="shared" si="0"/>
        <v>21</v>
      </c>
      <c r="L30" s="106">
        <v>20</v>
      </c>
      <c r="M30" s="94">
        <v>16</v>
      </c>
      <c r="N30" s="94">
        <v>223</v>
      </c>
      <c r="O30" s="94">
        <v>41</v>
      </c>
      <c r="P30" s="105">
        <f t="shared" si="1"/>
        <v>18.4</v>
      </c>
      <c r="Q30" s="106">
        <v>6</v>
      </c>
      <c r="R30" s="94">
        <v>3</v>
      </c>
      <c r="S30" s="94">
        <v>35</v>
      </c>
      <c r="T30" s="94">
        <v>3</v>
      </c>
      <c r="U30" s="105">
        <f t="shared" si="2"/>
        <v>8.6</v>
      </c>
      <c r="V30" s="107">
        <v>89</v>
      </c>
      <c r="W30" s="94">
        <v>4</v>
      </c>
      <c r="X30" s="108">
        <f t="shared" si="3"/>
        <v>4.5</v>
      </c>
      <c r="Y30" s="94">
        <v>41</v>
      </c>
      <c r="Z30" s="94">
        <v>1</v>
      </c>
      <c r="AA30" s="109">
        <f t="shared" si="4"/>
        <v>2.4</v>
      </c>
    </row>
    <row r="31" spans="1:27" ht="18.75" customHeight="1">
      <c r="A31" s="285">
        <v>27</v>
      </c>
      <c r="B31" s="116">
        <v>219</v>
      </c>
      <c r="C31" s="117" t="s">
        <v>55</v>
      </c>
      <c r="D31" s="118" t="s">
        <v>85</v>
      </c>
      <c r="E31" s="287">
        <v>30</v>
      </c>
      <c r="F31" s="182" t="s">
        <v>166</v>
      </c>
      <c r="G31" s="94">
        <v>29</v>
      </c>
      <c r="H31" s="94">
        <v>26</v>
      </c>
      <c r="I31" s="94">
        <v>395</v>
      </c>
      <c r="J31" s="94">
        <v>120</v>
      </c>
      <c r="K31" s="105">
        <f t="shared" si="0"/>
        <v>30.4</v>
      </c>
      <c r="L31" s="106">
        <v>29</v>
      </c>
      <c r="M31" s="94">
        <v>26</v>
      </c>
      <c r="N31" s="94">
        <v>395</v>
      </c>
      <c r="O31" s="94">
        <v>120</v>
      </c>
      <c r="P31" s="105">
        <f t="shared" si="1"/>
        <v>30.4</v>
      </c>
      <c r="Q31" s="106">
        <v>6</v>
      </c>
      <c r="R31" s="94">
        <v>4</v>
      </c>
      <c r="S31" s="94">
        <v>43</v>
      </c>
      <c r="T31" s="94">
        <v>7</v>
      </c>
      <c r="U31" s="105">
        <f t="shared" si="2"/>
        <v>16.3</v>
      </c>
      <c r="V31" s="107">
        <v>172</v>
      </c>
      <c r="W31" s="94">
        <v>14</v>
      </c>
      <c r="X31" s="108">
        <f t="shared" si="3"/>
        <v>8.1</v>
      </c>
      <c r="Y31" s="94">
        <v>124</v>
      </c>
      <c r="Z31" s="94">
        <v>9</v>
      </c>
      <c r="AA31" s="109">
        <f t="shared" si="4"/>
        <v>7.3</v>
      </c>
    </row>
    <row r="32" spans="1:27" ht="18.75" customHeight="1">
      <c r="A32" s="99">
        <v>27</v>
      </c>
      <c r="B32" s="100">
        <v>220</v>
      </c>
      <c r="C32" s="112" t="s">
        <v>55</v>
      </c>
      <c r="D32" s="113" t="s">
        <v>86</v>
      </c>
      <c r="E32" s="183">
        <v>30</v>
      </c>
      <c r="F32" s="182" t="s">
        <v>139</v>
      </c>
      <c r="G32" s="94">
        <v>39</v>
      </c>
      <c r="H32" s="94">
        <v>29</v>
      </c>
      <c r="I32" s="94">
        <v>414</v>
      </c>
      <c r="J32" s="94">
        <v>96</v>
      </c>
      <c r="K32" s="105">
        <f t="shared" si="0"/>
        <v>23.2</v>
      </c>
      <c r="L32" s="106">
        <v>33</v>
      </c>
      <c r="M32" s="94">
        <v>26</v>
      </c>
      <c r="N32" s="94">
        <v>376</v>
      </c>
      <c r="O32" s="94">
        <v>92</v>
      </c>
      <c r="P32" s="105">
        <f t="shared" si="1"/>
        <v>24.5</v>
      </c>
      <c r="Q32" s="106">
        <v>6</v>
      </c>
      <c r="R32" s="94">
        <v>3</v>
      </c>
      <c r="S32" s="94">
        <v>38</v>
      </c>
      <c r="T32" s="94">
        <v>4</v>
      </c>
      <c r="U32" s="105">
        <f t="shared" si="2"/>
        <v>10.5</v>
      </c>
      <c r="V32" s="107">
        <v>181</v>
      </c>
      <c r="W32" s="94">
        <v>25</v>
      </c>
      <c r="X32" s="108">
        <f t="shared" si="3"/>
        <v>13.8</v>
      </c>
      <c r="Y32" s="94">
        <v>93</v>
      </c>
      <c r="Z32" s="94">
        <v>5</v>
      </c>
      <c r="AA32" s="109">
        <f t="shared" si="4"/>
        <v>5.4</v>
      </c>
    </row>
    <row r="33" spans="1:27" ht="18.75" customHeight="1">
      <c r="A33" s="99">
        <v>27</v>
      </c>
      <c r="B33" s="100">
        <v>221</v>
      </c>
      <c r="C33" s="112" t="s">
        <v>55</v>
      </c>
      <c r="D33" s="113" t="s">
        <v>88</v>
      </c>
      <c r="E33" s="183"/>
      <c r="F33" s="182"/>
      <c r="G33" s="94">
        <v>23</v>
      </c>
      <c r="H33" s="94">
        <v>16</v>
      </c>
      <c r="I33" s="94">
        <v>298</v>
      </c>
      <c r="J33" s="94">
        <v>58</v>
      </c>
      <c r="K33" s="105">
        <f t="shared" si="0"/>
        <v>19.5</v>
      </c>
      <c r="L33" s="106">
        <v>23</v>
      </c>
      <c r="M33" s="94">
        <v>16</v>
      </c>
      <c r="N33" s="94">
        <v>298</v>
      </c>
      <c r="O33" s="94">
        <v>58</v>
      </c>
      <c r="P33" s="105">
        <f t="shared" si="1"/>
        <v>19.5</v>
      </c>
      <c r="Q33" s="106">
        <v>6</v>
      </c>
      <c r="R33" s="94">
        <v>3</v>
      </c>
      <c r="S33" s="94">
        <v>38</v>
      </c>
      <c r="T33" s="94">
        <v>3</v>
      </c>
      <c r="U33" s="105">
        <f t="shared" si="2"/>
        <v>7.9</v>
      </c>
      <c r="V33" s="107">
        <v>106</v>
      </c>
      <c r="W33" s="94">
        <v>7</v>
      </c>
      <c r="X33" s="108">
        <f t="shared" si="3"/>
        <v>6.6</v>
      </c>
      <c r="Y33" s="94">
        <v>69</v>
      </c>
      <c r="Z33" s="94">
        <v>1</v>
      </c>
      <c r="AA33" s="109">
        <f t="shared" si="4"/>
        <v>1.4</v>
      </c>
    </row>
    <row r="34" spans="1:27" ht="18.75" customHeight="1">
      <c r="A34" s="99">
        <v>27</v>
      </c>
      <c r="B34" s="100">
        <v>222</v>
      </c>
      <c r="C34" s="112" t="s">
        <v>55</v>
      </c>
      <c r="D34" s="113" t="s">
        <v>89</v>
      </c>
      <c r="E34" s="183">
        <v>30</v>
      </c>
      <c r="F34" s="182"/>
      <c r="G34" s="94">
        <v>25</v>
      </c>
      <c r="H34" s="94">
        <v>15</v>
      </c>
      <c r="I34" s="94">
        <v>328</v>
      </c>
      <c r="J34" s="94">
        <v>78</v>
      </c>
      <c r="K34" s="105">
        <f t="shared" si="0"/>
        <v>23.8</v>
      </c>
      <c r="L34" s="106">
        <v>25</v>
      </c>
      <c r="M34" s="94">
        <v>15</v>
      </c>
      <c r="N34" s="94">
        <v>328</v>
      </c>
      <c r="O34" s="94">
        <v>78</v>
      </c>
      <c r="P34" s="105">
        <f t="shared" si="1"/>
        <v>23.8</v>
      </c>
      <c r="Q34" s="106">
        <v>6</v>
      </c>
      <c r="R34" s="94">
        <v>2</v>
      </c>
      <c r="S34" s="94">
        <v>44</v>
      </c>
      <c r="T34" s="94">
        <v>2</v>
      </c>
      <c r="U34" s="105">
        <f t="shared" si="2"/>
        <v>4.5</v>
      </c>
      <c r="V34" s="107">
        <v>102</v>
      </c>
      <c r="W34" s="94">
        <v>5</v>
      </c>
      <c r="X34" s="108">
        <f t="shared" si="3"/>
        <v>4.9</v>
      </c>
      <c r="Y34" s="94">
        <v>86</v>
      </c>
      <c r="Z34" s="94">
        <v>4</v>
      </c>
      <c r="AA34" s="109">
        <f t="shared" si="4"/>
        <v>4.7</v>
      </c>
    </row>
    <row r="35" spans="1:27" ht="18.75" customHeight="1">
      <c r="A35" s="99">
        <v>27</v>
      </c>
      <c r="B35" s="100">
        <v>223</v>
      </c>
      <c r="C35" s="112" t="s">
        <v>55</v>
      </c>
      <c r="D35" s="113" t="s">
        <v>90</v>
      </c>
      <c r="E35" s="183">
        <v>30</v>
      </c>
      <c r="F35" s="182" t="s">
        <v>151</v>
      </c>
      <c r="G35" s="94">
        <v>37</v>
      </c>
      <c r="H35" s="94">
        <v>24</v>
      </c>
      <c r="I35" s="94">
        <v>367</v>
      </c>
      <c r="J35" s="94">
        <v>66</v>
      </c>
      <c r="K35" s="105">
        <f t="shared" si="0"/>
        <v>18</v>
      </c>
      <c r="L35" s="106">
        <v>31</v>
      </c>
      <c r="M35" s="94">
        <v>22</v>
      </c>
      <c r="N35" s="94">
        <v>334</v>
      </c>
      <c r="O35" s="94">
        <v>64</v>
      </c>
      <c r="P35" s="105">
        <f t="shared" si="1"/>
        <v>19.2</v>
      </c>
      <c r="Q35" s="106">
        <v>6</v>
      </c>
      <c r="R35" s="94">
        <v>2</v>
      </c>
      <c r="S35" s="94">
        <v>33</v>
      </c>
      <c r="T35" s="94">
        <v>2</v>
      </c>
      <c r="U35" s="105">
        <f t="shared" si="2"/>
        <v>6.1</v>
      </c>
      <c r="V35" s="107">
        <v>93</v>
      </c>
      <c r="W35" s="94">
        <v>8</v>
      </c>
      <c r="X35" s="108">
        <f t="shared" si="3"/>
        <v>8.6</v>
      </c>
      <c r="Y35" s="94">
        <v>64</v>
      </c>
      <c r="Z35" s="94">
        <v>6</v>
      </c>
      <c r="AA35" s="109">
        <f t="shared" si="4"/>
        <v>9.4</v>
      </c>
    </row>
    <row r="36" spans="1:27" ht="18.75" customHeight="1">
      <c r="A36" s="99">
        <v>27</v>
      </c>
      <c r="B36" s="100">
        <v>224</v>
      </c>
      <c r="C36" s="112" t="s">
        <v>55</v>
      </c>
      <c r="D36" s="113" t="s">
        <v>92</v>
      </c>
      <c r="E36" s="183">
        <v>35</v>
      </c>
      <c r="F36" s="182" t="s">
        <v>151</v>
      </c>
      <c r="G36" s="94">
        <v>37</v>
      </c>
      <c r="H36" s="94">
        <v>33</v>
      </c>
      <c r="I36" s="94">
        <v>615</v>
      </c>
      <c r="J36" s="94">
        <v>171</v>
      </c>
      <c r="K36" s="105">
        <f t="shared" si="0"/>
        <v>27.8</v>
      </c>
      <c r="L36" s="106">
        <v>17</v>
      </c>
      <c r="M36" s="94">
        <v>16</v>
      </c>
      <c r="N36" s="94">
        <v>267</v>
      </c>
      <c r="O36" s="94">
        <v>80</v>
      </c>
      <c r="P36" s="105">
        <f t="shared" si="1"/>
        <v>30</v>
      </c>
      <c r="Q36" s="106">
        <v>6</v>
      </c>
      <c r="R36" s="94">
        <v>4</v>
      </c>
      <c r="S36" s="94">
        <v>36</v>
      </c>
      <c r="T36" s="94">
        <v>6</v>
      </c>
      <c r="U36" s="105">
        <f t="shared" si="2"/>
        <v>16.7</v>
      </c>
      <c r="V36" s="107">
        <v>112</v>
      </c>
      <c r="W36" s="94">
        <v>9</v>
      </c>
      <c r="X36" s="108">
        <f t="shared" si="3"/>
        <v>8</v>
      </c>
      <c r="Y36" s="94">
        <v>82</v>
      </c>
      <c r="Z36" s="94">
        <v>4</v>
      </c>
      <c r="AA36" s="109">
        <f t="shared" si="4"/>
        <v>4.9</v>
      </c>
    </row>
    <row r="37" spans="1:27" ht="18.75" customHeight="1">
      <c r="A37" s="99">
        <v>27</v>
      </c>
      <c r="B37" s="100">
        <v>225</v>
      </c>
      <c r="C37" s="112" t="s">
        <v>55</v>
      </c>
      <c r="D37" s="113" t="s">
        <v>94</v>
      </c>
      <c r="E37" s="183">
        <v>30</v>
      </c>
      <c r="F37" s="182" t="s">
        <v>161</v>
      </c>
      <c r="G37" s="94">
        <v>18</v>
      </c>
      <c r="H37" s="94">
        <v>18</v>
      </c>
      <c r="I37" s="94">
        <v>272</v>
      </c>
      <c r="J37" s="94">
        <v>60</v>
      </c>
      <c r="K37" s="105">
        <f t="shared" si="0"/>
        <v>22.1</v>
      </c>
      <c r="L37" s="106">
        <v>18</v>
      </c>
      <c r="M37" s="94">
        <v>18</v>
      </c>
      <c r="N37" s="94">
        <v>272</v>
      </c>
      <c r="O37" s="94">
        <v>60</v>
      </c>
      <c r="P37" s="105">
        <f t="shared" si="1"/>
        <v>22.1</v>
      </c>
      <c r="Q37" s="106">
        <v>6</v>
      </c>
      <c r="R37" s="94">
        <v>2</v>
      </c>
      <c r="S37" s="94">
        <v>32</v>
      </c>
      <c r="T37" s="94">
        <v>3</v>
      </c>
      <c r="U37" s="105">
        <f t="shared" si="2"/>
        <v>9.4</v>
      </c>
      <c r="V37" s="107">
        <v>48</v>
      </c>
      <c r="W37" s="94">
        <v>2</v>
      </c>
      <c r="X37" s="108">
        <f t="shared" si="3"/>
        <v>4.2</v>
      </c>
      <c r="Y37" s="94">
        <v>43</v>
      </c>
      <c r="Z37" s="94">
        <v>2</v>
      </c>
      <c r="AA37" s="109">
        <f t="shared" si="4"/>
        <v>4.7</v>
      </c>
    </row>
    <row r="38" spans="1:27" ht="18.75" customHeight="1">
      <c r="A38" s="99">
        <v>27</v>
      </c>
      <c r="B38" s="100">
        <v>226</v>
      </c>
      <c r="C38" s="112" t="s">
        <v>55</v>
      </c>
      <c r="D38" s="113" t="s">
        <v>95</v>
      </c>
      <c r="E38" s="183">
        <v>30</v>
      </c>
      <c r="F38" s="182" t="s">
        <v>139</v>
      </c>
      <c r="G38" s="94">
        <v>23</v>
      </c>
      <c r="H38" s="94">
        <v>10</v>
      </c>
      <c r="I38" s="94">
        <v>236</v>
      </c>
      <c r="J38" s="94">
        <v>25</v>
      </c>
      <c r="K38" s="105">
        <f t="shared" si="0"/>
        <v>10.6</v>
      </c>
      <c r="L38" s="106">
        <v>16</v>
      </c>
      <c r="M38" s="94">
        <v>7</v>
      </c>
      <c r="N38" s="94">
        <v>178</v>
      </c>
      <c r="O38" s="94">
        <v>19</v>
      </c>
      <c r="P38" s="105">
        <f t="shared" si="1"/>
        <v>10.7</v>
      </c>
      <c r="Q38" s="106">
        <v>6</v>
      </c>
      <c r="R38" s="94">
        <v>2</v>
      </c>
      <c r="S38" s="94">
        <v>40</v>
      </c>
      <c r="T38" s="94">
        <v>4</v>
      </c>
      <c r="U38" s="105">
        <f t="shared" si="2"/>
        <v>10</v>
      </c>
      <c r="V38" s="107">
        <v>76</v>
      </c>
      <c r="W38" s="94">
        <v>16</v>
      </c>
      <c r="X38" s="108">
        <f t="shared" si="3"/>
        <v>21.1</v>
      </c>
      <c r="Y38" s="94">
        <v>53</v>
      </c>
      <c r="Z38" s="94">
        <v>8</v>
      </c>
      <c r="AA38" s="109">
        <f t="shared" si="4"/>
        <v>15.1</v>
      </c>
    </row>
    <row r="39" spans="1:27" ht="18.75" customHeight="1">
      <c r="A39" s="99">
        <v>27</v>
      </c>
      <c r="B39" s="100">
        <v>227</v>
      </c>
      <c r="C39" s="112" t="s">
        <v>55</v>
      </c>
      <c r="D39" s="113" t="s">
        <v>96</v>
      </c>
      <c r="E39" s="185">
        <v>30</v>
      </c>
      <c r="F39" s="47" t="s">
        <v>139</v>
      </c>
      <c r="G39" s="98">
        <v>86</v>
      </c>
      <c r="H39" s="94">
        <v>71</v>
      </c>
      <c r="I39" s="98">
        <v>1302</v>
      </c>
      <c r="J39" s="94">
        <v>333</v>
      </c>
      <c r="K39" s="105">
        <f t="shared" si="0"/>
        <v>25.6</v>
      </c>
      <c r="L39" s="114">
        <v>42</v>
      </c>
      <c r="M39" s="94">
        <v>33</v>
      </c>
      <c r="N39" s="98">
        <v>740</v>
      </c>
      <c r="O39" s="94">
        <v>180</v>
      </c>
      <c r="P39" s="105">
        <f t="shared" si="1"/>
        <v>24.3</v>
      </c>
      <c r="Q39" s="114">
        <v>6</v>
      </c>
      <c r="R39" s="94">
        <v>2</v>
      </c>
      <c r="S39" s="98">
        <v>37</v>
      </c>
      <c r="T39" s="94">
        <v>2</v>
      </c>
      <c r="U39" s="105">
        <f t="shared" si="2"/>
        <v>5.4</v>
      </c>
      <c r="V39" s="115">
        <v>636</v>
      </c>
      <c r="W39" s="94">
        <v>58</v>
      </c>
      <c r="X39" s="108">
        <f t="shared" si="3"/>
        <v>9.1</v>
      </c>
      <c r="Y39" s="94">
        <v>419</v>
      </c>
      <c r="Z39" s="94">
        <v>22</v>
      </c>
      <c r="AA39" s="109">
        <f t="shared" si="4"/>
        <v>5.3</v>
      </c>
    </row>
    <row r="40" spans="1:27" ht="18.75" customHeight="1">
      <c r="A40" s="99">
        <v>27</v>
      </c>
      <c r="B40" s="100">
        <v>228</v>
      </c>
      <c r="C40" s="112" t="s">
        <v>55</v>
      </c>
      <c r="D40" s="113" t="s">
        <v>97</v>
      </c>
      <c r="E40" s="185">
        <v>30</v>
      </c>
      <c r="F40" s="47" t="s">
        <v>151</v>
      </c>
      <c r="G40" s="98">
        <v>36</v>
      </c>
      <c r="H40" s="94">
        <v>28</v>
      </c>
      <c r="I40" s="98">
        <v>478</v>
      </c>
      <c r="J40" s="94">
        <v>90</v>
      </c>
      <c r="K40" s="105">
        <f t="shared" si="0"/>
        <v>18.8</v>
      </c>
      <c r="L40" s="114">
        <v>18</v>
      </c>
      <c r="M40" s="94">
        <v>15</v>
      </c>
      <c r="N40" s="98">
        <v>241</v>
      </c>
      <c r="O40" s="94">
        <v>48</v>
      </c>
      <c r="P40" s="105">
        <f t="shared" si="1"/>
        <v>19.9</v>
      </c>
      <c r="Q40" s="114">
        <v>6</v>
      </c>
      <c r="R40" s="94">
        <v>4</v>
      </c>
      <c r="S40" s="98">
        <v>41</v>
      </c>
      <c r="T40" s="94">
        <v>5</v>
      </c>
      <c r="U40" s="105">
        <f t="shared" si="2"/>
        <v>12.2</v>
      </c>
      <c r="V40" s="115">
        <v>78</v>
      </c>
      <c r="W40" s="94">
        <v>9</v>
      </c>
      <c r="X40" s="108">
        <f t="shared" si="3"/>
        <v>11.5</v>
      </c>
      <c r="Y40" s="94">
        <v>45</v>
      </c>
      <c r="Z40" s="94">
        <v>3</v>
      </c>
      <c r="AA40" s="109">
        <f t="shared" si="4"/>
        <v>6.7</v>
      </c>
    </row>
    <row r="41" spans="1:27" ht="18.75" customHeight="1">
      <c r="A41" s="99">
        <v>27</v>
      </c>
      <c r="B41" s="100">
        <v>229</v>
      </c>
      <c r="C41" s="112" t="s">
        <v>55</v>
      </c>
      <c r="D41" s="113" t="s">
        <v>98</v>
      </c>
      <c r="E41" s="185">
        <v>40</v>
      </c>
      <c r="F41" s="47" t="s">
        <v>151</v>
      </c>
      <c r="G41" s="98">
        <v>18</v>
      </c>
      <c r="H41" s="94">
        <v>15</v>
      </c>
      <c r="I41" s="98">
        <v>162</v>
      </c>
      <c r="J41" s="94">
        <v>45</v>
      </c>
      <c r="K41" s="105">
        <f t="shared" si="0"/>
        <v>27.8</v>
      </c>
      <c r="L41" s="114">
        <v>12</v>
      </c>
      <c r="M41" s="94">
        <v>12</v>
      </c>
      <c r="N41" s="98">
        <v>131</v>
      </c>
      <c r="O41" s="94">
        <v>40</v>
      </c>
      <c r="P41" s="105">
        <f t="shared" si="1"/>
        <v>30.5</v>
      </c>
      <c r="Q41" s="114">
        <v>6</v>
      </c>
      <c r="R41" s="94">
        <v>3</v>
      </c>
      <c r="S41" s="98">
        <v>31</v>
      </c>
      <c r="T41" s="94">
        <v>5</v>
      </c>
      <c r="U41" s="105">
        <f t="shared" si="2"/>
        <v>16.1</v>
      </c>
      <c r="V41" s="115">
        <v>116</v>
      </c>
      <c r="W41" s="94">
        <v>18</v>
      </c>
      <c r="X41" s="108">
        <f t="shared" si="3"/>
        <v>15.5</v>
      </c>
      <c r="Y41" s="94">
        <v>69</v>
      </c>
      <c r="Z41" s="94">
        <v>3</v>
      </c>
      <c r="AA41" s="109">
        <f t="shared" si="4"/>
        <v>4.3</v>
      </c>
    </row>
    <row r="42" spans="1:27" ht="18.75" customHeight="1">
      <c r="A42" s="99">
        <v>27</v>
      </c>
      <c r="B42" s="100">
        <v>230</v>
      </c>
      <c r="C42" s="112" t="s">
        <v>55</v>
      </c>
      <c r="D42" s="113" t="s">
        <v>100</v>
      </c>
      <c r="E42" s="185"/>
      <c r="F42" s="47"/>
      <c r="G42" s="98"/>
      <c r="H42" s="94"/>
      <c r="I42" s="98"/>
      <c r="J42" s="94"/>
      <c r="K42" s="105" t="str">
        <f t="shared" si="0"/>
        <v> </v>
      </c>
      <c r="L42" s="114">
        <v>18</v>
      </c>
      <c r="M42" s="94">
        <v>15</v>
      </c>
      <c r="N42" s="98">
        <v>275</v>
      </c>
      <c r="O42" s="94">
        <v>53</v>
      </c>
      <c r="P42" s="105">
        <f t="shared" si="1"/>
        <v>19.3</v>
      </c>
      <c r="Q42" s="114">
        <v>6</v>
      </c>
      <c r="R42" s="94">
        <v>5</v>
      </c>
      <c r="S42" s="98">
        <v>34</v>
      </c>
      <c r="T42" s="94">
        <v>5</v>
      </c>
      <c r="U42" s="105">
        <f t="shared" si="2"/>
        <v>14.7</v>
      </c>
      <c r="V42" s="115">
        <v>147</v>
      </c>
      <c r="W42" s="94">
        <v>18</v>
      </c>
      <c r="X42" s="108">
        <f t="shared" si="3"/>
        <v>12.2</v>
      </c>
      <c r="Y42" s="94">
        <v>85</v>
      </c>
      <c r="Z42" s="94">
        <v>5</v>
      </c>
      <c r="AA42" s="109">
        <f t="shared" si="4"/>
        <v>5.9</v>
      </c>
    </row>
    <row r="43" spans="1:27" ht="18.75" customHeight="1">
      <c r="A43" s="99">
        <v>27</v>
      </c>
      <c r="B43" s="100">
        <v>231</v>
      </c>
      <c r="C43" s="112" t="s">
        <v>55</v>
      </c>
      <c r="D43" s="113" t="s">
        <v>102</v>
      </c>
      <c r="E43" s="185"/>
      <c r="F43" s="47"/>
      <c r="G43" s="98"/>
      <c r="H43" s="94"/>
      <c r="I43" s="98"/>
      <c r="J43" s="94"/>
      <c r="K43" s="105" t="str">
        <f t="shared" si="0"/>
        <v> </v>
      </c>
      <c r="L43" s="114">
        <v>21</v>
      </c>
      <c r="M43" s="94">
        <v>18</v>
      </c>
      <c r="N43" s="98">
        <v>278</v>
      </c>
      <c r="O43" s="94">
        <v>60</v>
      </c>
      <c r="P43" s="105">
        <f t="shared" si="1"/>
        <v>21.6</v>
      </c>
      <c r="Q43" s="114">
        <v>6</v>
      </c>
      <c r="R43" s="94">
        <v>3</v>
      </c>
      <c r="S43" s="98">
        <v>34</v>
      </c>
      <c r="T43" s="94">
        <v>4</v>
      </c>
      <c r="U43" s="105">
        <f t="shared" si="2"/>
        <v>11.8</v>
      </c>
      <c r="V43" s="115">
        <v>131</v>
      </c>
      <c r="W43" s="94">
        <v>18</v>
      </c>
      <c r="X43" s="108">
        <f t="shared" si="3"/>
        <v>13.7</v>
      </c>
      <c r="Y43" s="94">
        <v>87</v>
      </c>
      <c r="Z43" s="94">
        <v>8</v>
      </c>
      <c r="AA43" s="109">
        <f t="shared" si="4"/>
        <v>9.2</v>
      </c>
    </row>
    <row r="44" spans="1:27" ht="18.75" customHeight="1">
      <c r="A44" s="99">
        <v>27</v>
      </c>
      <c r="B44" s="100">
        <v>232</v>
      </c>
      <c r="C44" s="112" t="s">
        <v>55</v>
      </c>
      <c r="D44" s="113" t="s">
        <v>104</v>
      </c>
      <c r="E44" s="185">
        <v>25</v>
      </c>
      <c r="F44" s="47" t="s">
        <v>139</v>
      </c>
      <c r="G44" s="98">
        <v>30</v>
      </c>
      <c r="H44" s="94">
        <v>21</v>
      </c>
      <c r="I44" s="98">
        <v>459</v>
      </c>
      <c r="J44" s="94">
        <v>118</v>
      </c>
      <c r="K44" s="105">
        <f t="shared" si="0"/>
        <v>25.7</v>
      </c>
      <c r="L44" s="114">
        <v>24</v>
      </c>
      <c r="M44" s="94">
        <v>18</v>
      </c>
      <c r="N44" s="98">
        <v>420</v>
      </c>
      <c r="O44" s="94">
        <v>114</v>
      </c>
      <c r="P44" s="105">
        <f t="shared" si="1"/>
        <v>27.1</v>
      </c>
      <c r="Q44" s="114">
        <v>6</v>
      </c>
      <c r="R44" s="94">
        <v>3</v>
      </c>
      <c r="S44" s="98">
        <v>39</v>
      </c>
      <c r="T44" s="94">
        <v>4</v>
      </c>
      <c r="U44" s="105">
        <f t="shared" si="2"/>
        <v>10.3</v>
      </c>
      <c r="V44" s="115">
        <v>65</v>
      </c>
      <c r="W44" s="94">
        <v>10</v>
      </c>
      <c r="X44" s="108">
        <f t="shared" si="3"/>
        <v>15.4</v>
      </c>
      <c r="Y44" s="94">
        <v>46</v>
      </c>
      <c r="Z44" s="94">
        <v>2</v>
      </c>
      <c r="AA44" s="109">
        <f t="shared" si="4"/>
        <v>4.3</v>
      </c>
    </row>
    <row r="45" spans="1:27" ht="18.75" customHeight="1">
      <c r="A45" s="99">
        <v>27</v>
      </c>
      <c r="B45" s="100">
        <v>301</v>
      </c>
      <c r="C45" s="112" t="s">
        <v>55</v>
      </c>
      <c r="D45" s="113" t="s">
        <v>105</v>
      </c>
      <c r="E45" s="185">
        <v>50</v>
      </c>
      <c r="F45" s="47" t="s">
        <v>143</v>
      </c>
      <c r="G45" s="98">
        <v>34</v>
      </c>
      <c r="H45" s="94">
        <v>30</v>
      </c>
      <c r="I45" s="98">
        <v>450</v>
      </c>
      <c r="J45" s="94">
        <v>139</v>
      </c>
      <c r="K45" s="105">
        <f t="shared" si="0"/>
        <v>30.9</v>
      </c>
      <c r="L45" s="114">
        <v>12</v>
      </c>
      <c r="M45" s="94">
        <v>11</v>
      </c>
      <c r="N45" s="98">
        <v>187</v>
      </c>
      <c r="O45" s="94">
        <v>41</v>
      </c>
      <c r="P45" s="105">
        <f t="shared" si="1"/>
        <v>21.9</v>
      </c>
      <c r="Q45" s="114">
        <v>6</v>
      </c>
      <c r="R45" s="94">
        <v>4</v>
      </c>
      <c r="S45" s="98">
        <v>32</v>
      </c>
      <c r="T45" s="94">
        <v>7</v>
      </c>
      <c r="U45" s="105">
        <f t="shared" si="2"/>
        <v>21.9</v>
      </c>
      <c r="V45" s="115">
        <v>54</v>
      </c>
      <c r="W45" s="94">
        <v>9</v>
      </c>
      <c r="X45" s="108">
        <f t="shared" si="3"/>
        <v>16.7</v>
      </c>
      <c r="Y45" s="94">
        <v>34</v>
      </c>
      <c r="Z45" s="94">
        <v>3</v>
      </c>
      <c r="AA45" s="109">
        <f t="shared" si="4"/>
        <v>8.8</v>
      </c>
    </row>
    <row r="46" spans="1:27" ht="18.75" customHeight="1">
      <c r="A46" s="99">
        <v>27</v>
      </c>
      <c r="B46" s="100">
        <v>321</v>
      </c>
      <c r="C46" s="112" t="s">
        <v>55</v>
      </c>
      <c r="D46" s="113" t="s">
        <v>106</v>
      </c>
      <c r="E46" s="185">
        <v>30</v>
      </c>
      <c r="F46" s="47"/>
      <c r="G46" s="98">
        <v>20</v>
      </c>
      <c r="H46" s="94">
        <v>16</v>
      </c>
      <c r="I46" s="98">
        <v>177</v>
      </c>
      <c r="J46" s="94">
        <v>35</v>
      </c>
      <c r="K46" s="105">
        <f t="shared" si="0"/>
        <v>19.8</v>
      </c>
      <c r="L46" s="114">
        <v>14</v>
      </c>
      <c r="M46" s="94">
        <v>12</v>
      </c>
      <c r="N46" s="98">
        <v>141</v>
      </c>
      <c r="O46" s="94">
        <v>30</v>
      </c>
      <c r="P46" s="105">
        <f t="shared" si="1"/>
        <v>21.3</v>
      </c>
      <c r="Q46" s="114">
        <v>6</v>
      </c>
      <c r="R46" s="94">
        <v>4</v>
      </c>
      <c r="S46" s="98">
        <v>36</v>
      </c>
      <c r="T46" s="94">
        <v>5</v>
      </c>
      <c r="U46" s="105">
        <f t="shared" si="2"/>
        <v>13.9</v>
      </c>
      <c r="V46" s="115">
        <v>50</v>
      </c>
      <c r="W46" s="94">
        <v>7</v>
      </c>
      <c r="X46" s="108">
        <f t="shared" si="3"/>
        <v>14</v>
      </c>
      <c r="Y46" s="94">
        <v>47</v>
      </c>
      <c r="Z46" s="94">
        <v>7</v>
      </c>
      <c r="AA46" s="109">
        <f t="shared" si="4"/>
        <v>14.9</v>
      </c>
    </row>
    <row r="47" spans="1:27" ht="18.75" customHeight="1">
      <c r="A47" s="99">
        <v>27</v>
      </c>
      <c r="B47" s="100">
        <v>322</v>
      </c>
      <c r="C47" s="112" t="s">
        <v>55</v>
      </c>
      <c r="D47" s="113" t="s">
        <v>108</v>
      </c>
      <c r="E47" s="185">
        <v>34</v>
      </c>
      <c r="F47" s="47" t="s">
        <v>143</v>
      </c>
      <c r="G47" s="98">
        <v>13</v>
      </c>
      <c r="H47" s="94">
        <v>8</v>
      </c>
      <c r="I47" s="98">
        <v>137</v>
      </c>
      <c r="J47" s="94">
        <v>28</v>
      </c>
      <c r="K47" s="105">
        <f t="shared" si="0"/>
        <v>20.4</v>
      </c>
      <c r="L47" s="114">
        <v>13</v>
      </c>
      <c r="M47" s="94">
        <v>8</v>
      </c>
      <c r="N47" s="98">
        <v>137</v>
      </c>
      <c r="O47" s="94">
        <v>28</v>
      </c>
      <c r="P47" s="105">
        <f t="shared" si="1"/>
        <v>20.4</v>
      </c>
      <c r="Q47" s="114">
        <v>6</v>
      </c>
      <c r="R47" s="94">
        <v>1</v>
      </c>
      <c r="S47" s="98">
        <v>38</v>
      </c>
      <c r="T47" s="94">
        <v>2</v>
      </c>
      <c r="U47" s="105">
        <f t="shared" si="2"/>
        <v>5.3</v>
      </c>
      <c r="V47" s="115">
        <v>21</v>
      </c>
      <c r="W47" s="94">
        <v>2</v>
      </c>
      <c r="X47" s="108">
        <f t="shared" si="3"/>
        <v>9.5</v>
      </c>
      <c r="Y47" s="94">
        <v>17</v>
      </c>
      <c r="Z47" s="94">
        <v>0</v>
      </c>
      <c r="AA47" s="109">
        <f t="shared" si="4"/>
        <v>0</v>
      </c>
    </row>
    <row r="48" spans="1:27" ht="18.75" customHeight="1">
      <c r="A48" s="99">
        <v>27</v>
      </c>
      <c r="B48" s="116">
        <v>341</v>
      </c>
      <c r="C48" s="117" t="s">
        <v>55</v>
      </c>
      <c r="D48" s="118" t="s">
        <v>109</v>
      </c>
      <c r="E48" s="185"/>
      <c r="F48" s="47"/>
      <c r="G48" s="98"/>
      <c r="H48" s="94"/>
      <c r="I48" s="98"/>
      <c r="J48" s="94"/>
      <c r="K48" s="105" t="str">
        <f t="shared" si="0"/>
        <v> </v>
      </c>
      <c r="L48" s="114">
        <v>11</v>
      </c>
      <c r="M48" s="94">
        <v>9</v>
      </c>
      <c r="N48" s="98">
        <v>178</v>
      </c>
      <c r="O48" s="94">
        <v>53</v>
      </c>
      <c r="P48" s="105">
        <f t="shared" si="1"/>
        <v>29.8</v>
      </c>
      <c r="Q48" s="114">
        <v>6</v>
      </c>
      <c r="R48" s="94">
        <v>3</v>
      </c>
      <c r="S48" s="98">
        <v>28</v>
      </c>
      <c r="T48" s="94">
        <v>6</v>
      </c>
      <c r="U48" s="105">
        <f t="shared" si="2"/>
        <v>21.4</v>
      </c>
      <c r="V48" s="115">
        <v>54</v>
      </c>
      <c r="W48" s="94">
        <v>10</v>
      </c>
      <c r="X48" s="108">
        <f t="shared" si="3"/>
        <v>18.5</v>
      </c>
      <c r="Y48" s="94">
        <v>33</v>
      </c>
      <c r="Z48" s="94">
        <v>4</v>
      </c>
      <c r="AA48" s="109">
        <f t="shared" si="4"/>
        <v>12.1</v>
      </c>
    </row>
    <row r="49" spans="1:27" ht="18.75" customHeight="1">
      <c r="A49" s="99">
        <v>27</v>
      </c>
      <c r="B49" s="100">
        <v>361</v>
      </c>
      <c r="C49" s="112" t="s">
        <v>55</v>
      </c>
      <c r="D49" s="113" t="s">
        <v>111</v>
      </c>
      <c r="E49" s="185">
        <v>30</v>
      </c>
      <c r="F49" s="47" t="s">
        <v>143</v>
      </c>
      <c r="G49" s="98">
        <v>35</v>
      </c>
      <c r="H49" s="94">
        <v>30</v>
      </c>
      <c r="I49" s="98">
        <v>532</v>
      </c>
      <c r="J49" s="94">
        <v>89</v>
      </c>
      <c r="K49" s="105">
        <f t="shared" si="0"/>
        <v>16.7</v>
      </c>
      <c r="L49" s="114">
        <v>16</v>
      </c>
      <c r="M49" s="94">
        <v>15</v>
      </c>
      <c r="N49" s="98">
        <v>302</v>
      </c>
      <c r="O49" s="94">
        <v>49</v>
      </c>
      <c r="P49" s="105">
        <f t="shared" si="1"/>
        <v>16.2</v>
      </c>
      <c r="Q49" s="114">
        <v>6</v>
      </c>
      <c r="R49" s="94">
        <v>4</v>
      </c>
      <c r="S49" s="98">
        <v>36</v>
      </c>
      <c r="T49" s="94">
        <v>5</v>
      </c>
      <c r="U49" s="105">
        <f t="shared" si="2"/>
        <v>13.9</v>
      </c>
      <c r="V49" s="115">
        <v>76</v>
      </c>
      <c r="W49" s="94">
        <v>11</v>
      </c>
      <c r="X49" s="108">
        <f t="shared" si="3"/>
        <v>14.5</v>
      </c>
      <c r="Y49" s="94">
        <v>54</v>
      </c>
      <c r="Z49" s="94">
        <v>2</v>
      </c>
      <c r="AA49" s="109">
        <f t="shared" si="4"/>
        <v>3.7</v>
      </c>
    </row>
    <row r="50" spans="1:27" ht="18.75" customHeight="1">
      <c r="A50" s="99">
        <v>27</v>
      </c>
      <c r="B50" s="100">
        <v>362</v>
      </c>
      <c r="C50" s="112" t="s">
        <v>55</v>
      </c>
      <c r="D50" s="113" t="s">
        <v>112</v>
      </c>
      <c r="E50" s="185"/>
      <c r="F50" s="47"/>
      <c r="G50" s="98"/>
      <c r="H50" s="94"/>
      <c r="I50" s="98"/>
      <c r="J50" s="94"/>
      <c r="K50" s="105" t="str">
        <f t="shared" si="0"/>
        <v> </v>
      </c>
      <c r="L50" s="114">
        <v>19</v>
      </c>
      <c r="M50" s="94">
        <v>9</v>
      </c>
      <c r="N50" s="98">
        <v>155</v>
      </c>
      <c r="O50" s="94">
        <v>23</v>
      </c>
      <c r="P50" s="105">
        <f t="shared" si="1"/>
        <v>14.8</v>
      </c>
      <c r="Q50" s="114">
        <v>6</v>
      </c>
      <c r="R50" s="94">
        <v>3</v>
      </c>
      <c r="S50" s="98">
        <v>33</v>
      </c>
      <c r="T50" s="94">
        <v>5</v>
      </c>
      <c r="U50" s="105">
        <f t="shared" si="2"/>
        <v>15.2</v>
      </c>
      <c r="V50" s="115">
        <v>38</v>
      </c>
      <c r="W50" s="94">
        <v>3</v>
      </c>
      <c r="X50" s="108">
        <f t="shared" si="3"/>
        <v>7.9</v>
      </c>
      <c r="Y50" s="94">
        <v>26</v>
      </c>
      <c r="Z50" s="94">
        <v>1</v>
      </c>
      <c r="AA50" s="109">
        <f t="shared" si="4"/>
        <v>3.8</v>
      </c>
    </row>
    <row r="51" spans="1:27" ht="18.75" customHeight="1">
      <c r="A51" s="99">
        <v>27</v>
      </c>
      <c r="B51" s="100">
        <v>366</v>
      </c>
      <c r="C51" s="112" t="s">
        <v>55</v>
      </c>
      <c r="D51" s="113" t="s">
        <v>114</v>
      </c>
      <c r="E51" s="183">
        <v>30</v>
      </c>
      <c r="F51" s="182" t="s">
        <v>143</v>
      </c>
      <c r="G51" s="94">
        <v>13</v>
      </c>
      <c r="H51" s="94">
        <v>10</v>
      </c>
      <c r="I51" s="94">
        <v>105</v>
      </c>
      <c r="J51" s="94">
        <v>22</v>
      </c>
      <c r="K51" s="105">
        <f t="shared" si="0"/>
        <v>21</v>
      </c>
      <c r="L51" s="106">
        <v>7</v>
      </c>
      <c r="M51" s="94">
        <v>7</v>
      </c>
      <c r="N51" s="94">
        <v>72</v>
      </c>
      <c r="O51" s="94">
        <v>18</v>
      </c>
      <c r="P51" s="105">
        <f t="shared" si="1"/>
        <v>25</v>
      </c>
      <c r="Q51" s="106">
        <v>6</v>
      </c>
      <c r="R51" s="94">
        <v>3</v>
      </c>
      <c r="S51" s="94">
        <v>33</v>
      </c>
      <c r="T51" s="94">
        <v>4</v>
      </c>
      <c r="U51" s="105">
        <f t="shared" si="2"/>
        <v>12.1</v>
      </c>
      <c r="V51" s="107">
        <v>44</v>
      </c>
      <c r="W51" s="94">
        <v>7</v>
      </c>
      <c r="X51" s="108">
        <f t="shared" si="3"/>
        <v>15.9</v>
      </c>
      <c r="Y51" s="94">
        <v>34</v>
      </c>
      <c r="Z51" s="94">
        <v>2</v>
      </c>
      <c r="AA51" s="109">
        <f t="shared" si="4"/>
        <v>5.9</v>
      </c>
    </row>
    <row r="52" spans="1:27" ht="18.75" customHeight="1">
      <c r="A52" s="99">
        <v>27</v>
      </c>
      <c r="B52" s="100">
        <v>381</v>
      </c>
      <c r="C52" s="112" t="s">
        <v>55</v>
      </c>
      <c r="D52" s="113" t="s">
        <v>115</v>
      </c>
      <c r="E52" s="183"/>
      <c r="F52" s="182"/>
      <c r="G52" s="94"/>
      <c r="H52" s="94"/>
      <c r="I52" s="94"/>
      <c r="J52" s="94"/>
      <c r="K52" s="105" t="str">
        <f t="shared" si="0"/>
        <v> </v>
      </c>
      <c r="L52" s="106">
        <v>19</v>
      </c>
      <c r="M52" s="106">
        <v>11</v>
      </c>
      <c r="N52" s="106">
        <v>178</v>
      </c>
      <c r="O52" s="106">
        <v>42</v>
      </c>
      <c r="P52" s="105">
        <f t="shared" si="1"/>
        <v>23.6</v>
      </c>
      <c r="Q52" s="106">
        <v>6</v>
      </c>
      <c r="R52" s="106">
        <v>2</v>
      </c>
      <c r="S52" s="106">
        <v>35</v>
      </c>
      <c r="T52" s="106">
        <v>3</v>
      </c>
      <c r="U52" s="105">
        <f t="shared" si="2"/>
        <v>8.6</v>
      </c>
      <c r="V52" s="107">
        <v>34</v>
      </c>
      <c r="W52" s="94">
        <v>1</v>
      </c>
      <c r="X52" s="108">
        <f t="shared" si="3"/>
        <v>2.9</v>
      </c>
      <c r="Y52" s="94">
        <v>31</v>
      </c>
      <c r="Z52" s="94">
        <v>1</v>
      </c>
      <c r="AA52" s="109">
        <f t="shared" si="4"/>
        <v>3.2</v>
      </c>
    </row>
    <row r="53" spans="1:27" ht="18.75" customHeight="1">
      <c r="A53" s="99">
        <v>27</v>
      </c>
      <c r="B53" s="100">
        <v>382</v>
      </c>
      <c r="C53" s="112" t="s">
        <v>55</v>
      </c>
      <c r="D53" s="113" t="s">
        <v>117</v>
      </c>
      <c r="E53" s="183"/>
      <c r="F53" s="182"/>
      <c r="G53" s="94"/>
      <c r="H53" s="94"/>
      <c r="I53" s="94"/>
      <c r="J53" s="94"/>
      <c r="K53" s="105" t="str">
        <f t="shared" si="0"/>
        <v> </v>
      </c>
      <c r="L53" s="106">
        <v>8</v>
      </c>
      <c r="M53" s="106">
        <v>6</v>
      </c>
      <c r="N53" s="106">
        <v>113</v>
      </c>
      <c r="O53" s="106">
        <v>19</v>
      </c>
      <c r="P53" s="105">
        <f t="shared" si="1"/>
        <v>16.8</v>
      </c>
      <c r="Q53" s="106">
        <v>6</v>
      </c>
      <c r="R53" s="106">
        <v>1</v>
      </c>
      <c r="S53" s="106">
        <v>40</v>
      </c>
      <c r="T53" s="106">
        <v>2</v>
      </c>
      <c r="U53" s="105">
        <f t="shared" si="2"/>
        <v>5</v>
      </c>
      <c r="V53" s="107">
        <v>29</v>
      </c>
      <c r="W53" s="94">
        <v>1</v>
      </c>
      <c r="X53" s="108">
        <f t="shared" si="3"/>
        <v>3.4</v>
      </c>
      <c r="Y53" s="94">
        <v>25</v>
      </c>
      <c r="Z53" s="94">
        <v>0</v>
      </c>
      <c r="AA53" s="109">
        <f t="shared" si="4"/>
        <v>0</v>
      </c>
    </row>
    <row r="54" spans="1:27" ht="18.75" customHeight="1" thickBot="1">
      <c r="A54" s="34">
        <v>27</v>
      </c>
      <c r="B54" s="33">
        <v>383</v>
      </c>
      <c r="C54" s="119" t="s">
        <v>55</v>
      </c>
      <c r="D54" s="120" t="s">
        <v>119</v>
      </c>
      <c r="E54" s="185">
        <v>30</v>
      </c>
      <c r="F54" s="47" t="s">
        <v>130</v>
      </c>
      <c r="G54" s="98">
        <v>14</v>
      </c>
      <c r="H54" s="98">
        <v>7</v>
      </c>
      <c r="I54" s="98">
        <v>118</v>
      </c>
      <c r="J54" s="98">
        <v>24</v>
      </c>
      <c r="K54" s="105">
        <f t="shared" si="0"/>
        <v>20.3</v>
      </c>
      <c r="L54" s="114">
        <v>4</v>
      </c>
      <c r="M54" s="114">
        <v>2</v>
      </c>
      <c r="N54" s="114">
        <v>60</v>
      </c>
      <c r="O54" s="114">
        <v>15</v>
      </c>
      <c r="P54" s="105">
        <f>IF(L54=""," ",ROUND(O54/N54*100,1))</f>
        <v>25</v>
      </c>
      <c r="Q54" s="114">
        <v>6</v>
      </c>
      <c r="R54" s="114">
        <v>1</v>
      </c>
      <c r="S54" s="114">
        <v>32</v>
      </c>
      <c r="T54" s="114">
        <v>2</v>
      </c>
      <c r="U54" s="105">
        <f>IF(Q54=""," ",ROUND(T54/S54*100,1))</f>
        <v>6.3</v>
      </c>
      <c r="V54" s="115">
        <v>40</v>
      </c>
      <c r="W54" s="98">
        <v>10</v>
      </c>
      <c r="X54" s="108">
        <f t="shared" si="3"/>
        <v>25</v>
      </c>
      <c r="Y54" s="98">
        <v>29</v>
      </c>
      <c r="Z54" s="98">
        <v>6</v>
      </c>
      <c r="AA54" s="109">
        <f t="shared" si="4"/>
        <v>20.7</v>
      </c>
    </row>
    <row r="55" spans="1:27" ht="18.75" customHeight="1" thickBot="1">
      <c r="A55" s="121"/>
      <c r="B55" s="122"/>
      <c r="C55" s="123"/>
      <c r="D55" s="124" t="s">
        <v>122</v>
      </c>
      <c r="E55" s="125"/>
      <c r="F55" s="126"/>
      <c r="G55" s="126"/>
      <c r="H55" s="126"/>
      <c r="I55" s="126"/>
      <c r="J55" s="126"/>
      <c r="K55" s="127"/>
      <c r="L55" s="128">
        <f>SUM(L12:L54)</f>
        <v>1093</v>
      </c>
      <c r="M55" s="128">
        <f>SUM(M12:M54)</f>
        <v>889</v>
      </c>
      <c r="N55" s="128">
        <f>SUM(N12:N54)</f>
        <v>16943</v>
      </c>
      <c r="O55" s="128">
        <f>SUM(O12:O54)</f>
        <v>4435</v>
      </c>
      <c r="P55" s="129">
        <f>IF(L55=" "," ",ROUND(O55/N55*100,1))</f>
        <v>26.2</v>
      </c>
      <c r="Q55" s="130">
        <f>SUM(Q12:Q54)</f>
        <v>258</v>
      </c>
      <c r="R55" s="130">
        <f>SUM(R12:R54)</f>
        <v>131</v>
      </c>
      <c r="S55" s="130">
        <f>SUM(S12:S54)</f>
        <v>1791</v>
      </c>
      <c r="T55" s="130">
        <f>SUM(T12:T54)</f>
        <v>198</v>
      </c>
      <c r="U55" s="129">
        <f>IF(Q55=""," ",ROUND(T55/S55*100,1))</f>
        <v>11.1</v>
      </c>
      <c r="V55" s="131"/>
      <c r="W55" s="132"/>
      <c r="X55" s="133"/>
      <c r="Y55" s="132"/>
      <c r="Z55" s="132"/>
      <c r="AA55" s="134"/>
    </row>
    <row r="56" spans="1:27" ht="18.75" customHeight="1">
      <c r="A56" s="48"/>
      <c r="B56" s="49"/>
      <c r="C56" s="135"/>
      <c r="D56" s="136"/>
      <c r="E56" s="137"/>
      <c r="F56" s="138"/>
      <c r="G56" s="138"/>
      <c r="H56" s="138"/>
      <c r="I56" s="138"/>
      <c r="J56" s="138"/>
      <c r="K56" s="139"/>
      <c r="L56" s="140"/>
      <c r="M56" s="141"/>
      <c r="N56" s="142"/>
      <c r="O56" s="141"/>
      <c r="P56" s="143" t="str">
        <f>IF(L56=""," ",ROUND(O56/N56*100,1))</f>
        <v> </v>
      </c>
      <c r="Q56" s="144"/>
      <c r="R56" s="145"/>
      <c r="S56" s="146"/>
      <c r="T56" s="145"/>
      <c r="U56" s="143" t="str">
        <f>IF(Q56=""," ",ROUND(T56/S56*100,1))</f>
        <v> </v>
      </c>
      <c r="V56" s="147"/>
      <c r="W56" s="148"/>
      <c r="X56" s="149"/>
      <c r="Y56" s="148"/>
      <c r="Z56" s="148"/>
      <c r="AA56" s="150"/>
    </row>
    <row r="57" spans="1:27" ht="18.75" customHeight="1">
      <c r="A57" s="99"/>
      <c r="B57" s="100"/>
      <c r="C57" s="112"/>
      <c r="D57" s="113"/>
      <c r="E57" s="151"/>
      <c r="F57" s="152"/>
      <c r="G57" s="152"/>
      <c r="H57" s="152"/>
      <c r="I57" s="152"/>
      <c r="J57" s="152"/>
      <c r="K57" s="153"/>
      <c r="L57" s="114"/>
      <c r="M57" s="94"/>
      <c r="N57" s="98"/>
      <c r="O57" s="94"/>
      <c r="P57" s="105" t="str">
        <f>IF(L57=""," ",ROUND(O57/N57*100,1))</f>
        <v> </v>
      </c>
      <c r="Q57" s="154"/>
      <c r="R57" s="155"/>
      <c r="S57" s="156"/>
      <c r="T57" s="155"/>
      <c r="U57" s="105" t="str">
        <f>IF(Q57=""," ",ROUND(T57/S57*100,1))</f>
        <v> </v>
      </c>
      <c r="V57" s="157"/>
      <c r="W57" s="158"/>
      <c r="X57" s="159"/>
      <c r="Y57" s="158"/>
      <c r="Z57" s="158"/>
      <c r="AA57" s="160"/>
    </row>
    <row r="58" spans="1:27" ht="18.75" customHeight="1" thickBot="1">
      <c r="A58" s="50"/>
      <c r="B58" s="161"/>
      <c r="C58" s="58"/>
      <c r="D58" s="162"/>
      <c r="E58" s="163"/>
      <c r="F58" s="164"/>
      <c r="G58" s="164"/>
      <c r="H58" s="164"/>
      <c r="I58" s="164"/>
      <c r="J58" s="164"/>
      <c r="K58" s="165"/>
      <c r="L58" s="114"/>
      <c r="M58" s="94"/>
      <c r="N58" s="98"/>
      <c r="O58" s="94"/>
      <c r="P58" s="166" t="str">
        <f>IF(L58=""," ",ROUND(O58/N58*100,1))</f>
        <v> </v>
      </c>
      <c r="Q58" s="154"/>
      <c r="R58" s="155"/>
      <c r="S58" s="156"/>
      <c r="T58" s="155"/>
      <c r="U58" s="166" t="str">
        <f>IF(Q58=""," ",ROUND(T58/S58*100,1))</f>
        <v> </v>
      </c>
      <c r="V58" s="167"/>
      <c r="W58" s="168"/>
      <c r="X58" s="169"/>
      <c r="Y58" s="168"/>
      <c r="Z58" s="168"/>
      <c r="AA58" s="170"/>
    </row>
    <row r="59" spans="1:27" ht="18.75" customHeight="1" thickBot="1">
      <c r="A59" s="121"/>
      <c r="B59" s="171">
        <v>999</v>
      </c>
      <c r="C59" s="172"/>
      <c r="D59" s="173" t="s">
        <v>15</v>
      </c>
      <c r="E59" s="125"/>
      <c r="F59" s="126"/>
      <c r="G59" s="126"/>
      <c r="H59" s="126"/>
      <c r="I59" s="126"/>
      <c r="J59" s="126"/>
      <c r="K59" s="127"/>
      <c r="L59" s="128">
        <f>SUM(L56:L58)</f>
        <v>0</v>
      </c>
      <c r="M59" s="128">
        <f>SUM(M56:M58)</f>
        <v>0</v>
      </c>
      <c r="N59" s="128">
        <f>SUM(N56:N58)</f>
        <v>0</v>
      </c>
      <c r="O59" s="128">
        <f>SUM(O56:O58)</f>
        <v>0</v>
      </c>
      <c r="P59" s="129">
        <f>IF(L59=0,"",ROUND(O59/N59*100,1))</f>
      </c>
      <c r="Q59" s="130">
        <f>SUM(Q56:Q58)</f>
        <v>0</v>
      </c>
      <c r="R59" s="130">
        <f>SUM(R56:R58)</f>
        <v>0</v>
      </c>
      <c r="S59" s="130">
        <f>SUM(S56:S58)</f>
        <v>0</v>
      </c>
      <c r="T59" s="130">
        <f>SUM(T56:T58)</f>
        <v>0</v>
      </c>
      <c r="U59" s="129" t="str">
        <f>IF(Q59=0," ",ROUND(T59/S59*100,1))</f>
        <v> </v>
      </c>
      <c r="V59" s="131"/>
      <c r="W59" s="132"/>
      <c r="X59" s="133"/>
      <c r="Y59" s="132"/>
      <c r="Z59" s="132"/>
      <c r="AA59" s="134"/>
    </row>
    <row r="60" spans="1:27" ht="18.75" customHeight="1" thickBot="1">
      <c r="A60" s="121"/>
      <c r="B60" s="174">
        <v>1000</v>
      </c>
      <c r="C60" s="361" t="s">
        <v>6</v>
      </c>
      <c r="D60" s="362"/>
      <c r="E60" s="125"/>
      <c r="F60" s="126"/>
      <c r="G60" s="175">
        <f>SUM(G12:G54)</f>
        <v>1437</v>
      </c>
      <c r="H60" s="175">
        <f>SUM(H12:H54)</f>
        <v>1149</v>
      </c>
      <c r="I60" s="175">
        <f>SUM(I12:I54)</f>
        <v>21467</v>
      </c>
      <c r="J60" s="175">
        <f>SUM(J12:J54)</f>
        <v>5780</v>
      </c>
      <c r="K60" s="129">
        <f>IF(G60=" "," ",ROUND(J60/I60*100,1))</f>
        <v>26.9</v>
      </c>
      <c r="L60" s="176">
        <f>L55+L59</f>
        <v>1093</v>
      </c>
      <c r="M60" s="175">
        <f>M55+M59</f>
        <v>889</v>
      </c>
      <c r="N60" s="175">
        <f>N55+N59</f>
        <v>16943</v>
      </c>
      <c r="O60" s="175">
        <f>O55+O59</f>
        <v>4435</v>
      </c>
      <c r="P60" s="129">
        <f>IF(L60=""," ",ROUND(O60/N60*100,1))</f>
        <v>26.2</v>
      </c>
      <c r="Q60" s="177">
        <f>Q55+Q59</f>
        <v>258</v>
      </c>
      <c r="R60" s="178">
        <f>R55+R59</f>
        <v>131</v>
      </c>
      <c r="S60" s="178">
        <f>S55+S59</f>
        <v>1791</v>
      </c>
      <c r="T60" s="178">
        <f>T55+T59</f>
        <v>198</v>
      </c>
      <c r="U60" s="129">
        <f>IF(Q60=""," ",ROUND(T60/S60*100,1))</f>
        <v>11.1</v>
      </c>
      <c r="V60" s="179">
        <f>SUM(V12:V54)</f>
        <v>9814</v>
      </c>
      <c r="W60" s="175">
        <f>SUM(W12:W54)</f>
        <v>1117</v>
      </c>
      <c r="X60" s="181">
        <f>IF(V60=""," ",ROUND(W60/V60*100,1))</f>
        <v>11.4</v>
      </c>
      <c r="Y60" s="176">
        <f>SUM(Y12:Y54)</f>
        <v>6709</v>
      </c>
      <c r="Z60" s="175">
        <f>SUM(Z12:Z54)</f>
        <v>521</v>
      </c>
      <c r="AA60" s="180">
        <f>IF(Y60=0," ",ROUND(Z60/Y60*100,1))</f>
        <v>7.8</v>
      </c>
    </row>
  </sheetData>
  <sheetProtection/>
  <mergeCells count="41">
    <mergeCell ref="W10:W11"/>
    <mergeCell ref="Y8:AA8"/>
    <mergeCell ref="K9:K11"/>
    <mergeCell ref="P9:P11"/>
    <mergeCell ref="U9:U11"/>
    <mergeCell ref="X9:X11"/>
    <mergeCell ref="Y9:Y11"/>
    <mergeCell ref="AA9:AA11"/>
    <mergeCell ref="M10:M11"/>
    <mergeCell ref="V8:V11"/>
    <mergeCell ref="L6:N6"/>
    <mergeCell ref="Q6:S6"/>
    <mergeCell ref="S8:S11"/>
    <mergeCell ref="T10:T11"/>
    <mergeCell ref="L7:P7"/>
    <mergeCell ref="O10:O11"/>
    <mergeCell ref="R10:R11"/>
    <mergeCell ref="V6:X6"/>
    <mergeCell ref="E8:E11"/>
    <mergeCell ref="F8:F11"/>
    <mergeCell ref="G8:G11"/>
    <mergeCell ref="I8:I11"/>
    <mergeCell ref="L8:L11"/>
    <mergeCell ref="N8:N11"/>
    <mergeCell ref="Q8:Q11"/>
    <mergeCell ref="Q7:U7"/>
    <mergeCell ref="V7:AA7"/>
    <mergeCell ref="Y2:AA2"/>
    <mergeCell ref="E4:F4"/>
    <mergeCell ref="H4:J4"/>
    <mergeCell ref="L4:N4"/>
    <mergeCell ref="P4:T4"/>
    <mergeCell ref="A7:A11"/>
    <mergeCell ref="C7:C11"/>
    <mergeCell ref="D7:D11"/>
    <mergeCell ref="B7:B11"/>
    <mergeCell ref="C60:D60"/>
    <mergeCell ref="E7:K7"/>
    <mergeCell ref="E6:F6"/>
    <mergeCell ref="H10:H11"/>
    <mergeCell ref="J10:J11"/>
  </mergeCells>
  <conditionalFormatting sqref="T56:T58 R56:R58 O56:O58 M56:M58 J12:J54 H12:H54 O12:O54 M12:M54 T12:T54 R12:R54 W12:W54 Z12:Z54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54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2009-12-22T05:23:51Z</cp:lastPrinted>
  <dcterms:created xsi:type="dcterms:W3CDTF">2002-01-07T10:53:07Z</dcterms:created>
  <dcterms:modified xsi:type="dcterms:W3CDTF">2009-12-22T05:23:56Z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