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5120" windowHeight="8700" tabRatio="711" activeTab="0"/>
  </bookViews>
  <sheets>
    <sheet name="愛知県４－１" sheetId="1" r:id="rId1"/>
    <sheet name="愛知県４－２" sheetId="2" r:id="rId2"/>
    <sheet name="愛知県４－３ " sheetId="3" r:id="rId3"/>
    <sheet name="愛知県４－４" sheetId="4" r:id="rId4"/>
  </sheets>
  <definedNames>
    <definedName name="_xlnm.Print_Area" localSheetId="2">'愛知県４－３ '!$A$1:$S$70</definedName>
    <definedName name="_xlnm.Print_Titles" localSheetId="0">'愛知県４－１'!$4:$7</definedName>
    <definedName name="_xlnm.Print_Titles" localSheetId="1">'愛知県４－２'!$4:$7</definedName>
    <definedName name="_xlnm.Print_Titles" localSheetId="2">'愛知県４－３ '!$4:$7</definedName>
    <definedName name="_xlnm.Print_Titles" localSheetId="3">'愛知県４－４'!$7:$11</definedName>
    <definedName name="sisetsugaiyou" localSheetId="1">'愛知県４－２'!$J$19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<sst xmlns="http://schemas.openxmlformats.org/spreadsheetml/2006/main" count="1608" uniqueCount="353">
  <si>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</si>
  <si>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</si>
  <si>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</si>
  <si>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</si>
  <si>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</si>
  <si>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</si>
  <si>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</si>
  <si>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</si>
  <si>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</si>
  <si>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</si>
  <si>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</si>
  <si>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</si>
  <si>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</si>
  <si>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</si>
  <si>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</si>
  <si>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</si>
  <si>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</si>
  <si>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</si>
  <si>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</si>
  <si>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</si>
  <si>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</si>
  <si>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</si>
  <si>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</si>
  <si>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</si>
  <si>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</si>
  <si>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</si>
  <si>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</si>
  <si>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</si>
  <si>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</si>
  <si>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</si>
  <si>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</si>
  <si>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</si>
  <si>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</si>
  <si>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</si>
  <si>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</si>
  <si>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</si>
  <si>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</si>
  <si>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</si>
  <si>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</si>
  <si>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</si>
  <si>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</si>
  <si>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</si>
  <si>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</si>
  <si>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</si>
  <si>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</si>
  <si>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</si>
  <si>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</si>
  <si>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</si>
  <si>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</si>
  <si>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</si>
  <si>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</si>
  <si>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</si>
  <si>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</si>
  <si>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</si>
  <si>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</si>
  <si>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</si>
  <si>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</si>
  <si>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</si>
  <si>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</si>
  <si>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</si>
  <si>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</si>
  <si>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</si>
  <si>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</si>
  <si>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</si>
  <si>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</si>
  <si>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</si>
  <si>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</si>
  <si>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愛知県</t>
  </si>
  <si>
    <t>東郷町</t>
  </si>
  <si>
    <t>くらし協働課</t>
  </si>
  <si>
    <t/>
  </si>
  <si>
    <t>東郷町男女共同参画プラン</t>
  </si>
  <si>
    <t>H20.4～H30.3</t>
  </si>
  <si>
    <t>春日町</t>
  </si>
  <si>
    <t>半田市</t>
  </si>
  <si>
    <t>市民交流センター</t>
  </si>
  <si>
    <t>半田市男女共同参画推進条例</t>
  </si>
  <si>
    <t>弥富市</t>
  </si>
  <si>
    <t>企画政策課</t>
  </si>
  <si>
    <t>弥富市男女共同参画推進条例</t>
  </si>
  <si>
    <t>東海市</t>
  </si>
  <si>
    <t>市民協働課</t>
  </si>
  <si>
    <t>東海市男女共同参画推進条例</t>
  </si>
  <si>
    <t>東海市男女共同参画基本計画</t>
  </si>
  <si>
    <t>H18.4～H28.3</t>
  </si>
  <si>
    <t>美浜町</t>
  </si>
  <si>
    <t>社会教育課</t>
  </si>
  <si>
    <t>甚目寺町</t>
  </si>
  <si>
    <t>生涯学習課</t>
  </si>
  <si>
    <t>尾張旭市</t>
  </si>
  <si>
    <t>市民活動課</t>
  </si>
  <si>
    <t>尾張旭市男女共同参画プラン</t>
  </si>
  <si>
    <t>H17.4～H27.3</t>
  </si>
  <si>
    <t>扶桑町</t>
  </si>
  <si>
    <t>政策調整課</t>
  </si>
  <si>
    <t>岩倉市</t>
  </si>
  <si>
    <t>北名古屋市</t>
  </si>
  <si>
    <t>北名古屋市男女共同参画推進条例</t>
  </si>
  <si>
    <t>北名古屋市男女共同参画プラン</t>
  </si>
  <si>
    <t>H20.4～H29.3</t>
  </si>
  <si>
    <t>瀬戸市</t>
  </si>
  <si>
    <t>交流学び課</t>
  </si>
  <si>
    <t>清須市</t>
  </si>
  <si>
    <t>清須市男女共同参画プラン</t>
  </si>
  <si>
    <t>H21.4～H26.3</t>
  </si>
  <si>
    <t>蟹江町</t>
  </si>
  <si>
    <t>日進市</t>
  </si>
  <si>
    <t>日進市男女平等推進条例</t>
  </si>
  <si>
    <t>日進市男女平等推進プラン</t>
  </si>
  <si>
    <t>H19.10～H23.3</t>
  </si>
  <si>
    <t>武豊町</t>
  </si>
  <si>
    <t>総務課</t>
  </si>
  <si>
    <t>武豊町男女共同参画プラン</t>
  </si>
  <si>
    <t>大治町</t>
  </si>
  <si>
    <t>西尾市</t>
  </si>
  <si>
    <t>企画課</t>
  </si>
  <si>
    <t>H21.4～H25.3</t>
  </si>
  <si>
    <t>愛西市</t>
  </si>
  <si>
    <t>愛西市男女共同参画プラン</t>
  </si>
  <si>
    <t>一色町</t>
  </si>
  <si>
    <t>H21.4～H31.3</t>
  </si>
  <si>
    <t>稲沢市</t>
  </si>
  <si>
    <t>いなざわ男女共同参画プランⅡ</t>
  </si>
  <si>
    <t>刈谷市</t>
  </si>
  <si>
    <t>刈谷市男女共同参画プラン</t>
  </si>
  <si>
    <t>H13.4～H23.3</t>
  </si>
  <si>
    <t>岡崎市</t>
  </si>
  <si>
    <t>市民協働推進課</t>
  </si>
  <si>
    <t>岡崎市男女共同参画推進条例</t>
  </si>
  <si>
    <t>三好町</t>
  </si>
  <si>
    <t>町民活動支援課</t>
  </si>
  <si>
    <t>七宝町</t>
  </si>
  <si>
    <t>春日井市</t>
  </si>
  <si>
    <t>男女共同参画課</t>
  </si>
  <si>
    <t>春日井市男女共同参画推進条例</t>
  </si>
  <si>
    <t>小牧市</t>
  </si>
  <si>
    <t>まなび創造館</t>
  </si>
  <si>
    <t>小牧市男女共同参画条例</t>
  </si>
  <si>
    <t>H16.4～H26.3</t>
  </si>
  <si>
    <t>小牧市まなび創造館</t>
  </si>
  <si>
    <t>大府市</t>
  </si>
  <si>
    <t>協働促進課青少年女性室</t>
  </si>
  <si>
    <t>おおぶ男女共同参画推進条例</t>
  </si>
  <si>
    <t>H17.4～H23.3</t>
  </si>
  <si>
    <t>大府市石ヶ瀬会館</t>
  </si>
  <si>
    <t>豊山町</t>
  </si>
  <si>
    <t>H14.4～H24.3</t>
  </si>
  <si>
    <t>幡豆町</t>
  </si>
  <si>
    <t>碧南市</t>
  </si>
  <si>
    <t>地域協働課</t>
  </si>
  <si>
    <t>碧南市男女共同参画プラン</t>
  </si>
  <si>
    <t>H15.4～H24.3</t>
  </si>
  <si>
    <t>阿久比町</t>
  </si>
  <si>
    <t>安城市</t>
  </si>
  <si>
    <t>安城市男女共同参画推進条例</t>
  </si>
  <si>
    <t>一宮市</t>
  </si>
  <si>
    <t>いちのみやし男女共同参画計画</t>
  </si>
  <si>
    <t>H12.4～H23.3</t>
  </si>
  <si>
    <t>蒲郡市</t>
  </si>
  <si>
    <t>企画広報課</t>
  </si>
  <si>
    <t>吉良町</t>
  </si>
  <si>
    <t>犬山市</t>
  </si>
  <si>
    <t>地域活動推進課</t>
  </si>
  <si>
    <t>犬山市男女共同参画プラン</t>
  </si>
  <si>
    <t>幸田町</t>
  </si>
  <si>
    <t>幸田町男女共同参画プラン</t>
  </si>
  <si>
    <t>H21･4～H30.3</t>
  </si>
  <si>
    <t>江南市</t>
  </si>
  <si>
    <t>こうなん男女共同参画プラン</t>
  </si>
  <si>
    <t>高浜市</t>
  </si>
  <si>
    <t>高浜市女性文化センター</t>
  </si>
  <si>
    <t>小坂井町</t>
  </si>
  <si>
    <t>常滑市</t>
  </si>
  <si>
    <t>H18.4～H23.3</t>
  </si>
  <si>
    <t>新城市</t>
  </si>
  <si>
    <t>じょうほう課</t>
  </si>
  <si>
    <t>新城市男女共同参画プラン</t>
  </si>
  <si>
    <t>H21.4～H32.3</t>
  </si>
  <si>
    <t>設楽町</t>
  </si>
  <si>
    <t>設楽町男女共同参画基本計画</t>
  </si>
  <si>
    <t>H21.4～H30.3</t>
  </si>
  <si>
    <t>知多市</t>
  </si>
  <si>
    <t>市民活動推進課</t>
  </si>
  <si>
    <t>知多市男女共同参画センター</t>
  </si>
  <si>
    <t>知立市</t>
  </si>
  <si>
    <t>第2次知立市男女共同参画プラン</t>
  </si>
  <si>
    <t>長久手町</t>
  </si>
  <si>
    <t>H20.4～H25.3</t>
  </si>
  <si>
    <t>津島市</t>
  </si>
  <si>
    <t>人権推進課</t>
  </si>
  <si>
    <t>H19.4～H23.3</t>
  </si>
  <si>
    <t>飛島村</t>
  </si>
  <si>
    <t>飛島村男女共同参画推進プラン</t>
  </si>
  <si>
    <t>美和町</t>
  </si>
  <si>
    <t>教育課</t>
  </si>
  <si>
    <t>豊根村</t>
  </si>
  <si>
    <t>豊明市</t>
  </si>
  <si>
    <t>第2次とよあけ男女共同参画プラン</t>
  </si>
  <si>
    <t>H19.4～H27.3</t>
  </si>
  <si>
    <t>生涯学習課</t>
  </si>
  <si>
    <t>総務課</t>
  </si>
  <si>
    <t>レディヤンかすがい</t>
  </si>
  <si>
    <t>愛知県小牧市小牧三丁目555番地</t>
  </si>
  <si>
    <t>愛知県大府市江端町四丁目1番地</t>
  </si>
  <si>
    <t>ミューいしがせ</t>
  </si>
  <si>
    <t>0566-52-5002</t>
  </si>
  <si>
    <t>南知多町</t>
  </si>
  <si>
    <t>豊橋市</t>
  </si>
  <si>
    <t>豊橋市男女共同参画推進条例</t>
  </si>
  <si>
    <t>田原市</t>
  </si>
  <si>
    <t>田原市男女共同参画推進プラン</t>
  </si>
  <si>
    <t>名古屋市</t>
  </si>
  <si>
    <t>男女平等参画推進室</t>
  </si>
  <si>
    <t>男女平等参画推進なごや条例</t>
  </si>
  <si>
    <t>男女共同参画プランなごや21</t>
  </si>
  <si>
    <t>H13.5～H23.3</t>
  </si>
  <si>
    <t>男女平等参画推進センター</t>
  </si>
  <si>
    <t>444-0059</t>
  </si>
  <si>
    <t>○</t>
  </si>
  <si>
    <t>豊川市</t>
  </si>
  <si>
    <t>生活活性課</t>
  </si>
  <si>
    <t>豊川市男女共同参画推進条例</t>
  </si>
  <si>
    <t>H16.4～H23.3</t>
  </si>
  <si>
    <t>東浦町</t>
  </si>
  <si>
    <t>東浦町男女共同参画プラン</t>
  </si>
  <si>
    <t>東栄町</t>
  </si>
  <si>
    <t>大口町</t>
  </si>
  <si>
    <t>地域振興課</t>
  </si>
  <si>
    <t>豊田市</t>
  </si>
  <si>
    <t>とよた男女共同参画プラン（後期）</t>
  </si>
  <si>
    <t>H18.4～H22.3</t>
  </si>
  <si>
    <t>とよた男女共同参画センター</t>
  </si>
  <si>
    <t>http://www.tsunagalet.city.nagoya.jp/</t>
  </si>
  <si>
    <t>460-0012</t>
  </si>
  <si>
    <t>441-8075</t>
  </si>
  <si>
    <t>486-0844</t>
  </si>
  <si>
    <t>485-0041</t>
  </si>
  <si>
    <t>474-0035</t>
  </si>
  <si>
    <t>444-1332</t>
  </si>
  <si>
    <t>つながれっと
NAGOYA</t>
  </si>
  <si>
    <t>471-0034</t>
  </si>
  <si>
    <t>豊橋市男女共同参画センター</t>
  </si>
  <si>
    <t>キラッ☆とよた</t>
  </si>
  <si>
    <t>ウイズ</t>
  </si>
  <si>
    <t>http://www.city.toyohashi.aichi.
jp/danjocenter/</t>
  </si>
  <si>
    <t>H14年度～H23年度</t>
  </si>
  <si>
    <t>H15.4～H23.3</t>
  </si>
  <si>
    <t>H20.4～H24.3</t>
  </si>
  <si>
    <t>H18.4～H25.3</t>
  </si>
  <si>
    <t>H19.4～H33.3</t>
  </si>
  <si>
    <t>H10年度～H22年度</t>
  </si>
  <si>
    <t>Ｈ19．4～Ｈ24．3</t>
  </si>
  <si>
    <t>H20.4～H25.3</t>
  </si>
  <si>
    <t>H14.10～H23.3</t>
  </si>
  <si>
    <t>豊橋市男女共同参画行動計画
「とよはしハーモニープラン２１」</t>
  </si>
  <si>
    <t>ウィズプランおかざき２１
～男女共同参画社会をめざして～</t>
  </si>
  <si>
    <t>第２次安城市男女共同参画プラン　
～みんなが主役　ともに輝く未来を！～</t>
  </si>
  <si>
    <t>おおぶ男女共同参画プランⅢ
～エスポワールおおぶ～改定</t>
  </si>
  <si>
    <t>第二次　共に生き共に輝くまち
おおぐち男女共同参画プラン</t>
  </si>
  <si>
    <t>企画情報課</t>
  </si>
  <si>
    <t>愛知県</t>
  </si>
  <si>
    <t>一宮市他</t>
  </si>
  <si>
    <t>半田市他</t>
  </si>
  <si>
    <t>西尾市他</t>
  </si>
  <si>
    <t>東海市他</t>
  </si>
  <si>
    <t>尾張旭市他</t>
  </si>
  <si>
    <t>弥富市他</t>
  </si>
  <si>
    <t>七宝町他</t>
  </si>
  <si>
    <t>東栄町他</t>
  </si>
  <si>
    <t>東浦町他</t>
  </si>
  <si>
    <t>半田市男女共同参画推進計画2010～誰もが生きる喜びにみちたまちに～</t>
  </si>
  <si>
    <t>H19.4～H22.3</t>
  </si>
  <si>
    <t>図書館交流プラザ　
市民活動総合支援センター　</t>
  </si>
  <si>
    <t>青少年女性センター
勤労青少年ホーム</t>
  </si>
  <si>
    <t>文化スポーツグループ</t>
  </si>
  <si>
    <t>まちづくり協働課</t>
  </si>
  <si>
    <t>長久手町の男女共同参画を推進する条例</t>
  </si>
  <si>
    <t>H15.4～H25.3</t>
  </si>
  <si>
    <t>H19.4～H29.3</t>
  </si>
  <si>
    <t>H21.4～H30.3</t>
  </si>
  <si>
    <t>弥富市</t>
  </si>
  <si>
    <t>長久手町</t>
  </si>
  <si>
    <t>豊川市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</si>
  <si>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</si>
  <si>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</si>
  <si>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</si>
  <si>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</si>
  <si>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</si>
  <si>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</si>
  <si>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</si>
  <si>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</si>
  <si>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</si>
  <si>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</si>
  <si>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</si>
  <si>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</si>
  <si>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</si>
  <si>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</si>
  <si>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</si>
  <si>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管　理　・　運　営　主　体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</si>
  <si>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</si>
  <si>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</si>
  <si>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愛知県</t>
  </si>
  <si>
    <t>愛知県</t>
  </si>
  <si>
    <t>○</t>
  </si>
  <si>
    <t>○</t>
  </si>
  <si>
    <t>○</t>
  </si>
  <si>
    <t>(052)
241-0311</t>
  </si>
  <si>
    <t>(052)
241-0312</t>
  </si>
  <si>
    <t>(0532)
33-2800</t>
  </si>
  <si>
    <t>(0532)
33-2810</t>
  </si>
  <si>
    <t>(0564)
23-3241</t>
  </si>
  <si>
    <t>(0564)
23-3165</t>
  </si>
  <si>
    <t>(0568)
85-4188</t>
  </si>
  <si>
    <t>(0568)
85-7890</t>
  </si>
  <si>
    <t>(0565)
31-7780</t>
  </si>
  <si>
    <t xml:space="preserve">(0565)
31-3270 </t>
  </si>
  <si>
    <t>(0568)
71-9848</t>
  </si>
  <si>
    <t>(0568)
71-9840</t>
  </si>
  <si>
    <t>(0562)
48-0588</t>
  </si>
  <si>
    <t>(0562)
44-9144</t>
  </si>
  <si>
    <t>(0562)
56-6305</t>
  </si>
  <si>
    <t>(0566)
52-5003</t>
  </si>
  <si>
    <t>Libra
(りぶら）</t>
  </si>
  <si>
    <t>岩倉市女性行動計画
（いわくら女性プラン21）</t>
  </si>
  <si>
    <t>小牧市男女共同参画基本計画
（ハーモニーⅡ）</t>
  </si>
  <si>
    <t>蒲郡市男女共同参画プラン
～男女いきいき蒲郡～</t>
  </si>
  <si>
    <t>瀬戸市男女共同参画プラン
（トライアングルプラン）</t>
  </si>
  <si>
    <t>かすがい男女共同参画プラン
（改定版）</t>
  </si>
  <si>
    <t>とよかわ男女共同参画プラン
（改訂版）</t>
  </si>
  <si>
    <t>津島市男女共同参画プラン
（見直し版）</t>
  </si>
  <si>
    <t>西尾市男女共同参画プラン
（見直し版）</t>
  </si>
  <si>
    <t>知多市男女共同参画行動計画
「知多市ウイズプラン」</t>
  </si>
  <si>
    <t>常滑市男女共同参画プラン
（改訂版）</t>
  </si>
  <si>
    <t>第二次長久手町男女共同参画プラン
～明日へ未来へ　Ｎプラン～</t>
  </si>
  <si>
    <t>豊山町男女共同参画社会計画
とよやまレインボープラン</t>
  </si>
  <si>
    <t>第７次一色町総合計画(基本計画
第５章第１節第３項
｢男女共同参画社会｣として掲載）</t>
  </si>
  <si>
    <t>みよし男女共同参画プラン
『パートナー』改訂版</t>
  </si>
  <si>
    <t>478-0065</t>
  </si>
  <si>
    <t>http://www.city.takahama.lg.jp/grpbetu/bunka/shisetsu/jobun.html</t>
  </si>
  <si>
    <t>知多市新知東町２丁目
７番地の２</t>
  </si>
  <si>
    <t>高浜市湯山町六丁目
６番地4</t>
  </si>
  <si>
    <t>名古屋市中区千代田
五丁目18-24</t>
  </si>
  <si>
    <t>豊橋市神野ふ頭町
３－２２</t>
  </si>
  <si>
    <t>岡崎市康生通西４丁目
７１番地</t>
  </si>
  <si>
    <t>春日井市鳥居松町2丁目
247番地</t>
  </si>
  <si>
    <t>豊田市小坂本町１丁目
２５番地</t>
  </si>
  <si>
    <t>http://www.city.obu.aichi.jp/index.php</t>
  </si>
  <si>
    <t>http://www.medias.ne.jp/~fureai/with/station/station/</t>
  </si>
  <si>
    <t>ﾎｰﾑﾍﾟｰｼﾞ</t>
  </si>
  <si>
    <t>http://www.libra.okazaki.aichi.jp/</t>
  </si>
  <si>
    <t>http://www.city.kasugai.lg.jp/shisetsu/2811/ladyankasugai.html</t>
  </si>
  <si>
    <t>http://www.hm4.aitai.ne.jp/~clover/</t>
  </si>
  <si>
    <t>http://www.city.komaki.aichi.jp/contents/11051010.html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</si>
</sst>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%"/>
    <numFmt numFmtId="192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1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57" fontId="2" fillId="24" borderId="14" xfId="0" applyNumberFormat="1" applyFont="1" applyFill="1" applyBorder="1" applyAlignment="1">
      <alignment vertical="center"/>
    </xf>
    <xf numFmtId="0" fontId="2" fillId="24" borderId="14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88" fontId="2" fillId="24" borderId="29" xfId="0" applyNumberFormat="1" applyFont="1" applyFill="1" applyBorder="1" applyAlignment="1">
      <alignment vertical="center"/>
    </xf>
    <xf numFmtId="188" fontId="2" fillId="4" borderId="30" xfId="0" applyNumberFormat="1" applyFont="1" applyFill="1" applyBorder="1" applyAlignment="1">
      <alignment vertical="center"/>
    </xf>
    <xf numFmtId="188" fontId="2" fillId="4" borderId="31" xfId="0" applyNumberFormat="1" applyFont="1" applyFill="1" applyBorder="1" applyAlignment="1">
      <alignment vertical="center"/>
    </xf>
    <xf numFmtId="57" fontId="2" fillId="24" borderId="25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79" fontId="2" fillId="4" borderId="14" xfId="0" applyNumberFormat="1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4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186" fontId="2" fillId="24" borderId="25" xfId="0" applyNumberFormat="1" applyFont="1" applyFill="1" applyBorder="1" applyAlignment="1">
      <alignment vertical="center"/>
    </xf>
    <xf numFmtId="188" fontId="2" fillId="24" borderId="14" xfId="0" applyNumberFormat="1" applyFont="1" applyFill="1" applyBorder="1" applyAlignment="1">
      <alignment vertical="center"/>
    </xf>
    <xf numFmtId="188" fontId="2" fillId="24" borderId="21" xfId="0" applyNumberFormat="1" applyFont="1" applyFill="1" applyBorder="1" applyAlignment="1">
      <alignment vertical="center"/>
    </xf>
    <xf numFmtId="189" fontId="2" fillId="4" borderId="10" xfId="0" applyNumberFormat="1" applyFont="1" applyFill="1" applyBorder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9" fontId="2" fillId="4" borderId="15" xfId="0" applyNumberFormat="1" applyFont="1" applyFill="1" applyBorder="1" applyAlignment="1">
      <alignment vertical="center"/>
    </xf>
    <xf numFmtId="189" fontId="2" fillId="4" borderId="14" xfId="0" applyNumberFormat="1" applyFont="1" applyFill="1" applyBorder="1" applyAlignment="1">
      <alignment vertical="center"/>
    </xf>
    <xf numFmtId="188" fontId="2" fillId="24" borderId="23" xfId="0" applyNumberFormat="1" applyFont="1" applyFill="1" applyBorder="1" applyAlignment="1">
      <alignment vertical="center"/>
    </xf>
    <xf numFmtId="188" fontId="2" fillId="24" borderId="26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4" borderId="35" xfId="0" applyFont="1" applyFill="1" applyBorder="1" applyAlignment="1">
      <alignment vertical="center"/>
    </xf>
    <xf numFmtId="0" fontId="2" fillId="24" borderId="36" xfId="0" applyFont="1" applyFill="1" applyBorder="1" applyAlignment="1">
      <alignment vertical="center"/>
    </xf>
    <xf numFmtId="0" fontId="2" fillId="24" borderId="37" xfId="0" applyFont="1" applyFill="1" applyBorder="1" applyAlignment="1">
      <alignment vertical="center"/>
    </xf>
    <xf numFmtId="188" fontId="2" fillId="24" borderId="38" xfId="0" applyNumberFormat="1" applyFont="1" applyFill="1" applyBorder="1" applyAlignment="1">
      <alignment vertical="center"/>
    </xf>
    <xf numFmtId="0" fontId="2" fillId="24" borderId="39" xfId="0" applyFont="1" applyFill="1" applyBorder="1" applyAlignment="1">
      <alignment vertical="center"/>
    </xf>
    <xf numFmtId="188" fontId="2" fillId="24" borderId="40" xfId="0" applyNumberFormat="1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42" xfId="0" applyFont="1" applyFill="1" applyBorder="1" applyAlignment="1">
      <alignment vertical="center"/>
    </xf>
    <xf numFmtId="0" fontId="2" fillId="24" borderId="43" xfId="0" applyFont="1" applyFill="1" applyBorder="1" applyAlignment="1">
      <alignment vertical="center"/>
    </xf>
    <xf numFmtId="188" fontId="2" fillId="24" borderId="44" xfId="0" applyNumberFormat="1" applyFont="1" applyFill="1" applyBorder="1" applyAlignment="1">
      <alignment vertical="center"/>
    </xf>
    <xf numFmtId="190" fontId="2" fillId="25" borderId="31" xfId="0" applyNumberFormat="1" applyFont="1" applyFill="1" applyBorder="1" applyAlignment="1">
      <alignment vertical="center"/>
    </xf>
    <xf numFmtId="0" fontId="2" fillId="24" borderId="45" xfId="0" applyFont="1" applyFill="1" applyBorder="1" applyAlignment="1">
      <alignment horizontal="right" vertical="center"/>
    </xf>
    <xf numFmtId="189" fontId="2" fillId="4" borderId="45" xfId="0" applyNumberFormat="1" applyFont="1" applyFill="1" applyBorder="1" applyAlignment="1">
      <alignment vertical="center"/>
    </xf>
    <xf numFmtId="189" fontId="2" fillId="0" borderId="46" xfId="0" applyNumberFormat="1" applyFont="1" applyFill="1" applyBorder="1" applyAlignment="1">
      <alignment vertical="center"/>
    </xf>
    <xf numFmtId="179" fontId="2" fillId="0" borderId="47" xfId="0" applyNumberFormat="1" applyFont="1" applyFill="1" applyBorder="1" applyAlignment="1">
      <alignment vertical="center"/>
    </xf>
    <xf numFmtId="179" fontId="2" fillId="0" borderId="48" xfId="0" applyNumberFormat="1" applyFont="1" applyFill="1" applyBorder="1" applyAlignment="1">
      <alignment vertical="center"/>
    </xf>
    <xf numFmtId="179" fontId="2" fillId="0" borderId="49" xfId="0" applyNumberFormat="1" applyFont="1" applyFill="1" applyBorder="1" applyAlignment="1">
      <alignment vertical="center"/>
    </xf>
    <xf numFmtId="179" fontId="2" fillId="0" borderId="50" xfId="0" applyNumberFormat="1" applyFont="1" applyFill="1" applyBorder="1" applyAlignment="1">
      <alignment vertical="center"/>
    </xf>
    <xf numFmtId="188" fontId="2" fillId="24" borderId="47" xfId="0" applyNumberFormat="1" applyFont="1" applyFill="1" applyBorder="1" applyAlignment="1">
      <alignment vertical="center"/>
    </xf>
    <xf numFmtId="188" fontId="2" fillId="24" borderId="48" xfId="0" applyNumberFormat="1" applyFont="1" applyFill="1" applyBorder="1" applyAlignment="1">
      <alignment vertical="center"/>
    </xf>
    <xf numFmtId="188" fontId="2" fillId="24" borderId="49" xfId="0" applyNumberFormat="1" applyFont="1" applyFill="1" applyBorder="1" applyAlignment="1">
      <alignment vertical="center"/>
    </xf>
    <xf numFmtId="188" fontId="2" fillId="24" borderId="50" xfId="0" applyNumberFormat="1" applyFont="1" applyFill="1" applyBorder="1" applyAlignment="1">
      <alignment vertical="center"/>
    </xf>
    <xf numFmtId="189" fontId="2" fillId="4" borderId="30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wrapText="1"/>
    </xf>
    <xf numFmtId="0" fontId="2" fillId="24" borderId="23" xfId="0" applyFont="1" applyFill="1" applyBorder="1" applyAlignment="1">
      <alignment vertical="top"/>
    </xf>
    <xf numFmtId="0" fontId="2" fillId="24" borderId="21" xfId="0" applyFont="1" applyFill="1" applyBorder="1" applyAlignment="1">
      <alignment horizontal="left" vertical="center"/>
    </xf>
    <xf numFmtId="0" fontId="0" fillId="0" borderId="15" xfId="0" applyNumberFormat="1" applyBorder="1" applyAlignment="1">
      <alignment shrinkToFit="1"/>
    </xf>
    <xf numFmtId="0" fontId="2" fillId="0" borderId="0" xfId="0" applyNumberFormat="1" applyFont="1" applyAlignment="1">
      <alignment shrinkToFit="1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187" fontId="2" fillId="4" borderId="53" xfId="0" applyNumberFormat="1" applyFont="1" applyFill="1" applyBorder="1" applyAlignment="1">
      <alignment vertical="center"/>
    </xf>
    <xf numFmtId="187" fontId="2" fillId="4" borderId="54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24" borderId="55" xfId="0" applyFont="1" applyFill="1" applyBorder="1" applyAlignment="1">
      <alignment vertical="center"/>
    </xf>
    <xf numFmtId="188" fontId="2" fillId="4" borderId="56" xfId="0" applyNumberFormat="1" applyFont="1" applyFill="1" applyBorder="1" applyAlignment="1">
      <alignment vertical="center"/>
    </xf>
    <xf numFmtId="188" fontId="2" fillId="24" borderId="27" xfId="0" applyNumberFormat="1" applyFont="1" applyFill="1" applyBorder="1" applyAlignment="1">
      <alignment vertical="center"/>
    </xf>
    <xf numFmtId="188" fontId="2" fillId="4" borderId="52" xfId="0" applyNumberFormat="1" applyFont="1" applyFill="1" applyBorder="1" applyAlignment="1">
      <alignment vertical="center"/>
    </xf>
    <xf numFmtId="188" fontId="2" fillId="4" borderId="51" xfId="0" applyNumberFormat="1" applyFont="1" applyFill="1" applyBorder="1" applyAlignment="1">
      <alignment vertical="center"/>
    </xf>
    <xf numFmtId="188" fontId="2" fillId="4" borderId="53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24" borderId="51" xfId="0" applyFont="1" applyFill="1" applyBorder="1" applyAlignment="1">
      <alignment vertical="center"/>
    </xf>
    <xf numFmtId="0" fontId="2" fillId="24" borderId="52" xfId="0" applyFont="1" applyFill="1" applyBorder="1" applyAlignment="1">
      <alignment horizontal="center" vertical="center"/>
    </xf>
    <xf numFmtId="179" fontId="2" fillId="0" borderId="57" xfId="0" applyNumberFormat="1" applyFont="1" applyFill="1" applyBorder="1" applyAlignment="1">
      <alignment vertical="center"/>
    </xf>
    <xf numFmtId="188" fontId="2" fillId="25" borderId="58" xfId="0" applyNumberFormat="1" applyFont="1" applyFill="1" applyBorder="1" applyAlignment="1">
      <alignment vertical="center"/>
    </xf>
    <xf numFmtId="189" fontId="2" fillId="4" borderId="52" xfId="0" applyNumberFormat="1" applyFont="1" applyFill="1" applyBorder="1" applyAlignment="1">
      <alignment vertical="center"/>
    </xf>
    <xf numFmtId="188" fontId="2" fillId="0" borderId="27" xfId="0" applyNumberFormat="1" applyFont="1" applyFill="1" applyBorder="1" applyAlignment="1">
      <alignment vertical="center"/>
    </xf>
    <xf numFmtId="188" fontId="2" fillId="0" borderId="57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24" borderId="59" xfId="0" applyFont="1" applyFill="1" applyBorder="1" applyAlignment="1">
      <alignment vertical="center"/>
    </xf>
    <xf numFmtId="0" fontId="2" fillId="24" borderId="61" xfId="0" applyFont="1" applyFill="1" applyBorder="1" applyAlignment="1">
      <alignment vertical="center"/>
    </xf>
    <xf numFmtId="0" fontId="2" fillId="0" borderId="56" xfId="0" applyFont="1" applyBorder="1" applyAlignment="1">
      <alignment horizontal="right" vertical="center"/>
    </xf>
    <xf numFmtId="0" fontId="2" fillId="24" borderId="62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187" fontId="0" fillId="4" borderId="51" xfId="0" applyNumberFormat="1" applyFont="1" applyFill="1" applyBorder="1" applyAlignment="1">
      <alignment vertical="center"/>
    </xf>
    <xf numFmtId="187" fontId="0" fillId="4" borderId="52" xfId="0" applyNumberFormat="1" applyFont="1" applyFill="1" applyBorder="1" applyAlignment="1">
      <alignment vertical="center"/>
    </xf>
    <xf numFmtId="187" fontId="0" fillId="4" borderId="58" xfId="0" applyNumberFormat="1" applyFont="1" applyFill="1" applyBorder="1" applyAlignment="1">
      <alignment vertical="center"/>
    </xf>
    <xf numFmtId="187" fontId="0" fillId="24" borderId="27" xfId="0" applyNumberFormat="1" applyFont="1" applyFill="1" applyBorder="1" applyAlignment="1">
      <alignment vertical="center"/>
    </xf>
    <xf numFmtId="187" fontId="0" fillId="24" borderId="57" xfId="0" applyNumberFormat="1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24" borderId="57" xfId="0" applyFont="1" applyFill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0" borderId="15" xfId="0" applyNumberFormat="1" applyFont="1" applyBorder="1" applyAlignment="1">
      <alignment shrinkToFit="1"/>
    </xf>
    <xf numFmtId="0" fontId="2" fillId="0" borderId="25" xfId="0" applyNumberFormat="1" applyFont="1" applyBorder="1" applyAlignment="1">
      <alignment shrinkToFit="1"/>
    </xf>
    <xf numFmtId="0" fontId="2" fillId="0" borderId="10" xfId="0" applyNumberFormat="1" applyFont="1" applyBorder="1" applyAlignment="1">
      <alignment shrinkToFit="1"/>
    </xf>
    <xf numFmtId="0" fontId="2" fillId="0" borderId="14" xfId="0" applyNumberFormat="1" applyFont="1" applyBorder="1" applyAlignment="1">
      <alignment shrinkToFit="1"/>
    </xf>
    <xf numFmtId="184" fontId="2" fillId="0" borderId="14" xfId="0" applyNumberFormat="1" applyFont="1" applyBorder="1" applyAlignment="1">
      <alignment shrinkToFit="1"/>
    </xf>
    <xf numFmtId="0" fontId="2" fillId="0" borderId="26" xfId="0" applyFont="1" applyBorder="1" applyAlignment="1">
      <alignment vertical="center"/>
    </xf>
    <xf numFmtId="179" fontId="2" fillId="4" borderId="61" xfId="0" applyNumberFormat="1" applyFont="1" applyFill="1" applyBorder="1" applyAlignment="1">
      <alignment vertical="center"/>
    </xf>
    <xf numFmtId="0" fontId="2" fillId="24" borderId="63" xfId="0" applyFont="1" applyFill="1" applyBorder="1" applyAlignment="1">
      <alignment vertical="center"/>
    </xf>
    <xf numFmtId="188" fontId="2" fillId="24" borderId="6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2" fillId="0" borderId="14" xfId="0" applyFont="1" applyBorder="1" applyAlignment="1" applyProtection="1">
      <alignment horizontal="left" vertical="top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24" borderId="2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57" fontId="2" fillId="24" borderId="12" xfId="0" applyNumberFormat="1" applyFont="1" applyFill="1" applyBorder="1" applyAlignment="1">
      <alignment vertical="center"/>
    </xf>
    <xf numFmtId="0" fontId="2" fillId="0" borderId="35" xfId="0" applyNumberFormat="1" applyFont="1" applyBorder="1" applyAlignment="1">
      <alignment shrinkToFit="1"/>
    </xf>
    <xf numFmtId="0" fontId="2" fillId="24" borderId="25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188" fontId="2" fillId="24" borderId="12" xfId="0" applyNumberFormat="1" applyFont="1" applyFill="1" applyBorder="1" applyAlignment="1">
      <alignment vertical="center"/>
    </xf>
    <xf numFmtId="188" fontId="2" fillId="0" borderId="14" xfId="0" applyNumberFormat="1" applyFont="1" applyFill="1" applyBorder="1" applyAlignment="1">
      <alignment vertical="center"/>
    </xf>
    <xf numFmtId="188" fontId="2" fillId="24" borderId="65" xfId="0" applyNumberFormat="1" applyFont="1" applyFill="1" applyBorder="1" applyAlignment="1">
      <alignment vertical="center"/>
    </xf>
    <xf numFmtId="188" fontId="2" fillId="24" borderId="66" xfId="0" applyNumberFormat="1" applyFont="1" applyFill="1" applyBorder="1" applyAlignment="1">
      <alignment vertical="center"/>
    </xf>
    <xf numFmtId="188" fontId="2" fillId="0" borderId="36" xfId="0" applyNumberFormat="1" applyFont="1" applyFill="1" applyBorder="1" applyAlignment="1">
      <alignment vertical="center"/>
    </xf>
    <xf numFmtId="188" fontId="2" fillId="24" borderId="10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67" xfId="0" applyNumberFormat="1" applyFont="1" applyFill="1" applyBorder="1" applyAlignment="1">
      <alignment vertical="center"/>
    </xf>
    <xf numFmtId="0" fontId="2" fillId="24" borderId="68" xfId="0" applyFont="1" applyFill="1" applyBorder="1" applyAlignment="1">
      <alignment vertical="center"/>
    </xf>
    <xf numFmtId="0" fontId="2" fillId="24" borderId="69" xfId="0" applyFont="1" applyFill="1" applyBorder="1" applyAlignment="1">
      <alignment vertical="center"/>
    </xf>
    <xf numFmtId="188" fontId="2" fillId="0" borderId="61" xfId="0" applyNumberFormat="1" applyFont="1" applyFill="1" applyBorder="1" applyAlignment="1">
      <alignment vertical="center"/>
    </xf>
    <xf numFmtId="189" fontId="2" fillId="4" borderId="67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0" fontId="2" fillId="0" borderId="25" xfId="0" applyNumberFormat="1" applyFont="1" applyBorder="1" applyAlignment="1">
      <alignment vertical="center"/>
    </xf>
    <xf numFmtId="190" fontId="2" fillId="0" borderId="14" xfId="0" applyNumberFormat="1" applyFont="1" applyBorder="1" applyAlignment="1">
      <alignment vertical="center"/>
    </xf>
    <xf numFmtId="190" fontId="2" fillId="4" borderId="10" xfId="0" applyNumberFormat="1" applyFont="1" applyFill="1" applyBorder="1" applyAlignment="1">
      <alignment vertical="center"/>
    </xf>
    <xf numFmtId="190" fontId="2" fillId="4" borderId="14" xfId="0" applyNumberFormat="1" applyFont="1" applyFill="1" applyBorder="1" applyAlignment="1">
      <alignment vertical="center"/>
    </xf>
    <xf numFmtId="188" fontId="2" fillId="26" borderId="14" xfId="0" applyNumberFormat="1" applyFont="1" applyFill="1" applyBorder="1" applyAlignment="1">
      <alignment vertical="center"/>
    </xf>
    <xf numFmtId="190" fontId="2" fillId="24" borderId="21" xfId="0" applyNumberFormat="1" applyFont="1" applyFill="1" applyBorder="1" applyAlignment="1">
      <alignment vertical="center"/>
    </xf>
    <xf numFmtId="0" fontId="2" fillId="24" borderId="36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0" fillId="21" borderId="45" xfId="0" applyFill="1" applyBorder="1" applyAlignment="1">
      <alignment horizontal="center"/>
    </xf>
    <xf numFmtId="0" fontId="2" fillId="24" borderId="61" xfId="0" applyFont="1" applyFill="1" applyBorder="1" applyAlignment="1">
      <alignment wrapText="1"/>
    </xf>
    <xf numFmtId="0" fontId="2" fillId="24" borderId="32" xfId="0" applyFont="1" applyFill="1" applyBorder="1" applyAlignment="1">
      <alignment wrapText="1"/>
    </xf>
    <xf numFmtId="0" fontId="2" fillId="0" borderId="21" xfId="0" applyFont="1" applyBorder="1" applyAlignment="1">
      <alignment/>
    </xf>
    <xf numFmtId="0" fontId="2" fillId="24" borderId="23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vertical="top" textRotation="255" wrapText="1"/>
    </xf>
    <xf numFmtId="0" fontId="4" fillId="24" borderId="23" xfId="0" applyFont="1" applyFill="1" applyBorder="1" applyAlignment="1">
      <alignment wrapText="1"/>
    </xf>
    <xf numFmtId="0" fontId="4" fillId="24" borderId="61" xfId="0" applyFont="1" applyFill="1" applyBorder="1" applyAlignment="1">
      <alignment wrapText="1"/>
    </xf>
    <xf numFmtId="0" fontId="2" fillId="24" borderId="71" xfId="0" applyFont="1" applyFill="1" applyBorder="1" applyAlignment="1">
      <alignment vertical="distributed" textRotation="255"/>
    </xf>
    <xf numFmtId="0" fontId="2" fillId="24" borderId="42" xfId="0" applyFont="1" applyFill="1" applyBorder="1" applyAlignment="1">
      <alignment vertical="distributed" textRotation="255"/>
    </xf>
    <xf numFmtId="0" fontId="2" fillId="24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187" fontId="2" fillId="24" borderId="21" xfId="0" applyNumberFormat="1" applyFont="1" applyFill="1" applyBorder="1" applyAlignment="1">
      <alignment vertical="center"/>
    </xf>
    <xf numFmtId="187" fontId="2" fillId="24" borderId="14" xfId="0" applyNumberFormat="1" applyFont="1" applyFill="1" applyBorder="1" applyAlignment="1">
      <alignment vertical="center"/>
    </xf>
    <xf numFmtId="187" fontId="2" fillId="24" borderId="25" xfId="0" applyNumberFormat="1" applyFont="1" applyFill="1" applyBorder="1" applyAlignment="1">
      <alignment vertical="center"/>
    </xf>
    <xf numFmtId="187" fontId="2" fillId="0" borderId="21" xfId="0" applyNumberFormat="1" applyFont="1" applyBorder="1" applyAlignment="1">
      <alignment vertical="center"/>
    </xf>
    <xf numFmtId="187" fontId="2" fillId="0" borderId="14" xfId="0" applyNumberFormat="1" applyFont="1" applyBorder="1" applyAlignment="1">
      <alignment vertical="center"/>
    </xf>
    <xf numFmtId="186" fontId="2" fillId="24" borderId="72" xfId="0" applyNumberFormat="1" applyFont="1" applyFill="1" applyBorder="1" applyAlignment="1">
      <alignment vertical="center"/>
    </xf>
    <xf numFmtId="186" fontId="2" fillId="0" borderId="72" xfId="0" applyNumberFormat="1" applyFont="1" applyBorder="1" applyAlignment="1">
      <alignment vertical="center"/>
    </xf>
    <xf numFmtId="186" fontId="2" fillId="0" borderId="73" xfId="0" applyNumberFormat="1" applyFont="1" applyBorder="1" applyAlignment="1">
      <alignment vertical="center"/>
    </xf>
    <xf numFmtId="186" fontId="2" fillId="24" borderId="73" xfId="0" applyNumberFormat="1" applyFont="1" applyFill="1" applyBorder="1" applyAlignment="1">
      <alignment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15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vertical="center" wrapText="1"/>
    </xf>
    <xf numFmtId="0" fontId="2" fillId="24" borderId="15" xfId="43" applyFont="1" applyFill="1" applyBorder="1" applyAlignment="1" applyProtection="1">
      <alignment vertical="center" wrapText="1"/>
      <protection/>
    </xf>
    <xf numFmtId="0" fontId="2" fillId="24" borderId="14" xfId="0" applyNumberFormat="1" applyFont="1" applyFill="1" applyBorder="1" applyAlignment="1">
      <alignment vertical="center" wrapText="1"/>
    </xf>
    <xf numFmtId="0" fontId="2" fillId="24" borderId="15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24" borderId="67" xfId="0" applyFont="1" applyFill="1" applyBorder="1" applyAlignment="1">
      <alignment vertical="center"/>
    </xf>
    <xf numFmtId="0" fontId="2" fillId="24" borderId="68" xfId="0" applyFont="1" applyFill="1" applyBorder="1" applyAlignment="1">
      <alignment vertical="center" wrapText="1"/>
    </xf>
    <xf numFmtId="0" fontId="2" fillId="24" borderId="64" xfId="0" applyFont="1" applyFill="1" applyBorder="1" applyAlignment="1">
      <alignment vertical="center" wrapText="1"/>
    </xf>
    <xf numFmtId="0" fontId="2" fillId="24" borderId="64" xfId="0" applyFont="1" applyFill="1" applyBorder="1" applyAlignment="1">
      <alignment vertical="center"/>
    </xf>
    <xf numFmtId="0" fontId="2" fillId="24" borderId="75" xfId="0" applyFont="1" applyFill="1" applyBorder="1" applyAlignment="1">
      <alignment vertical="center"/>
    </xf>
    <xf numFmtId="0" fontId="2" fillId="24" borderId="6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center" vertical="center"/>
    </xf>
    <xf numFmtId="186" fontId="2" fillId="24" borderId="7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86" fontId="2" fillId="24" borderId="14" xfId="0" applyNumberFormat="1" applyFont="1" applyFill="1" applyBorder="1" applyAlignment="1">
      <alignment vertical="center"/>
    </xf>
    <xf numFmtId="186" fontId="2" fillId="24" borderId="15" xfId="0" applyNumberFormat="1" applyFont="1" applyFill="1" applyBorder="1" applyAlignment="1">
      <alignment vertical="center"/>
    </xf>
    <xf numFmtId="186" fontId="2" fillId="24" borderId="10" xfId="0" applyNumberFormat="1" applyFont="1" applyFill="1" applyBorder="1" applyAlignment="1">
      <alignment vertical="center"/>
    </xf>
    <xf numFmtId="186" fontId="2" fillId="24" borderId="12" xfId="0" applyNumberFormat="1" applyFont="1" applyFill="1" applyBorder="1" applyAlignment="1">
      <alignment vertical="center"/>
    </xf>
    <xf numFmtId="186" fontId="2" fillId="24" borderId="16" xfId="0" applyNumberFormat="1" applyFont="1" applyFill="1" applyBorder="1" applyAlignment="1">
      <alignment vertical="center"/>
    </xf>
    <xf numFmtId="186" fontId="2" fillId="24" borderId="35" xfId="0" applyNumberFormat="1" applyFont="1" applyFill="1" applyBorder="1" applyAlignment="1">
      <alignment vertical="center"/>
    </xf>
    <xf numFmtId="186" fontId="2" fillId="24" borderId="36" xfId="0" applyNumberFormat="1" applyFont="1" applyFill="1" applyBorder="1" applyAlignment="1">
      <alignment vertical="center"/>
    </xf>
    <xf numFmtId="186" fontId="2" fillId="0" borderId="14" xfId="0" applyNumberFormat="1" applyFont="1" applyBorder="1" applyAlignment="1">
      <alignment shrinkToFit="1"/>
    </xf>
    <xf numFmtId="186" fontId="2" fillId="0" borderId="15" xfId="0" applyNumberFormat="1" applyFont="1" applyBorder="1" applyAlignment="1">
      <alignment shrinkToFit="1"/>
    </xf>
    <xf numFmtId="186" fontId="2" fillId="0" borderId="25" xfId="0" applyNumberFormat="1" applyFont="1" applyBorder="1" applyAlignment="1">
      <alignment shrinkToFit="1"/>
    </xf>
    <xf numFmtId="186" fontId="2" fillId="0" borderId="10" xfId="0" applyNumberFormat="1" applyFont="1" applyBorder="1" applyAlignment="1">
      <alignment shrinkToFit="1"/>
    </xf>
    <xf numFmtId="186" fontId="2" fillId="24" borderId="23" xfId="0" applyNumberFormat="1" applyFont="1" applyFill="1" applyBorder="1" applyAlignment="1">
      <alignment vertical="center"/>
    </xf>
    <xf numFmtId="186" fontId="2" fillId="24" borderId="60" xfId="0" applyNumberFormat="1" applyFont="1" applyFill="1" applyBorder="1" applyAlignment="1">
      <alignment vertical="center"/>
    </xf>
    <xf numFmtId="186" fontId="2" fillId="24" borderId="59" xfId="0" applyNumberFormat="1" applyFont="1" applyFill="1" applyBorder="1" applyAlignment="1">
      <alignment vertical="center"/>
    </xf>
    <xf numFmtId="186" fontId="2" fillId="24" borderId="61" xfId="0" applyNumberFormat="1" applyFont="1" applyFill="1" applyBorder="1" applyAlignment="1">
      <alignment vertical="center"/>
    </xf>
    <xf numFmtId="0" fontId="2" fillId="24" borderId="22" xfId="0" applyFont="1" applyFill="1" applyBorder="1" applyAlignment="1">
      <alignment vertical="center" wrapText="1"/>
    </xf>
    <xf numFmtId="0" fontId="2" fillId="0" borderId="21" xfId="0" applyNumberFormat="1" applyFont="1" applyBorder="1" applyAlignment="1">
      <alignment wrapText="1"/>
    </xf>
    <xf numFmtId="0" fontId="2" fillId="24" borderId="26" xfId="0" applyFont="1" applyFill="1" applyBorder="1" applyAlignment="1">
      <alignment vertical="center" wrapText="1"/>
    </xf>
    <xf numFmtId="0" fontId="2" fillId="24" borderId="35" xfId="0" applyFont="1" applyFill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2" fillId="24" borderId="59" xfId="0" applyFont="1" applyFill="1" applyBorder="1" applyAlignment="1">
      <alignment vertical="center" wrapText="1"/>
    </xf>
    <xf numFmtId="49" fontId="2" fillId="0" borderId="21" xfId="0" applyNumberFormat="1" applyFont="1" applyBorder="1" applyAlignment="1">
      <alignment wrapText="1"/>
    </xf>
    <xf numFmtId="189" fontId="2" fillId="4" borderId="56" xfId="0" applyNumberFormat="1" applyFont="1" applyFill="1" applyBorder="1" applyAlignment="1">
      <alignment vertical="center"/>
    </xf>
    <xf numFmtId="188" fontId="2" fillId="4" borderId="58" xfId="0" applyNumberFormat="1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179" fontId="2" fillId="4" borderId="64" xfId="0" applyNumberFormat="1" applyFont="1" applyFill="1" applyBorder="1" applyAlignment="1">
      <alignment vertical="center"/>
    </xf>
    <xf numFmtId="179" fontId="2" fillId="4" borderId="67" xfId="0" applyNumberFormat="1" applyFont="1" applyFill="1" applyBorder="1" applyAlignment="1">
      <alignment vertical="center"/>
    </xf>
    <xf numFmtId="189" fontId="2" fillId="4" borderId="36" xfId="0" applyNumberFormat="1" applyFont="1" applyFill="1" applyBorder="1" applyAlignment="1">
      <alignment vertical="center"/>
    </xf>
    <xf numFmtId="188" fontId="2" fillId="25" borderId="53" xfId="0" applyNumberFormat="1" applyFont="1" applyFill="1" applyBorder="1" applyAlignment="1">
      <alignment vertical="center"/>
    </xf>
    <xf numFmtId="188" fontId="2" fillId="24" borderId="62" xfId="0" applyNumberFormat="1" applyFont="1" applyFill="1" applyBorder="1" applyAlignment="1">
      <alignment vertical="center"/>
    </xf>
    <xf numFmtId="188" fontId="2" fillId="24" borderId="63" xfId="0" applyNumberFormat="1" applyFont="1" applyFill="1" applyBorder="1" applyAlignment="1">
      <alignment vertical="center"/>
    </xf>
    <xf numFmtId="187" fontId="2" fillId="24" borderId="68" xfId="0" applyNumberFormat="1" applyFont="1" applyFill="1" applyBorder="1" applyAlignment="1">
      <alignment vertical="center"/>
    </xf>
    <xf numFmtId="187" fontId="2" fillId="24" borderId="64" xfId="0" applyNumberFormat="1" applyFont="1" applyFill="1" applyBorder="1" applyAlignment="1">
      <alignment vertical="center"/>
    </xf>
    <xf numFmtId="188" fontId="2" fillId="24" borderId="68" xfId="0" applyNumberFormat="1" applyFont="1" applyFill="1" applyBorder="1" applyAlignment="1">
      <alignment vertical="center"/>
    </xf>
    <xf numFmtId="189" fontId="2" fillId="4" borderId="64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189" fontId="2" fillId="25" borderId="10" xfId="0" applyNumberFormat="1" applyFont="1" applyFill="1" applyBorder="1" applyAlignment="1">
      <alignment vertical="center"/>
    </xf>
    <xf numFmtId="187" fontId="2" fillId="24" borderId="10" xfId="0" applyNumberFormat="1" applyFont="1" applyFill="1" applyBorder="1" applyAlignment="1">
      <alignment vertical="center"/>
    </xf>
    <xf numFmtId="187" fontId="2" fillId="24" borderId="36" xfId="0" applyNumberFormat="1" applyFont="1" applyFill="1" applyBorder="1" applyAlignment="1">
      <alignment vertical="center"/>
    </xf>
    <xf numFmtId="187" fontId="2" fillId="24" borderId="61" xfId="0" applyNumberFormat="1" applyFont="1" applyFill="1" applyBorder="1" applyAlignment="1">
      <alignment vertical="center"/>
    </xf>
    <xf numFmtId="187" fontId="2" fillId="0" borderId="10" xfId="0" applyNumberFormat="1" applyFont="1" applyBorder="1" applyAlignment="1">
      <alignment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0" fillId="24" borderId="15" xfId="43" applyFont="1" applyFill="1" applyBorder="1" applyAlignment="1">
      <alignment vertical="center" wrapText="1"/>
    </xf>
    <xf numFmtId="0" fontId="0" fillId="24" borderId="15" xfId="43" applyFont="1" applyFill="1" applyBorder="1" applyAlignment="1" applyProtection="1">
      <alignment vertical="center" wrapText="1"/>
      <protection/>
    </xf>
    <xf numFmtId="0" fontId="0" fillId="0" borderId="16" xfId="43" applyFont="1" applyBorder="1" applyAlignment="1" applyProtection="1">
      <alignment horizontal="left" vertical="center" wrapText="1"/>
      <protection/>
    </xf>
    <xf numFmtId="0" fontId="0" fillId="0" borderId="25" xfId="0" applyNumberFormat="1" applyBorder="1" applyAlignment="1">
      <alignment/>
    </xf>
    <xf numFmtId="186" fontId="2" fillId="24" borderId="21" xfId="0" applyNumberFormat="1" applyFont="1" applyFill="1" applyBorder="1" applyAlignment="1">
      <alignment vertical="center"/>
    </xf>
    <xf numFmtId="186" fontId="2" fillId="24" borderId="68" xfId="0" applyNumberFormat="1" applyFont="1" applyFill="1" applyBorder="1" applyAlignment="1">
      <alignment vertical="center"/>
    </xf>
    <xf numFmtId="186" fontId="2" fillId="24" borderId="64" xfId="0" applyNumberFormat="1" applyFont="1" applyFill="1" applyBorder="1" applyAlignment="1">
      <alignment vertical="center"/>
    </xf>
    <xf numFmtId="187" fontId="2" fillId="24" borderId="32" xfId="0" applyNumberFormat="1" applyFont="1" applyFill="1" applyBorder="1" applyAlignment="1">
      <alignment vertical="center"/>
    </xf>
    <xf numFmtId="187" fontId="2" fillId="24" borderId="15" xfId="0" applyNumberFormat="1" applyFont="1" applyFill="1" applyBorder="1" applyAlignment="1">
      <alignment vertical="center"/>
    </xf>
    <xf numFmtId="189" fontId="2" fillId="25" borderId="52" xfId="0" applyNumberFormat="1" applyFont="1" applyFill="1" applyBorder="1" applyAlignment="1">
      <alignment vertical="center"/>
    </xf>
    <xf numFmtId="188" fontId="2" fillId="25" borderId="31" xfId="0" applyNumberFormat="1" applyFont="1" applyFill="1" applyBorder="1" applyAlignment="1">
      <alignment vertical="center"/>
    </xf>
    <xf numFmtId="188" fontId="2" fillId="25" borderId="30" xfId="0" applyNumberFormat="1" applyFont="1" applyFill="1" applyBorder="1" applyAlignment="1">
      <alignment vertical="center"/>
    </xf>
    <xf numFmtId="189" fontId="2" fillId="25" borderId="45" xfId="0" applyNumberFormat="1" applyFont="1" applyFill="1" applyBorder="1" applyAlignment="1">
      <alignment vertical="center"/>
    </xf>
    <xf numFmtId="188" fontId="2" fillId="24" borderId="14" xfId="0" applyNumberFormat="1" applyFont="1" applyFill="1" applyBorder="1" applyAlignment="1">
      <alignment vertical="center"/>
    </xf>
    <xf numFmtId="189" fontId="2" fillId="4" borderId="10" xfId="0" applyNumberFormat="1" applyFont="1" applyFill="1" applyBorder="1" applyAlignment="1">
      <alignment vertical="center"/>
    </xf>
    <xf numFmtId="189" fontId="2" fillId="4" borderId="15" xfId="0" applyNumberFormat="1" applyFont="1" applyFill="1" applyBorder="1" applyAlignment="1">
      <alignment vertical="center"/>
    </xf>
    <xf numFmtId="188" fontId="2" fillId="24" borderId="25" xfId="0" applyNumberFormat="1" applyFont="1" applyFill="1" applyBorder="1" applyAlignment="1">
      <alignment vertical="center"/>
    </xf>
    <xf numFmtId="189" fontId="2" fillId="4" borderId="14" xfId="0" applyNumberFormat="1" applyFont="1" applyFill="1" applyBorder="1" applyAlignment="1">
      <alignment vertical="center"/>
    </xf>
    <xf numFmtId="188" fontId="2" fillId="24" borderId="21" xfId="0" applyNumberFormat="1" applyFont="1" applyFill="1" applyBorder="1" applyAlignment="1">
      <alignment vertical="center"/>
    </xf>
    <xf numFmtId="179" fontId="2" fillId="4" borderId="15" xfId="0" applyNumberFormat="1" applyFont="1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77" xfId="0" applyFont="1" applyFill="1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2" fillId="24" borderId="11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24" borderId="83" xfId="0" applyFont="1" applyFill="1" applyBorder="1" applyAlignment="1">
      <alignment horizontal="center" vertical="distributed" textRotation="255" shrinkToFit="1"/>
    </xf>
    <xf numFmtId="0" fontId="2" fillId="24" borderId="21" xfId="0" applyFont="1" applyFill="1" applyBorder="1" applyAlignment="1">
      <alignment horizontal="center" vertical="distributed" textRotation="255" shrinkToFit="1"/>
    </xf>
    <xf numFmtId="0" fontId="2" fillId="24" borderId="77" xfId="0" applyFont="1" applyFill="1" applyBorder="1" applyAlignment="1">
      <alignment horizontal="center" vertical="distributed" textRotation="255" shrinkToFit="1"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2" fillId="0" borderId="77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24" borderId="42" xfId="0" applyFont="1" applyFill="1" applyBorder="1" applyAlignment="1">
      <alignment horizontal="center" vertical="distributed" textRotation="255" shrinkToFit="1"/>
    </xf>
    <xf numFmtId="0" fontId="2" fillId="24" borderId="36" xfId="0" applyFont="1" applyFill="1" applyBorder="1" applyAlignment="1">
      <alignment horizontal="center" vertical="distributed" textRotation="255" shrinkToFit="1"/>
    </xf>
    <xf numFmtId="0" fontId="2" fillId="24" borderId="84" xfId="0" applyFont="1" applyFill="1" applyBorder="1" applyAlignment="1">
      <alignment horizontal="center" vertical="center" wrapText="1"/>
    </xf>
    <xf numFmtId="0" fontId="2" fillId="24" borderId="85" xfId="0" applyFont="1" applyFill="1" applyBorder="1" applyAlignment="1">
      <alignment horizontal="center" vertical="center" wrapText="1"/>
    </xf>
    <xf numFmtId="0" fontId="2" fillId="24" borderId="86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8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distributed" textRotation="255"/>
    </xf>
    <xf numFmtId="0" fontId="2" fillId="24" borderId="82" xfId="0" applyFont="1" applyFill="1" applyBorder="1" applyAlignment="1">
      <alignment horizontal="center" vertical="center" textRotation="255"/>
    </xf>
    <xf numFmtId="0" fontId="2" fillId="24" borderId="11" xfId="0" applyFont="1" applyFill="1" applyBorder="1" applyAlignment="1">
      <alignment horizontal="center" vertical="center" textRotation="255"/>
    </xf>
    <xf numFmtId="0" fontId="2" fillId="24" borderId="35" xfId="0" applyFont="1" applyFill="1" applyBorder="1" applyAlignment="1">
      <alignment horizontal="center" vertical="center" textRotation="255"/>
    </xf>
    <xf numFmtId="0" fontId="2" fillId="24" borderId="32" xfId="0" applyFont="1" applyFill="1" applyBorder="1" applyAlignment="1">
      <alignment horizontal="center" vertical="center" wrapText="1"/>
    </xf>
    <xf numFmtId="0" fontId="2" fillId="24" borderId="87" xfId="0" applyFont="1" applyFill="1" applyBorder="1" applyAlignment="1">
      <alignment horizontal="center" vertical="distributed" textRotation="255"/>
    </xf>
    <xf numFmtId="0" fontId="2" fillId="24" borderId="71" xfId="0" applyFont="1" applyFill="1" applyBorder="1" applyAlignment="1">
      <alignment horizontal="center" vertical="distributed" textRotation="255"/>
    </xf>
    <xf numFmtId="0" fontId="2" fillId="24" borderId="12" xfId="0" applyFont="1" applyFill="1" applyBorder="1" applyAlignment="1">
      <alignment horizontal="center" vertical="distributed" textRotation="255"/>
    </xf>
    <xf numFmtId="0" fontId="5" fillId="0" borderId="8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24" borderId="89" xfId="0" applyFont="1" applyFill="1" applyBorder="1" applyAlignment="1">
      <alignment horizontal="center" vertical="top" textRotation="255" wrapText="1"/>
    </xf>
    <xf numFmtId="0" fontId="4" fillId="24" borderId="90" xfId="0" applyFont="1" applyFill="1" applyBorder="1" applyAlignment="1">
      <alignment horizontal="center" vertical="top" textRotation="255" wrapText="1"/>
    </xf>
    <xf numFmtId="0" fontId="4" fillId="0" borderId="90" xfId="0" applyFont="1" applyBorder="1" applyAlignment="1">
      <alignment horizontal="center" vertical="top" textRotation="255" wrapText="1"/>
    </xf>
    <xf numFmtId="0" fontId="4" fillId="0" borderId="72" xfId="0" applyFont="1" applyBorder="1" applyAlignment="1">
      <alignment horizontal="center" vertical="top" textRotation="255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24" borderId="91" xfId="0" applyFont="1" applyFill="1" applyBorder="1" applyAlignment="1">
      <alignment horizontal="center" vertical="center" wrapText="1"/>
    </xf>
    <xf numFmtId="0" fontId="2" fillId="24" borderId="84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textRotation="255"/>
    </xf>
    <xf numFmtId="0" fontId="2" fillId="24" borderId="71" xfId="0" applyFont="1" applyFill="1" applyBorder="1" applyAlignment="1">
      <alignment horizontal="center" vertical="center" textRotation="255"/>
    </xf>
    <xf numFmtId="0" fontId="2" fillId="24" borderId="12" xfId="0" applyFont="1" applyFill="1" applyBorder="1" applyAlignment="1">
      <alignment horizontal="center" vertical="center" textRotation="255"/>
    </xf>
    <xf numFmtId="0" fontId="2" fillId="24" borderId="23" xfId="0" applyFont="1" applyFill="1" applyBorder="1" applyAlignment="1">
      <alignment horizontal="center" vertical="distributed" textRotation="255"/>
    </xf>
    <xf numFmtId="0" fontId="2" fillId="24" borderId="59" xfId="0" applyFont="1" applyFill="1" applyBorder="1" applyAlignment="1">
      <alignment horizontal="center" vertical="distributed" textRotation="255"/>
    </xf>
    <xf numFmtId="0" fontId="2" fillId="24" borderId="11" xfId="0" applyFont="1" applyFill="1" applyBorder="1" applyAlignment="1">
      <alignment horizontal="center" vertical="distributed" textRotation="255"/>
    </xf>
    <xf numFmtId="0" fontId="2" fillId="24" borderId="35" xfId="0" applyFont="1" applyFill="1" applyBorder="1" applyAlignment="1">
      <alignment horizontal="center" vertical="distributed" textRotation="255"/>
    </xf>
    <xf numFmtId="0" fontId="4" fillId="0" borderId="61" xfId="0" applyFont="1" applyBorder="1" applyAlignment="1">
      <alignment horizontal="center" vertical="distributed" textRotation="255"/>
    </xf>
    <xf numFmtId="0" fontId="4" fillId="0" borderId="42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255"/>
    </xf>
    <xf numFmtId="0" fontId="4" fillId="0" borderId="71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2" fillId="24" borderId="82" xfId="0" applyFont="1" applyFill="1" applyBorder="1" applyAlignment="1">
      <alignment horizontal="center" vertical="distributed" textRotation="255" shrinkToFit="1"/>
    </xf>
    <xf numFmtId="0" fontId="2" fillId="24" borderId="11" xfId="0" applyFont="1" applyFill="1" applyBorder="1" applyAlignment="1">
      <alignment horizontal="center" vertical="distributed" textRotation="255" shrinkToFit="1"/>
    </xf>
    <xf numFmtId="0" fontId="2" fillId="24" borderId="35" xfId="0" applyFont="1" applyFill="1" applyBorder="1" applyAlignment="1">
      <alignment horizontal="center" vertical="distributed" textRotation="255" shrinkToFit="1"/>
    </xf>
    <xf numFmtId="0" fontId="9" fillId="0" borderId="8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top" textRotation="255" wrapText="1"/>
    </xf>
    <xf numFmtId="0" fontId="2" fillId="24" borderId="12" xfId="0" applyFont="1" applyFill="1" applyBorder="1" applyAlignment="1">
      <alignment horizontal="center" vertical="top" textRotation="255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58" fontId="11" fillId="0" borderId="94" xfId="0" applyNumberFormat="1" applyFont="1" applyBorder="1" applyAlignment="1">
      <alignment horizontal="center" vertical="center"/>
    </xf>
    <xf numFmtId="58" fontId="11" fillId="0" borderId="95" xfId="0" applyNumberFormat="1" applyFont="1" applyBorder="1" applyAlignment="1">
      <alignment horizontal="center" vertical="center"/>
    </xf>
    <xf numFmtId="58" fontId="11" fillId="0" borderId="93" xfId="0" applyNumberFormat="1" applyFont="1" applyBorder="1" applyAlignment="1">
      <alignment horizontal="center" vertical="center"/>
    </xf>
    <xf numFmtId="0" fontId="2" fillId="24" borderId="60" xfId="0" applyFont="1" applyFill="1" applyBorder="1" applyAlignment="1">
      <alignment vertical="center" textRotation="255"/>
    </xf>
    <xf numFmtId="0" fontId="2" fillId="24" borderId="41" xfId="0" applyFont="1" applyFill="1" applyBorder="1" applyAlignment="1">
      <alignment vertical="center" textRotation="255"/>
    </xf>
    <xf numFmtId="0" fontId="2" fillId="24" borderId="16" xfId="0" applyFont="1" applyFill="1" applyBorder="1" applyAlignment="1">
      <alignment vertical="center" textRotation="255"/>
    </xf>
    <xf numFmtId="0" fontId="2" fillId="24" borderId="96" xfId="0" applyFont="1" applyFill="1" applyBorder="1" applyAlignment="1">
      <alignment vertical="center" textRotation="255" wrapText="1"/>
    </xf>
    <xf numFmtId="0" fontId="2" fillId="24" borderId="17" xfId="0" applyFont="1" applyFill="1" applyBorder="1" applyAlignment="1">
      <alignment vertical="center" textRotation="255" wrapText="1"/>
    </xf>
    <xf numFmtId="0" fontId="2" fillId="24" borderId="13" xfId="0" applyFont="1" applyFill="1" applyBorder="1" applyAlignment="1">
      <alignment vertical="center" textRotation="255" wrapText="1"/>
    </xf>
    <xf numFmtId="0" fontId="2" fillId="24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24" borderId="59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24" borderId="60" xfId="0" applyFont="1" applyFill="1" applyBorder="1" applyAlignment="1">
      <alignment vertical="center" textRotation="255" wrapText="1"/>
    </xf>
    <xf numFmtId="0" fontId="2" fillId="24" borderId="41" xfId="0" applyFont="1" applyFill="1" applyBorder="1" applyAlignment="1">
      <alignment vertical="center" textRotation="255" wrapText="1"/>
    </xf>
    <xf numFmtId="0" fontId="2" fillId="24" borderId="16" xfId="0" applyFont="1" applyFill="1" applyBorder="1" applyAlignment="1">
      <alignment vertical="center" textRotation="255" wrapText="1"/>
    </xf>
    <xf numFmtId="0" fontId="2" fillId="24" borderId="79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32" xfId="0" applyFont="1" applyFill="1" applyBorder="1" applyAlignment="1">
      <alignment horizontal="left" vertical="center"/>
    </xf>
    <xf numFmtId="0" fontId="2" fillId="24" borderId="91" xfId="0" applyFont="1" applyFill="1" applyBorder="1" applyAlignment="1">
      <alignment horizontal="left" vertical="center"/>
    </xf>
    <xf numFmtId="0" fontId="2" fillId="24" borderId="96" xfId="0" applyFont="1" applyFill="1" applyBorder="1" applyAlignment="1">
      <alignment vertical="center" textRotation="255"/>
    </xf>
    <xf numFmtId="0" fontId="2" fillId="24" borderId="17" xfId="0" applyFont="1" applyFill="1" applyBorder="1" applyAlignment="1">
      <alignment vertical="center" textRotation="255"/>
    </xf>
    <xf numFmtId="0" fontId="2" fillId="24" borderId="13" xfId="0" applyFont="1" applyFill="1" applyBorder="1" applyAlignment="1">
      <alignment vertical="center" textRotation="255"/>
    </xf>
    <xf numFmtId="0" fontId="2" fillId="0" borderId="6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97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sunagalet.city.nagoya.jp/" TargetMode="External" /><Relationship Id="rId2" Type="http://schemas.openxmlformats.org/officeDocument/2006/relationships/hyperlink" Target="http://www.libra.okazaki.aichi.jp/" TargetMode="External" /><Relationship Id="rId3" Type="http://schemas.openxmlformats.org/officeDocument/2006/relationships/hyperlink" Target="http://www.medias.ne.jp/~fureai/with/station/station/" TargetMode="External" /><Relationship Id="rId4" Type="http://schemas.openxmlformats.org/officeDocument/2006/relationships/hyperlink" Target="http://www.city.takahama.lg.jp/grpbetu/bunka/shisetsu/jobun.html" TargetMode="External" /><Relationship Id="rId5" Type="http://schemas.openxmlformats.org/officeDocument/2006/relationships/hyperlink" Target="http://www.city.kasugai.lg.jp/shisetsu/2811/ladyankasugai.html" TargetMode="External" /><Relationship Id="rId6" Type="http://schemas.openxmlformats.org/officeDocument/2006/relationships/hyperlink" Target="http://www.hm4.aitai.ne.jp/~clover/" TargetMode="External" /><Relationship Id="rId7" Type="http://schemas.openxmlformats.org/officeDocument/2006/relationships/hyperlink" Target="http://www.city.komaki.aichi.jp/contents/11051010.html" TargetMode="External" /><Relationship Id="rId8" Type="http://schemas.openxmlformats.org/officeDocument/2006/relationships/hyperlink" Target="http://www.city.obu.aichi.jp/index.php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8.50390625" style="2" customWidth="1"/>
    <col min="6" max="9" width="4.125" style="2" customWidth="1"/>
    <col min="10" max="10" width="32.625" style="2" customWidth="1"/>
    <col min="11" max="11" width="7.75390625" style="2" customWidth="1"/>
    <col min="12" max="12" width="7.375" style="2" customWidth="1"/>
    <col min="13" max="13" width="4.875" style="2" customWidth="1"/>
    <col min="14" max="14" width="35.25390625" style="2" customWidth="1"/>
    <col min="15" max="15" width="16.625" style="2" customWidth="1"/>
    <col min="16" max="16" width="5.125" style="2" customWidth="1"/>
    <col min="23" max="16384" width="9.00390625" style="2" customWidth="1"/>
  </cols>
  <sheetData>
    <row r="1" spans="1:2" ht="16.5" customHeight="1" thickBot="1">
      <c r="A1" s="29" t="s">
        <v>14</v>
      </c>
      <c r="B1" s="29"/>
    </row>
    <row r="2" spans="1:16" ht="22.5" customHeight="1" thickBot="1">
      <c r="A2" s="4" t="s">
        <v>18</v>
      </c>
      <c r="O2" s="306" t="s">
        <v>301</v>
      </c>
      <c r="P2" s="307"/>
    </row>
    <row r="3" ht="9.75" customHeight="1" thickBot="1"/>
    <row r="4" spans="1:16" s="1" customFormat="1" ht="31.5" customHeight="1">
      <c r="A4" s="310" t="s">
        <v>26</v>
      </c>
      <c r="B4" s="318" t="s">
        <v>62</v>
      </c>
      <c r="C4" s="313" t="s">
        <v>52</v>
      </c>
      <c r="D4" s="315" t="s">
        <v>17</v>
      </c>
      <c r="E4" s="328" t="s">
        <v>53</v>
      </c>
      <c r="F4" s="334" t="s">
        <v>54</v>
      </c>
      <c r="G4" s="301" t="s">
        <v>55</v>
      </c>
      <c r="H4" s="330" t="s">
        <v>61</v>
      </c>
      <c r="I4" s="315" t="s">
        <v>56</v>
      </c>
      <c r="J4" s="323" t="s">
        <v>300</v>
      </c>
      <c r="K4" s="324"/>
      <c r="L4" s="324"/>
      <c r="M4" s="325"/>
      <c r="N4" s="323" t="s">
        <v>64</v>
      </c>
      <c r="O4" s="324"/>
      <c r="P4" s="325"/>
    </row>
    <row r="5" spans="1:16" s="13" customFormat="1" ht="18" customHeight="1">
      <c r="A5" s="311"/>
      <c r="B5" s="319"/>
      <c r="C5" s="314"/>
      <c r="D5" s="316"/>
      <c r="E5" s="303"/>
      <c r="F5" s="335"/>
      <c r="G5" s="302"/>
      <c r="H5" s="331"/>
      <c r="I5" s="321"/>
      <c r="J5" s="326" t="s">
        <v>8</v>
      </c>
      <c r="K5" s="333"/>
      <c r="L5" s="327"/>
      <c r="M5" s="12" t="s">
        <v>9</v>
      </c>
      <c r="N5" s="326" t="s">
        <v>10</v>
      </c>
      <c r="O5" s="327"/>
      <c r="P5" s="12" t="s">
        <v>9</v>
      </c>
    </row>
    <row r="6" spans="1:16" s="13" customFormat="1" ht="18" customHeight="1">
      <c r="A6" s="311"/>
      <c r="B6" s="319"/>
      <c r="C6" s="314"/>
      <c r="D6" s="316"/>
      <c r="E6" s="303"/>
      <c r="F6" s="335"/>
      <c r="G6" s="302"/>
      <c r="H6" s="331"/>
      <c r="I6" s="321"/>
      <c r="J6" s="31"/>
      <c r="K6" s="32"/>
      <c r="L6" s="33"/>
      <c r="M6" s="304" t="s">
        <v>58</v>
      </c>
      <c r="N6" s="16"/>
      <c r="O6" s="30"/>
      <c r="P6" s="304" t="s">
        <v>58</v>
      </c>
    </row>
    <row r="7" spans="1:16" s="1" customFormat="1" ht="51.75" customHeight="1">
      <c r="A7" s="312"/>
      <c r="B7" s="320"/>
      <c r="C7" s="314"/>
      <c r="D7" s="317"/>
      <c r="E7" s="300"/>
      <c r="F7" s="336"/>
      <c r="G7" s="329"/>
      <c r="H7" s="332"/>
      <c r="I7" s="322"/>
      <c r="J7" s="14" t="s">
        <v>57</v>
      </c>
      <c r="K7" s="15" t="s">
        <v>2</v>
      </c>
      <c r="L7" s="15" t="s">
        <v>3</v>
      </c>
      <c r="M7" s="305"/>
      <c r="N7" s="16" t="s">
        <v>59</v>
      </c>
      <c r="O7" s="17" t="s">
        <v>25</v>
      </c>
      <c r="P7" s="305"/>
    </row>
    <row r="8" spans="1:16" ht="13.5">
      <c r="A8" s="36">
        <v>23</v>
      </c>
      <c r="B8" s="59">
        <v>100</v>
      </c>
      <c r="C8" s="38" t="s">
        <v>67</v>
      </c>
      <c r="D8" s="39" t="s">
        <v>211</v>
      </c>
      <c r="E8" s="158" t="s">
        <v>212</v>
      </c>
      <c r="F8" s="236">
        <v>1</v>
      </c>
      <c r="G8" s="237">
        <v>1</v>
      </c>
      <c r="H8" s="60">
        <v>1</v>
      </c>
      <c r="I8" s="238">
        <v>1</v>
      </c>
      <c r="J8" s="158" t="s">
        <v>213</v>
      </c>
      <c r="K8" s="41">
        <v>37344</v>
      </c>
      <c r="L8" s="41">
        <v>37347</v>
      </c>
      <c r="M8" s="237" t="s">
        <v>70</v>
      </c>
      <c r="N8" s="157" t="s">
        <v>214</v>
      </c>
      <c r="O8" s="44" t="s">
        <v>215</v>
      </c>
      <c r="P8" s="275" t="s">
        <v>70</v>
      </c>
    </row>
    <row r="9" spans="1:16" ht="24">
      <c r="A9" s="36">
        <v>23</v>
      </c>
      <c r="B9" s="59">
        <v>201</v>
      </c>
      <c r="C9" s="38" t="s">
        <v>67</v>
      </c>
      <c r="D9" s="39" t="s">
        <v>207</v>
      </c>
      <c r="E9" s="158" t="s">
        <v>133</v>
      </c>
      <c r="F9" s="236">
        <v>1</v>
      </c>
      <c r="G9" s="237">
        <v>1</v>
      </c>
      <c r="H9" s="60">
        <v>1</v>
      </c>
      <c r="I9" s="238">
        <v>1</v>
      </c>
      <c r="J9" s="158" t="s">
        <v>208</v>
      </c>
      <c r="K9" s="41">
        <v>38077</v>
      </c>
      <c r="L9" s="41">
        <v>38078</v>
      </c>
      <c r="M9" s="237" t="s">
        <v>70</v>
      </c>
      <c r="N9" s="157" t="s">
        <v>254</v>
      </c>
      <c r="O9" s="44" t="s">
        <v>277</v>
      </c>
      <c r="P9" s="275" t="s">
        <v>70</v>
      </c>
    </row>
    <row r="10" spans="1:16" ht="24">
      <c r="A10" s="36">
        <v>23</v>
      </c>
      <c r="B10" s="59">
        <v>202</v>
      </c>
      <c r="C10" s="38" t="s">
        <v>67</v>
      </c>
      <c r="D10" s="39" t="s">
        <v>126</v>
      </c>
      <c r="E10" s="158" t="s">
        <v>127</v>
      </c>
      <c r="F10" s="236">
        <v>1</v>
      </c>
      <c r="G10" s="237">
        <v>2</v>
      </c>
      <c r="H10" s="60">
        <v>1</v>
      </c>
      <c r="I10" s="238">
        <v>1</v>
      </c>
      <c r="J10" s="158" t="s">
        <v>128</v>
      </c>
      <c r="K10" s="41">
        <v>38440</v>
      </c>
      <c r="L10" s="41">
        <v>38443</v>
      </c>
      <c r="M10" s="237" t="s">
        <v>70</v>
      </c>
      <c r="N10" s="157" t="s">
        <v>255</v>
      </c>
      <c r="O10" s="44" t="s">
        <v>246</v>
      </c>
      <c r="P10" s="275" t="s">
        <v>70</v>
      </c>
    </row>
    <row r="11" spans="1:16" ht="13.5">
      <c r="A11" s="36">
        <v>23</v>
      </c>
      <c r="B11" s="59">
        <v>203</v>
      </c>
      <c r="C11" s="38" t="s">
        <v>67</v>
      </c>
      <c r="D11" s="39" t="s">
        <v>155</v>
      </c>
      <c r="E11" s="158" t="s">
        <v>78</v>
      </c>
      <c r="F11" s="236">
        <v>1</v>
      </c>
      <c r="G11" s="237">
        <v>2</v>
      </c>
      <c r="H11" s="60">
        <v>1</v>
      </c>
      <c r="I11" s="238">
        <v>1</v>
      </c>
      <c r="J11" s="158"/>
      <c r="K11" s="44" t="s">
        <v>70</v>
      </c>
      <c r="L11" s="44" t="s">
        <v>70</v>
      </c>
      <c r="M11" s="237">
        <v>0</v>
      </c>
      <c r="N11" s="157" t="s">
        <v>156</v>
      </c>
      <c r="O11" s="44" t="s">
        <v>157</v>
      </c>
      <c r="P11" s="275" t="s">
        <v>70</v>
      </c>
    </row>
    <row r="12" spans="1:16" ht="24">
      <c r="A12" s="36">
        <v>23</v>
      </c>
      <c r="B12" s="59">
        <v>204</v>
      </c>
      <c r="C12" s="38" t="s">
        <v>67</v>
      </c>
      <c r="D12" s="39" t="s">
        <v>100</v>
      </c>
      <c r="E12" s="158" t="s">
        <v>101</v>
      </c>
      <c r="F12" s="236">
        <v>1</v>
      </c>
      <c r="G12" s="237">
        <v>2</v>
      </c>
      <c r="H12" s="60">
        <v>1</v>
      </c>
      <c r="I12" s="238">
        <v>1</v>
      </c>
      <c r="J12" s="158"/>
      <c r="K12" s="44" t="s">
        <v>70</v>
      </c>
      <c r="L12" s="44" t="s">
        <v>70</v>
      </c>
      <c r="M12" s="237">
        <v>0</v>
      </c>
      <c r="N12" s="157" t="s">
        <v>326</v>
      </c>
      <c r="O12" s="44" t="s">
        <v>245</v>
      </c>
      <c r="P12" s="275" t="s">
        <v>70</v>
      </c>
    </row>
    <row r="13" spans="1:16" ht="41.25" customHeight="1">
      <c r="A13" s="36">
        <v>23</v>
      </c>
      <c r="B13" s="59">
        <v>205</v>
      </c>
      <c r="C13" s="38" t="s">
        <v>67</v>
      </c>
      <c r="D13" s="39" t="s">
        <v>74</v>
      </c>
      <c r="E13" s="158" t="s">
        <v>75</v>
      </c>
      <c r="F13" s="236">
        <v>1</v>
      </c>
      <c r="G13" s="237">
        <v>2</v>
      </c>
      <c r="H13" s="60">
        <v>1</v>
      </c>
      <c r="I13" s="238">
        <v>1</v>
      </c>
      <c r="J13" s="158" t="s">
        <v>76</v>
      </c>
      <c r="K13" s="41">
        <v>38545</v>
      </c>
      <c r="L13" s="41">
        <v>38545</v>
      </c>
      <c r="M13" s="237" t="s">
        <v>70</v>
      </c>
      <c r="N13" s="157" t="s">
        <v>270</v>
      </c>
      <c r="O13" s="44" t="s">
        <v>271</v>
      </c>
      <c r="P13" s="275" t="s">
        <v>70</v>
      </c>
    </row>
    <row r="14" spans="1:16" ht="24">
      <c r="A14" s="36">
        <v>23</v>
      </c>
      <c r="B14" s="59">
        <v>206</v>
      </c>
      <c r="C14" s="38" t="s">
        <v>67</v>
      </c>
      <c r="D14" s="39" t="s">
        <v>132</v>
      </c>
      <c r="E14" s="158" t="s">
        <v>133</v>
      </c>
      <c r="F14" s="236">
        <v>1</v>
      </c>
      <c r="G14" s="237">
        <v>1</v>
      </c>
      <c r="H14" s="60">
        <v>1</v>
      </c>
      <c r="I14" s="238">
        <v>1</v>
      </c>
      <c r="J14" s="158" t="s">
        <v>134</v>
      </c>
      <c r="K14" s="41">
        <v>37700</v>
      </c>
      <c r="L14" s="41">
        <v>37712</v>
      </c>
      <c r="M14" s="237" t="s">
        <v>70</v>
      </c>
      <c r="N14" s="157" t="s">
        <v>327</v>
      </c>
      <c r="O14" s="44" t="s">
        <v>247</v>
      </c>
      <c r="P14" s="275" t="s">
        <v>70</v>
      </c>
    </row>
    <row r="15" spans="1:16" ht="24">
      <c r="A15" s="36">
        <v>23</v>
      </c>
      <c r="B15" s="59">
        <v>207</v>
      </c>
      <c r="C15" s="38" t="s">
        <v>67</v>
      </c>
      <c r="D15" s="39" t="s">
        <v>282</v>
      </c>
      <c r="E15" s="158" t="s">
        <v>220</v>
      </c>
      <c r="F15" s="236">
        <v>1</v>
      </c>
      <c r="G15" s="237">
        <v>2</v>
      </c>
      <c r="H15" s="60">
        <v>1</v>
      </c>
      <c r="I15" s="238">
        <v>1</v>
      </c>
      <c r="J15" s="158" t="s">
        <v>221</v>
      </c>
      <c r="K15" s="41">
        <v>39895</v>
      </c>
      <c r="L15" s="41">
        <v>39904</v>
      </c>
      <c r="M15" s="237" t="s">
        <v>70</v>
      </c>
      <c r="N15" s="157" t="s">
        <v>328</v>
      </c>
      <c r="O15" s="44" t="s">
        <v>222</v>
      </c>
      <c r="P15" s="275" t="s">
        <v>70</v>
      </c>
    </row>
    <row r="16" spans="1:16" ht="24">
      <c r="A16" s="36">
        <v>23</v>
      </c>
      <c r="B16" s="59">
        <v>208</v>
      </c>
      <c r="C16" s="38" t="s">
        <v>67</v>
      </c>
      <c r="D16" s="39" t="s">
        <v>188</v>
      </c>
      <c r="E16" s="158" t="s">
        <v>189</v>
      </c>
      <c r="F16" s="236">
        <v>1</v>
      </c>
      <c r="G16" s="237">
        <v>2</v>
      </c>
      <c r="H16" s="60">
        <v>1</v>
      </c>
      <c r="I16" s="238">
        <v>1</v>
      </c>
      <c r="J16" s="158"/>
      <c r="K16" s="44" t="s">
        <v>70</v>
      </c>
      <c r="L16" s="44" t="s">
        <v>70</v>
      </c>
      <c r="M16" s="237">
        <v>3</v>
      </c>
      <c r="N16" s="157" t="s">
        <v>329</v>
      </c>
      <c r="O16" s="44" t="s">
        <v>190</v>
      </c>
      <c r="P16" s="275" t="s">
        <v>70</v>
      </c>
    </row>
    <row r="17" spans="1:16" ht="13.5">
      <c r="A17" s="36">
        <v>23</v>
      </c>
      <c r="B17" s="59">
        <v>209</v>
      </c>
      <c r="C17" s="38" t="s">
        <v>67</v>
      </c>
      <c r="D17" s="39" t="s">
        <v>148</v>
      </c>
      <c r="E17" s="158" t="s">
        <v>149</v>
      </c>
      <c r="F17" s="236">
        <v>1</v>
      </c>
      <c r="G17" s="237">
        <v>2</v>
      </c>
      <c r="H17" s="60">
        <v>0</v>
      </c>
      <c r="I17" s="238">
        <v>0</v>
      </c>
      <c r="J17" s="158"/>
      <c r="K17" s="44" t="s">
        <v>70</v>
      </c>
      <c r="L17" s="44" t="s">
        <v>70</v>
      </c>
      <c r="M17" s="237">
        <v>0</v>
      </c>
      <c r="N17" s="157" t="s">
        <v>150</v>
      </c>
      <c r="O17" s="44" t="s">
        <v>151</v>
      </c>
      <c r="P17" s="275" t="s">
        <v>70</v>
      </c>
    </row>
    <row r="18" spans="1:16" ht="13.5">
      <c r="A18" s="36">
        <v>23</v>
      </c>
      <c r="B18" s="59">
        <v>210</v>
      </c>
      <c r="C18" s="38" t="s">
        <v>67</v>
      </c>
      <c r="D18" s="39" t="s">
        <v>123</v>
      </c>
      <c r="E18" s="158" t="s">
        <v>81</v>
      </c>
      <c r="F18" s="236">
        <v>1</v>
      </c>
      <c r="G18" s="237">
        <v>2</v>
      </c>
      <c r="H18" s="60">
        <v>1</v>
      </c>
      <c r="I18" s="238">
        <v>0</v>
      </c>
      <c r="J18" s="158"/>
      <c r="K18" s="44" t="s">
        <v>70</v>
      </c>
      <c r="L18" s="44" t="s">
        <v>70</v>
      </c>
      <c r="M18" s="237">
        <v>0</v>
      </c>
      <c r="N18" s="157" t="s">
        <v>124</v>
      </c>
      <c r="O18" s="44" t="s">
        <v>125</v>
      </c>
      <c r="P18" s="275" t="s">
        <v>70</v>
      </c>
    </row>
    <row r="19" spans="1:16" ht="13.5">
      <c r="A19" s="36">
        <v>23</v>
      </c>
      <c r="B19" s="59">
        <v>211</v>
      </c>
      <c r="C19" s="38" t="s">
        <v>67</v>
      </c>
      <c r="D19" s="39" t="s">
        <v>228</v>
      </c>
      <c r="E19" s="158" t="s">
        <v>88</v>
      </c>
      <c r="F19" s="236">
        <v>1</v>
      </c>
      <c r="G19" s="237">
        <v>2</v>
      </c>
      <c r="H19" s="60">
        <v>1</v>
      </c>
      <c r="I19" s="238">
        <v>1</v>
      </c>
      <c r="J19" s="158"/>
      <c r="K19" s="44" t="s">
        <v>70</v>
      </c>
      <c r="L19" s="44" t="s">
        <v>70</v>
      </c>
      <c r="M19" s="237">
        <v>0</v>
      </c>
      <c r="N19" s="157" t="s">
        <v>229</v>
      </c>
      <c r="O19" s="44" t="s">
        <v>230</v>
      </c>
      <c r="P19" s="275" t="s">
        <v>70</v>
      </c>
    </row>
    <row r="20" spans="1:16" ht="43.5" customHeight="1">
      <c r="A20" s="36">
        <v>23</v>
      </c>
      <c r="B20" s="59">
        <v>212</v>
      </c>
      <c r="C20" s="38" t="s">
        <v>67</v>
      </c>
      <c r="D20" s="39" t="s">
        <v>153</v>
      </c>
      <c r="E20" s="158" t="s">
        <v>90</v>
      </c>
      <c r="F20" s="236">
        <v>1</v>
      </c>
      <c r="G20" s="237">
        <v>2</v>
      </c>
      <c r="H20" s="60">
        <v>1</v>
      </c>
      <c r="I20" s="238">
        <v>1</v>
      </c>
      <c r="J20" s="158" t="s">
        <v>154</v>
      </c>
      <c r="K20" s="41">
        <v>39533</v>
      </c>
      <c r="L20" s="41">
        <v>39539</v>
      </c>
      <c r="M20" s="237" t="s">
        <v>70</v>
      </c>
      <c r="N20" s="157" t="s">
        <v>256</v>
      </c>
      <c r="O20" s="44" t="s">
        <v>248</v>
      </c>
      <c r="P20" s="275" t="s">
        <v>70</v>
      </c>
    </row>
    <row r="21" spans="1:16" ht="24">
      <c r="A21" s="36">
        <v>23</v>
      </c>
      <c r="B21" s="59">
        <v>213</v>
      </c>
      <c r="C21" s="38" t="s">
        <v>67</v>
      </c>
      <c r="D21" s="39" t="s">
        <v>114</v>
      </c>
      <c r="E21" s="158" t="s">
        <v>115</v>
      </c>
      <c r="F21" s="236">
        <v>1</v>
      </c>
      <c r="G21" s="237">
        <v>2</v>
      </c>
      <c r="H21" s="60">
        <v>1</v>
      </c>
      <c r="I21" s="238">
        <v>1</v>
      </c>
      <c r="J21" s="158"/>
      <c r="K21" s="44" t="s">
        <v>70</v>
      </c>
      <c r="L21" s="44" t="s">
        <v>70</v>
      </c>
      <c r="M21" s="237">
        <v>3</v>
      </c>
      <c r="N21" s="157" t="s">
        <v>330</v>
      </c>
      <c r="O21" s="44" t="s">
        <v>116</v>
      </c>
      <c r="P21" s="275" t="s">
        <v>70</v>
      </c>
    </row>
    <row r="22" spans="1:16" ht="24">
      <c r="A22" s="36">
        <v>23</v>
      </c>
      <c r="B22" s="59">
        <v>214</v>
      </c>
      <c r="C22" s="38" t="s">
        <v>67</v>
      </c>
      <c r="D22" s="39" t="s">
        <v>158</v>
      </c>
      <c r="E22" s="158" t="s">
        <v>159</v>
      </c>
      <c r="F22" s="236">
        <v>1</v>
      </c>
      <c r="G22" s="237">
        <v>2</v>
      </c>
      <c r="H22" s="60">
        <v>1</v>
      </c>
      <c r="I22" s="238">
        <v>1</v>
      </c>
      <c r="J22" s="158"/>
      <c r="K22" s="44" t="s">
        <v>70</v>
      </c>
      <c r="L22" s="44" t="s">
        <v>70</v>
      </c>
      <c r="M22" s="237">
        <v>3</v>
      </c>
      <c r="N22" s="157" t="s">
        <v>325</v>
      </c>
      <c r="O22" s="44" t="s">
        <v>125</v>
      </c>
      <c r="P22" s="275" t="s">
        <v>70</v>
      </c>
    </row>
    <row r="23" spans="1:16" ht="13.5">
      <c r="A23" s="36">
        <v>23</v>
      </c>
      <c r="B23" s="59">
        <v>215</v>
      </c>
      <c r="C23" s="38" t="s">
        <v>67</v>
      </c>
      <c r="D23" s="39" t="s">
        <v>161</v>
      </c>
      <c r="E23" s="158" t="s">
        <v>162</v>
      </c>
      <c r="F23" s="236">
        <v>1</v>
      </c>
      <c r="G23" s="237">
        <v>2</v>
      </c>
      <c r="H23" s="60">
        <v>0</v>
      </c>
      <c r="I23" s="238">
        <v>1</v>
      </c>
      <c r="J23" s="158"/>
      <c r="K23" s="44" t="s">
        <v>70</v>
      </c>
      <c r="L23" s="44" t="s">
        <v>70</v>
      </c>
      <c r="M23" s="237">
        <v>0</v>
      </c>
      <c r="N23" s="157" t="s">
        <v>163</v>
      </c>
      <c r="O23" s="44" t="s">
        <v>84</v>
      </c>
      <c r="P23" s="275" t="s">
        <v>70</v>
      </c>
    </row>
    <row r="24" spans="1:16" ht="24">
      <c r="A24" s="36">
        <v>23</v>
      </c>
      <c r="B24" s="59">
        <v>216</v>
      </c>
      <c r="C24" s="38" t="s">
        <v>67</v>
      </c>
      <c r="D24" s="39" t="s">
        <v>172</v>
      </c>
      <c r="E24" s="158" t="s">
        <v>115</v>
      </c>
      <c r="F24" s="236">
        <v>1</v>
      </c>
      <c r="G24" s="237">
        <v>2</v>
      </c>
      <c r="H24" s="60">
        <v>1</v>
      </c>
      <c r="I24" s="238">
        <v>0</v>
      </c>
      <c r="J24" s="158"/>
      <c r="K24" s="44" t="s">
        <v>70</v>
      </c>
      <c r="L24" s="44" t="s">
        <v>70</v>
      </c>
      <c r="M24" s="237">
        <v>3</v>
      </c>
      <c r="N24" s="157" t="s">
        <v>332</v>
      </c>
      <c r="O24" s="44" t="s">
        <v>173</v>
      </c>
      <c r="P24" s="275" t="s">
        <v>70</v>
      </c>
    </row>
    <row r="25" spans="1:16" ht="13.5">
      <c r="A25" s="36">
        <v>23</v>
      </c>
      <c r="B25" s="59">
        <v>217</v>
      </c>
      <c r="C25" s="38" t="s">
        <v>67</v>
      </c>
      <c r="D25" s="39" t="s">
        <v>167</v>
      </c>
      <c r="E25" s="158" t="s">
        <v>88</v>
      </c>
      <c r="F25" s="236">
        <v>2</v>
      </c>
      <c r="G25" s="237">
        <v>2</v>
      </c>
      <c r="H25" s="60">
        <v>1</v>
      </c>
      <c r="I25" s="238">
        <v>1</v>
      </c>
      <c r="J25" s="158"/>
      <c r="K25" s="44" t="s">
        <v>70</v>
      </c>
      <c r="L25" s="44" t="s">
        <v>70</v>
      </c>
      <c r="M25" s="237">
        <v>0</v>
      </c>
      <c r="N25" s="157" t="s">
        <v>168</v>
      </c>
      <c r="O25" s="44" t="s">
        <v>146</v>
      </c>
      <c r="P25" s="275" t="s">
        <v>70</v>
      </c>
    </row>
    <row r="26" spans="1:16" ht="24">
      <c r="A26" s="36">
        <v>23</v>
      </c>
      <c r="B26" s="59">
        <v>219</v>
      </c>
      <c r="C26" s="38" t="s">
        <v>67</v>
      </c>
      <c r="D26" s="39" t="s">
        <v>135</v>
      </c>
      <c r="E26" s="158" t="s">
        <v>136</v>
      </c>
      <c r="F26" s="236">
        <v>2</v>
      </c>
      <c r="G26" s="237">
        <v>2</v>
      </c>
      <c r="H26" s="60">
        <v>1</v>
      </c>
      <c r="I26" s="238">
        <v>1</v>
      </c>
      <c r="J26" s="158" t="s">
        <v>137</v>
      </c>
      <c r="K26" s="41">
        <v>37708</v>
      </c>
      <c r="L26" s="41">
        <v>37712</v>
      </c>
      <c r="M26" s="237" t="s">
        <v>70</v>
      </c>
      <c r="N26" s="157" t="s">
        <v>324</v>
      </c>
      <c r="O26" s="44" t="s">
        <v>138</v>
      </c>
      <c r="P26" s="275" t="s">
        <v>70</v>
      </c>
    </row>
    <row r="27" spans="1:16" ht="13.5">
      <c r="A27" s="36">
        <v>23</v>
      </c>
      <c r="B27" s="59">
        <v>220</v>
      </c>
      <c r="C27" s="38" t="s">
        <v>67</v>
      </c>
      <c r="D27" s="39" t="s">
        <v>121</v>
      </c>
      <c r="E27" s="158" t="s">
        <v>88</v>
      </c>
      <c r="F27" s="236">
        <v>2</v>
      </c>
      <c r="G27" s="237">
        <v>2</v>
      </c>
      <c r="H27" s="60">
        <v>1</v>
      </c>
      <c r="I27" s="238">
        <v>1</v>
      </c>
      <c r="J27" s="158"/>
      <c r="K27" s="44" t="s">
        <v>70</v>
      </c>
      <c r="L27" s="44" t="s">
        <v>70</v>
      </c>
      <c r="M27" s="237">
        <v>0</v>
      </c>
      <c r="N27" s="157" t="s">
        <v>122</v>
      </c>
      <c r="O27" s="44" t="s">
        <v>249</v>
      </c>
      <c r="P27" s="275" t="s">
        <v>70</v>
      </c>
    </row>
    <row r="28" spans="1:16" ht="13.5">
      <c r="A28" s="36">
        <v>23</v>
      </c>
      <c r="B28" s="59">
        <v>221</v>
      </c>
      <c r="C28" s="38" t="s">
        <v>67</v>
      </c>
      <c r="D28" s="39" t="s">
        <v>174</v>
      </c>
      <c r="E28" s="158" t="s">
        <v>175</v>
      </c>
      <c r="F28" s="236">
        <v>1</v>
      </c>
      <c r="G28" s="237">
        <v>2</v>
      </c>
      <c r="H28" s="60">
        <v>0</v>
      </c>
      <c r="I28" s="238">
        <v>1</v>
      </c>
      <c r="J28" s="158"/>
      <c r="K28" s="44" t="s">
        <v>70</v>
      </c>
      <c r="L28" s="44" t="s">
        <v>70</v>
      </c>
      <c r="M28" s="237">
        <v>3</v>
      </c>
      <c r="N28" s="157" t="s">
        <v>176</v>
      </c>
      <c r="O28" s="44" t="s">
        <v>177</v>
      </c>
      <c r="P28" s="275" t="s">
        <v>70</v>
      </c>
    </row>
    <row r="29" spans="1:16" ht="13.5">
      <c r="A29" s="36">
        <v>23</v>
      </c>
      <c r="B29" s="59">
        <v>222</v>
      </c>
      <c r="C29" s="38" t="s">
        <v>67</v>
      </c>
      <c r="D29" s="39" t="s">
        <v>80</v>
      </c>
      <c r="E29" s="158" t="s">
        <v>81</v>
      </c>
      <c r="F29" s="236">
        <v>1</v>
      </c>
      <c r="G29" s="237">
        <v>2</v>
      </c>
      <c r="H29" s="60">
        <v>1</v>
      </c>
      <c r="I29" s="238">
        <v>1</v>
      </c>
      <c r="J29" s="158" t="s">
        <v>82</v>
      </c>
      <c r="K29" s="41">
        <v>38259</v>
      </c>
      <c r="L29" s="41">
        <v>38292</v>
      </c>
      <c r="M29" s="237" t="s">
        <v>70</v>
      </c>
      <c r="N29" s="157" t="s">
        <v>83</v>
      </c>
      <c r="O29" s="44" t="s">
        <v>84</v>
      </c>
      <c r="P29" s="275" t="s">
        <v>70</v>
      </c>
    </row>
    <row r="30" spans="1:16" ht="24">
      <c r="A30" s="36">
        <v>23</v>
      </c>
      <c r="B30" s="59">
        <v>223</v>
      </c>
      <c r="C30" s="38" t="s">
        <v>67</v>
      </c>
      <c r="D30" s="39" t="s">
        <v>140</v>
      </c>
      <c r="E30" s="158" t="s">
        <v>141</v>
      </c>
      <c r="F30" s="236">
        <v>1</v>
      </c>
      <c r="G30" s="237">
        <v>1</v>
      </c>
      <c r="H30" s="60">
        <v>1</v>
      </c>
      <c r="I30" s="238">
        <v>1</v>
      </c>
      <c r="J30" s="158" t="s">
        <v>142</v>
      </c>
      <c r="K30" s="41">
        <v>37889</v>
      </c>
      <c r="L30" s="41">
        <v>37895</v>
      </c>
      <c r="M30" s="237" t="s">
        <v>70</v>
      </c>
      <c r="N30" s="157" t="s">
        <v>257</v>
      </c>
      <c r="O30" s="44" t="s">
        <v>143</v>
      </c>
      <c r="P30" s="275" t="s">
        <v>70</v>
      </c>
    </row>
    <row r="31" spans="1:16" ht="24">
      <c r="A31" s="36">
        <v>23</v>
      </c>
      <c r="B31" s="59">
        <v>224</v>
      </c>
      <c r="C31" s="38" t="s">
        <v>67</v>
      </c>
      <c r="D31" s="39" t="s">
        <v>181</v>
      </c>
      <c r="E31" s="158" t="s">
        <v>182</v>
      </c>
      <c r="F31" s="236">
        <v>1</v>
      </c>
      <c r="G31" s="237">
        <v>2</v>
      </c>
      <c r="H31" s="60">
        <v>1</v>
      </c>
      <c r="I31" s="238">
        <v>0</v>
      </c>
      <c r="J31" s="158"/>
      <c r="K31" s="44" t="s">
        <v>70</v>
      </c>
      <c r="L31" s="44" t="s">
        <v>70</v>
      </c>
      <c r="M31" s="237">
        <v>0</v>
      </c>
      <c r="N31" s="157" t="s">
        <v>331</v>
      </c>
      <c r="O31" s="44" t="s">
        <v>125</v>
      </c>
      <c r="P31" s="275" t="s">
        <v>70</v>
      </c>
    </row>
    <row r="32" spans="1:16" ht="13.5">
      <c r="A32" s="36">
        <v>23</v>
      </c>
      <c r="B32" s="59">
        <v>225</v>
      </c>
      <c r="C32" s="38" t="s">
        <v>67</v>
      </c>
      <c r="D32" s="39" t="s">
        <v>184</v>
      </c>
      <c r="E32" s="158" t="s">
        <v>81</v>
      </c>
      <c r="F32" s="236">
        <v>1</v>
      </c>
      <c r="G32" s="237">
        <v>2</v>
      </c>
      <c r="H32" s="60">
        <v>1</v>
      </c>
      <c r="I32" s="238">
        <v>1</v>
      </c>
      <c r="J32" s="158"/>
      <c r="K32" s="44" t="s">
        <v>70</v>
      </c>
      <c r="L32" s="44" t="s">
        <v>70</v>
      </c>
      <c r="M32" s="237">
        <v>0</v>
      </c>
      <c r="N32" s="157" t="s">
        <v>185</v>
      </c>
      <c r="O32" s="44" t="s">
        <v>120</v>
      </c>
      <c r="P32" s="275" t="s">
        <v>70</v>
      </c>
    </row>
    <row r="33" spans="1:16" ht="13.5">
      <c r="A33" s="36">
        <v>23</v>
      </c>
      <c r="B33" s="59">
        <v>226</v>
      </c>
      <c r="C33" s="38" t="s">
        <v>67</v>
      </c>
      <c r="D33" s="39" t="s">
        <v>89</v>
      </c>
      <c r="E33" s="158" t="s">
        <v>90</v>
      </c>
      <c r="F33" s="236">
        <v>1</v>
      </c>
      <c r="G33" s="237">
        <v>2</v>
      </c>
      <c r="H33" s="60">
        <v>1</v>
      </c>
      <c r="I33" s="238">
        <v>1</v>
      </c>
      <c r="J33" s="158"/>
      <c r="K33" s="44" t="s">
        <v>70</v>
      </c>
      <c r="L33" s="44" t="s">
        <v>70</v>
      </c>
      <c r="M33" s="237">
        <v>0</v>
      </c>
      <c r="N33" s="157" t="s">
        <v>91</v>
      </c>
      <c r="O33" s="44" t="s">
        <v>92</v>
      </c>
      <c r="P33" s="275" t="s">
        <v>70</v>
      </c>
    </row>
    <row r="34" spans="1:16" ht="13.5">
      <c r="A34" s="36">
        <v>23</v>
      </c>
      <c r="B34" s="59">
        <v>227</v>
      </c>
      <c r="C34" s="38" t="s">
        <v>67</v>
      </c>
      <c r="D34" s="39" t="s">
        <v>169</v>
      </c>
      <c r="E34" s="158" t="s">
        <v>274</v>
      </c>
      <c r="F34" s="236">
        <v>1</v>
      </c>
      <c r="G34" s="237">
        <v>2</v>
      </c>
      <c r="H34" s="60">
        <v>0</v>
      </c>
      <c r="I34" s="238">
        <v>0</v>
      </c>
      <c r="J34" s="158"/>
      <c r="K34" s="44" t="s">
        <v>70</v>
      </c>
      <c r="L34" s="44" t="s">
        <v>70</v>
      </c>
      <c r="M34" s="237">
        <v>0</v>
      </c>
      <c r="N34" s="157"/>
      <c r="O34" s="44" t="s">
        <v>70</v>
      </c>
      <c r="P34" s="275">
        <v>0</v>
      </c>
    </row>
    <row r="35" spans="1:16" ht="24">
      <c r="A35" s="36">
        <v>23</v>
      </c>
      <c r="B35" s="59">
        <v>228</v>
      </c>
      <c r="C35" s="38" t="s">
        <v>67</v>
      </c>
      <c r="D35" s="39" t="s">
        <v>95</v>
      </c>
      <c r="E35" s="158" t="s">
        <v>88</v>
      </c>
      <c r="F35" s="236">
        <v>2</v>
      </c>
      <c r="G35" s="237">
        <v>2</v>
      </c>
      <c r="H35" s="60">
        <v>1</v>
      </c>
      <c r="I35" s="238">
        <v>0</v>
      </c>
      <c r="J35" s="158"/>
      <c r="K35" s="44" t="s">
        <v>70</v>
      </c>
      <c r="L35" s="44" t="s">
        <v>70</v>
      </c>
      <c r="M35" s="237">
        <v>0</v>
      </c>
      <c r="N35" s="157" t="s">
        <v>323</v>
      </c>
      <c r="O35" s="44" t="s">
        <v>250</v>
      </c>
      <c r="P35" s="275" t="s">
        <v>70</v>
      </c>
    </row>
    <row r="36" spans="1:16" ht="13.5">
      <c r="A36" s="36">
        <v>23</v>
      </c>
      <c r="B36" s="59">
        <v>229</v>
      </c>
      <c r="C36" s="38" t="s">
        <v>67</v>
      </c>
      <c r="D36" s="39" t="s">
        <v>196</v>
      </c>
      <c r="E36" s="158" t="s">
        <v>81</v>
      </c>
      <c r="F36" s="236">
        <v>1</v>
      </c>
      <c r="G36" s="237">
        <v>2</v>
      </c>
      <c r="H36" s="60">
        <v>1</v>
      </c>
      <c r="I36" s="238">
        <v>1</v>
      </c>
      <c r="J36" s="158"/>
      <c r="K36" s="44" t="s">
        <v>70</v>
      </c>
      <c r="L36" s="44" t="s">
        <v>70</v>
      </c>
      <c r="M36" s="237">
        <v>2</v>
      </c>
      <c r="N36" s="157" t="s">
        <v>197</v>
      </c>
      <c r="O36" s="44" t="s">
        <v>198</v>
      </c>
      <c r="P36" s="275" t="s">
        <v>70</v>
      </c>
    </row>
    <row r="37" spans="1:16" ht="13.5">
      <c r="A37" s="36">
        <v>23</v>
      </c>
      <c r="B37" s="59">
        <v>230</v>
      </c>
      <c r="C37" s="38" t="s">
        <v>67</v>
      </c>
      <c r="D37" s="39" t="s">
        <v>106</v>
      </c>
      <c r="E37" s="158" t="s">
        <v>81</v>
      </c>
      <c r="F37" s="236">
        <v>1</v>
      </c>
      <c r="G37" s="237">
        <v>2</v>
      </c>
      <c r="H37" s="60">
        <v>1</v>
      </c>
      <c r="I37" s="238">
        <v>1</v>
      </c>
      <c r="J37" s="158" t="s">
        <v>107</v>
      </c>
      <c r="K37" s="41">
        <v>39173</v>
      </c>
      <c r="L37" s="41">
        <v>39356</v>
      </c>
      <c r="M37" s="237" t="s">
        <v>70</v>
      </c>
      <c r="N37" s="157" t="s">
        <v>108</v>
      </c>
      <c r="O37" s="44" t="s">
        <v>109</v>
      </c>
      <c r="P37" s="275" t="s">
        <v>70</v>
      </c>
    </row>
    <row r="38" spans="1:16" ht="13.5">
      <c r="A38" s="36">
        <v>23</v>
      </c>
      <c r="B38" s="59">
        <v>231</v>
      </c>
      <c r="C38" s="38" t="s">
        <v>67</v>
      </c>
      <c r="D38" s="39" t="s">
        <v>209</v>
      </c>
      <c r="E38" s="158" t="s">
        <v>81</v>
      </c>
      <c r="F38" s="236">
        <v>1</v>
      </c>
      <c r="G38" s="237">
        <v>2</v>
      </c>
      <c r="H38" s="60">
        <v>1</v>
      </c>
      <c r="I38" s="238">
        <v>1</v>
      </c>
      <c r="J38" s="158"/>
      <c r="K38" s="44" t="s">
        <v>70</v>
      </c>
      <c r="L38" s="44" t="s">
        <v>70</v>
      </c>
      <c r="M38" s="237">
        <v>3</v>
      </c>
      <c r="N38" s="157" t="s">
        <v>210</v>
      </c>
      <c r="O38" s="44" t="s">
        <v>278</v>
      </c>
      <c r="P38" s="275" t="s">
        <v>70</v>
      </c>
    </row>
    <row r="39" spans="1:16" ht="13.5">
      <c r="A39" s="36">
        <v>23</v>
      </c>
      <c r="B39" s="59">
        <v>232</v>
      </c>
      <c r="C39" s="38" t="s">
        <v>67</v>
      </c>
      <c r="D39" s="39" t="s">
        <v>117</v>
      </c>
      <c r="E39" s="158" t="s">
        <v>111</v>
      </c>
      <c r="F39" s="236">
        <v>1</v>
      </c>
      <c r="G39" s="237">
        <v>2</v>
      </c>
      <c r="H39" s="60">
        <v>1</v>
      </c>
      <c r="I39" s="238">
        <v>1</v>
      </c>
      <c r="J39" s="158"/>
      <c r="K39" s="44" t="s">
        <v>70</v>
      </c>
      <c r="L39" s="44" t="s">
        <v>70</v>
      </c>
      <c r="M39" s="237">
        <v>3</v>
      </c>
      <c r="N39" s="157" t="s">
        <v>118</v>
      </c>
      <c r="O39" s="44" t="s">
        <v>251</v>
      </c>
      <c r="P39" s="275" t="s">
        <v>70</v>
      </c>
    </row>
    <row r="40" spans="1:16" ht="13.5">
      <c r="A40" s="36">
        <v>23</v>
      </c>
      <c r="B40" s="37">
        <v>233</v>
      </c>
      <c r="C40" s="38" t="s">
        <v>67</v>
      </c>
      <c r="D40" s="39" t="s">
        <v>102</v>
      </c>
      <c r="E40" s="158" t="s">
        <v>199</v>
      </c>
      <c r="F40" s="236">
        <v>2</v>
      </c>
      <c r="G40" s="237">
        <v>2</v>
      </c>
      <c r="H40" s="60">
        <v>0</v>
      </c>
      <c r="I40" s="238">
        <v>0</v>
      </c>
      <c r="J40" s="158"/>
      <c r="K40" s="44" t="s">
        <v>70</v>
      </c>
      <c r="L40" s="44" t="s">
        <v>70</v>
      </c>
      <c r="M40" s="237">
        <v>2</v>
      </c>
      <c r="N40" s="157" t="s">
        <v>103</v>
      </c>
      <c r="O40" s="44" t="s">
        <v>279</v>
      </c>
      <c r="P40" s="275" t="s">
        <v>70</v>
      </c>
    </row>
    <row r="41" spans="1:16" s="100" customFormat="1" ht="12">
      <c r="A41" s="156">
        <v>23</v>
      </c>
      <c r="B41" s="71">
        <v>234</v>
      </c>
      <c r="C41" s="72" t="s">
        <v>67</v>
      </c>
      <c r="D41" s="73" t="s">
        <v>96</v>
      </c>
      <c r="E41" s="251" t="s">
        <v>88</v>
      </c>
      <c r="F41" s="239">
        <v>2</v>
      </c>
      <c r="G41" s="240">
        <v>2</v>
      </c>
      <c r="H41" s="241">
        <v>0</v>
      </c>
      <c r="I41" s="242">
        <v>1</v>
      </c>
      <c r="J41" s="251" t="s">
        <v>97</v>
      </c>
      <c r="K41" s="155">
        <v>38796</v>
      </c>
      <c r="L41" s="155">
        <v>38796</v>
      </c>
      <c r="M41" s="240" t="s">
        <v>70</v>
      </c>
      <c r="N41" s="254" t="s">
        <v>98</v>
      </c>
      <c r="O41" s="148" t="s">
        <v>99</v>
      </c>
      <c r="P41" s="276" t="s">
        <v>70</v>
      </c>
    </row>
    <row r="42" spans="1:16" ht="13.5">
      <c r="A42" s="36">
        <v>23</v>
      </c>
      <c r="B42" s="59">
        <v>235</v>
      </c>
      <c r="C42" s="38" t="s">
        <v>67</v>
      </c>
      <c r="D42" s="39" t="s">
        <v>280</v>
      </c>
      <c r="E42" s="158" t="s">
        <v>78</v>
      </c>
      <c r="F42" s="236">
        <v>1</v>
      </c>
      <c r="G42" s="237">
        <v>2</v>
      </c>
      <c r="H42" s="60">
        <v>1</v>
      </c>
      <c r="I42" s="238">
        <v>1</v>
      </c>
      <c r="J42" s="158" t="s">
        <v>79</v>
      </c>
      <c r="K42" s="41">
        <v>39903</v>
      </c>
      <c r="L42" s="41">
        <v>39904</v>
      </c>
      <c r="M42" s="237" t="s">
        <v>70</v>
      </c>
      <c r="N42" s="157"/>
      <c r="O42" s="44" t="s">
        <v>70</v>
      </c>
      <c r="P42" s="275">
        <v>1</v>
      </c>
    </row>
    <row r="43" spans="1:16" ht="13.5">
      <c r="A43" s="36">
        <v>23</v>
      </c>
      <c r="B43" s="138">
        <v>302</v>
      </c>
      <c r="C43" s="139" t="s">
        <v>67</v>
      </c>
      <c r="D43" s="140" t="s">
        <v>68</v>
      </c>
      <c r="E43" s="257" t="s">
        <v>69</v>
      </c>
      <c r="F43" s="243">
        <v>1</v>
      </c>
      <c r="G43" s="244">
        <v>2</v>
      </c>
      <c r="H43" s="245">
        <v>1</v>
      </c>
      <c r="I43" s="246">
        <v>1</v>
      </c>
      <c r="J43" s="252"/>
      <c r="K43" s="142" t="s">
        <v>70</v>
      </c>
      <c r="L43" s="142" t="s">
        <v>70</v>
      </c>
      <c r="M43" s="244">
        <v>3</v>
      </c>
      <c r="N43" s="255" t="s">
        <v>71</v>
      </c>
      <c r="O43" s="141" t="s">
        <v>72</v>
      </c>
      <c r="P43" s="278" t="s">
        <v>70</v>
      </c>
    </row>
    <row r="44" spans="1:16" ht="42.75" customHeight="1">
      <c r="A44" s="36">
        <v>23</v>
      </c>
      <c r="B44" s="59">
        <v>304</v>
      </c>
      <c r="C44" s="38" t="s">
        <v>67</v>
      </c>
      <c r="D44" s="39" t="s">
        <v>281</v>
      </c>
      <c r="E44" s="158" t="s">
        <v>275</v>
      </c>
      <c r="F44" s="236">
        <v>1</v>
      </c>
      <c r="G44" s="237">
        <v>2</v>
      </c>
      <c r="H44" s="60">
        <v>0</v>
      </c>
      <c r="I44" s="238">
        <v>1</v>
      </c>
      <c r="J44" s="158" t="s">
        <v>276</v>
      </c>
      <c r="K44" s="41">
        <v>39903</v>
      </c>
      <c r="L44" s="41">
        <v>39904</v>
      </c>
      <c r="M44" s="237" t="s">
        <v>70</v>
      </c>
      <c r="N44" s="157" t="s">
        <v>333</v>
      </c>
      <c r="O44" s="44" t="s">
        <v>187</v>
      </c>
      <c r="P44" s="275" t="s">
        <v>70</v>
      </c>
    </row>
    <row r="45" spans="1:16" ht="24">
      <c r="A45" s="36">
        <v>23</v>
      </c>
      <c r="B45" s="59">
        <v>342</v>
      </c>
      <c r="C45" s="38" t="s">
        <v>67</v>
      </c>
      <c r="D45" s="39" t="s">
        <v>145</v>
      </c>
      <c r="E45" s="158" t="s">
        <v>111</v>
      </c>
      <c r="F45" s="236">
        <v>1</v>
      </c>
      <c r="G45" s="237">
        <v>2</v>
      </c>
      <c r="H45" s="60">
        <v>0</v>
      </c>
      <c r="I45" s="238">
        <v>0</v>
      </c>
      <c r="J45" s="158"/>
      <c r="K45" s="44" t="s">
        <v>70</v>
      </c>
      <c r="L45" s="44" t="s">
        <v>70</v>
      </c>
      <c r="M45" s="237">
        <v>3</v>
      </c>
      <c r="N45" s="157" t="s">
        <v>334</v>
      </c>
      <c r="O45" s="44" t="s">
        <v>146</v>
      </c>
      <c r="P45" s="275" t="s">
        <v>70</v>
      </c>
    </row>
    <row r="46" spans="1:16" ht="13.5">
      <c r="A46" s="36">
        <v>23</v>
      </c>
      <c r="B46" s="59">
        <v>345</v>
      </c>
      <c r="C46" s="38" t="s">
        <v>67</v>
      </c>
      <c r="D46" s="39" t="s">
        <v>73</v>
      </c>
      <c r="E46" s="158" t="s">
        <v>200</v>
      </c>
      <c r="F46" s="236">
        <v>1</v>
      </c>
      <c r="G46" s="237">
        <v>2</v>
      </c>
      <c r="H46" s="60">
        <v>0</v>
      </c>
      <c r="I46" s="238">
        <v>0</v>
      </c>
      <c r="J46" s="158"/>
      <c r="K46" s="41" t="s">
        <v>70</v>
      </c>
      <c r="L46" s="41" t="s">
        <v>70</v>
      </c>
      <c r="M46" s="237">
        <v>0</v>
      </c>
      <c r="N46" s="157"/>
      <c r="O46" s="42" t="s">
        <v>70</v>
      </c>
      <c r="P46" s="275">
        <v>0</v>
      </c>
    </row>
    <row r="47" spans="1:16" ht="24">
      <c r="A47" s="36">
        <v>23</v>
      </c>
      <c r="B47" s="59">
        <v>361</v>
      </c>
      <c r="C47" s="38" t="s">
        <v>67</v>
      </c>
      <c r="D47" s="39" t="s">
        <v>226</v>
      </c>
      <c r="E47" s="158" t="s">
        <v>227</v>
      </c>
      <c r="F47" s="236">
        <v>1</v>
      </c>
      <c r="G47" s="237">
        <v>2</v>
      </c>
      <c r="H47" s="60">
        <v>0</v>
      </c>
      <c r="I47" s="238">
        <v>1</v>
      </c>
      <c r="J47" s="158"/>
      <c r="K47" s="41" t="s">
        <v>70</v>
      </c>
      <c r="L47" s="41" t="s">
        <v>70</v>
      </c>
      <c r="M47" s="237">
        <v>0</v>
      </c>
      <c r="N47" s="157" t="s">
        <v>258</v>
      </c>
      <c r="O47" s="42" t="s">
        <v>252</v>
      </c>
      <c r="P47" s="275" t="s">
        <v>70</v>
      </c>
    </row>
    <row r="48" spans="1:16" ht="13.5">
      <c r="A48" s="36">
        <v>23</v>
      </c>
      <c r="B48" s="59">
        <v>362</v>
      </c>
      <c r="C48" s="38" t="s">
        <v>67</v>
      </c>
      <c r="D48" s="39" t="s">
        <v>93</v>
      </c>
      <c r="E48" s="158" t="s">
        <v>94</v>
      </c>
      <c r="F48" s="236">
        <v>1</v>
      </c>
      <c r="G48" s="237">
        <v>2</v>
      </c>
      <c r="H48" s="60">
        <v>1</v>
      </c>
      <c r="I48" s="238">
        <v>1</v>
      </c>
      <c r="J48" s="158"/>
      <c r="K48" s="44" t="s">
        <v>70</v>
      </c>
      <c r="L48" s="44" t="s">
        <v>70</v>
      </c>
      <c r="M48" s="237">
        <v>0</v>
      </c>
      <c r="N48" s="157"/>
      <c r="O48" s="44" t="s">
        <v>70</v>
      </c>
      <c r="P48" s="275">
        <v>1</v>
      </c>
    </row>
    <row r="49" spans="1:16" ht="13.5">
      <c r="A49" s="36">
        <v>23</v>
      </c>
      <c r="B49" s="59">
        <v>421</v>
      </c>
      <c r="C49" s="38" t="s">
        <v>67</v>
      </c>
      <c r="D49" s="39" t="s">
        <v>131</v>
      </c>
      <c r="E49" s="158" t="s">
        <v>86</v>
      </c>
      <c r="F49" s="236">
        <v>2</v>
      </c>
      <c r="G49" s="237">
        <v>2</v>
      </c>
      <c r="H49" s="60">
        <v>0</v>
      </c>
      <c r="I49" s="238">
        <v>0</v>
      </c>
      <c r="J49" s="158"/>
      <c r="K49" s="44" t="s">
        <v>70</v>
      </c>
      <c r="L49" s="44" t="s">
        <v>70</v>
      </c>
      <c r="M49" s="237">
        <v>0</v>
      </c>
      <c r="N49" s="157"/>
      <c r="O49" s="44" t="s">
        <v>70</v>
      </c>
      <c r="P49" s="275">
        <v>0</v>
      </c>
    </row>
    <row r="50" spans="1:16" ht="13.5">
      <c r="A50" s="36">
        <v>23</v>
      </c>
      <c r="B50" s="59">
        <v>422</v>
      </c>
      <c r="C50" s="38" t="s">
        <v>67</v>
      </c>
      <c r="D50" s="39" t="s">
        <v>193</v>
      </c>
      <c r="E50" s="158" t="s">
        <v>194</v>
      </c>
      <c r="F50" s="236">
        <v>2</v>
      </c>
      <c r="G50" s="237">
        <v>2</v>
      </c>
      <c r="H50" s="60">
        <v>0</v>
      </c>
      <c r="I50" s="238">
        <v>0</v>
      </c>
      <c r="J50" s="158"/>
      <c r="K50" s="44" t="s">
        <v>70</v>
      </c>
      <c r="L50" s="44" t="s">
        <v>70</v>
      </c>
      <c r="M50" s="237">
        <v>0</v>
      </c>
      <c r="N50" s="157"/>
      <c r="O50" s="44" t="s">
        <v>70</v>
      </c>
      <c r="P50" s="275">
        <v>0</v>
      </c>
    </row>
    <row r="51" spans="1:16" ht="13.5">
      <c r="A51" s="36">
        <v>23</v>
      </c>
      <c r="B51" s="59">
        <v>423</v>
      </c>
      <c r="C51" s="38" t="s">
        <v>67</v>
      </c>
      <c r="D51" s="39" t="s">
        <v>87</v>
      </c>
      <c r="E51" s="158" t="s">
        <v>88</v>
      </c>
      <c r="F51" s="236">
        <v>2</v>
      </c>
      <c r="G51" s="237">
        <v>2</v>
      </c>
      <c r="H51" s="60">
        <v>0</v>
      </c>
      <c r="I51" s="238">
        <v>0</v>
      </c>
      <c r="J51" s="158"/>
      <c r="K51" s="44" t="s">
        <v>70</v>
      </c>
      <c r="L51" s="44" t="s">
        <v>70</v>
      </c>
      <c r="M51" s="237">
        <v>0</v>
      </c>
      <c r="N51" s="157"/>
      <c r="O51" s="44" t="s">
        <v>70</v>
      </c>
      <c r="P51" s="275">
        <v>0</v>
      </c>
    </row>
    <row r="52" spans="1:16" ht="13.5">
      <c r="A52" s="36">
        <v>23</v>
      </c>
      <c r="B52" s="59">
        <v>424</v>
      </c>
      <c r="C52" s="38" t="s">
        <v>67</v>
      </c>
      <c r="D52" s="39" t="s">
        <v>113</v>
      </c>
      <c r="E52" s="158" t="s">
        <v>86</v>
      </c>
      <c r="F52" s="236">
        <v>2</v>
      </c>
      <c r="G52" s="237">
        <v>2</v>
      </c>
      <c r="H52" s="60">
        <v>0</v>
      </c>
      <c r="I52" s="238">
        <v>0</v>
      </c>
      <c r="J52" s="158"/>
      <c r="K52" s="44" t="s">
        <v>70</v>
      </c>
      <c r="L52" s="44" t="s">
        <v>70</v>
      </c>
      <c r="M52" s="237">
        <v>0</v>
      </c>
      <c r="N52" s="157"/>
      <c r="O52" s="44" t="s">
        <v>70</v>
      </c>
      <c r="P52" s="275">
        <v>0</v>
      </c>
    </row>
    <row r="53" spans="1:16" ht="13.5">
      <c r="A53" s="36">
        <v>23</v>
      </c>
      <c r="B53" s="59">
        <v>425</v>
      </c>
      <c r="C53" s="38" t="s">
        <v>67</v>
      </c>
      <c r="D53" s="39" t="s">
        <v>105</v>
      </c>
      <c r="E53" s="158" t="s">
        <v>88</v>
      </c>
      <c r="F53" s="236">
        <v>2</v>
      </c>
      <c r="G53" s="237">
        <v>2</v>
      </c>
      <c r="H53" s="60">
        <v>0</v>
      </c>
      <c r="I53" s="238">
        <v>0</v>
      </c>
      <c r="J53" s="158"/>
      <c r="K53" s="44" t="s">
        <v>70</v>
      </c>
      <c r="L53" s="44" t="s">
        <v>70</v>
      </c>
      <c r="M53" s="237">
        <v>0</v>
      </c>
      <c r="N53" s="157"/>
      <c r="O53" s="44" t="s">
        <v>70</v>
      </c>
      <c r="P53" s="275">
        <v>0</v>
      </c>
    </row>
    <row r="54" spans="1:16" ht="13.5">
      <c r="A54" s="36">
        <v>23</v>
      </c>
      <c r="B54" s="59">
        <v>427</v>
      </c>
      <c r="C54" s="38" t="s">
        <v>67</v>
      </c>
      <c r="D54" s="39" t="s">
        <v>191</v>
      </c>
      <c r="E54" s="158" t="s">
        <v>115</v>
      </c>
      <c r="F54" s="236">
        <v>1</v>
      </c>
      <c r="G54" s="237">
        <v>2</v>
      </c>
      <c r="H54" s="60">
        <v>0</v>
      </c>
      <c r="I54" s="238">
        <v>0</v>
      </c>
      <c r="J54" s="158"/>
      <c r="K54" s="44" t="s">
        <v>70</v>
      </c>
      <c r="L54" s="44" t="s">
        <v>70</v>
      </c>
      <c r="M54" s="237">
        <v>0</v>
      </c>
      <c r="N54" s="157" t="s">
        <v>192</v>
      </c>
      <c r="O54" s="44" t="s">
        <v>104</v>
      </c>
      <c r="P54" s="275" t="s">
        <v>70</v>
      </c>
    </row>
    <row r="55" spans="1:16" ht="13.5">
      <c r="A55" s="36">
        <v>23</v>
      </c>
      <c r="B55" s="59">
        <v>441</v>
      </c>
      <c r="C55" s="38" t="s">
        <v>67</v>
      </c>
      <c r="D55" s="39" t="s">
        <v>152</v>
      </c>
      <c r="E55" s="158" t="s">
        <v>86</v>
      </c>
      <c r="F55" s="236">
        <v>2</v>
      </c>
      <c r="G55" s="237">
        <v>2</v>
      </c>
      <c r="H55" s="60">
        <v>0</v>
      </c>
      <c r="I55" s="238">
        <v>0</v>
      </c>
      <c r="J55" s="158"/>
      <c r="K55" s="44" t="s">
        <v>70</v>
      </c>
      <c r="L55" s="44" t="s">
        <v>70</v>
      </c>
      <c r="M55" s="237">
        <v>3</v>
      </c>
      <c r="N55" s="157"/>
      <c r="O55" s="44" t="s">
        <v>70</v>
      </c>
      <c r="P55" s="275">
        <v>1</v>
      </c>
    </row>
    <row r="56" spans="1:16" ht="13.5">
      <c r="A56" s="36">
        <v>23</v>
      </c>
      <c r="B56" s="59">
        <v>442</v>
      </c>
      <c r="C56" s="38" t="s">
        <v>67</v>
      </c>
      <c r="D56" s="39" t="s">
        <v>223</v>
      </c>
      <c r="E56" s="158" t="s">
        <v>88</v>
      </c>
      <c r="F56" s="236">
        <v>2</v>
      </c>
      <c r="G56" s="237">
        <v>2</v>
      </c>
      <c r="H56" s="60">
        <v>0</v>
      </c>
      <c r="I56" s="238">
        <v>0</v>
      </c>
      <c r="J56" s="158"/>
      <c r="K56" s="44" t="s">
        <v>70</v>
      </c>
      <c r="L56" s="44" t="s">
        <v>70</v>
      </c>
      <c r="M56" s="237">
        <v>0</v>
      </c>
      <c r="N56" s="157" t="s">
        <v>224</v>
      </c>
      <c r="O56" s="44" t="s">
        <v>222</v>
      </c>
      <c r="P56" s="275" t="s">
        <v>70</v>
      </c>
    </row>
    <row r="57" spans="1:16" ht="13.5">
      <c r="A57" s="36">
        <v>23</v>
      </c>
      <c r="B57" s="59">
        <v>445</v>
      </c>
      <c r="C57" s="38" t="s">
        <v>67</v>
      </c>
      <c r="D57" s="39" t="s">
        <v>206</v>
      </c>
      <c r="E57" s="158" t="s">
        <v>259</v>
      </c>
      <c r="F57" s="236">
        <v>1</v>
      </c>
      <c r="G57" s="237">
        <v>2</v>
      </c>
      <c r="H57" s="60">
        <v>0</v>
      </c>
      <c r="I57" s="238">
        <v>0</v>
      </c>
      <c r="J57" s="158"/>
      <c r="K57" s="44" t="s">
        <v>70</v>
      </c>
      <c r="L57" s="44" t="s">
        <v>70</v>
      </c>
      <c r="M57" s="237">
        <v>0</v>
      </c>
      <c r="N57" s="157"/>
      <c r="O57" s="44" t="s">
        <v>70</v>
      </c>
      <c r="P57" s="275">
        <v>0</v>
      </c>
    </row>
    <row r="58" spans="1:16" ht="13.5">
      <c r="A58" s="36">
        <v>23</v>
      </c>
      <c r="B58" s="59">
        <v>446</v>
      </c>
      <c r="C58" s="38" t="s">
        <v>67</v>
      </c>
      <c r="D58" s="39" t="s">
        <v>85</v>
      </c>
      <c r="E58" s="158" t="s">
        <v>86</v>
      </c>
      <c r="F58" s="236">
        <v>2</v>
      </c>
      <c r="G58" s="237">
        <v>2</v>
      </c>
      <c r="H58" s="60">
        <v>0</v>
      </c>
      <c r="I58" s="238">
        <v>0</v>
      </c>
      <c r="J58" s="158"/>
      <c r="K58" s="44" t="s">
        <v>70</v>
      </c>
      <c r="L58" s="44" t="s">
        <v>70</v>
      </c>
      <c r="M58" s="237">
        <v>0</v>
      </c>
      <c r="N58" s="157"/>
      <c r="O58" s="44" t="s">
        <v>70</v>
      </c>
      <c r="P58" s="275">
        <v>0</v>
      </c>
    </row>
    <row r="59" spans="1:16" ht="13.5">
      <c r="A59" s="36">
        <v>23</v>
      </c>
      <c r="B59" s="59">
        <v>447</v>
      </c>
      <c r="C59" s="38" t="s">
        <v>67</v>
      </c>
      <c r="D59" s="39" t="s">
        <v>110</v>
      </c>
      <c r="E59" s="158" t="s">
        <v>111</v>
      </c>
      <c r="F59" s="236">
        <v>1</v>
      </c>
      <c r="G59" s="237">
        <v>2</v>
      </c>
      <c r="H59" s="60">
        <v>0</v>
      </c>
      <c r="I59" s="238">
        <v>1</v>
      </c>
      <c r="J59" s="158"/>
      <c r="K59" s="44" t="s">
        <v>70</v>
      </c>
      <c r="L59" s="44" t="s">
        <v>70</v>
      </c>
      <c r="M59" s="237">
        <v>0</v>
      </c>
      <c r="N59" s="157" t="s">
        <v>112</v>
      </c>
      <c r="O59" s="44" t="s">
        <v>253</v>
      </c>
      <c r="P59" s="275" t="s">
        <v>70</v>
      </c>
    </row>
    <row r="60" spans="1:16" ht="36">
      <c r="A60" s="36">
        <v>23</v>
      </c>
      <c r="B60" s="59">
        <v>481</v>
      </c>
      <c r="C60" s="38" t="s">
        <v>67</v>
      </c>
      <c r="D60" s="39" t="s">
        <v>119</v>
      </c>
      <c r="E60" s="158" t="s">
        <v>199</v>
      </c>
      <c r="F60" s="236">
        <v>2</v>
      </c>
      <c r="G60" s="237">
        <v>2</v>
      </c>
      <c r="H60" s="60">
        <v>0</v>
      </c>
      <c r="I60" s="238">
        <v>0</v>
      </c>
      <c r="J60" s="158"/>
      <c r="K60" s="44" t="s">
        <v>70</v>
      </c>
      <c r="L60" s="44" t="s">
        <v>70</v>
      </c>
      <c r="M60" s="237">
        <v>3</v>
      </c>
      <c r="N60" s="157" t="s">
        <v>335</v>
      </c>
      <c r="O60" s="44" t="s">
        <v>120</v>
      </c>
      <c r="P60" s="275" t="s">
        <v>70</v>
      </c>
    </row>
    <row r="61" spans="1:16" ht="13.5">
      <c r="A61" s="36">
        <v>23</v>
      </c>
      <c r="B61" s="59">
        <v>482</v>
      </c>
      <c r="C61" s="38" t="s">
        <v>67</v>
      </c>
      <c r="D61" s="39" t="s">
        <v>160</v>
      </c>
      <c r="E61" s="158" t="s">
        <v>88</v>
      </c>
      <c r="F61" s="236">
        <v>2</v>
      </c>
      <c r="G61" s="237">
        <v>2</v>
      </c>
      <c r="H61" s="60">
        <v>0</v>
      </c>
      <c r="I61" s="238">
        <v>0</v>
      </c>
      <c r="J61" s="158"/>
      <c r="K61" s="44" t="s">
        <v>70</v>
      </c>
      <c r="L61" s="44" t="s">
        <v>70</v>
      </c>
      <c r="M61" s="237">
        <v>0</v>
      </c>
      <c r="N61" s="157"/>
      <c r="O61" s="44" t="s">
        <v>70</v>
      </c>
      <c r="P61" s="275">
        <v>0</v>
      </c>
    </row>
    <row r="62" spans="1:16" ht="13.5">
      <c r="A62" s="36">
        <v>23</v>
      </c>
      <c r="B62" s="59">
        <v>483</v>
      </c>
      <c r="C62" s="38" t="s">
        <v>67</v>
      </c>
      <c r="D62" s="39" t="s">
        <v>147</v>
      </c>
      <c r="E62" s="158" t="s">
        <v>88</v>
      </c>
      <c r="F62" s="236">
        <v>2</v>
      </c>
      <c r="G62" s="237">
        <v>2</v>
      </c>
      <c r="H62" s="60">
        <v>0</v>
      </c>
      <c r="I62" s="238">
        <v>0</v>
      </c>
      <c r="J62" s="158"/>
      <c r="K62" s="44" t="s">
        <v>70</v>
      </c>
      <c r="L62" s="44" t="s">
        <v>70</v>
      </c>
      <c r="M62" s="237">
        <v>2</v>
      </c>
      <c r="N62" s="157"/>
      <c r="O62" s="44" t="s">
        <v>70</v>
      </c>
      <c r="P62" s="275">
        <v>0</v>
      </c>
    </row>
    <row r="63" spans="1:16" ht="13.5">
      <c r="A63" s="36">
        <v>23</v>
      </c>
      <c r="B63" s="59">
        <v>501</v>
      </c>
      <c r="C63" s="38" t="s">
        <v>67</v>
      </c>
      <c r="D63" s="39" t="s">
        <v>164</v>
      </c>
      <c r="E63" s="158" t="s">
        <v>88</v>
      </c>
      <c r="F63" s="236">
        <v>2</v>
      </c>
      <c r="G63" s="237">
        <v>2</v>
      </c>
      <c r="H63" s="60">
        <v>1</v>
      </c>
      <c r="I63" s="238">
        <v>0</v>
      </c>
      <c r="J63" s="158"/>
      <c r="K63" s="44" t="s">
        <v>70</v>
      </c>
      <c r="L63" s="44" t="s">
        <v>70</v>
      </c>
      <c r="M63" s="237">
        <v>2</v>
      </c>
      <c r="N63" s="157" t="s">
        <v>165</v>
      </c>
      <c r="O63" s="44" t="s">
        <v>166</v>
      </c>
      <c r="P63" s="275" t="s">
        <v>70</v>
      </c>
    </row>
    <row r="64" spans="1:16" ht="24">
      <c r="A64" s="36">
        <v>23</v>
      </c>
      <c r="B64" s="59">
        <v>521</v>
      </c>
      <c r="C64" s="38" t="s">
        <v>67</v>
      </c>
      <c r="D64" s="39" t="s">
        <v>129</v>
      </c>
      <c r="E64" s="158" t="s">
        <v>130</v>
      </c>
      <c r="F64" s="236">
        <v>1</v>
      </c>
      <c r="G64" s="237">
        <v>2</v>
      </c>
      <c r="H64" s="60">
        <v>0</v>
      </c>
      <c r="I64" s="238">
        <v>0</v>
      </c>
      <c r="J64" s="158"/>
      <c r="K64" s="44" t="s">
        <v>70</v>
      </c>
      <c r="L64" s="44" t="s">
        <v>70</v>
      </c>
      <c r="M64" s="237">
        <v>0</v>
      </c>
      <c r="N64" s="157" t="s">
        <v>336</v>
      </c>
      <c r="O64" s="44" t="s">
        <v>104</v>
      </c>
      <c r="P64" s="275" t="s">
        <v>70</v>
      </c>
    </row>
    <row r="65" spans="1:16" ht="13.5">
      <c r="A65" s="122">
        <v>23</v>
      </c>
      <c r="B65" s="123">
        <v>561</v>
      </c>
      <c r="C65" s="124" t="s">
        <v>67</v>
      </c>
      <c r="D65" s="125" t="s">
        <v>178</v>
      </c>
      <c r="E65" s="253" t="s">
        <v>115</v>
      </c>
      <c r="F65" s="247">
        <v>1</v>
      </c>
      <c r="G65" s="248">
        <v>2</v>
      </c>
      <c r="H65" s="249">
        <v>0</v>
      </c>
      <c r="I65" s="250">
        <v>0</v>
      </c>
      <c r="J65" s="253"/>
      <c r="K65" s="46" t="s">
        <v>70</v>
      </c>
      <c r="L65" s="46" t="s">
        <v>70</v>
      </c>
      <c r="M65" s="248">
        <v>1</v>
      </c>
      <c r="N65" s="256" t="s">
        <v>179</v>
      </c>
      <c r="O65" s="46" t="s">
        <v>180</v>
      </c>
      <c r="P65" s="277" t="s">
        <v>70</v>
      </c>
    </row>
    <row r="66" spans="1:16" ht="13.5">
      <c r="A66" s="143">
        <v>23</v>
      </c>
      <c r="B66" s="123">
        <v>562</v>
      </c>
      <c r="C66" s="124" t="s">
        <v>67</v>
      </c>
      <c r="D66" s="125" t="s">
        <v>225</v>
      </c>
      <c r="E66" s="253" t="s">
        <v>194</v>
      </c>
      <c r="F66" s="247">
        <v>2</v>
      </c>
      <c r="G66" s="248">
        <v>2</v>
      </c>
      <c r="H66" s="249">
        <v>0</v>
      </c>
      <c r="I66" s="250">
        <v>0</v>
      </c>
      <c r="J66" s="253"/>
      <c r="K66" s="46" t="s">
        <v>70</v>
      </c>
      <c r="L66" s="46" t="s">
        <v>70</v>
      </c>
      <c r="M66" s="250">
        <v>3</v>
      </c>
      <c r="N66" s="253"/>
      <c r="O66" s="46" t="s">
        <v>70</v>
      </c>
      <c r="P66" s="277">
        <v>0</v>
      </c>
    </row>
    <row r="67" spans="1:16" ht="13.5">
      <c r="A67" s="57">
        <v>23</v>
      </c>
      <c r="B67" s="59">
        <v>563</v>
      </c>
      <c r="C67" s="38" t="s">
        <v>67</v>
      </c>
      <c r="D67" s="39" t="s">
        <v>195</v>
      </c>
      <c r="E67" s="158" t="s">
        <v>111</v>
      </c>
      <c r="F67" s="236">
        <v>1</v>
      </c>
      <c r="G67" s="237">
        <v>2</v>
      </c>
      <c r="H67" s="60">
        <v>0</v>
      </c>
      <c r="I67" s="238">
        <v>0</v>
      </c>
      <c r="J67" s="158"/>
      <c r="K67" s="44" t="s">
        <v>70</v>
      </c>
      <c r="L67" s="44" t="s">
        <v>70</v>
      </c>
      <c r="M67" s="238">
        <v>0</v>
      </c>
      <c r="N67" s="158"/>
      <c r="O67" s="44" t="s">
        <v>70</v>
      </c>
      <c r="P67" s="275">
        <v>0</v>
      </c>
    </row>
    <row r="68" spans="1:16" ht="13.5">
      <c r="A68" s="57">
        <v>23</v>
      </c>
      <c r="B68" s="59">
        <v>603</v>
      </c>
      <c r="C68" s="38" t="s">
        <v>67</v>
      </c>
      <c r="D68" s="39" t="s">
        <v>171</v>
      </c>
      <c r="E68" s="158" t="s">
        <v>115</v>
      </c>
      <c r="F68" s="236">
        <v>1</v>
      </c>
      <c r="G68" s="237">
        <v>2</v>
      </c>
      <c r="H68" s="60">
        <v>0</v>
      </c>
      <c r="I68" s="238">
        <v>0</v>
      </c>
      <c r="J68" s="158"/>
      <c r="K68" s="44" t="s">
        <v>70</v>
      </c>
      <c r="L68" s="44" t="s">
        <v>70</v>
      </c>
      <c r="M68" s="238">
        <v>0</v>
      </c>
      <c r="N68" s="158"/>
      <c r="O68" s="44" t="s">
        <v>70</v>
      </c>
      <c r="P68" s="275">
        <v>0</v>
      </c>
    </row>
    <row r="69" spans="1:22" s="11" customFormat="1" ht="17.25" customHeight="1" thickBot="1">
      <c r="A69" s="101"/>
      <c r="B69" s="126"/>
      <c r="C69" s="308" t="s">
        <v>4</v>
      </c>
      <c r="D69" s="309"/>
      <c r="E69" s="127"/>
      <c r="F69" s="128"/>
      <c r="G69" s="128"/>
      <c r="H69" s="129">
        <f>SUM(H8:H68)</f>
        <v>32</v>
      </c>
      <c r="I69" s="130">
        <f>SUM(I8:I68)</f>
        <v>33</v>
      </c>
      <c r="J69" s="131">
        <f>COUNTA(J8:J68)</f>
        <v>14</v>
      </c>
      <c r="K69" s="132"/>
      <c r="L69" s="132"/>
      <c r="M69" s="133"/>
      <c r="N69" s="131">
        <f>COUNTA(N8:N68)</f>
        <v>44</v>
      </c>
      <c r="O69" s="134"/>
      <c r="P69" s="135"/>
      <c r="Q69" s="10"/>
      <c r="R69" s="10"/>
      <c r="S69" s="10"/>
      <c r="T69" s="10"/>
      <c r="U69" s="10"/>
      <c r="V69" s="10"/>
    </row>
    <row r="70" ht="18.75" customHeight="1"/>
  </sheetData>
  <sheetProtection/>
  <mergeCells count="17">
    <mergeCell ref="N5:O5"/>
    <mergeCell ref="E4:E7"/>
    <mergeCell ref="G4:G7"/>
    <mergeCell ref="H4:H7"/>
    <mergeCell ref="J5:L5"/>
    <mergeCell ref="F4:F7"/>
    <mergeCell ref="M6:M7"/>
    <mergeCell ref="P6:P7"/>
    <mergeCell ref="O2:P2"/>
    <mergeCell ref="C69:D69"/>
    <mergeCell ref="A4:A7"/>
    <mergeCell ref="C4:C7"/>
    <mergeCell ref="D4:D7"/>
    <mergeCell ref="B4:B7"/>
    <mergeCell ref="I4:I7"/>
    <mergeCell ref="J4:M4"/>
    <mergeCell ref="N4:P4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19.625" style="2" customWidth="1"/>
    <col min="6" max="6" width="11.75390625" style="2" customWidth="1"/>
    <col min="7" max="7" width="8.125" style="2" customWidth="1"/>
    <col min="8" max="8" width="20.375" style="2" customWidth="1"/>
    <col min="9" max="10" width="8.125" style="2" customWidth="1"/>
    <col min="11" max="11" width="23.50390625" style="2" customWidth="1"/>
    <col min="12" max="20" width="3.875" style="2" customWidth="1"/>
    <col min="21" max="21" width="6.625" style="2" customWidth="1"/>
    <col min="22" max="16384" width="9.00390625" style="2" customWidth="1"/>
  </cols>
  <sheetData>
    <row r="1" spans="1:2" ht="12.75" thickBot="1">
      <c r="A1" s="29" t="s">
        <v>15</v>
      </c>
      <c r="B1" s="29"/>
    </row>
    <row r="2" spans="1:21" ht="22.5" customHeight="1" thickBot="1">
      <c r="A2" s="4" t="s">
        <v>34</v>
      </c>
      <c r="S2" s="306" t="s">
        <v>302</v>
      </c>
      <c r="T2" s="337"/>
      <c r="U2" s="307"/>
    </row>
    <row r="3" ht="12.75" thickBot="1"/>
    <row r="4" spans="1:21" s="1" customFormat="1" ht="19.5" customHeight="1">
      <c r="A4" s="310" t="s">
        <v>26</v>
      </c>
      <c r="B4" s="318" t="s">
        <v>62</v>
      </c>
      <c r="C4" s="313" t="s">
        <v>52</v>
      </c>
      <c r="D4" s="315" t="s">
        <v>17</v>
      </c>
      <c r="E4" s="323" t="s">
        <v>63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5"/>
      <c r="U4" s="344" t="s">
        <v>297</v>
      </c>
    </row>
    <row r="5" spans="1:21" s="1" customFormat="1" ht="19.5" customHeight="1">
      <c r="A5" s="311"/>
      <c r="B5" s="319"/>
      <c r="C5" s="314"/>
      <c r="D5" s="316"/>
      <c r="E5" s="23"/>
      <c r="F5" s="21"/>
      <c r="G5" s="24"/>
      <c r="H5" s="24"/>
      <c r="I5" s="24"/>
      <c r="J5" s="24"/>
      <c r="K5" s="24"/>
      <c r="L5" s="326" t="s">
        <v>298</v>
      </c>
      <c r="M5" s="333"/>
      <c r="N5" s="333"/>
      <c r="O5" s="333"/>
      <c r="P5" s="333"/>
      <c r="Q5" s="333"/>
      <c r="R5" s="333"/>
      <c r="S5" s="333"/>
      <c r="T5" s="351"/>
      <c r="U5" s="345"/>
    </row>
    <row r="6" spans="1:21" s="1" customFormat="1" ht="19.5" customHeight="1">
      <c r="A6" s="311"/>
      <c r="B6" s="319"/>
      <c r="C6" s="314"/>
      <c r="D6" s="316"/>
      <c r="E6" s="348" t="s">
        <v>32</v>
      </c>
      <c r="F6" s="18"/>
      <c r="G6" s="338" t="s">
        <v>31</v>
      </c>
      <c r="H6" s="338"/>
      <c r="I6" s="338"/>
      <c r="J6" s="339"/>
      <c r="K6" s="339"/>
      <c r="L6" s="340" t="s">
        <v>37</v>
      </c>
      <c r="M6" s="341"/>
      <c r="N6" s="342"/>
      <c r="O6" s="339" t="s">
        <v>38</v>
      </c>
      <c r="P6" s="341"/>
      <c r="Q6" s="342"/>
      <c r="R6" s="339" t="s">
        <v>39</v>
      </c>
      <c r="S6" s="341"/>
      <c r="T6" s="350"/>
      <c r="U6" s="346"/>
    </row>
    <row r="7" spans="1:21" ht="60" customHeight="1">
      <c r="A7" s="312"/>
      <c r="B7" s="320"/>
      <c r="C7" s="314"/>
      <c r="D7" s="317"/>
      <c r="E7" s="349"/>
      <c r="F7" s="19" t="s">
        <v>27</v>
      </c>
      <c r="G7" s="20" t="s">
        <v>28</v>
      </c>
      <c r="H7" s="20" t="s">
        <v>30</v>
      </c>
      <c r="I7" s="20" t="s">
        <v>29</v>
      </c>
      <c r="J7" s="22" t="s">
        <v>60</v>
      </c>
      <c r="K7" s="22" t="s">
        <v>348</v>
      </c>
      <c r="L7" s="191" t="s">
        <v>66</v>
      </c>
      <c r="M7" s="192" t="s">
        <v>299</v>
      </c>
      <c r="N7" s="193" t="s">
        <v>33</v>
      </c>
      <c r="O7" s="194" t="s">
        <v>66</v>
      </c>
      <c r="P7" s="192" t="s">
        <v>299</v>
      </c>
      <c r="Q7" s="195" t="s">
        <v>33</v>
      </c>
      <c r="R7" s="193" t="s">
        <v>66</v>
      </c>
      <c r="S7" s="192" t="s">
        <v>299</v>
      </c>
      <c r="T7" s="193" t="s">
        <v>33</v>
      </c>
      <c r="U7" s="347"/>
    </row>
    <row r="8" spans="1:21" ht="35.25" customHeight="1">
      <c r="A8" s="36">
        <v>23</v>
      </c>
      <c r="B8" s="37">
        <v>100</v>
      </c>
      <c r="C8" s="38" t="s">
        <v>67</v>
      </c>
      <c r="D8" s="39" t="s">
        <v>211</v>
      </c>
      <c r="E8" s="212" t="s">
        <v>216</v>
      </c>
      <c r="F8" s="149" t="s">
        <v>239</v>
      </c>
      <c r="G8" s="44" t="s">
        <v>233</v>
      </c>
      <c r="H8" s="149" t="s">
        <v>341</v>
      </c>
      <c r="I8" s="149" t="s">
        <v>306</v>
      </c>
      <c r="J8" s="221" t="s">
        <v>307</v>
      </c>
      <c r="K8" s="213" t="s">
        <v>232</v>
      </c>
      <c r="L8" s="205"/>
      <c r="M8" s="17" t="s">
        <v>303</v>
      </c>
      <c r="N8" s="206"/>
      <c r="O8" s="206" t="s">
        <v>218</v>
      </c>
      <c r="P8" s="206"/>
      <c r="Q8" s="206"/>
      <c r="R8" s="206"/>
      <c r="S8" s="206"/>
      <c r="T8" s="207"/>
      <c r="U8" s="201">
        <v>1</v>
      </c>
    </row>
    <row r="9" spans="1:21" ht="24">
      <c r="A9" s="36">
        <v>23</v>
      </c>
      <c r="B9" s="37">
        <v>201</v>
      </c>
      <c r="C9" s="38" t="s">
        <v>67</v>
      </c>
      <c r="D9" s="39" t="s">
        <v>207</v>
      </c>
      <c r="E9" s="212" t="s">
        <v>241</v>
      </c>
      <c r="F9" s="149"/>
      <c r="G9" s="44" t="s">
        <v>234</v>
      </c>
      <c r="H9" s="149" t="s">
        <v>342</v>
      </c>
      <c r="I9" s="149" t="s">
        <v>308</v>
      </c>
      <c r="J9" s="222" t="s">
        <v>309</v>
      </c>
      <c r="K9" s="150" t="s">
        <v>244</v>
      </c>
      <c r="L9" s="205"/>
      <c r="M9" s="17" t="s">
        <v>303</v>
      </c>
      <c r="N9" s="206"/>
      <c r="O9" s="206" t="s">
        <v>218</v>
      </c>
      <c r="P9" s="206"/>
      <c r="Q9" s="206"/>
      <c r="R9" s="206"/>
      <c r="S9" s="206"/>
      <c r="T9" s="207"/>
      <c r="U9" s="201">
        <v>0</v>
      </c>
    </row>
    <row r="10" spans="1:21" ht="27">
      <c r="A10" s="36">
        <v>23</v>
      </c>
      <c r="B10" s="37">
        <v>202</v>
      </c>
      <c r="C10" s="38" t="s">
        <v>67</v>
      </c>
      <c r="D10" s="39" t="s">
        <v>126</v>
      </c>
      <c r="E10" s="212" t="s">
        <v>272</v>
      </c>
      <c r="F10" s="149" t="s">
        <v>322</v>
      </c>
      <c r="G10" s="44" t="s">
        <v>217</v>
      </c>
      <c r="H10" s="149" t="s">
        <v>343</v>
      </c>
      <c r="I10" s="149" t="s">
        <v>310</v>
      </c>
      <c r="J10" s="223" t="s">
        <v>311</v>
      </c>
      <c r="K10" s="281" t="s">
        <v>349</v>
      </c>
      <c r="L10" s="205" t="s">
        <v>218</v>
      </c>
      <c r="M10" s="208"/>
      <c r="N10" s="208"/>
      <c r="O10" s="206" t="s">
        <v>218</v>
      </c>
      <c r="P10" s="208"/>
      <c r="Q10" s="208"/>
      <c r="R10" s="208"/>
      <c r="S10" s="206"/>
      <c r="T10" s="207"/>
      <c r="U10" s="202">
        <v>0</v>
      </c>
    </row>
    <row r="11" spans="1:21" ht="12">
      <c r="A11" s="36">
        <v>23</v>
      </c>
      <c r="B11" s="37">
        <v>203</v>
      </c>
      <c r="C11" s="43" t="s">
        <v>67</v>
      </c>
      <c r="D11" s="40" t="s">
        <v>155</v>
      </c>
      <c r="E11" s="212"/>
      <c r="F11" s="149"/>
      <c r="G11" s="44"/>
      <c r="H11" s="149"/>
      <c r="I11" s="44"/>
      <c r="J11" s="40"/>
      <c r="K11" s="40"/>
      <c r="L11" s="205"/>
      <c r="M11" s="206"/>
      <c r="N11" s="206"/>
      <c r="O11" s="206"/>
      <c r="P11" s="206"/>
      <c r="Q11" s="206"/>
      <c r="R11" s="206"/>
      <c r="S11" s="206"/>
      <c r="T11" s="207"/>
      <c r="U11" s="203">
        <v>0</v>
      </c>
    </row>
    <row r="12" spans="1:21" ht="12">
      <c r="A12" s="36">
        <v>23</v>
      </c>
      <c r="B12" s="37">
        <v>204</v>
      </c>
      <c r="C12" s="43" t="s">
        <v>67</v>
      </c>
      <c r="D12" s="40" t="s">
        <v>100</v>
      </c>
      <c r="E12" s="212"/>
      <c r="F12" s="149"/>
      <c r="G12" s="44"/>
      <c r="H12" s="149"/>
      <c r="I12" s="44"/>
      <c r="J12" s="40"/>
      <c r="K12" s="40"/>
      <c r="L12" s="205"/>
      <c r="M12" s="206"/>
      <c r="N12" s="206"/>
      <c r="O12" s="206"/>
      <c r="P12" s="206"/>
      <c r="Q12" s="206"/>
      <c r="R12" s="206"/>
      <c r="S12" s="206"/>
      <c r="T12" s="207"/>
      <c r="U12" s="204">
        <v>0</v>
      </c>
    </row>
    <row r="13" spans="1:21" ht="12">
      <c r="A13" s="36">
        <v>23</v>
      </c>
      <c r="B13" s="37">
        <v>205</v>
      </c>
      <c r="C13" s="43" t="s">
        <v>67</v>
      </c>
      <c r="D13" s="40" t="s">
        <v>74</v>
      </c>
      <c r="E13" s="212"/>
      <c r="F13" s="149"/>
      <c r="G13" s="44"/>
      <c r="H13" s="149"/>
      <c r="I13" s="44"/>
      <c r="J13" s="40"/>
      <c r="K13" s="40"/>
      <c r="L13" s="205"/>
      <c r="M13" s="206"/>
      <c r="N13" s="206"/>
      <c r="O13" s="206"/>
      <c r="P13" s="206"/>
      <c r="Q13" s="206"/>
      <c r="R13" s="206"/>
      <c r="S13" s="206"/>
      <c r="T13" s="207"/>
      <c r="U13" s="204">
        <v>1</v>
      </c>
    </row>
    <row r="14" spans="1:21" ht="40.5">
      <c r="A14" s="36">
        <v>23</v>
      </c>
      <c r="B14" s="37">
        <v>206</v>
      </c>
      <c r="C14" s="43" t="s">
        <v>67</v>
      </c>
      <c r="D14" s="40" t="s">
        <v>132</v>
      </c>
      <c r="E14" s="212" t="s">
        <v>273</v>
      </c>
      <c r="F14" s="149" t="s">
        <v>201</v>
      </c>
      <c r="G14" s="152" t="s">
        <v>235</v>
      </c>
      <c r="H14" s="149" t="s">
        <v>344</v>
      </c>
      <c r="I14" s="214" t="s">
        <v>312</v>
      </c>
      <c r="J14" s="215" t="s">
        <v>313</v>
      </c>
      <c r="K14" s="280" t="s">
        <v>350</v>
      </c>
      <c r="L14" s="205" t="s">
        <v>218</v>
      </c>
      <c r="M14" s="206"/>
      <c r="N14" s="206"/>
      <c r="O14" s="206" t="s">
        <v>218</v>
      </c>
      <c r="P14" s="206"/>
      <c r="Q14" s="206"/>
      <c r="R14" s="206"/>
      <c r="S14" s="206"/>
      <c r="T14" s="207"/>
      <c r="U14" s="203">
        <v>1</v>
      </c>
    </row>
    <row r="15" spans="1:21" ht="12">
      <c r="A15" s="36">
        <v>23</v>
      </c>
      <c r="B15" s="37">
        <v>207</v>
      </c>
      <c r="C15" s="43" t="s">
        <v>67</v>
      </c>
      <c r="D15" s="40" t="s">
        <v>219</v>
      </c>
      <c r="E15" s="212"/>
      <c r="F15" s="149"/>
      <c r="G15" s="151"/>
      <c r="H15" s="149"/>
      <c r="I15" s="214"/>
      <c r="J15" s="215"/>
      <c r="K15" s="40"/>
      <c r="L15" s="205"/>
      <c r="M15" s="206"/>
      <c r="N15" s="206"/>
      <c r="O15" s="206"/>
      <c r="P15" s="206"/>
      <c r="Q15" s="206"/>
      <c r="R15" s="206"/>
      <c r="S15" s="206"/>
      <c r="T15" s="207"/>
      <c r="U15" s="203">
        <v>0</v>
      </c>
    </row>
    <row r="16" spans="1:21" ht="12">
      <c r="A16" s="36">
        <v>23</v>
      </c>
      <c r="B16" s="37">
        <v>208</v>
      </c>
      <c r="C16" s="43" t="s">
        <v>67</v>
      </c>
      <c r="D16" s="40" t="s">
        <v>188</v>
      </c>
      <c r="E16" s="212"/>
      <c r="F16" s="149"/>
      <c r="G16" s="44"/>
      <c r="H16" s="149"/>
      <c r="I16" s="214"/>
      <c r="J16" s="215"/>
      <c r="K16" s="40"/>
      <c r="L16" s="205"/>
      <c r="M16" s="206"/>
      <c r="N16" s="206"/>
      <c r="O16" s="206"/>
      <c r="P16" s="206"/>
      <c r="Q16" s="206"/>
      <c r="R16" s="206"/>
      <c r="S16" s="206"/>
      <c r="T16" s="207"/>
      <c r="U16" s="204">
        <v>0</v>
      </c>
    </row>
    <row r="17" spans="1:21" ht="13.5">
      <c r="A17" s="36">
        <v>23</v>
      </c>
      <c r="B17" s="140">
        <v>209</v>
      </c>
      <c r="C17" s="43" t="s">
        <v>67</v>
      </c>
      <c r="D17" s="99" t="s">
        <v>148</v>
      </c>
      <c r="E17" s="212"/>
      <c r="F17" s="149"/>
      <c r="G17" s="44"/>
      <c r="H17" s="149"/>
      <c r="I17" s="214"/>
      <c r="J17" s="215"/>
      <c r="K17" s="40"/>
      <c r="L17" s="205"/>
      <c r="M17" s="206"/>
      <c r="N17" s="206"/>
      <c r="O17" s="206"/>
      <c r="P17" s="206"/>
      <c r="Q17" s="206"/>
      <c r="R17" s="206"/>
      <c r="S17" s="206"/>
      <c r="T17" s="207"/>
      <c r="U17" s="203">
        <v>0</v>
      </c>
    </row>
    <row r="18" spans="1:21" ht="12">
      <c r="A18" s="36">
        <v>23</v>
      </c>
      <c r="B18" s="37">
        <v>210</v>
      </c>
      <c r="C18" s="43" t="s">
        <v>67</v>
      </c>
      <c r="D18" s="40" t="s">
        <v>123</v>
      </c>
      <c r="E18" s="212"/>
      <c r="F18" s="149"/>
      <c r="G18" s="44"/>
      <c r="H18" s="149"/>
      <c r="I18" s="214"/>
      <c r="J18" s="215"/>
      <c r="K18" s="40"/>
      <c r="L18" s="205"/>
      <c r="M18" s="206"/>
      <c r="N18" s="206"/>
      <c r="O18" s="206"/>
      <c r="P18" s="206"/>
      <c r="Q18" s="206"/>
      <c r="R18" s="206"/>
      <c r="S18" s="206"/>
      <c r="T18" s="207"/>
      <c r="U18" s="203">
        <v>0</v>
      </c>
    </row>
    <row r="19" spans="1:21" ht="27">
      <c r="A19" s="36">
        <v>23</v>
      </c>
      <c r="B19" s="37">
        <v>211</v>
      </c>
      <c r="C19" s="43" t="s">
        <v>67</v>
      </c>
      <c r="D19" s="40" t="s">
        <v>228</v>
      </c>
      <c r="E19" s="212" t="s">
        <v>231</v>
      </c>
      <c r="F19" s="149" t="s">
        <v>242</v>
      </c>
      <c r="G19" s="44" t="s">
        <v>240</v>
      </c>
      <c r="H19" s="235" t="s">
        <v>345</v>
      </c>
      <c r="I19" s="214" t="s">
        <v>314</v>
      </c>
      <c r="J19" s="217" t="s">
        <v>315</v>
      </c>
      <c r="K19" s="280" t="s">
        <v>351</v>
      </c>
      <c r="L19" s="205" t="s">
        <v>218</v>
      </c>
      <c r="M19" s="206"/>
      <c r="N19" s="206"/>
      <c r="O19" s="209" t="s">
        <v>218</v>
      </c>
      <c r="P19" s="206"/>
      <c r="Q19" s="206"/>
      <c r="R19" s="206"/>
      <c r="S19" s="206"/>
      <c r="T19" s="207"/>
      <c r="U19" s="203">
        <v>0</v>
      </c>
    </row>
    <row r="20" spans="1:21" ht="12">
      <c r="A20" s="36">
        <v>23</v>
      </c>
      <c r="B20" s="37">
        <v>212</v>
      </c>
      <c r="C20" s="43" t="s">
        <v>67</v>
      </c>
      <c r="D20" s="40" t="s">
        <v>153</v>
      </c>
      <c r="E20" s="212"/>
      <c r="F20" s="149"/>
      <c r="G20" s="44"/>
      <c r="H20" s="149"/>
      <c r="I20" s="214"/>
      <c r="J20" s="216"/>
      <c r="K20" s="40"/>
      <c r="L20" s="205"/>
      <c r="M20" s="206"/>
      <c r="N20" s="206"/>
      <c r="O20" s="206"/>
      <c r="P20" s="206"/>
      <c r="Q20" s="206"/>
      <c r="R20" s="206"/>
      <c r="S20" s="206"/>
      <c r="T20" s="207"/>
      <c r="U20" s="203">
        <v>0</v>
      </c>
    </row>
    <row r="21" spans="1:21" ht="12">
      <c r="A21" s="36">
        <v>23</v>
      </c>
      <c r="B21" s="37">
        <v>213</v>
      </c>
      <c r="C21" s="43" t="s">
        <v>67</v>
      </c>
      <c r="D21" s="40" t="s">
        <v>114</v>
      </c>
      <c r="E21" s="212"/>
      <c r="F21" s="149"/>
      <c r="G21" s="44"/>
      <c r="H21" s="149"/>
      <c r="I21" s="214"/>
      <c r="J21" s="215"/>
      <c r="K21" s="40"/>
      <c r="L21" s="205"/>
      <c r="M21" s="206"/>
      <c r="N21" s="206"/>
      <c r="O21" s="206"/>
      <c r="P21" s="206"/>
      <c r="Q21" s="206"/>
      <c r="R21" s="206"/>
      <c r="S21" s="206"/>
      <c r="T21" s="207"/>
      <c r="U21" s="203">
        <v>0</v>
      </c>
    </row>
    <row r="22" spans="1:21" ht="12">
      <c r="A22" s="36">
        <v>23</v>
      </c>
      <c r="B22" s="37">
        <v>214</v>
      </c>
      <c r="C22" s="43" t="s">
        <v>67</v>
      </c>
      <c r="D22" s="40" t="s">
        <v>158</v>
      </c>
      <c r="E22" s="212"/>
      <c r="F22" s="149"/>
      <c r="G22" s="44"/>
      <c r="H22" s="149"/>
      <c r="I22" s="214"/>
      <c r="J22" s="215"/>
      <c r="K22" s="40"/>
      <c r="L22" s="205"/>
      <c r="M22" s="206"/>
      <c r="N22" s="206"/>
      <c r="O22" s="206"/>
      <c r="P22" s="206"/>
      <c r="Q22" s="206"/>
      <c r="R22" s="206"/>
      <c r="S22" s="206"/>
      <c r="T22" s="207"/>
      <c r="U22" s="203">
        <v>0</v>
      </c>
    </row>
    <row r="23" spans="1:21" ht="12">
      <c r="A23" s="36">
        <v>23</v>
      </c>
      <c r="B23" s="37">
        <v>215</v>
      </c>
      <c r="C23" s="43" t="s">
        <v>67</v>
      </c>
      <c r="D23" s="40" t="s">
        <v>161</v>
      </c>
      <c r="E23" s="212"/>
      <c r="F23" s="149"/>
      <c r="G23" s="44"/>
      <c r="H23" s="149"/>
      <c r="I23" s="214"/>
      <c r="J23" s="215"/>
      <c r="K23" s="40"/>
      <c r="L23" s="205"/>
      <c r="M23" s="206"/>
      <c r="N23" s="206"/>
      <c r="O23" s="206"/>
      <c r="P23" s="206"/>
      <c r="Q23" s="206"/>
      <c r="R23" s="206"/>
      <c r="S23" s="206"/>
      <c r="T23" s="207"/>
      <c r="U23" s="203">
        <v>0</v>
      </c>
    </row>
    <row r="24" spans="1:21" ht="12">
      <c r="A24" s="36">
        <v>23</v>
      </c>
      <c r="B24" s="37">
        <v>216</v>
      </c>
      <c r="C24" s="43" t="s">
        <v>67</v>
      </c>
      <c r="D24" s="40" t="s">
        <v>172</v>
      </c>
      <c r="E24" s="212"/>
      <c r="F24" s="149"/>
      <c r="G24" s="44"/>
      <c r="H24" s="149"/>
      <c r="I24" s="214"/>
      <c r="J24" s="215"/>
      <c r="K24" s="40"/>
      <c r="L24" s="205"/>
      <c r="M24" s="206"/>
      <c r="N24" s="206"/>
      <c r="O24" s="206"/>
      <c r="P24" s="206"/>
      <c r="Q24" s="206"/>
      <c r="R24" s="206"/>
      <c r="S24" s="206"/>
      <c r="T24" s="207"/>
      <c r="U24" s="204">
        <v>0</v>
      </c>
    </row>
    <row r="25" spans="1:21" ht="12">
      <c r="A25" s="36">
        <v>23</v>
      </c>
      <c r="B25" s="37">
        <v>217</v>
      </c>
      <c r="C25" s="43" t="s">
        <v>67</v>
      </c>
      <c r="D25" s="40" t="s">
        <v>167</v>
      </c>
      <c r="E25" s="212"/>
      <c r="F25" s="149"/>
      <c r="G25" s="44"/>
      <c r="H25" s="149"/>
      <c r="I25" s="214"/>
      <c r="J25" s="215"/>
      <c r="K25" s="40"/>
      <c r="L25" s="205"/>
      <c r="M25" s="206"/>
      <c r="N25" s="206"/>
      <c r="O25" s="206"/>
      <c r="P25" s="206"/>
      <c r="Q25" s="206"/>
      <c r="R25" s="206"/>
      <c r="S25" s="206"/>
      <c r="T25" s="207"/>
      <c r="U25" s="204">
        <v>0</v>
      </c>
    </row>
    <row r="26" spans="1:21" ht="27">
      <c r="A26" s="36">
        <v>23</v>
      </c>
      <c r="B26" s="37">
        <v>219</v>
      </c>
      <c r="C26" s="43" t="s">
        <v>67</v>
      </c>
      <c r="D26" s="40" t="s">
        <v>135</v>
      </c>
      <c r="E26" s="212" t="s">
        <v>139</v>
      </c>
      <c r="F26" s="149"/>
      <c r="G26" s="152" t="s">
        <v>236</v>
      </c>
      <c r="H26" s="149" t="s">
        <v>202</v>
      </c>
      <c r="I26" s="214" t="s">
        <v>316</v>
      </c>
      <c r="J26" s="218" t="s">
        <v>317</v>
      </c>
      <c r="K26" s="280" t="s">
        <v>352</v>
      </c>
      <c r="L26" s="205" t="s">
        <v>218</v>
      </c>
      <c r="M26" s="206"/>
      <c r="N26" s="206"/>
      <c r="O26" s="206" t="s">
        <v>218</v>
      </c>
      <c r="P26" s="206"/>
      <c r="Q26" s="206"/>
      <c r="R26" s="206"/>
      <c r="S26" s="206"/>
      <c r="T26" s="207"/>
      <c r="U26" s="203">
        <v>0</v>
      </c>
    </row>
    <row r="27" spans="1:21" ht="12">
      <c r="A27" s="36">
        <v>23</v>
      </c>
      <c r="B27" s="37">
        <v>220</v>
      </c>
      <c r="C27" s="43" t="s">
        <v>67</v>
      </c>
      <c r="D27" s="40" t="s">
        <v>121</v>
      </c>
      <c r="E27" s="212"/>
      <c r="F27" s="149"/>
      <c r="G27" s="44"/>
      <c r="H27" s="149"/>
      <c r="I27" s="214"/>
      <c r="J27" s="215"/>
      <c r="K27" s="40"/>
      <c r="L27" s="205"/>
      <c r="M27" s="206"/>
      <c r="N27" s="206"/>
      <c r="O27" s="206"/>
      <c r="P27" s="206"/>
      <c r="Q27" s="206"/>
      <c r="R27" s="206"/>
      <c r="S27" s="206"/>
      <c r="T27" s="207"/>
      <c r="U27" s="203">
        <v>0</v>
      </c>
    </row>
    <row r="28" spans="1:21" ht="12">
      <c r="A28" s="36">
        <v>23</v>
      </c>
      <c r="B28" s="37">
        <v>221</v>
      </c>
      <c r="C28" s="43" t="s">
        <v>67</v>
      </c>
      <c r="D28" s="40" t="s">
        <v>174</v>
      </c>
      <c r="E28" s="212"/>
      <c r="F28" s="149"/>
      <c r="G28" s="44"/>
      <c r="H28" s="149"/>
      <c r="I28" s="214"/>
      <c r="J28" s="215"/>
      <c r="K28" s="40"/>
      <c r="L28" s="205"/>
      <c r="M28" s="206"/>
      <c r="N28" s="206"/>
      <c r="O28" s="206"/>
      <c r="P28" s="206"/>
      <c r="Q28" s="206"/>
      <c r="R28" s="206"/>
      <c r="S28" s="206"/>
      <c r="T28" s="207"/>
      <c r="U28" s="204">
        <v>1</v>
      </c>
    </row>
    <row r="29" spans="1:21" ht="12">
      <c r="A29" s="36">
        <v>23</v>
      </c>
      <c r="B29" s="37">
        <v>222</v>
      </c>
      <c r="C29" s="43" t="s">
        <v>67</v>
      </c>
      <c r="D29" s="40" t="s">
        <v>80</v>
      </c>
      <c r="E29" s="212"/>
      <c r="F29" s="149"/>
      <c r="G29" s="44"/>
      <c r="H29" s="149"/>
      <c r="I29" s="214"/>
      <c r="J29" s="215"/>
      <c r="K29" s="40"/>
      <c r="L29" s="205"/>
      <c r="M29" s="206"/>
      <c r="N29" s="206"/>
      <c r="O29" s="206"/>
      <c r="P29" s="206"/>
      <c r="Q29" s="206"/>
      <c r="R29" s="206"/>
      <c r="S29" s="206"/>
      <c r="T29" s="207"/>
      <c r="U29" s="204">
        <v>1</v>
      </c>
    </row>
    <row r="30" spans="1:21" ht="27">
      <c r="A30" s="36">
        <v>23</v>
      </c>
      <c r="B30" s="37">
        <v>223</v>
      </c>
      <c r="C30" s="43" t="s">
        <v>67</v>
      </c>
      <c r="D30" s="40" t="s">
        <v>140</v>
      </c>
      <c r="E30" s="212" t="s">
        <v>144</v>
      </c>
      <c r="F30" s="149" t="s">
        <v>204</v>
      </c>
      <c r="G30" s="152" t="s">
        <v>237</v>
      </c>
      <c r="H30" s="149" t="s">
        <v>203</v>
      </c>
      <c r="I30" s="214" t="s">
        <v>318</v>
      </c>
      <c r="J30" s="219" t="s">
        <v>319</v>
      </c>
      <c r="K30" s="282" t="s">
        <v>346</v>
      </c>
      <c r="L30" s="205"/>
      <c r="M30" s="17" t="s">
        <v>303</v>
      </c>
      <c r="N30" s="206"/>
      <c r="O30" s="210"/>
      <c r="P30" s="17" t="s">
        <v>304</v>
      </c>
      <c r="Q30" s="206"/>
      <c r="R30" s="206"/>
      <c r="S30" s="206"/>
      <c r="T30" s="207"/>
      <c r="U30" s="203">
        <v>1</v>
      </c>
    </row>
    <row r="31" spans="1:21" ht="27">
      <c r="A31" s="36">
        <v>23</v>
      </c>
      <c r="B31" s="37">
        <v>224</v>
      </c>
      <c r="C31" s="43" t="s">
        <v>67</v>
      </c>
      <c r="D31" s="40" t="s">
        <v>181</v>
      </c>
      <c r="E31" s="212" t="s">
        <v>183</v>
      </c>
      <c r="F31" s="149" t="s">
        <v>243</v>
      </c>
      <c r="G31" s="279" t="s">
        <v>337</v>
      </c>
      <c r="H31" s="149" t="s">
        <v>339</v>
      </c>
      <c r="I31" s="214" t="s">
        <v>320</v>
      </c>
      <c r="J31" s="214" t="s">
        <v>320</v>
      </c>
      <c r="K31" s="281" t="s">
        <v>347</v>
      </c>
      <c r="L31" s="205" t="s">
        <v>218</v>
      </c>
      <c r="M31" s="206"/>
      <c r="N31" s="206"/>
      <c r="O31" s="206" t="s">
        <v>218</v>
      </c>
      <c r="P31" s="206"/>
      <c r="Q31" s="206"/>
      <c r="R31" s="206"/>
      <c r="S31" s="206"/>
      <c r="T31" s="207"/>
      <c r="U31" s="204">
        <v>0</v>
      </c>
    </row>
    <row r="32" spans="1:21" ht="12">
      <c r="A32" s="36">
        <v>23</v>
      </c>
      <c r="B32" s="37">
        <v>225</v>
      </c>
      <c r="C32" s="43" t="s">
        <v>67</v>
      </c>
      <c r="D32" s="40" t="s">
        <v>184</v>
      </c>
      <c r="E32" s="212"/>
      <c r="F32" s="149"/>
      <c r="G32" s="44"/>
      <c r="H32" s="149"/>
      <c r="I32" s="214"/>
      <c r="J32" s="215"/>
      <c r="K32" s="40"/>
      <c r="L32" s="205"/>
      <c r="M32" s="206"/>
      <c r="N32" s="206"/>
      <c r="O32" s="206"/>
      <c r="P32" s="206"/>
      <c r="Q32" s="206"/>
      <c r="R32" s="206"/>
      <c r="S32" s="206"/>
      <c r="T32" s="207"/>
      <c r="U32" s="204">
        <v>0</v>
      </c>
    </row>
    <row r="33" spans="1:21" ht="12">
      <c r="A33" s="36">
        <v>23</v>
      </c>
      <c r="B33" s="37">
        <v>226</v>
      </c>
      <c r="C33" s="43" t="s">
        <v>67</v>
      </c>
      <c r="D33" s="40" t="s">
        <v>89</v>
      </c>
      <c r="E33" s="212"/>
      <c r="F33" s="149"/>
      <c r="G33" s="44"/>
      <c r="H33" s="149"/>
      <c r="I33" s="214"/>
      <c r="J33" s="215"/>
      <c r="K33" s="40"/>
      <c r="L33" s="205"/>
      <c r="M33" s="206"/>
      <c r="N33" s="206"/>
      <c r="O33" s="206"/>
      <c r="P33" s="206"/>
      <c r="Q33" s="206"/>
      <c r="R33" s="206"/>
      <c r="S33" s="206"/>
      <c r="T33" s="207"/>
      <c r="U33" s="204">
        <v>0</v>
      </c>
    </row>
    <row r="34" spans="1:21" ht="40.5">
      <c r="A34" s="36">
        <v>23</v>
      </c>
      <c r="B34" s="37">
        <v>227</v>
      </c>
      <c r="C34" s="43" t="s">
        <v>67</v>
      </c>
      <c r="D34" s="40" t="s">
        <v>169</v>
      </c>
      <c r="E34" s="212" t="s">
        <v>170</v>
      </c>
      <c r="F34" s="149"/>
      <c r="G34" s="151" t="s">
        <v>238</v>
      </c>
      <c r="H34" s="149" t="s">
        <v>340</v>
      </c>
      <c r="I34" s="214" t="s">
        <v>205</v>
      </c>
      <c r="J34" s="220" t="s">
        <v>321</v>
      </c>
      <c r="K34" s="280" t="s">
        <v>338</v>
      </c>
      <c r="L34" s="205"/>
      <c r="M34" s="147" t="s">
        <v>305</v>
      </c>
      <c r="N34" s="206"/>
      <c r="O34" s="206"/>
      <c r="P34" s="147" t="s">
        <v>305</v>
      </c>
      <c r="Q34" s="206"/>
      <c r="R34" s="206"/>
      <c r="S34" s="206"/>
      <c r="T34" s="207"/>
      <c r="U34" s="204">
        <v>0</v>
      </c>
    </row>
    <row r="35" spans="1:21" ht="12">
      <c r="A35" s="36">
        <v>23</v>
      </c>
      <c r="B35" s="37">
        <v>228</v>
      </c>
      <c r="C35" s="43" t="s">
        <v>67</v>
      </c>
      <c r="D35" s="40" t="s">
        <v>95</v>
      </c>
      <c r="E35" s="212"/>
      <c r="F35" s="149"/>
      <c r="G35" s="44"/>
      <c r="H35" s="149"/>
      <c r="I35" s="44"/>
      <c r="J35" s="40"/>
      <c r="K35" s="40"/>
      <c r="L35" s="205"/>
      <c r="M35" s="206"/>
      <c r="N35" s="206"/>
      <c r="O35" s="206"/>
      <c r="P35" s="206"/>
      <c r="Q35" s="206"/>
      <c r="R35" s="206"/>
      <c r="S35" s="206"/>
      <c r="T35" s="207"/>
      <c r="U35" s="204">
        <v>0</v>
      </c>
    </row>
    <row r="36" spans="1:21" ht="12">
      <c r="A36" s="36">
        <v>23</v>
      </c>
      <c r="B36" s="37">
        <v>229</v>
      </c>
      <c r="C36" s="43" t="s">
        <v>67</v>
      </c>
      <c r="D36" s="40" t="s">
        <v>196</v>
      </c>
      <c r="E36" s="212"/>
      <c r="F36" s="149"/>
      <c r="G36" s="137"/>
      <c r="H36" s="149"/>
      <c r="I36" s="44"/>
      <c r="J36" s="40"/>
      <c r="K36" s="40"/>
      <c r="L36" s="205"/>
      <c r="M36" s="206"/>
      <c r="N36" s="206"/>
      <c r="O36" s="206"/>
      <c r="P36" s="206"/>
      <c r="Q36" s="206"/>
      <c r="R36" s="206"/>
      <c r="S36" s="206"/>
      <c r="T36" s="207"/>
      <c r="U36" s="204">
        <v>0</v>
      </c>
    </row>
    <row r="37" spans="1:21" ht="12">
      <c r="A37" s="36">
        <v>23</v>
      </c>
      <c r="B37" s="37">
        <v>230</v>
      </c>
      <c r="C37" s="43" t="s">
        <v>67</v>
      </c>
      <c r="D37" s="40" t="s">
        <v>106</v>
      </c>
      <c r="E37" s="212"/>
      <c r="F37" s="149"/>
      <c r="G37" s="137"/>
      <c r="H37" s="149"/>
      <c r="I37" s="44"/>
      <c r="J37" s="40"/>
      <c r="K37" s="40"/>
      <c r="L37" s="205"/>
      <c r="M37" s="206"/>
      <c r="N37" s="206"/>
      <c r="O37" s="206"/>
      <c r="P37" s="206"/>
      <c r="Q37" s="206"/>
      <c r="R37" s="206"/>
      <c r="S37" s="206"/>
      <c r="T37" s="207"/>
      <c r="U37" s="203">
        <v>1</v>
      </c>
    </row>
    <row r="38" spans="1:21" ht="12">
      <c r="A38" s="36">
        <v>23</v>
      </c>
      <c r="B38" s="37">
        <v>231</v>
      </c>
      <c r="C38" s="43" t="s">
        <v>67</v>
      </c>
      <c r="D38" s="39" t="s">
        <v>209</v>
      </c>
      <c r="E38" s="158"/>
      <c r="F38" s="149"/>
      <c r="G38" s="44"/>
      <c r="H38" s="149"/>
      <c r="I38" s="44"/>
      <c r="J38" s="44"/>
      <c r="K38" s="39"/>
      <c r="L38" s="209"/>
      <c r="M38" s="206"/>
      <c r="N38" s="206"/>
      <c r="O38" s="206"/>
      <c r="P38" s="206"/>
      <c r="Q38" s="206"/>
      <c r="R38" s="206"/>
      <c r="S38" s="206"/>
      <c r="T38" s="211"/>
      <c r="U38" s="204">
        <v>0</v>
      </c>
    </row>
    <row r="39" spans="1:21" ht="12">
      <c r="A39" s="36">
        <v>23</v>
      </c>
      <c r="B39" s="37">
        <v>232</v>
      </c>
      <c r="C39" s="43" t="s">
        <v>67</v>
      </c>
      <c r="D39" s="40" t="s">
        <v>117</v>
      </c>
      <c r="E39" s="212"/>
      <c r="F39" s="149"/>
      <c r="G39" s="137"/>
      <c r="H39" s="149"/>
      <c r="I39" s="44"/>
      <c r="J39" s="40"/>
      <c r="K39" s="40"/>
      <c r="L39" s="205"/>
      <c r="M39" s="206"/>
      <c r="N39" s="206"/>
      <c r="O39" s="206"/>
      <c r="P39" s="206"/>
      <c r="Q39" s="206"/>
      <c r="R39" s="206"/>
      <c r="S39" s="206"/>
      <c r="T39" s="207"/>
      <c r="U39" s="203">
        <v>0</v>
      </c>
    </row>
    <row r="40" spans="1:21" ht="12">
      <c r="A40" s="36">
        <v>23</v>
      </c>
      <c r="B40" s="37">
        <v>233</v>
      </c>
      <c r="C40" s="43" t="s">
        <v>67</v>
      </c>
      <c r="D40" s="40" t="s">
        <v>102</v>
      </c>
      <c r="E40" s="212"/>
      <c r="F40" s="149"/>
      <c r="G40" s="44"/>
      <c r="H40" s="149"/>
      <c r="I40" s="44"/>
      <c r="J40" s="40"/>
      <c r="K40" s="40"/>
      <c r="L40" s="205"/>
      <c r="M40" s="206"/>
      <c r="N40" s="206"/>
      <c r="O40" s="206"/>
      <c r="P40" s="206"/>
      <c r="Q40" s="206"/>
      <c r="R40" s="206"/>
      <c r="S40" s="206"/>
      <c r="T40" s="207"/>
      <c r="U40" s="204">
        <v>0</v>
      </c>
    </row>
    <row r="41" spans="1:21" ht="12">
      <c r="A41" s="36">
        <v>23</v>
      </c>
      <c r="B41" s="37">
        <v>234</v>
      </c>
      <c r="C41" s="43" t="s">
        <v>67</v>
      </c>
      <c r="D41" s="39" t="s">
        <v>96</v>
      </c>
      <c r="E41" s="212"/>
      <c r="F41" s="149"/>
      <c r="G41" s="44"/>
      <c r="H41" s="149"/>
      <c r="I41" s="44"/>
      <c r="J41" s="40"/>
      <c r="K41" s="40"/>
      <c r="L41" s="205"/>
      <c r="M41" s="206"/>
      <c r="N41" s="206"/>
      <c r="O41" s="206"/>
      <c r="P41" s="206"/>
      <c r="Q41" s="206"/>
      <c r="R41" s="206"/>
      <c r="S41" s="206"/>
      <c r="T41" s="207"/>
      <c r="U41" s="204">
        <v>1</v>
      </c>
    </row>
    <row r="42" spans="1:21" ht="13.5">
      <c r="A42" s="283">
        <v>23</v>
      </c>
      <c r="B42" s="37">
        <v>235</v>
      </c>
      <c r="C42" s="43" t="s">
        <v>67</v>
      </c>
      <c r="D42" s="39" t="s">
        <v>77</v>
      </c>
      <c r="E42" s="212"/>
      <c r="F42" s="149"/>
      <c r="G42" s="44"/>
      <c r="H42" s="149"/>
      <c r="I42" s="44"/>
      <c r="J42" s="40"/>
      <c r="K42" s="40"/>
      <c r="L42" s="205"/>
      <c r="M42" s="206"/>
      <c r="N42" s="206"/>
      <c r="O42" s="206"/>
      <c r="P42" s="206"/>
      <c r="Q42" s="206"/>
      <c r="R42" s="206"/>
      <c r="S42" s="206"/>
      <c r="T42" s="207"/>
      <c r="U42" s="204">
        <v>0</v>
      </c>
    </row>
    <row r="43" spans="1:21" ht="12">
      <c r="A43" s="36">
        <v>23</v>
      </c>
      <c r="B43" s="37">
        <v>302</v>
      </c>
      <c r="C43" s="43" t="s">
        <v>67</v>
      </c>
      <c r="D43" s="39" t="s">
        <v>68</v>
      </c>
      <c r="E43" s="212"/>
      <c r="F43" s="149"/>
      <c r="G43" s="44"/>
      <c r="H43" s="149"/>
      <c r="I43" s="44"/>
      <c r="J43" s="40"/>
      <c r="K43" s="40"/>
      <c r="L43" s="205"/>
      <c r="M43" s="206"/>
      <c r="N43" s="206"/>
      <c r="O43" s="206"/>
      <c r="P43" s="206"/>
      <c r="Q43" s="206"/>
      <c r="R43" s="206"/>
      <c r="S43" s="206"/>
      <c r="T43" s="207"/>
      <c r="U43" s="204">
        <v>0</v>
      </c>
    </row>
    <row r="44" spans="1:21" ht="12">
      <c r="A44" s="36">
        <v>23</v>
      </c>
      <c r="B44" s="37">
        <v>304</v>
      </c>
      <c r="C44" s="43" t="s">
        <v>67</v>
      </c>
      <c r="D44" s="39" t="s">
        <v>186</v>
      </c>
      <c r="E44" s="212"/>
      <c r="F44" s="149"/>
      <c r="G44" s="44"/>
      <c r="H44" s="149"/>
      <c r="I44" s="44"/>
      <c r="J44" s="40"/>
      <c r="K44" s="40"/>
      <c r="L44" s="205"/>
      <c r="M44" s="206"/>
      <c r="N44" s="206"/>
      <c r="O44" s="206"/>
      <c r="P44" s="206"/>
      <c r="Q44" s="206"/>
      <c r="R44" s="206"/>
      <c r="S44" s="206"/>
      <c r="T44" s="207"/>
      <c r="U44" s="204">
        <v>0</v>
      </c>
    </row>
    <row r="45" spans="1:21" ht="12">
      <c r="A45" s="36">
        <v>23</v>
      </c>
      <c r="B45" s="37">
        <v>342</v>
      </c>
      <c r="C45" s="43" t="s">
        <v>67</v>
      </c>
      <c r="D45" s="40" t="s">
        <v>145</v>
      </c>
      <c r="E45" s="212"/>
      <c r="F45" s="149"/>
      <c r="G45" s="44"/>
      <c r="H45" s="149"/>
      <c r="I45" s="44"/>
      <c r="J45" s="40"/>
      <c r="K45" s="40"/>
      <c r="L45" s="205"/>
      <c r="M45" s="206"/>
      <c r="N45" s="206"/>
      <c r="O45" s="206"/>
      <c r="P45" s="206"/>
      <c r="Q45" s="206"/>
      <c r="R45" s="206"/>
      <c r="S45" s="206"/>
      <c r="T45" s="207"/>
      <c r="U45" s="203">
        <v>0</v>
      </c>
    </row>
    <row r="46" spans="1:21" ht="12">
      <c r="A46" s="36">
        <v>23</v>
      </c>
      <c r="B46" s="37">
        <v>345</v>
      </c>
      <c r="C46" s="43" t="s">
        <v>67</v>
      </c>
      <c r="D46" s="40" t="s">
        <v>73</v>
      </c>
      <c r="E46" s="212"/>
      <c r="F46" s="149"/>
      <c r="G46" s="44"/>
      <c r="H46" s="149"/>
      <c r="I46" s="44"/>
      <c r="J46" s="40"/>
      <c r="K46" s="40"/>
      <c r="L46" s="205"/>
      <c r="M46" s="206"/>
      <c r="N46" s="206"/>
      <c r="O46" s="206"/>
      <c r="P46" s="206"/>
      <c r="Q46" s="206"/>
      <c r="R46" s="206"/>
      <c r="S46" s="206"/>
      <c r="T46" s="207"/>
      <c r="U46" s="204">
        <v>0</v>
      </c>
    </row>
    <row r="47" spans="1:21" ht="12">
      <c r="A47" s="36">
        <v>23</v>
      </c>
      <c r="B47" s="37">
        <v>361</v>
      </c>
      <c r="C47" s="43" t="s">
        <v>67</v>
      </c>
      <c r="D47" s="40" t="s">
        <v>226</v>
      </c>
      <c r="E47" s="212"/>
      <c r="F47" s="149"/>
      <c r="G47" s="44"/>
      <c r="H47" s="149"/>
      <c r="I47" s="44"/>
      <c r="J47" s="40"/>
      <c r="K47" s="40"/>
      <c r="L47" s="205"/>
      <c r="M47" s="206"/>
      <c r="N47" s="206"/>
      <c r="O47" s="206"/>
      <c r="P47" s="206"/>
      <c r="Q47" s="206"/>
      <c r="R47" s="206"/>
      <c r="S47" s="206"/>
      <c r="T47" s="207"/>
      <c r="U47" s="204">
        <v>0</v>
      </c>
    </row>
    <row r="48" spans="1:21" ht="12">
      <c r="A48" s="36">
        <v>23</v>
      </c>
      <c r="B48" s="37">
        <v>362</v>
      </c>
      <c r="C48" s="43" t="s">
        <v>67</v>
      </c>
      <c r="D48" s="40" t="s">
        <v>93</v>
      </c>
      <c r="E48" s="212"/>
      <c r="F48" s="149"/>
      <c r="G48" s="44"/>
      <c r="H48" s="149"/>
      <c r="I48" s="44"/>
      <c r="J48" s="40"/>
      <c r="K48" s="40"/>
      <c r="L48" s="205"/>
      <c r="M48" s="206"/>
      <c r="N48" s="206"/>
      <c r="O48" s="206"/>
      <c r="P48" s="206"/>
      <c r="Q48" s="206"/>
      <c r="R48" s="206"/>
      <c r="S48" s="206"/>
      <c r="T48" s="207"/>
      <c r="U48" s="204">
        <v>0</v>
      </c>
    </row>
    <row r="49" spans="1:21" ht="12">
      <c r="A49" s="36">
        <v>23</v>
      </c>
      <c r="B49" s="37">
        <v>421</v>
      </c>
      <c r="C49" s="43" t="s">
        <v>67</v>
      </c>
      <c r="D49" s="40" t="s">
        <v>131</v>
      </c>
      <c r="E49" s="212"/>
      <c r="F49" s="149"/>
      <c r="G49" s="44"/>
      <c r="H49" s="149"/>
      <c r="I49" s="44"/>
      <c r="J49" s="40"/>
      <c r="K49" s="40"/>
      <c r="L49" s="205"/>
      <c r="M49" s="206"/>
      <c r="N49" s="206"/>
      <c r="O49" s="206"/>
      <c r="P49" s="206"/>
      <c r="Q49" s="206"/>
      <c r="R49" s="206"/>
      <c r="S49" s="206"/>
      <c r="T49" s="207"/>
      <c r="U49" s="203">
        <v>0</v>
      </c>
    </row>
    <row r="50" spans="1:21" ht="12">
      <c r="A50" s="36">
        <v>23</v>
      </c>
      <c r="B50" s="37">
        <v>422</v>
      </c>
      <c r="C50" s="43" t="s">
        <v>67</v>
      </c>
      <c r="D50" s="40" t="s">
        <v>193</v>
      </c>
      <c r="E50" s="212"/>
      <c r="F50" s="149"/>
      <c r="G50" s="44"/>
      <c r="H50" s="149"/>
      <c r="I50" s="44"/>
      <c r="J50" s="40"/>
      <c r="K50" s="40"/>
      <c r="L50" s="205"/>
      <c r="M50" s="206"/>
      <c r="N50" s="206"/>
      <c r="O50" s="206"/>
      <c r="P50" s="206"/>
      <c r="Q50" s="206"/>
      <c r="R50" s="206"/>
      <c r="S50" s="206"/>
      <c r="T50" s="207"/>
      <c r="U50" s="204">
        <v>0</v>
      </c>
    </row>
    <row r="51" spans="1:21" ht="12">
      <c r="A51" s="36">
        <v>23</v>
      </c>
      <c r="B51" s="37">
        <v>423</v>
      </c>
      <c r="C51" s="43" t="s">
        <v>67</v>
      </c>
      <c r="D51" s="40" t="s">
        <v>87</v>
      </c>
      <c r="E51" s="212"/>
      <c r="F51" s="149"/>
      <c r="G51" s="44"/>
      <c r="H51" s="149"/>
      <c r="I51" s="44"/>
      <c r="J51" s="40"/>
      <c r="K51" s="40"/>
      <c r="L51" s="205"/>
      <c r="M51" s="206"/>
      <c r="N51" s="206"/>
      <c r="O51" s="206"/>
      <c r="P51" s="206"/>
      <c r="Q51" s="206"/>
      <c r="R51" s="206"/>
      <c r="S51" s="206"/>
      <c r="T51" s="207"/>
      <c r="U51" s="204">
        <v>0</v>
      </c>
    </row>
    <row r="52" spans="1:21" ht="12">
      <c r="A52" s="36">
        <v>23</v>
      </c>
      <c r="B52" s="37">
        <v>424</v>
      </c>
      <c r="C52" s="43" t="s">
        <v>67</v>
      </c>
      <c r="D52" s="40" t="s">
        <v>113</v>
      </c>
      <c r="E52" s="212"/>
      <c r="F52" s="149"/>
      <c r="G52" s="137"/>
      <c r="H52" s="149"/>
      <c r="I52" s="44"/>
      <c r="J52" s="40"/>
      <c r="K52" s="40"/>
      <c r="L52" s="205"/>
      <c r="M52" s="206"/>
      <c r="N52" s="206"/>
      <c r="O52" s="206"/>
      <c r="P52" s="206"/>
      <c r="Q52" s="206"/>
      <c r="R52" s="206"/>
      <c r="S52" s="206"/>
      <c r="T52" s="207"/>
      <c r="U52" s="203">
        <v>0</v>
      </c>
    </row>
    <row r="53" spans="1:21" ht="12">
      <c r="A53" s="36">
        <v>23</v>
      </c>
      <c r="B53" s="37">
        <v>425</v>
      </c>
      <c r="C53" s="43" t="s">
        <v>67</v>
      </c>
      <c r="D53" s="40" t="s">
        <v>105</v>
      </c>
      <c r="E53" s="212"/>
      <c r="F53" s="149"/>
      <c r="G53" s="44"/>
      <c r="H53" s="149"/>
      <c r="I53" s="44"/>
      <c r="J53" s="40"/>
      <c r="K53" s="40"/>
      <c r="L53" s="205"/>
      <c r="M53" s="206"/>
      <c r="N53" s="206"/>
      <c r="O53" s="206"/>
      <c r="P53" s="206"/>
      <c r="Q53" s="206"/>
      <c r="R53" s="206"/>
      <c r="S53" s="206"/>
      <c r="T53" s="207"/>
      <c r="U53" s="204">
        <v>0</v>
      </c>
    </row>
    <row r="54" spans="1:21" ht="12">
      <c r="A54" s="36">
        <v>23</v>
      </c>
      <c r="B54" s="37">
        <v>427</v>
      </c>
      <c r="C54" s="43" t="s">
        <v>67</v>
      </c>
      <c r="D54" s="40" t="s">
        <v>191</v>
      </c>
      <c r="E54" s="212"/>
      <c r="F54" s="149"/>
      <c r="G54" s="44"/>
      <c r="H54" s="149"/>
      <c r="I54" s="44"/>
      <c r="J54" s="40"/>
      <c r="K54" s="40"/>
      <c r="L54" s="205"/>
      <c r="M54" s="206"/>
      <c r="N54" s="206"/>
      <c r="O54" s="206"/>
      <c r="P54" s="206"/>
      <c r="Q54" s="206"/>
      <c r="R54" s="206"/>
      <c r="S54" s="206"/>
      <c r="T54" s="207"/>
      <c r="U54" s="204">
        <v>1</v>
      </c>
    </row>
    <row r="55" spans="1:21" ht="12">
      <c r="A55" s="36">
        <v>23</v>
      </c>
      <c r="B55" s="37">
        <v>441</v>
      </c>
      <c r="C55" s="43" t="s">
        <v>67</v>
      </c>
      <c r="D55" s="40" t="s">
        <v>152</v>
      </c>
      <c r="E55" s="212"/>
      <c r="F55" s="149"/>
      <c r="G55" s="44"/>
      <c r="H55" s="149"/>
      <c r="I55" s="44"/>
      <c r="J55" s="40"/>
      <c r="K55" s="40"/>
      <c r="L55" s="205"/>
      <c r="M55" s="206"/>
      <c r="N55" s="206"/>
      <c r="O55" s="206"/>
      <c r="P55" s="206"/>
      <c r="Q55" s="206"/>
      <c r="R55" s="206"/>
      <c r="S55" s="206"/>
      <c r="T55" s="207"/>
      <c r="U55" s="203">
        <v>0</v>
      </c>
    </row>
    <row r="56" spans="1:21" ht="12">
      <c r="A56" s="36">
        <v>23</v>
      </c>
      <c r="B56" s="37">
        <v>442</v>
      </c>
      <c r="C56" s="43" t="s">
        <v>67</v>
      </c>
      <c r="D56" s="40" t="s">
        <v>223</v>
      </c>
      <c r="E56" s="212"/>
      <c r="F56" s="149"/>
      <c r="G56" s="44"/>
      <c r="H56" s="149"/>
      <c r="I56" s="44"/>
      <c r="J56" s="40"/>
      <c r="K56" s="40"/>
      <c r="L56" s="205"/>
      <c r="M56" s="206"/>
      <c r="N56" s="206"/>
      <c r="O56" s="206"/>
      <c r="P56" s="206"/>
      <c r="Q56" s="206"/>
      <c r="R56" s="206"/>
      <c r="S56" s="206"/>
      <c r="T56" s="207"/>
      <c r="U56" s="203">
        <v>0</v>
      </c>
    </row>
    <row r="57" spans="1:21" ht="12">
      <c r="A57" s="36">
        <v>23</v>
      </c>
      <c r="B57" s="37">
        <v>445</v>
      </c>
      <c r="C57" s="43" t="s">
        <v>67</v>
      </c>
      <c r="D57" s="40" t="s">
        <v>206</v>
      </c>
      <c r="E57" s="212"/>
      <c r="F57" s="149"/>
      <c r="G57" s="44"/>
      <c r="H57" s="149"/>
      <c r="I57" s="44"/>
      <c r="J57" s="40"/>
      <c r="K57" s="40"/>
      <c r="L57" s="205"/>
      <c r="M57" s="206"/>
      <c r="N57" s="206"/>
      <c r="O57" s="206"/>
      <c r="P57" s="206"/>
      <c r="Q57" s="206"/>
      <c r="R57" s="206"/>
      <c r="S57" s="206"/>
      <c r="T57" s="207"/>
      <c r="U57" s="204">
        <v>0</v>
      </c>
    </row>
    <row r="58" spans="1:21" ht="12.75" customHeight="1">
      <c r="A58" s="36">
        <v>23</v>
      </c>
      <c r="B58" s="37">
        <v>446</v>
      </c>
      <c r="C58" s="43" t="s">
        <v>67</v>
      </c>
      <c r="D58" s="40" t="s">
        <v>85</v>
      </c>
      <c r="E58" s="212"/>
      <c r="F58" s="149"/>
      <c r="G58" s="137"/>
      <c r="H58" s="149"/>
      <c r="I58" s="44"/>
      <c r="J58" s="40"/>
      <c r="K58" s="40"/>
      <c r="L58" s="205"/>
      <c r="M58" s="206"/>
      <c r="N58" s="206"/>
      <c r="O58" s="206"/>
      <c r="P58" s="206"/>
      <c r="Q58" s="206"/>
      <c r="R58" s="206"/>
      <c r="S58" s="206"/>
      <c r="T58" s="207"/>
      <c r="U58" s="204">
        <v>0</v>
      </c>
    </row>
    <row r="59" spans="1:21" ht="12.75" customHeight="1">
      <c r="A59" s="36">
        <v>23</v>
      </c>
      <c r="B59" s="37">
        <v>447</v>
      </c>
      <c r="C59" s="43" t="s">
        <v>67</v>
      </c>
      <c r="D59" s="40" t="s">
        <v>110</v>
      </c>
      <c r="E59" s="212"/>
      <c r="F59" s="149"/>
      <c r="G59" s="44"/>
      <c r="H59" s="149"/>
      <c r="I59" s="44"/>
      <c r="J59" s="40"/>
      <c r="K59" s="40"/>
      <c r="L59" s="205"/>
      <c r="M59" s="206"/>
      <c r="N59" s="206"/>
      <c r="O59" s="206"/>
      <c r="P59" s="206"/>
      <c r="Q59" s="206"/>
      <c r="R59" s="206"/>
      <c r="S59" s="206"/>
      <c r="T59" s="207"/>
      <c r="U59" s="204">
        <v>0</v>
      </c>
    </row>
    <row r="60" spans="1:21" ht="12.75" customHeight="1">
      <c r="A60" s="36">
        <v>23</v>
      </c>
      <c r="B60" s="37">
        <v>481</v>
      </c>
      <c r="C60" s="43" t="s">
        <v>67</v>
      </c>
      <c r="D60" s="40" t="s">
        <v>119</v>
      </c>
      <c r="E60" s="212"/>
      <c r="F60" s="149"/>
      <c r="G60" s="44"/>
      <c r="H60" s="149"/>
      <c r="I60" s="44"/>
      <c r="J60" s="40"/>
      <c r="K60" s="40"/>
      <c r="L60" s="205"/>
      <c r="M60" s="206"/>
      <c r="N60" s="206"/>
      <c r="O60" s="206"/>
      <c r="P60" s="206"/>
      <c r="Q60" s="206"/>
      <c r="R60" s="206"/>
      <c r="S60" s="206"/>
      <c r="T60" s="207"/>
      <c r="U60" s="203">
        <v>0</v>
      </c>
    </row>
    <row r="61" spans="1:21" ht="12.75" customHeight="1">
      <c r="A61" s="36">
        <v>23</v>
      </c>
      <c r="B61" s="37">
        <v>482</v>
      </c>
      <c r="C61" s="43" t="s">
        <v>67</v>
      </c>
      <c r="D61" s="40" t="s">
        <v>160</v>
      </c>
      <c r="E61" s="212"/>
      <c r="F61" s="149"/>
      <c r="G61" s="44"/>
      <c r="H61" s="149"/>
      <c r="I61" s="44"/>
      <c r="J61" s="40"/>
      <c r="K61" s="40"/>
      <c r="L61" s="205"/>
      <c r="M61" s="206"/>
      <c r="N61" s="206"/>
      <c r="O61" s="206"/>
      <c r="P61" s="206"/>
      <c r="Q61" s="206"/>
      <c r="R61" s="206"/>
      <c r="S61" s="206"/>
      <c r="T61" s="207"/>
      <c r="U61" s="203">
        <v>0</v>
      </c>
    </row>
    <row r="62" spans="1:21" ht="12.75" customHeight="1">
      <c r="A62" s="36">
        <v>23</v>
      </c>
      <c r="B62" s="37">
        <v>483</v>
      </c>
      <c r="C62" s="43" t="s">
        <v>67</v>
      </c>
      <c r="D62" s="40" t="s">
        <v>147</v>
      </c>
      <c r="E62" s="212"/>
      <c r="F62" s="149"/>
      <c r="G62" s="44"/>
      <c r="H62" s="149"/>
      <c r="I62" s="44"/>
      <c r="J62" s="40"/>
      <c r="K62" s="40"/>
      <c r="L62" s="205"/>
      <c r="M62" s="206"/>
      <c r="N62" s="206"/>
      <c r="O62" s="206"/>
      <c r="P62" s="206"/>
      <c r="Q62" s="206"/>
      <c r="R62" s="206"/>
      <c r="S62" s="206"/>
      <c r="T62" s="207"/>
      <c r="U62" s="203">
        <v>1</v>
      </c>
    </row>
    <row r="63" spans="1:21" ht="12.75" customHeight="1">
      <c r="A63" s="36">
        <v>23</v>
      </c>
      <c r="B63" s="37">
        <v>501</v>
      </c>
      <c r="C63" s="43" t="s">
        <v>67</v>
      </c>
      <c r="D63" s="40" t="s">
        <v>164</v>
      </c>
      <c r="E63" s="212"/>
      <c r="F63" s="149"/>
      <c r="G63" s="44"/>
      <c r="H63" s="149"/>
      <c r="I63" s="44"/>
      <c r="J63" s="40"/>
      <c r="K63" s="40"/>
      <c r="L63" s="205"/>
      <c r="M63" s="206"/>
      <c r="N63" s="206"/>
      <c r="O63" s="206"/>
      <c r="P63" s="206"/>
      <c r="Q63" s="206"/>
      <c r="R63" s="206"/>
      <c r="S63" s="206"/>
      <c r="T63" s="207"/>
      <c r="U63" s="203">
        <v>0</v>
      </c>
    </row>
    <row r="64" spans="1:21" ht="12.75" customHeight="1">
      <c r="A64" s="36">
        <v>23</v>
      </c>
      <c r="B64" s="37">
        <v>521</v>
      </c>
      <c r="C64" s="43" t="s">
        <v>67</v>
      </c>
      <c r="D64" s="40" t="s">
        <v>129</v>
      </c>
      <c r="E64" s="212"/>
      <c r="F64" s="149"/>
      <c r="G64" s="44"/>
      <c r="H64" s="149"/>
      <c r="I64" s="44"/>
      <c r="J64" s="40"/>
      <c r="K64" s="40"/>
      <c r="L64" s="205"/>
      <c r="M64" s="206"/>
      <c r="N64" s="206"/>
      <c r="O64" s="206"/>
      <c r="P64" s="206"/>
      <c r="Q64" s="206"/>
      <c r="R64" s="206"/>
      <c r="S64" s="206"/>
      <c r="T64" s="207"/>
      <c r="U64" s="203">
        <v>0</v>
      </c>
    </row>
    <row r="65" spans="1:21" ht="12.75" customHeight="1">
      <c r="A65" s="36">
        <v>23</v>
      </c>
      <c r="B65" s="59">
        <v>561</v>
      </c>
      <c r="C65" s="38" t="s">
        <v>67</v>
      </c>
      <c r="D65" s="39" t="s">
        <v>178</v>
      </c>
      <c r="E65" s="158"/>
      <c r="F65" s="149"/>
      <c r="G65" s="44"/>
      <c r="H65" s="149"/>
      <c r="I65" s="44"/>
      <c r="J65" s="44"/>
      <c r="K65" s="40"/>
      <c r="L65" s="205"/>
      <c r="M65" s="206"/>
      <c r="N65" s="206"/>
      <c r="O65" s="206"/>
      <c r="P65" s="206"/>
      <c r="Q65" s="206"/>
      <c r="R65" s="206"/>
      <c r="S65" s="206"/>
      <c r="T65" s="207"/>
      <c r="U65" s="204">
        <v>0</v>
      </c>
    </row>
    <row r="66" spans="1:21" s="154" customFormat="1" ht="12.75" customHeight="1">
      <c r="A66" s="36">
        <v>23</v>
      </c>
      <c r="B66" s="59">
        <v>562</v>
      </c>
      <c r="C66" s="38" t="s">
        <v>67</v>
      </c>
      <c r="D66" s="39" t="s">
        <v>225</v>
      </c>
      <c r="E66" s="158"/>
      <c r="F66" s="149"/>
      <c r="G66" s="44"/>
      <c r="H66" s="149"/>
      <c r="I66" s="44"/>
      <c r="J66" s="44"/>
      <c r="K66" s="40"/>
      <c r="L66" s="205"/>
      <c r="M66" s="206"/>
      <c r="N66" s="206"/>
      <c r="O66" s="206"/>
      <c r="P66" s="206"/>
      <c r="Q66" s="206"/>
      <c r="R66" s="206"/>
      <c r="S66" s="206"/>
      <c r="T66" s="207"/>
      <c r="U66" s="204">
        <v>0</v>
      </c>
    </row>
    <row r="67" spans="1:21" ht="12.75" customHeight="1">
      <c r="A67" s="36">
        <v>23</v>
      </c>
      <c r="B67" s="59">
        <v>563</v>
      </c>
      <c r="C67" s="38" t="s">
        <v>67</v>
      </c>
      <c r="D67" s="39" t="s">
        <v>195</v>
      </c>
      <c r="E67" s="158"/>
      <c r="F67" s="149"/>
      <c r="G67" s="44"/>
      <c r="H67" s="149"/>
      <c r="I67" s="44"/>
      <c r="J67" s="44"/>
      <c r="K67" s="40"/>
      <c r="L67" s="205"/>
      <c r="M67" s="206"/>
      <c r="N67" s="206"/>
      <c r="O67" s="206"/>
      <c r="P67" s="206"/>
      <c r="Q67" s="206"/>
      <c r="R67" s="206"/>
      <c r="S67" s="206"/>
      <c r="T67" s="207"/>
      <c r="U67" s="204">
        <v>0</v>
      </c>
    </row>
    <row r="68" spans="1:21" ht="12.75" customHeight="1" thickBot="1">
      <c r="A68" s="272">
        <v>23</v>
      </c>
      <c r="B68" s="225">
        <v>603</v>
      </c>
      <c r="C68" s="145" t="s">
        <v>67</v>
      </c>
      <c r="D68" s="226" t="s">
        <v>171</v>
      </c>
      <c r="E68" s="227"/>
      <c r="F68" s="228"/>
      <c r="G68" s="229"/>
      <c r="H68" s="228"/>
      <c r="I68" s="229"/>
      <c r="J68" s="229"/>
      <c r="K68" s="230"/>
      <c r="L68" s="231"/>
      <c r="M68" s="232"/>
      <c r="N68" s="232"/>
      <c r="O68" s="232"/>
      <c r="P68" s="232"/>
      <c r="Q68" s="232"/>
      <c r="R68" s="232"/>
      <c r="S68" s="232"/>
      <c r="T68" s="233"/>
      <c r="U68" s="234">
        <v>0</v>
      </c>
    </row>
    <row r="69" spans="1:21" ht="15" customHeight="1" thickBot="1">
      <c r="A69" s="101"/>
      <c r="B69" s="102"/>
      <c r="C69" s="343" t="s">
        <v>4</v>
      </c>
      <c r="D69" s="343"/>
      <c r="E69" s="103">
        <f>COUNTA(E8:E68)</f>
        <v>9</v>
      </c>
      <c r="F69" s="47"/>
      <c r="G69" s="47"/>
      <c r="H69" s="47"/>
      <c r="I69" s="47"/>
      <c r="J69" s="48"/>
      <c r="K69" s="48"/>
      <c r="L69" s="103">
        <f aca="true" t="shared" si="0" ref="L69:T69">COUNTA(L8:L68)</f>
        <v>5</v>
      </c>
      <c r="M69" s="103">
        <f t="shared" si="0"/>
        <v>4</v>
      </c>
      <c r="N69" s="103">
        <f t="shared" si="0"/>
        <v>0</v>
      </c>
      <c r="O69" s="103">
        <f t="shared" si="0"/>
        <v>7</v>
      </c>
      <c r="P69" s="103">
        <f t="shared" si="0"/>
        <v>2</v>
      </c>
      <c r="Q69" s="103">
        <f t="shared" si="0"/>
        <v>0</v>
      </c>
      <c r="R69" s="103">
        <f t="shared" si="0"/>
        <v>0</v>
      </c>
      <c r="S69" s="103">
        <f t="shared" si="0"/>
        <v>0</v>
      </c>
      <c r="T69" s="103">
        <f t="shared" si="0"/>
        <v>0</v>
      </c>
      <c r="U69" s="104">
        <f>SUM(U8:U68)</f>
        <v>10</v>
      </c>
    </row>
  </sheetData>
  <sheetProtection/>
  <mergeCells count="14">
    <mergeCell ref="C69:D69"/>
    <mergeCell ref="U4:U7"/>
    <mergeCell ref="E6:E7"/>
    <mergeCell ref="O6:Q6"/>
    <mergeCell ref="R6:T6"/>
    <mergeCell ref="L5:T5"/>
    <mergeCell ref="E4:T4"/>
    <mergeCell ref="S2:U2"/>
    <mergeCell ref="A4:A7"/>
    <mergeCell ref="B4:B7"/>
    <mergeCell ref="C4:C7"/>
    <mergeCell ref="D4:D7"/>
    <mergeCell ref="G6:K6"/>
    <mergeCell ref="L6:N6"/>
  </mergeCells>
  <hyperlinks>
    <hyperlink ref="K8" r:id="rId1" display="http://www.tsunagalet.city.nagoya.jp/"/>
    <hyperlink ref="K10" r:id="rId2" display="http://www.libra.okazaki.aichi.jp/"/>
    <hyperlink ref="K31" r:id="rId3" display="http://www.medias.ne.jp/~fureai/with/station/station/"/>
    <hyperlink ref="K34" r:id="rId4" display="http://www.city.takahama.lg.jp/grpbetu/bunka/shisetsu/jobun.html"/>
    <hyperlink ref="K14" r:id="rId5" display="http://www.city.kasugai.lg.jp/shisetsu/2811/ladyankasugai.html"/>
    <hyperlink ref="K19" r:id="rId6" display="http://www.hm4.aitai.ne.jp/~clover/"/>
    <hyperlink ref="K26" r:id="rId7" display="http://www.city.komaki.aichi.jp/contents/11051010.html"/>
    <hyperlink ref="K30" r:id="rId8" display="http://www.city.obu.aichi.jp/index.php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3" r:id="rId9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6.625" style="2" customWidth="1"/>
    <col min="3" max="3" width="8.625" style="2" customWidth="1"/>
    <col min="4" max="4" width="12.625" style="2" customWidth="1"/>
    <col min="5" max="5" width="4.875" style="2" customWidth="1"/>
    <col min="6" max="6" width="37.625" style="2" customWidth="1"/>
    <col min="7" max="12" width="5.625" style="2" customWidth="1"/>
    <col min="13" max="16" width="5.375" style="2" customWidth="1"/>
    <col min="1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4" t="s">
        <v>41</v>
      </c>
      <c r="E2" s="9"/>
      <c r="Q2" s="306" t="s">
        <v>302</v>
      </c>
      <c r="R2" s="337"/>
      <c r="S2" s="307"/>
    </row>
    <row r="3" ht="12.75" thickBot="1"/>
    <row r="4" spans="1:19" s="1" customFormat="1" ht="19.5" customHeight="1">
      <c r="A4" s="310" t="s">
        <v>26</v>
      </c>
      <c r="B4" s="318" t="s">
        <v>62</v>
      </c>
      <c r="C4" s="376" t="s">
        <v>52</v>
      </c>
      <c r="D4" s="315" t="s">
        <v>17</v>
      </c>
      <c r="E4" s="352" t="s">
        <v>35</v>
      </c>
      <c r="F4" s="353"/>
      <c r="G4" s="353"/>
      <c r="H4" s="354"/>
      <c r="I4" s="357" t="s">
        <v>40</v>
      </c>
      <c r="J4" s="358"/>
      <c r="K4" s="358"/>
      <c r="L4" s="358"/>
      <c r="M4" s="358"/>
      <c r="N4" s="358"/>
      <c r="O4" s="358"/>
      <c r="P4" s="358"/>
      <c r="Q4" s="358"/>
      <c r="R4" s="358"/>
      <c r="S4" s="359"/>
    </row>
    <row r="5" spans="1:19" s="29" customFormat="1" ht="19.5" customHeight="1">
      <c r="A5" s="311"/>
      <c r="B5" s="319"/>
      <c r="C5" s="377"/>
      <c r="D5" s="321"/>
      <c r="E5" s="364" t="s">
        <v>51</v>
      </c>
      <c r="F5" s="370" t="s">
        <v>5</v>
      </c>
      <c r="G5" s="373" t="s">
        <v>6</v>
      </c>
      <c r="H5" s="367" t="s">
        <v>7</v>
      </c>
      <c r="I5" s="364" t="s">
        <v>20</v>
      </c>
      <c r="J5" s="360" t="s">
        <v>22</v>
      </c>
      <c r="K5" s="34" t="s">
        <v>286</v>
      </c>
      <c r="L5" s="186"/>
      <c r="M5" s="363" t="s">
        <v>24</v>
      </c>
      <c r="N5" s="363" t="s">
        <v>50</v>
      </c>
      <c r="O5" s="34" t="s">
        <v>291</v>
      </c>
      <c r="P5" s="186"/>
      <c r="Q5" s="360" t="s">
        <v>23</v>
      </c>
      <c r="R5" s="34" t="s">
        <v>286</v>
      </c>
      <c r="S5" s="187"/>
    </row>
    <row r="6" spans="1:19" s="1" customFormat="1" ht="60" customHeight="1">
      <c r="A6" s="311"/>
      <c r="B6" s="319"/>
      <c r="C6" s="377"/>
      <c r="D6" s="321"/>
      <c r="E6" s="365"/>
      <c r="F6" s="371"/>
      <c r="G6" s="374"/>
      <c r="H6" s="368"/>
      <c r="I6" s="365"/>
      <c r="J6" s="361"/>
      <c r="K6" s="355" t="s">
        <v>292</v>
      </c>
      <c r="L6" s="188" t="s">
        <v>293</v>
      </c>
      <c r="M6" s="335"/>
      <c r="N6" s="335"/>
      <c r="O6" s="355" t="s">
        <v>294</v>
      </c>
      <c r="P6" s="188" t="s">
        <v>293</v>
      </c>
      <c r="Q6" s="361"/>
      <c r="R6" s="355" t="s">
        <v>295</v>
      </c>
      <c r="S6" s="189" t="s">
        <v>293</v>
      </c>
    </row>
    <row r="7" spans="1:19" ht="19.5" customHeight="1">
      <c r="A7" s="312"/>
      <c r="B7" s="320"/>
      <c r="C7" s="378"/>
      <c r="D7" s="322"/>
      <c r="E7" s="366"/>
      <c r="F7" s="372"/>
      <c r="G7" s="375"/>
      <c r="H7" s="369"/>
      <c r="I7" s="366"/>
      <c r="J7" s="362"/>
      <c r="K7" s="356"/>
      <c r="L7" s="190" t="s">
        <v>296</v>
      </c>
      <c r="M7" s="336"/>
      <c r="N7" s="336"/>
      <c r="O7" s="356"/>
      <c r="P7" s="190" t="s">
        <v>296</v>
      </c>
      <c r="Q7" s="362"/>
      <c r="R7" s="356"/>
      <c r="S7" s="178" t="s">
        <v>296</v>
      </c>
    </row>
    <row r="8" spans="1:19" ht="12.75" customHeight="1">
      <c r="A8" s="36">
        <v>23</v>
      </c>
      <c r="B8" s="37">
        <v>100</v>
      </c>
      <c r="C8" s="43" t="s">
        <v>67</v>
      </c>
      <c r="D8" s="40" t="s">
        <v>211</v>
      </c>
      <c r="E8" s="38" t="s">
        <v>70</v>
      </c>
      <c r="F8" s="57"/>
      <c r="G8" s="57" t="s">
        <v>70</v>
      </c>
      <c r="H8" s="37" t="s">
        <v>70</v>
      </c>
      <c r="I8" s="60">
        <v>1</v>
      </c>
      <c r="J8" s="237">
        <v>2</v>
      </c>
      <c r="K8" s="237">
        <v>0</v>
      </c>
      <c r="L8" s="55">
        <v>0</v>
      </c>
      <c r="M8" s="56" t="s">
        <v>70</v>
      </c>
      <c r="N8" s="44" t="s">
        <v>70</v>
      </c>
      <c r="O8" s="40" t="s">
        <v>70</v>
      </c>
      <c r="P8" s="55" t="s">
        <v>70</v>
      </c>
      <c r="Q8" s="287">
        <v>0</v>
      </c>
      <c r="R8" s="288">
        <v>0</v>
      </c>
      <c r="S8" s="58">
        <v>0</v>
      </c>
    </row>
    <row r="9" spans="1:19" ht="12.75" customHeight="1">
      <c r="A9" s="36">
        <v>23</v>
      </c>
      <c r="B9" s="37">
        <v>201</v>
      </c>
      <c r="C9" s="43" t="s">
        <v>67</v>
      </c>
      <c r="D9" s="40" t="s">
        <v>207</v>
      </c>
      <c r="E9" s="38" t="s">
        <v>70</v>
      </c>
      <c r="F9" s="57"/>
      <c r="G9" s="57" t="s">
        <v>70</v>
      </c>
      <c r="H9" s="37" t="s">
        <v>70</v>
      </c>
      <c r="I9" s="60">
        <v>1</v>
      </c>
      <c r="J9" s="237">
        <v>2</v>
      </c>
      <c r="K9" s="237">
        <v>0</v>
      </c>
      <c r="L9" s="55">
        <v>0</v>
      </c>
      <c r="M9" s="56" t="s">
        <v>70</v>
      </c>
      <c r="N9" s="44" t="s">
        <v>70</v>
      </c>
      <c r="O9" s="40" t="s">
        <v>70</v>
      </c>
      <c r="P9" s="55" t="s">
        <v>70</v>
      </c>
      <c r="Q9" s="287">
        <v>51</v>
      </c>
      <c r="R9" s="288">
        <v>0</v>
      </c>
      <c r="S9" s="58">
        <v>0</v>
      </c>
    </row>
    <row r="10" spans="1:19" ht="12.75" customHeight="1">
      <c r="A10" s="36">
        <v>23</v>
      </c>
      <c r="B10" s="37">
        <v>202</v>
      </c>
      <c r="C10" s="43" t="s">
        <v>67</v>
      </c>
      <c r="D10" s="40" t="s">
        <v>126</v>
      </c>
      <c r="E10" s="38" t="s">
        <v>70</v>
      </c>
      <c r="F10" s="57"/>
      <c r="G10" s="57" t="s">
        <v>70</v>
      </c>
      <c r="H10" s="37" t="s">
        <v>70</v>
      </c>
      <c r="I10" s="60">
        <v>1</v>
      </c>
      <c r="J10" s="237">
        <v>2</v>
      </c>
      <c r="K10" s="237">
        <v>0</v>
      </c>
      <c r="L10" s="55">
        <v>0</v>
      </c>
      <c r="M10" s="56" t="s">
        <v>70</v>
      </c>
      <c r="N10" s="44" t="s">
        <v>70</v>
      </c>
      <c r="O10" s="40" t="s">
        <v>70</v>
      </c>
      <c r="P10" s="55" t="s">
        <v>70</v>
      </c>
      <c r="Q10" s="287">
        <v>552</v>
      </c>
      <c r="R10" s="288">
        <v>4</v>
      </c>
      <c r="S10" s="58">
        <v>0.7</v>
      </c>
    </row>
    <row r="11" spans="1:19" ht="12.75" customHeight="1">
      <c r="A11" s="36">
        <v>23</v>
      </c>
      <c r="B11" s="37">
        <v>203</v>
      </c>
      <c r="C11" s="43" t="s">
        <v>67</v>
      </c>
      <c r="D11" s="40" t="s">
        <v>155</v>
      </c>
      <c r="E11" s="38" t="s">
        <v>70</v>
      </c>
      <c r="F11" s="57"/>
      <c r="G11" s="57" t="s">
        <v>70</v>
      </c>
      <c r="H11" s="37" t="s">
        <v>70</v>
      </c>
      <c r="I11" s="60">
        <v>1</v>
      </c>
      <c r="J11" s="237">
        <v>2</v>
      </c>
      <c r="K11" s="237">
        <v>0</v>
      </c>
      <c r="L11" s="55">
        <v>0</v>
      </c>
      <c r="M11" s="56" t="s">
        <v>70</v>
      </c>
      <c r="N11" s="44" t="s">
        <v>70</v>
      </c>
      <c r="O11" s="40" t="s">
        <v>70</v>
      </c>
      <c r="P11" s="55" t="s">
        <v>70</v>
      </c>
      <c r="Q11" s="287">
        <v>0</v>
      </c>
      <c r="R11" s="288">
        <v>0</v>
      </c>
      <c r="S11" s="58">
        <v>0</v>
      </c>
    </row>
    <row r="12" spans="1:19" ht="12.75" customHeight="1">
      <c r="A12" s="36">
        <v>23</v>
      </c>
      <c r="B12" s="37">
        <v>204</v>
      </c>
      <c r="C12" s="43" t="s">
        <v>67</v>
      </c>
      <c r="D12" s="40" t="s">
        <v>100</v>
      </c>
      <c r="E12" s="38" t="s">
        <v>70</v>
      </c>
      <c r="F12" s="57"/>
      <c r="G12" s="57" t="s">
        <v>70</v>
      </c>
      <c r="H12" s="37" t="s">
        <v>70</v>
      </c>
      <c r="I12" s="60">
        <v>1</v>
      </c>
      <c r="J12" s="237">
        <v>1</v>
      </c>
      <c r="K12" s="237">
        <v>0</v>
      </c>
      <c r="L12" s="55">
        <v>0</v>
      </c>
      <c r="M12" s="56" t="s">
        <v>70</v>
      </c>
      <c r="N12" s="44" t="s">
        <v>70</v>
      </c>
      <c r="O12" s="40" t="s">
        <v>70</v>
      </c>
      <c r="P12" s="55" t="s">
        <v>70</v>
      </c>
      <c r="Q12" s="287">
        <v>18</v>
      </c>
      <c r="R12" s="288">
        <v>0</v>
      </c>
      <c r="S12" s="58">
        <v>0</v>
      </c>
    </row>
    <row r="13" spans="1:19" ht="12.75" customHeight="1">
      <c r="A13" s="36">
        <v>23</v>
      </c>
      <c r="B13" s="37">
        <v>205</v>
      </c>
      <c r="C13" s="43" t="s">
        <v>67</v>
      </c>
      <c r="D13" s="40" t="s">
        <v>74</v>
      </c>
      <c r="E13" s="38" t="s">
        <v>70</v>
      </c>
      <c r="F13" s="57"/>
      <c r="G13" s="57" t="s">
        <v>70</v>
      </c>
      <c r="H13" s="37" t="s">
        <v>70</v>
      </c>
      <c r="I13" s="60">
        <v>1</v>
      </c>
      <c r="J13" s="237">
        <v>0</v>
      </c>
      <c r="K13" s="237">
        <v>0</v>
      </c>
      <c r="L13" s="55">
        <v>0</v>
      </c>
      <c r="M13" s="56" t="s">
        <v>70</v>
      </c>
      <c r="N13" s="44" t="s">
        <v>70</v>
      </c>
      <c r="O13" s="40" t="s">
        <v>70</v>
      </c>
      <c r="P13" s="55" t="s">
        <v>70</v>
      </c>
      <c r="Q13" s="287">
        <v>42</v>
      </c>
      <c r="R13" s="288">
        <v>0</v>
      </c>
      <c r="S13" s="58">
        <v>0</v>
      </c>
    </row>
    <row r="14" spans="1:19" ht="12.75" customHeight="1">
      <c r="A14" s="36">
        <v>23</v>
      </c>
      <c r="B14" s="37">
        <v>206</v>
      </c>
      <c r="C14" s="43" t="s">
        <v>67</v>
      </c>
      <c r="D14" s="40" t="s">
        <v>132</v>
      </c>
      <c r="E14" s="38" t="s">
        <v>70</v>
      </c>
      <c r="F14" s="57"/>
      <c r="G14" s="57" t="s">
        <v>70</v>
      </c>
      <c r="H14" s="37" t="s">
        <v>70</v>
      </c>
      <c r="I14" s="60">
        <v>1</v>
      </c>
      <c r="J14" s="237">
        <v>2</v>
      </c>
      <c r="K14" s="237">
        <v>1</v>
      </c>
      <c r="L14" s="55">
        <v>50</v>
      </c>
      <c r="M14" s="56" t="s">
        <v>70</v>
      </c>
      <c r="N14" s="44" t="s">
        <v>70</v>
      </c>
      <c r="O14" s="40" t="s">
        <v>70</v>
      </c>
      <c r="P14" s="55" t="s">
        <v>70</v>
      </c>
      <c r="Q14" s="287">
        <v>38</v>
      </c>
      <c r="R14" s="288">
        <v>0</v>
      </c>
      <c r="S14" s="58">
        <v>0</v>
      </c>
    </row>
    <row r="15" spans="1:19" ht="12.75" customHeight="1">
      <c r="A15" s="36">
        <v>23</v>
      </c>
      <c r="B15" s="37">
        <v>207</v>
      </c>
      <c r="C15" s="43" t="s">
        <v>67</v>
      </c>
      <c r="D15" s="40" t="s">
        <v>219</v>
      </c>
      <c r="E15" s="38" t="s">
        <v>70</v>
      </c>
      <c r="F15" s="57"/>
      <c r="G15" s="57" t="s">
        <v>70</v>
      </c>
      <c r="H15" s="37" t="s">
        <v>70</v>
      </c>
      <c r="I15" s="60">
        <v>1</v>
      </c>
      <c r="J15" s="237">
        <v>1</v>
      </c>
      <c r="K15" s="237">
        <v>0</v>
      </c>
      <c r="L15" s="55">
        <v>0</v>
      </c>
      <c r="M15" s="56" t="s">
        <v>70</v>
      </c>
      <c r="N15" s="44" t="s">
        <v>70</v>
      </c>
      <c r="O15" s="40" t="s">
        <v>70</v>
      </c>
      <c r="P15" s="55" t="s">
        <v>70</v>
      </c>
      <c r="Q15" s="287">
        <v>171</v>
      </c>
      <c r="R15" s="288">
        <v>3</v>
      </c>
      <c r="S15" s="58">
        <v>1.8</v>
      </c>
    </row>
    <row r="16" spans="1:19" ht="12.75" customHeight="1">
      <c r="A16" s="36">
        <v>23</v>
      </c>
      <c r="B16" s="37">
        <v>208</v>
      </c>
      <c r="C16" s="43" t="s">
        <v>67</v>
      </c>
      <c r="D16" s="40" t="s">
        <v>188</v>
      </c>
      <c r="E16" s="38" t="s">
        <v>70</v>
      </c>
      <c r="F16" s="57"/>
      <c r="G16" s="57" t="s">
        <v>70</v>
      </c>
      <c r="H16" s="37" t="s">
        <v>70</v>
      </c>
      <c r="I16" s="60">
        <v>1</v>
      </c>
      <c r="J16" s="237">
        <v>1</v>
      </c>
      <c r="K16" s="237">
        <v>0</v>
      </c>
      <c r="L16" s="55">
        <v>0</v>
      </c>
      <c r="M16" s="56" t="s">
        <v>70</v>
      </c>
      <c r="N16" s="44" t="s">
        <v>70</v>
      </c>
      <c r="O16" s="40" t="s">
        <v>70</v>
      </c>
      <c r="P16" s="55" t="s">
        <v>70</v>
      </c>
      <c r="Q16" s="287">
        <v>0</v>
      </c>
      <c r="R16" s="288">
        <v>0</v>
      </c>
      <c r="S16" s="58">
        <v>0</v>
      </c>
    </row>
    <row r="17" spans="1:19" ht="12.75" customHeight="1">
      <c r="A17" s="36">
        <v>23</v>
      </c>
      <c r="B17" s="37">
        <v>209</v>
      </c>
      <c r="C17" s="43" t="s">
        <v>67</v>
      </c>
      <c r="D17" s="40" t="s">
        <v>148</v>
      </c>
      <c r="E17" s="38" t="s">
        <v>70</v>
      </c>
      <c r="F17" s="57"/>
      <c r="G17" s="57" t="s">
        <v>70</v>
      </c>
      <c r="H17" s="37" t="s">
        <v>70</v>
      </c>
      <c r="I17" s="60">
        <v>1</v>
      </c>
      <c r="J17" s="237">
        <v>2</v>
      </c>
      <c r="K17" s="237">
        <v>0</v>
      </c>
      <c r="L17" s="55">
        <v>0</v>
      </c>
      <c r="M17" s="56" t="s">
        <v>70</v>
      </c>
      <c r="N17" s="44" t="s">
        <v>70</v>
      </c>
      <c r="O17" s="40" t="s">
        <v>70</v>
      </c>
      <c r="P17" s="55" t="s">
        <v>70</v>
      </c>
      <c r="Q17" s="287">
        <v>121</v>
      </c>
      <c r="R17" s="288">
        <v>0</v>
      </c>
      <c r="S17" s="58">
        <v>0</v>
      </c>
    </row>
    <row r="18" spans="1:19" ht="12.75" customHeight="1">
      <c r="A18" s="36">
        <v>23</v>
      </c>
      <c r="B18" s="37">
        <v>210</v>
      </c>
      <c r="C18" s="43" t="s">
        <v>67</v>
      </c>
      <c r="D18" s="40" t="s">
        <v>123</v>
      </c>
      <c r="E18" s="38" t="s">
        <v>70</v>
      </c>
      <c r="F18" s="57"/>
      <c r="G18" s="57" t="s">
        <v>70</v>
      </c>
      <c r="H18" s="37" t="s">
        <v>70</v>
      </c>
      <c r="I18" s="60">
        <v>1</v>
      </c>
      <c r="J18" s="237">
        <v>2</v>
      </c>
      <c r="K18" s="237">
        <v>0</v>
      </c>
      <c r="L18" s="55">
        <v>0</v>
      </c>
      <c r="M18" s="56" t="s">
        <v>70</v>
      </c>
      <c r="N18" s="44" t="s">
        <v>70</v>
      </c>
      <c r="O18" s="40" t="s">
        <v>70</v>
      </c>
      <c r="P18" s="55" t="s">
        <v>70</v>
      </c>
      <c r="Q18" s="287">
        <v>22</v>
      </c>
      <c r="R18" s="288">
        <v>0</v>
      </c>
      <c r="S18" s="58">
        <v>0</v>
      </c>
    </row>
    <row r="19" spans="1:19" ht="12.75" customHeight="1">
      <c r="A19" s="36">
        <v>23</v>
      </c>
      <c r="B19" s="37">
        <v>211</v>
      </c>
      <c r="C19" s="43" t="s">
        <v>67</v>
      </c>
      <c r="D19" s="40" t="s">
        <v>228</v>
      </c>
      <c r="E19" s="38" t="s">
        <v>70</v>
      </c>
      <c r="F19" s="57"/>
      <c r="G19" s="57" t="s">
        <v>70</v>
      </c>
      <c r="H19" s="37" t="s">
        <v>70</v>
      </c>
      <c r="I19" s="60">
        <v>1</v>
      </c>
      <c r="J19" s="237">
        <v>2</v>
      </c>
      <c r="K19" s="237">
        <v>0</v>
      </c>
      <c r="L19" s="55">
        <v>0</v>
      </c>
      <c r="M19" s="56" t="s">
        <v>70</v>
      </c>
      <c r="N19" s="44" t="s">
        <v>70</v>
      </c>
      <c r="O19" s="40" t="s">
        <v>70</v>
      </c>
      <c r="P19" s="55" t="s">
        <v>70</v>
      </c>
      <c r="Q19" s="287">
        <v>304</v>
      </c>
      <c r="R19" s="288">
        <v>0</v>
      </c>
      <c r="S19" s="58">
        <v>0</v>
      </c>
    </row>
    <row r="20" spans="1:19" ht="12.75" customHeight="1">
      <c r="A20" s="36">
        <v>23</v>
      </c>
      <c r="B20" s="37">
        <v>212</v>
      </c>
      <c r="C20" s="43" t="s">
        <v>67</v>
      </c>
      <c r="D20" s="40" t="s">
        <v>153</v>
      </c>
      <c r="E20" s="38" t="s">
        <v>70</v>
      </c>
      <c r="F20" s="57"/>
      <c r="G20" s="57" t="s">
        <v>70</v>
      </c>
      <c r="H20" s="37" t="s">
        <v>70</v>
      </c>
      <c r="I20" s="60">
        <v>1</v>
      </c>
      <c r="J20" s="237">
        <v>2</v>
      </c>
      <c r="K20" s="237">
        <v>0</v>
      </c>
      <c r="L20" s="55">
        <v>0</v>
      </c>
      <c r="M20" s="56" t="s">
        <v>70</v>
      </c>
      <c r="N20" s="44" t="s">
        <v>70</v>
      </c>
      <c r="O20" s="40" t="s">
        <v>70</v>
      </c>
      <c r="P20" s="55" t="s">
        <v>70</v>
      </c>
      <c r="Q20" s="287">
        <v>79</v>
      </c>
      <c r="R20" s="288">
        <v>0</v>
      </c>
      <c r="S20" s="58">
        <v>0</v>
      </c>
    </row>
    <row r="21" spans="1:19" ht="12.75" customHeight="1">
      <c r="A21" s="36">
        <v>23</v>
      </c>
      <c r="B21" s="37">
        <v>213</v>
      </c>
      <c r="C21" s="43" t="s">
        <v>67</v>
      </c>
      <c r="D21" s="40" t="s">
        <v>114</v>
      </c>
      <c r="E21" s="38" t="s">
        <v>70</v>
      </c>
      <c r="F21" s="57"/>
      <c r="G21" s="57" t="s">
        <v>70</v>
      </c>
      <c r="H21" s="37" t="s">
        <v>70</v>
      </c>
      <c r="I21" s="60">
        <v>1</v>
      </c>
      <c r="J21" s="237">
        <v>2</v>
      </c>
      <c r="K21" s="237">
        <v>0</v>
      </c>
      <c r="L21" s="55">
        <v>0</v>
      </c>
      <c r="M21" s="56" t="s">
        <v>70</v>
      </c>
      <c r="N21" s="44" t="s">
        <v>70</v>
      </c>
      <c r="O21" s="40" t="s">
        <v>70</v>
      </c>
      <c r="P21" s="55" t="s">
        <v>70</v>
      </c>
      <c r="Q21" s="287">
        <v>312</v>
      </c>
      <c r="R21" s="288">
        <v>3</v>
      </c>
      <c r="S21" s="58">
        <v>1</v>
      </c>
    </row>
    <row r="22" spans="1:19" ht="12.75" customHeight="1">
      <c r="A22" s="36">
        <v>23</v>
      </c>
      <c r="B22" s="37">
        <v>214</v>
      </c>
      <c r="C22" s="43" t="s">
        <v>67</v>
      </c>
      <c r="D22" s="40" t="s">
        <v>158</v>
      </c>
      <c r="E22" s="38" t="s">
        <v>70</v>
      </c>
      <c r="F22" s="57"/>
      <c r="G22" s="57" t="s">
        <v>70</v>
      </c>
      <c r="H22" s="37" t="s">
        <v>70</v>
      </c>
      <c r="I22" s="60">
        <v>1</v>
      </c>
      <c r="J22" s="237">
        <v>1</v>
      </c>
      <c r="K22" s="237">
        <v>0</v>
      </c>
      <c r="L22" s="55">
        <v>0</v>
      </c>
      <c r="M22" s="56" t="s">
        <v>70</v>
      </c>
      <c r="N22" s="44" t="s">
        <v>70</v>
      </c>
      <c r="O22" s="40" t="s">
        <v>70</v>
      </c>
      <c r="P22" s="55" t="s">
        <v>70</v>
      </c>
      <c r="Q22" s="287">
        <v>48</v>
      </c>
      <c r="R22" s="288">
        <v>0</v>
      </c>
      <c r="S22" s="58">
        <v>0</v>
      </c>
    </row>
    <row r="23" spans="1:19" ht="12.75" customHeight="1">
      <c r="A23" s="36">
        <v>23</v>
      </c>
      <c r="B23" s="37">
        <v>215</v>
      </c>
      <c r="C23" s="43" t="s">
        <v>67</v>
      </c>
      <c r="D23" s="40" t="s">
        <v>161</v>
      </c>
      <c r="E23" s="38" t="s">
        <v>70</v>
      </c>
      <c r="F23" s="57"/>
      <c r="G23" s="57" t="s">
        <v>70</v>
      </c>
      <c r="H23" s="37" t="s">
        <v>70</v>
      </c>
      <c r="I23" s="60">
        <v>1</v>
      </c>
      <c r="J23" s="237">
        <v>1</v>
      </c>
      <c r="K23" s="237">
        <v>0</v>
      </c>
      <c r="L23" s="55">
        <v>0</v>
      </c>
      <c r="M23" s="56" t="s">
        <v>70</v>
      </c>
      <c r="N23" s="44" t="s">
        <v>70</v>
      </c>
      <c r="O23" s="40" t="s">
        <v>70</v>
      </c>
      <c r="P23" s="55" t="s">
        <v>70</v>
      </c>
      <c r="Q23" s="287">
        <v>315</v>
      </c>
      <c r="R23" s="288">
        <v>21</v>
      </c>
      <c r="S23" s="58">
        <v>6.7</v>
      </c>
    </row>
    <row r="24" spans="1:19" ht="12.75" customHeight="1">
      <c r="A24" s="36">
        <v>23</v>
      </c>
      <c r="B24" s="37">
        <v>216</v>
      </c>
      <c r="C24" s="43" t="s">
        <v>67</v>
      </c>
      <c r="D24" s="40" t="s">
        <v>172</v>
      </c>
      <c r="E24" s="38" t="s">
        <v>70</v>
      </c>
      <c r="F24" s="57"/>
      <c r="G24" s="57" t="s">
        <v>70</v>
      </c>
      <c r="H24" s="37" t="s">
        <v>70</v>
      </c>
      <c r="I24" s="60">
        <v>1</v>
      </c>
      <c r="J24" s="237">
        <v>1</v>
      </c>
      <c r="K24" s="237">
        <v>0</v>
      </c>
      <c r="L24" s="55">
        <v>0</v>
      </c>
      <c r="M24" s="56" t="s">
        <v>70</v>
      </c>
      <c r="N24" s="44" t="s">
        <v>70</v>
      </c>
      <c r="O24" s="40" t="s">
        <v>70</v>
      </c>
      <c r="P24" s="55" t="s">
        <v>70</v>
      </c>
      <c r="Q24" s="287">
        <v>28</v>
      </c>
      <c r="R24" s="288">
        <v>0</v>
      </c>
      <c r="S24" s="58">
        <v>0</v>
      </c>
    </row>
    <row r="25" spans="1:19" ht="12.75" customHeight="1">
      <c r="A25" s="36">
        <v>23</v>
      </c>
      <c r="B25" s="37">
        <v>217</v>
      </c>
      <c r="C25" s="43" t="s">
        <v>67</v>
      </c>
      <c r="D25" s="40" t="s">
        <v>167</v>
      </c>
      <c r="E25" s="38" t="s">
        <v>70</v>
      </c>
      <c r="F25" s="57"/>
      <c r="G25" s="57" t="s">
        <v>70</v>
      </c>
      <c r="H25" s="37" t="s">
        <v>70</v>
      </c>
      <c r="I25" s="60">
        <v>1</v>
      </c>
      <c r="J25" s="237">
        <v>1</v>
      </c>
      <c r="K25" s="237">
        <v>0</v>
      </c>
      <c r="L25" s="55">
        <v>0</v>
      </c>
      <c r="M25" s="56" t="s">
        <v>70</v>
      </c>
      <c r="N25" s="44" t="s">
        <v>70</v>
      </c>
      <c r="O25" s="40" t="s">
        <v>70</v>
      </c>
      <c r="P25" s="55" t="s">
        <v>70</v>
      </c>
      <c r="Q25" s="287">
        <v>129</v>
      </c>
      <c r="R25" s="288">
        <v>6</v>
      </c>
      <c r="S25" s="58">
        <v>4.7</v>
      </c>
    </row>
    <row r="26" spans="1:19" ht="12.75" customHeight="1">
      <c r="A26" s="36">
        <v>23</v>
      </c>
      <c r="B26" s="37">
        <v>219</v>
      </c>
      <c r="C26" s="43" t="s">
        <v>67</v>
      </c>
      <c r="D26" s="40" t="s">
        <v>135</v>
      </c>
      <c r="E26" s="38" t="s">
        <v>70</v>
      </c>
      <c r="F26" s="57"/>
      <c r="G26" s="57" t="s">
        <v>70</v>
      </c>
      <c r="H26" s="37" t="s">
        <v>70</v>
      </c>
      <c r="I26" s="60">
        <v>1</v>
      </c>
      <c r="J26" s="237">
        <v>2</v>
      </c>
      <c r="K26" s="237">
        <v>0</v>
      </c>
      <c r="L26" s="55">
        <v>0</v>
      </c>
      <c r="M26" s="56" t="s">
        <v>70</v>
      </c>
      <c r="N26" s="44" t="s">
        <v>70</v>
      </c>
      <c r="O26" s="40" t="s">
        <v>70</v>
      </c>
      <c r="P26" s="55" t="s">
        <v>70</v>
      </c>
      <c r="Q26" s="287">
        <v>126</v>
      </c>
      <c r="R26" s="288">
        <v>4</v>
      </c>
      <c r="S26" s="58">
        <v>3.2</v>
      </c>
    </row>
    <row r="27" spans="1:19" ht="12.75" customHeight="1">
      <c r="A27" s="36">
        <v>23</v>
      </c>
      <c r="B27" s="37">
        <v>220</v>
      </c>
      <c r="C27" s="43" t="s">
        <v>67</v>
      </c>
      <c r="D27" s="40" t="s">
        <v>121</v>
      </c>
      <c r="E27" s="38" t="s">
        <v>70</v>
      </c>
      <c r="F27" s="57"/>
      <c r="G27" s="57" t="s">
        <v>70</v>
      </c>
      <c r="H27" s="37" t="s">
        <v>70</v>
      </c>
      <c r="I27" s="60">
        <v>1</v>
      </c>
      <c r="J27" s="237">
        <v>1</v>
      </c>
      <c r="K27" s="237">
        <v>0</v>
      </c>
      <c r="L27" s="55">
        <v>0</v>
      </c>
      <c r="M27" s="56" t="s">
        <v>70</v>
      </c>
      <c r="N27" s="44" t="s">
        <v>70</v>
      </c>
      <c r="O27" s="40" t="s">
        <v>70</v>
      </c>
      <c r="P27" s="55" t="s">
        <v>70</v>
      </c>
      <c r="Q27" s="287">
        <v>320</v>
      </c>
      <c r="R27" s="288">
        <v>14</v>
      </c>
      <c r="S27" s="58">
        <v>4.4</v>
      </c>
    </row>
    <row r="28" spans="1:19" ht="12.75" customHeight="1">
      <c r="A28" s="36">
        <v>23</v>
      </c>
      <c r="B28" s="37">
        <v>221</v>
      </c>
      <c r="C28" s="43" t="s">
        <v>67</v>
      </c>
      <c r="D28" s="40" t="s">
        <v>174</v>
      </c>
      <c r="E28" s="38" t="s">
        <v>70</v>
      </c>
      <c r="F28" s="57"/>
      <c r="G28" s="57" t="s">
        <v>70</v>
      </c>
      <c r="H28" s="37" t="s">
        <v>70</v>
      </c>
      <c r="I28" s="60">
        <v>1</v>
      </c>
      <c r="J28" s="237">
        <v>1</v>
      </c>
      <c r="K28" s="237">
        <v>0</v>
      </c>
      <c r="L28" s="55">
        <v>0</v>
      </c>
      <c r="M28" s="56" t="s">
        <v>70</v>
      </c>
      <c r="N28" s="44" t="s">
        <v>70</v>
      </c>
      <c r="O28" s="40" t="s">
        <v>70</v>
      </c>
      <c r="P28" s="55" t="s">
        <v>70</v>
      </c>
      <c r="Q28" s="287">
        <v>159</v>
      </c>
      <c r="R28" s="288">
        <v>0</v>
      </c>
      <c r="S28" s="58">
        <v>0</v>
      </c>
    </row>
    <row r="29" spans="1:19" ht="12.75" customHeight="1">
      <c r="A29" s="36">
        <v>23</v>
      </c>
      <c r="B29" s="37">
        <v>222</v>
      </c>
      <c r="C29" s="43" t="s">
        <v>67</v>
      </c>
      <c r="D29" s="40" t="s">
        <v>80</v>
      </c>
      <c r="E29" s="38" t="s">
        <v>70</v>
      </c>
      <c r="F29" s="57"/>
      <c r="G29" s="57" t="s">
        <v>70</v>
      </c>
      <c r="H29" s="37" t="s">
        <v>70</v>
      </c>
      <c r="I29" s="60">
        <v>1</v>
      </c>
      <c r="J29" s="237">
        <v>1</v>
      </c>
      <c r="K29" s="237">
        <v>0</v>
      </c>
      <c r="L29" s="55">
        <v>0</v>
      </c>
      <c r="M29" s="56" t="s">
        <v>70</v>
      </c>
      <c r="N29" s="44" t="s">
        <v>70</v>
      </c>
      <c r="O29" s="40" t="s">
        <v>70</v>
      </c>
      <c r="P29" s="55" t="s">
        <v>70</v>
      </c>
      <c r="Q29" s="287">
        <v>107</v>
      </c>
      <c r="R29" s="288">
        <v>4</v>
      </c>
      <c r="S29" s="58">
        <v>3.7</v>
      </c>
    </row>
    <row r="30" spans="1:19" ht="12.75" customHeight="1">
      <c r="A30" s="36">
        <v>23</v>
      </c>
      <c r="B30" s="37">
        <v>223</v>
      </c>
      <c r="C30" s="43" t="s">
        <v>67</v>
      </c>
      <c r="D30" s="40" t="s">
        <v>140</v>
      </c>
      <c r="E30" s="38" t="s">
        <v>70</v>
      </c>
      <c r="F30" s="57"/>
      <c r="G30" s="57" t="s">
        <v>70</v>
      </c>
      <c r="H30" s="37" t="s">
        <v>70</v>
      </c>
      <c r="I30" s="60">
        <v>1</v>
      </c>
      <c r="J30" s="237">
        <v>1</v>
      </c>
      <c r="K30" s="237">
        <v>0</v>
      </c>
      <c r="L30" s="55">
        <v>0</v>
      </c>
      <c r="M30" s="56" t="s">
        <v>70</v>
      </c>
      <c r="N30" s="44" t="s">
        <v>70</v>
      </c>
      <c r="O30" s="40" t="s">
        <v>70</v>
      </c>
      <c r="P30" s="55" t="s">
        <v>70</v>
      </c>
      <c r="Q30" s="287">
        <v>309</v>
      </c>
      <c r="R30" s="288">
        <v>18</v>
      </c>
      <c r="S30" s="58">
        <v>5.8</v>
      </c>
    </row>
    <row r="31" spans="1:19" ht="12.75" customHeight="1">
      <c r="A31" s="36">
        <v>23</v>
      </c>
      <c r="B31" s="37">
        <v>224</v>
      </c>
      <c r="C31" s="43" t="s">
        <v>67</v>
      </c>
      <c r="D31" s="40" t="s">
        <v>181</v>
      </c>
      <c r="E31" s="38" t="s">
        <v>70</v>
      </c>
      <c r="F31" s="57"/>
      <c r="G31" s="57" t="s">
        <v>70</v>
      </c>
      <c r="H31" s="37" t="s">
        <v>70</v>
      </c>
      <c r="I31" s="60">
        <v>1</v>
      </c>
      <c r="J31" s="237">
        <v>1</v>
      </c>
      <c r="K31" s="237">
        <v>0</v>
      </c>
      <c r="L31" s="55">
        <v>0</v>
      </c>
      <c r="M31" s="56" t="s">
        <v>70</v>
      </c>
      <c r="N31" s="44" t="s">
        <v>70</v>
      </c>
      <c r="O31" s="40" t="s">
        <v>70</v>
      </c>
      <c r="P31" s="55" t="s">
        <v>70</v>
      </c>
      <c r="Q31" s="287">
        <v>68</v>
      </c>
      <c r="R31" s="288">
        <v>1</v>
      </c>
      <c r="S31" s="58">
        <v>1.5</v>
      </c>
    </row>
    <row r="32" spans="1:19" ht="12.75" customHeight="1">
      <c r="A32" s="36">
        <v>23</v>
      </c>
      <c r="B32" s="37">
        <v>225</v>
      </c>
      <c r="C32" s="43" t="s">
        <v>67</v>
      </c>
      <c r="D32" s="40" t="s">
        <v>184</v>
      </c>
      <c r="E32" s="38" t="s">
        <v>70</v>
      </c>
      <c r="F32" s="57"/>
      <c r="G32" s="57" t="s">
        <v>70</v>
      </c>
      <c r="H32" s="37" t="s">
        <v>70</v>
      </c>
      <c r="I32" s="60">
        <v>1</v>
      </c>
      <c r="J32" s="237">
        <v>1</v>
      </c>
      <c r="K32" s="237">
        <v>0</v>
      </c>
      <c r="L32" s="55">
        <v>0</v>
      </c>
      <c r="M32" s="56" t="s">
        <v>70</v>
      </c>
      <c r="N32" s="44" t="s">
        <v>70</v>
      </c>
      <c r="O32" s="40" t="s">
        <v>70</v>
      </c>
      <c r="P32" s="55" t="s">
        <v>70</v>
      </c>
      <c r="Q32" s="287">
        <v>31</v>
      </c>
      <c r="R32" s="288">
        <v>0</v>
      </c>
      <c r="S32" s="58">
        <v>0</v>
      </c>
    </row>
    <row r="33" spans="1:19" ht="12.75" customHeight="1">
      <c r="A33" s="36">
        <v>23</v>
      </c>
      <c r="B33" s="37">
        <v>226</v>
      </c>
      <c r="C33" s="43" t="s">
        <v>67</v>
      </c>
      <c r="D33" s="40" t="s">
        <v>89</v>
      </c>
      <c r="E33" s="38" t="s">
        <v>70</v>
      </c>
      <c r="F33" s="57"/>
      <c r="G33" s="57" t="s">
        <v>70</v>
      </c>
      <c r="H33" s="37" t="s">
        <v>70</v>
      </c>
      <c r="I33" s="60">
        <v>1</v>
      </c>
      <c r="J33" s="237">
        <v>1</v>
      </c>
      <c r="K33" s="237">
        <v>0</v>
      </c>
      <c r="L33" s="55">
        <v>0</v>
      </c>
      <c r="M33" s="56" t="s">
        <v>70</v>
      </c>
      <c r="N33" s="44" t="s">
        <v>70</v>
      </c>
      <c r="O33" s="40" t="s">
        <v>70</v>
      </c>
      <c r="P33" s="55" t="s">
        <v>70</v>
      </c>
      <c r="Q33" s="287">
        <v>246</v>
      </c>
      <c r="R33" s="288">
        <v>11</v>
      </c>
      <c r="S33" s="58">
        <v>4.5</v>
      </c>
    </row>
    <row r="34" spans="1:19" ht="12.75" customHeight="1">
      <c r="A34" s="36">
        <v>23</v>
      </c>
      <c r="B34" s="37">
        <v>227</v>
      </c>
      <c r="C34" s="43" t="s">
        <v>67</v>
      </c>
      <c r="D34" s="40" t="s">
        <v>169</v>
      </c>
      <c r="E34" s="38" t="s">
        <v>70</v>
      </c>
      <c r="F34" s="57"/>
      <c r="G34" s="57" t="s">
        <v>70</v>
      </c>
      <c r="H34" s="37" t="s">
        <v>70</v>
      </c>
      <c r="I34" s="60">
        <v>1</v>
      </c>
      <c r="J34" s="237">
        <v>0</v>
      </c>
      <c r="K34" s="237">
        <v>0</v>
      </c>
      <c r="L34" s="55">
        <v>0</v>
      </c>
      <c r="M34" s="56" t="s">
        <v>70</v>
      </c>
      <c r="N34" s="44" t="s">
        <v>70</v>
      </c>
      <c r="O34" s="40" t="s">
        <v>70</v>
      </c>
      <c r="P34" s="55" t="s">
        <v>70</v>
      </c>
      <c r="Q34" s="287">
        <v>18</v>
      </c>
      <c r="R34" s="288">
        <v>0</v>
      </c>
      <c r="S34" s="58">
        <v>0</v>
      </c>
    </row>
    <row r="35" spans="1:19" ht="12.75" customHeight="1">
      <c r="A35" s="36">
        <v>23</v>
      </c>
      <c r="B35" s="37">
        <v>228</v>
      </c>
      <c r="C35" s="43" t="s">
        <v>67</v>
      </c>
      <c r="D35" s="40" t="s">
        <v>95</v>
      </c>
      <c r="E35" s="38" t="s">
        <v>70</v>
      </c>
      <c r="F35" s="57"/>
      <c r="G35" s="57" t="s">
        <v>70</v>
      </c>
      <c r="H35" s="37" t="s">
        <v>70</v>
      </c>
      <c r="I35" s="60">
        <v>1</v>
      </c>
      <c r="J35" s="237">
        <v>1</v>
      </c>
      <c r="K35" s="237">
        <v>0</v>
      </c>
      <c r="L35" s="55">
        <v>0</v>
      </c>
      <c r="M35" s="56" t="s">
        <v>70</v>
      </c>
      <c r="N35" s="44" t="s">
        <v>70</v>
      </c>
      <c r="O35" s="40" t="s">
        <v>70</v>
      </c>
      <c r="P35" s="55" t="s">
        <v>70</v>
      </c>
      <c r="Q35" s="287">
        <v>30</v>
      </c>
      <c r="R35" s="288">
        <v>2</v>
      </c>
      <c r="S35" s="58">
        <f>IF(Q35=""," ",ROUND(R35/Q35*100,1))</f>
        <v>6.7</v>
      </c>
    </row>
    <row r="36" spans="1:19" ht="12.75" customHeight="1">
      <c r="A36" s="36">
        <v>23</v>
      </c>
      <c r="B36" s="37">
        <v>229</v>
      </c>
      <c r="C36" s="43" t="s">
        <v>67</v>
      </c>
      <c r="D36" s="40" t="s">
        <v>196</v>
      </c>
      <c r="E36" s="38" t="s">
        <v>70</v>
      </c>
      <c r="F36" s="57"/>
      <c r="G36" s="57" t="s">
        <v>70</v>
      </c>
      <c r="H36" s="37" t="s">
        <v>70</v>
      </c>
      <c r="I36" s="60">
        <v>1</v>
      </c>
      <c r="J36" s="237">
        <v>1</v>
      </c>
      <c r="K36" s="237">
        <v>0</v>
      </c>
      <c r="L36" s="55">
        <v>0</v>
      </c>
      <c r="M36" s="56" t="s">
        <v>70</v>
      </c>
      <c r="N36" s="44" t="s">
        <v>70</v>
      </c>
      <c r="O36" s="40" t="s">
        <v>70</v>
      </c>
      <c r="P36" s="55" t="s">
        <v>70</v>
      </c>
      <c r="Q36" s="287">
        <v>181</v>
      </c>
      <c r="R36" s="288">
        <v>15</v>
      </c>
      <c r="S36" s="58">
        <v>8.3</v>
      </c>
    </row>
    <row r="37" spans="1:19" ht="12.75" customHeight="1">
      <c r="A37" s="36">
        <v>23</v>
      </c>
      <c r="B37" s="37">
        <v>230</v>
      </c>
      <c r="C37" s="43" t="s">
        <v>67</v>
      </c>
      <c r="D37" s="40" t="s">
        <v>106</v>
      </c>
      <c r="E37" s="38" t="s">
        <v>70</v>
      </c>
      <c r="F37" s="57"/>
      <c r="G37" s="57" t="s">
        <v>70</v>
      </c>
      <c r="H37" s="37" t="s">
        <v>70</v>
      </c>
      <c r="I37" s="60">
        <v>1</v>
      </c>
      <c r="J37" s="237">
        <v>1</v>
      </c>
      <c r="K37" s="237">
        <v>0</v>
      </c>
      <c r="L37" s="55">
        <v>0</v>
      </c>
      <c r="M37" s="56" t="s">
        <v>70</v>
      </c>
      <c r="N37" s="44" t="s">
        <v>70</v>
      </c>
      <c r="O37" s="40" t="s">
        <v>70</v>
      </c>
      <c r="P37" s="55" t="s">
        <v>70</v>
      </c>
      <c r="Q37" s="287">
        <v>53</v>
      </c>
      <c r="R37" s="288">
        <v>4</v>
      </c>
      <c r="S37" s="58">
        <v>7.5</v>
      </c>
    </row>
    <row r="38" spans="1:19" ht="12.75" customHeight="1">
      <c r="A38" s="36">
        <v>23</v>
      </c>
      <c r="B38" s="37">
        <v>231</v>
      </c>
      <c r="C38" s="43" t="s">
        <v>67</v>
      </c>
      <c r="D38" s="40" t="s">
        <v>209</v>
      </c>
      <c r="E38" s="38" t="s">
        <v>70</v>
      </c>
      <c r="F38" s="57"/>
      <c r="G38" s="57" t="s">
        <v>70</v>
      </c>
      <c r="H38" s="37" t="s">
        <v>70</v>
      </c>
      <c r="I38" s="60">
        <v>1</v>
      </c>
      <c r="J38" s="237">
        <v>1</v>
      </c>
      <c r="K38" s="237">
        <v>0</v>
      </c>
      <c r="L38" s="55">
        <v>0</v>
      </c>
      <c r="M38" s="56" t="s">
        <v>70</v>
      </c>
      <c r="N38" s="44" t="s">
        <v>70</v>
      </c>
      <c r="O38" s="40" t="s">
        <v>70</v>
      </c>
      <c r="P38" s="55" t="s">
        <v>70</v>
      </c>
      <c r="Q38" s="287">
        <v>123</v>
      </c>
      <c r="R38" s="288">
        <v>0</v>
      </c>
      <c r="S38" s="58">
        <v>0</v>
      </c>
    </row>
    <row r="39" spans="1:19" ht="12.75" customHeight="1">
      <c r="A39" s="36">
        <v>23</v>
      </c>
      <c r="B39" s="37">
        <v>232</v>
      </c>
      <c r="C39" s="43" t="s">
        <v>67</v>
      </c>
      <c r="D39" s="40" t="s">
        <v>117</v>
      </c>
      <c r="E39" s="38" t="s">
        <v>70</v>
      </c>
      <c r="F39" s="57"/>
      <c r="G39" s="57" t="s">
        <v>70</v>
      </c>
      <c r="H39" s="37" t="s">
        <v>70</v>
      </c>
      <c r="I39" s="60">
        <v>1</v>
      </c>
      <c r="J39" s="237">
        <v>1</v>
      </c>
      <c r="K39" s="237">
        <v>0</v>
      </c>
      <c r="L39" s="55">
        <v>0</v>
      </c>
      <c r="M39" s="56" t="s">
        <v>70</v>
      </c>
      <c r="N39" s="44" t="s">
        <v>70</v>
      </c>
      <c r="O39" s="40" t="s">
        <v>70</v>
      </c>
      <c r="P39" s="55" t="s">
        <v>70</v>
      </c>
      <c r="Q39" s="287">
        <v>67</v>
      </c>
      <c r="R39" s="288">
        <v>0</v>
      </c>
      <c r="S39" s="58">
        <v>0</v>
      </c>
    </row>
    <row r="40" spans="1:19" ht="12.75" customHeight="1">
      <c r="A40" s="36">
        <v>23</v>
      </c>
      <c r="B40" s="37">
        <v>233</v>
      </c>
      <c r="C40" s="43" t="s">
        <v>67</v>
      </c>
      <c r="D40" s="40" t="s">
        <v>102</v>
      </c>
      <c r="E40" s="38" t="s">
        <v>70</v>
      </c>
      <c r="F40" s="57"/>
      <c r="G40" s="57" t="s">
        <v>70</v>
      </c>
      <c r="H40" s="37" t="s">
        <v>70</v>
      </c>
      <c r="I40" s="60">
        <v>1</v>
      </c>
      <c r="J40" s="237">
        <v>1</v>
      </c>
      <c r="K40" s="237">
        <v>0</v>
      </c>
      <c r="L40" s="55">
        <v>0</v>
      </c>
      <c r="M40" s="56" t="s">
        <v>70</v>
      </c>
      <c r="N40" s="44" t="s">
        <v>70</v>
      </c>
      <c r="O40" s="40" t="s">
        <v>70</v>
      </c>
      <c r="P40" s="55" t="s">
        <v>70</v>
      </c>
      <c r="Q40" s="287">
        <v>0</v>
      </c>
      <c r="R40" s="288">
        <v>0</v>
      </c>
      <c r="S40" s="58">
        <v>0</v>
      </c>
    </row>
    <row r="41" spans="1:19" ht="12.75" customHeight="1">
      <c r="A41" s="36">
        <v>23</v>
      </c>
      <c r="B41" s="37">
        <v>234</v>
      </c>
      <c r="C41" s="43" t="s">
        <v>67</v>
      </c>
      <c r="D41" s="40" t="s">
        <v>96</v>
      </c>
      <c r="E41" s="38" t="s">
        <v>70</v>
      </c>
      <c r="F41" s="57"/>
      <c r="G41" s="57" t="s">
        <v>70</v>
      </c>
      <c r="H41" s="37" t="s">
        <v>70</v>
      </c>
      <c r="I41" s="60">
        <v>1</v>
      </c>
      <c r="J41" s="237">
        <v>1</v>
      </c>
      <c r="K41" s="237">
        <v>0</v>
      </c>
      <c r="L41" s="55">
        <v>0</v>
      </c>
      <c r="M41" s="56" t="s">
        <v>70</v>
      </c>
      <c r="N41" s="44" t="s">
        <v>70</v>
      </c>
      <c r="O41" s="40" t="s">
        <v>70</v>
      </c>
      <c r="P41" s="55" t="s">
        <v>70</v>
      </c>
      <c r="Q41" s="287">
        <v>30</v>
      </c>
      <c r="R41" s="288">
        <v>0</v>
      </c>
      <c r="S41" s="58">
        <v>0</v>
      </c>
    </row>
    <row r="42" spans="1:19" ht="12.75" customHeight="1">
      <c r="A42" s="36">
        <v>23</v>
      </c>
      <c r="B42" s="37">
        <v>235</v>
      </c>
      <c r="C42" s="43" t="s">
        <v>67</v>
      </c>
      <c r="D42" s="40" t="s">
        <v>77</v>
      </c>
      <c r="E42" s="38" t="s">
        <v>70</v>
      </c>
      <c r="F42" s="57"/>
      <c r="G42" s="57" t="s">
        <v>70</v>
      </c>
      <c r="H42" s="37" t="s">
        <v>70</v>
      </c>
      <c r="I42" s="60">
        <v>1</v>
      </c>
      <c r="J42" s="237">
        <v>1</v>
      </c>
      <c r="K42" s="237">
        <v>0</v>
      </c>
      <c r="L42" s="55">
        <v>0</v>
      </c>
      <c r="M42" s="56" t="s">
        <v>70</v>
      </c>
      <c r="N42" s="44" t="s">
        <v>70</v>
      </c>
      <c r="O42" s="40" t="s">
        <v>70</v>
      </c>
      <c r="P42" s="55" t="s">
        <v>70</v>
      </c>
      <c r="Q42" s="287">
        <v>77</v>
      </c>
      <c r="R42" s="288">
        <v>0</v>
      </c>
      <c r="S42" s="58">
        <v>0</v>
      </c>
    </row>
    <row r="43" spans="1:19" ht="12.75" customHeight="1">
      <c r="A43" s="36">
        <v>23</v>
      </c>
      <c r="B43" s="37">
        <v>302</v>
      </c>
      <c r="C43" s="38" t="s">
        <v>67</v>
      </c>
      <c r="D43" s="39" t="s">
        <v>68</v>
      </c>
      <c r="E43" s="52" t="s">
        <v>70</v>
      </c>
      <c r="F43" s="44"/>
      <c r="G43" s="53" t="s">
        <v>70</v>
      </c>
      <c r="H43" s="54" t="s">
        <v>70</v>
      </c>
      <c r="I43" s="60" t="s">
        <v>70</v>
      </c>
      <c r="J43" s="237" t="s">
        <v>70</v>
      </c>
      <c r="K43" s="237" t="s">
        <v>70</v>
      </c>
      <c r="L43" s="55" t="s">
        <v>70</v>
      </c>
      <c r="M43" s="287">
        <v>1</v>
      </c>
      <c r="N43" s="197">
        <v>1</v>
      </c>
      <c r="O43" s="288">
        <v>0</v>
      </c>
      <c r="P43" s="55">
        <v>0</v>
      </c>
      <c r="Q43" s="287">
        <v>16</v>
      </c>
      <c r="R43" s="288">
        <v>0</v>
      </c>
      <c r="S43" s="58">
        <v>0</v>
      </c>
    </row>
    <row r="44" spans="1:19" ht="12.75" customHeight="1">
      <c r="A44" s="36">
        <v>23</v>
      </c>
      <c r="B44" s="37">
        <v>304</v>
      </c>
      <c r="C44" s="43" t="s">
        <v>67</v>
      </c>
      <c r="D44" s="40" t="s">
        <v>186</v>
      </c>
      <c r="E44" s="38" t="s">
        <v>70</v>
      </c>
      <c r="F44" s="57"/>
      <c r="G44" s="57" t="s">
        <v>70</v>
      </c>
      <c r="H44" s="37" t="s">
        <v>70</v>
      </c>
      <c r="I44" s="60" t="s">
        <v>70</v>
      </c>
      <c r="J44" s="237" t="s">
        <v>70</v>
      </c>
      <c r="K44" s="237" t="s">
        <v>70</v>
      </c>
      <c r="L44" s="55" t="s">
        <v>70</v>
      </c>
      <c r="M44" s="287">
        <v>1</v>
      </c>
      <c r="N44" s="197">
        <v>1</v>
      </c>
      <c r="O44" s="288">
        <v>0</v>
      </c>
      <c r="P44" s="55">
        <v>0</v>
      </c>
      <c r="Q44" s="287">
        <v>9</v>
      </c>
      <c r="R44" s="288">
        <v>0</v>
      </c>
      <c r="S44" s="58">
        <v>0</v>
      </c>
    </row>
    <row r="45" spans="1:19" ht="12.75" customHeight="1">
      <c r="A45" s="36">
        <v>23</v>
      </c>
      <c r="B45" s="37">
        <v>342</v>
      </c>
      <c r="C45" s="43" t="s">
        <v>67</v>
      </c>
      <c r="D45" s="40" t="s">
        <v>145</v>
      </c>
      <c r="E45" s="38" t="s">
        <v>70</v>
      </c>
      <c r="F45" s="57"/>
      <c r="G45" s="57" t="s">
        <v>70</v>
      </c>
      <c r="H45" s="37" t="s">
        <v>70</v>
      </c>
      <c r="I45" s="60" t="s">
        <v>70</v>
      </c>
      <c r="J45" s="237" t="s">
        <v>70</v>
      </c>
      <c r="K45" s="237" t="s">
        <v>70</v>
      </c>
      <c r="L45" s="55" t="s">
        <v>70</v>
      </c>
      <c r="M45" s="287">
        <v>1</v>
      </c>
      <c r="N45" s="197">
        <v>1</v>
      </c>
      <c r="O45" s="288">
        <v>0</v>
      </c>
      <c r="P45" s="55">
        <v>0</v>
      </c>
      <c r="Q45" s="287">
        <v>28</v>
      </c>
      <c r="R45" s="288">
        <v>2</v>
      </c>
      <c r="S45" s="58">
        <v>7.1</v>
      </c>
    </row>
    <row r="46" spans="1:19" ht="12.75" customHeight="1">
      <c r="A46" s="36">
        <v>23</v>
      </c>
      <c r="B46" s="37">
        <v>345</v>
      </c>
      <c r="C46" s="43" t="s">
        <v>67</v>
      </c>
      <c r="D46" s="40" t="s">
        <v>73</v>
      </c>
      <c r="E46" s="52" t="s">
        <v>70</v>
      </c>
      <c r="F46" s="44"/>
      <c r="G46" s="53" t="s">
        <v>70</v>
      </c>
      <c r="H46" s="54" t="s">
        <v>70</v>
      </c>
      <c r="I46" s="60" t="s">
        <v>70</v>
      </c>
      <c r="J46" s="237" t="s">
        <v>70</v>
      </c>
      <c r="K46" s="237" t="s">
        <v>70</v>
      </c>
      <c r="L46" s="55" t="s">
        <v>70</v>
      </c>
      <c r="M46" s="287">
        <v>1</v>
      </c>
      <c r="N46" s="197">
        <v>1</v>
      </c>
      <c r="O46" s="288">
        <v>0</v>
      </c>
      <c r="P46" s="55">
        <v>0</v>
      </c>
      <c r="Q46" s="287">
        <v>24</v>
      </c>
      <c r="R46" s="288">
        <v>0</v>
      </c>
      <c r="S46" s="58">
        <v>0</v>
      </c>
    </row>
    <row r="47" spans="1:19" ht="12.75" customHeight="1">
      <c r="A47" s="36">
        <v>23</v>
      </c>
      <c r="B47" s="37">
        <v>361</v>
      </c>
      <c r="C47" s="43" t="s">
        <v>67</v>
      </c>
      <c r="D47" s="40" t="s">
        <v>226</v>
      </c>
      <c r="E47" s="52" t="s">
        <v>70</v>
      </c>
      <c r="F47" s="44"/>
      <c r="G47" s="53" t="s">
        <v>70</v>
      </c>
      <c r="H47" s="54" t="s">
        <v>70</v>
      </c>
      <c r="I47" s="60" t="s">
        <v>70</v>
      </c>
      <c r="J47" s="237" t="s">
        <v>70</v>
      </c>
      <c r="K47" s="237" t="s">
        <v>70</v>
      </c>
      <c r="L47" s="55" t="s">
        <v>70</v>
      </c>
      <c r="M47" s="287">
        <v>1</v>
      </c>
      <c r="N47" s="197">
        <v>0</v>
      </c>
      <c r="O47" s="288">
        <v>0</v>
      </c>
      <c r="P47" s="55">
        <v>0</v>
      </c>
      <c r="Q47" s="287">
        <v>11</v>
      </c>
      <c r="R47" s="288">
        <v>0</v>
      </c>
      <c r="S47" s="58">
        <v>0</v>
      </c>
    </row>
    <row r="48" spans="1:19" ht="12.75" customHeight="1">
      <c r="A48" s="36">
        <v>23</v>
      </c>
      <c r="B48" s="37">
        <v>362</v>
      </c>
      <c r="C48" s="43" t="s">
        <v>67</v>
      </c>
      <c r="D48" s="40" t="s">
        <v>93</v>
      </c>
      <c r="E48" s="38" t="s">
        <v>70</v>
      </c>
      <c r="F48" s="57"/>
      <c r="G48" s="57" t="s">
        <v>70</v>
      </c>
      <c r="H48" s="37" t="s">
        <v>70</v>
      </c>
      <c r="I48" s="60" t="s">
        <v>70</v>
      </c>
      <c r="J48" s="237" t="s">
        <v>70</v>
      </c>
      <c r="K48" s="237" t="s">
        <v>70</v>
      </c>
      <c r="L48" s="55" t="s">
        <v>70</v>
      </c>
      <c r="M48" s="287">
        <v>1</v>
      </c>
      <c r="N48" s="197">
        <v>1</v>
      </c>
      <c r="O48" s="288">
        <v>0</v>
      </c>
      <c r="P48" s="55">
        <v>0</v>
      </c>
      <c r="Q48" s="287">
        <v>16</v>
      </c>
      <c r="R48" s="288">
        <v>0</v>
      </c>
      <c r="S48" s="58">
        <v>0</v>
      </c>
    </row>
    <row r="49" spans="1:19" ht="12.75" customHeight="1">
      <c r="A49" s="36">
        <v>23</v>
      </c>
      <c r="B49" s="37">
        <v>421</v>
      </c>
      <c r="C49" s="43" t="s">
        <v>67</v>
      </c>
      <c r="D49" s="40" t="s">
        <v>131</v>
      </c>
      <c r="E49" s="38" t="s">
        <v>70</v>
      </c>
      <c r="F49" s="57"/>
      <c r="G49" s="57" t="s">
        <v>70</v>
      </c>
      <c r="H49" s="37" t="s">
        <v>70</v>
      </c>
      <c r="I49" s="60" t="s">
        <v>70</v>
      </c>
      <c r="J49" s="237" t="s">
        <v>70</v>
      </c>
      <c r="K49" s="237" t="s">
        <v>70</v>
      </c>
      <c r="L49" s="55" t="s">
        <v>70</v>
      </c>
      <c r="M49" s="287">
        <v>1</v>
      </c>
      <c r="N49" s="197">
        <v>1</v>
      </c>
      <c r="O49" s="288">
        <v>0</v>
      </c>
      <c r="P49" s="55">
        <v>0</v>
      </c>
      <c r="Q49" s="287">
        <v>12</v>
      </c>
      <c r="R49" s="288">
        <v>0</v>
      </c>
      <c r="S49" s="58">
        <v>0</v>
      </c>
    </row>
    <row r="50" spans="1:19" ht="12.75" customHeight="1">
      <c r="A50" s="36">
        <v>23</v>
      </c>
      <c r="B50" s="37">
        <v>422</v>
      </c>
      <c r="C50" s="43" t="s">
        <v>67</v>
      </c>
      <c r="D50" s="40" t="s">
        <v>193</v>
      </c>
      <c r="E50" s="38" t="s">
        <v>70</v>
      </c>
      <c r="F50" s="57"/>
      <c r="G50" s="57" t="s">
        <v>70</v>
      </c>
      <c r="H50" s="37" t="s">
        <v>70</v>
      </c>
      <c r="I50" s="60" t="s">
        <v>70</v>
      </c>
      <c r="J50" s="237" t="s">
        <v>70</v>
      </c>
      <c r="K50" s="237" t="s">
        <v>70</v>
      </c>
      <c r="L50" s="55" t="s">
        <v>70</v>
      </c>
      <c r="M50" s="287">
        <v>1</v>
      </c>
      <c r="N50" s="197">
        <v>1</v>
      </c>
      <c r="O50" s="288">
        <v>0</v>
      </c>
      <c r="P50" s="55">
        <v>0</v>
      </c>
      <c r="Q50" s="287">
        <v>22</v>
      </c>
      <c r="R50" s="288">
        <v>0</v>
      </c>
      <c r="S50" s="58">
        <v>0</v>
      </c>
    </row>
    <row r="51" spans="1:19" ht="12.75" customHeight="1">
      <c r="A51" s="36">
        <v>23</v>
      </c>
      <c r="B51" s="37">
        <v>423</v>
      </c>
      <c r="C51" s="43" t="s">
        <v>67</v>
      </c>
      <c r="D51" s="40" t="s">
        <v>87</v>
      </c>
      <c r="E51" s="38" t="s">
        <v>70</v>
      </c>
      <c r="F51" s="57"/>
      <c r="G51" s="57" t="s">
        <v>70</v>
      </c>
      <c r="H51" s="37" t="s">
        <v>70</v>
      </c>
      <c r="I51" s="60" t="s">
        <v>70</v>
      </c>
      <c r="J51" s="237" t="s">
        <v>70</v>
      </c>
      <c r="K51" s="237" t="s">
        <v>70</v>
      </c>
      <c r="L51" s="55" t="s">
        <v>70</v>
      </c>
      <c r="M51" s="287">
        <v>1</v>
      </c>
      <c r="N51" s="197">
        <v>1</v>
      </c>
      <c r="O51" s="288">
        <v>0</v>
      </c>
      <c r="P51" s="55">
        <v>0</v>
      </c>
      <c r="Q51" s="287">
        <v>13</v>
      </c>
      <c r="R51" s="288">
        <v>0</v>
      </c>
      <c r="S51" s="58">
        <v>0</v>
      </c>
    </row>
    <row r="52" spans="1:19" ht="12.75" customHeight="1">
      <c r="A52" s="36">
        <v>23</v>
      </c>
      <c r="B52" s="37">
        <v>424</v>
      </c>
      <c r="C52" s="43" t="s">
        <v>67</v>
      </c>
      <c r="D52" s="40" t="s">
        <v>113</v>
      </c>
      <c r="E52" s="38" t="s">
        <v>70</v>
      </c>
      <c r="F52" s="57"/>
      <c r="G52" s="57" t="s">
        <v>70</v>
      </c>
      <c r="H52" s="37" t="s">
        <v>70</v>
      </c>
      <c r="I52" s="60" t="s">
        <v>70</v>
      </c>
      <c r="J52" s="237" t="s">
        <v>70</v>
      </c>
      <c r="K52" s="237" t="s">
        <v>70</v>
      </c>
      <c r="L52" s="55" t="s">
        <v>70</v>
      </c>
      <c r="M52" s="287">
        <v>1</v>
      </c>
      <c r="N52" s="197">
        <v>1</v>
      </c>
      <c r="O52" s="288">
        <v>0</v>
      </c>
      <c r="P52" s="55">
        <v>0</v>
      </c>
      <c r="Q52" s="287">
        <v>48</v>
      </c>
      <c r="R52" s="288">
        <v>0</v>
      </c>
      <c r="S52" s="58">
        <v>0</v>
      </c>
    </row>
    <row r="53" spans="1:19" ht="12.75" customHeight="1">
      <c r="A53" s="36">
        <v>23</v>
      </c>
      <c r="B53" s="37">
        <v>425</v>
      </c>
      <c r="C53" s="43" t="s">
        <v>67</v>
      </c>
      <c r="D53" s="40" t="s">
        <v>105</v>
      </c>
      <c r="E53" s="38" t="s">
        <v>70</v>
      </c>
      <c r="F53" s="57"/>
      <c r="G53" s="57" t="s">
        <v>70</v>
      </c>
      <c r="H53" s="37" t="s">
        <v>70</v>
      </c>
      <c r="I53" s="60" t="s">
        <v>70</v>
      </c>
      <c r="J53" s="237" t="s">
        <v>70</v>
      </c>
      <c r="K53" s="237" t="s">
        <v>70</v>
      </c>
      <c r="L53" s="55" t="s">
        <v>70</v>
      </c>
      <c r="M53" s="287">
        <v>1</v>
      </c>
      <c r="N53" s="197">
        <v>1</v>
      </c>
      <c r="O53" s="288">
        <v>0</v>
      </c>
      <c r="P53" s="55">
        <v>0</v>
      </c>
      <c r="Q53" s="287">
        <v>30</v>
      </c>
      <c r="R53" s="288">
        <v>1</v>
      </c>
      <c r="S53" s="58">
        <v>3.3</v>
      </c>
    </row>
    <row r="54" spans="1:19" ht="12.75" customHeight="1">
      <c r="A54" s="36">
        <v>23</v>
      </c>
      <c r="B54" s="37">
        <v>427</v>
      </c>
      <c r="C54" s="43" t="s">
        <v>67</v>
      </c>
      <c r="D54" s="40" t="s">
        <v>191</v>
      </c>
      <c r="E54" s="38" t="s">
        <v>70</v>
      </c>
      <c r="F54" s="57"/>
      <c r="G54" s="57" t="s">
        <v>70</v>
      </c>
      <c r="H54" s="37" t="s">
        <v>70</v>
      </c>
      <c r="I54" s="60" t="s">
        <v>70</v>
      </c>
      <c r="J54" s="237" t="s">
        <v>70</v>
      </c>
      <c r="K54" s="237" t="s">
        <v>70</v>
      </c>
      <c r="L54" s="55" t="s">
        <v>70</v>
      </c>
      <c r="M54" s="287">
        <v>1</v>
      </c>
      <c r="N54" s="197">
        <v>1</v>
      </c>
      <c r="O54" s="288">
        <v>0</v>
      </c>
      <c r="P54" s="55">
        <v>0</v>
      </c>
      <c r="Q54" s="287">
        <v>1</v>
      </c>
      <c r="R54" s="288">
        <v>0</v>
      </c>
      <c r="S54" s="58">
        <v>0</v>
      </c>
    </row>
    <row r="55" spans="1:19" ht="12.75" customHeight="1">
      <c r="A55" s="36">
        <v>23</v>
      </c>
      <c r="B55" s="37">
        <v>441</v>
      </c>
      <c r="C55" s="43" t="s">
        <v>67</v>
      </c>
      <c r="D55" s="40" t="s">
        <v>152</v>
      </c>
      <c r="E55" s="38" t="s">
        <v>70</v>
      </c>
      <c r="F55" s="57"/>
      <c r="G55" s="57" t="s">
        <v>70</v>
      </c>
      <c r="H55" s="37" t="s">
        <v>70</v>
      </c>
      <c r="I55" s="60" t="s">
        <v>70</v>
      </c>
      <c r="J55" s="237" t="s">
        <v>70</v>
      </c>
      <c r="K55" s="237" t="s">
        <v>70</v>
      </c>
      <c r="L55" s="55" t="s">
        <v>70</v>
      </c>
      <c r="M55" s="287">
        <v>1</v>
      </c>
      <c r="N55" s="197">
        <v>1</v>
      </c>
      <c r="O55" s="288">
        <v>0</v>
      </c>
      <c r="P55" s="55">
        <v>0</v>
      </c>
      <c r="Q55" s="287">
        <v>22</v>
      </c>
      <c r="R55" s="288">
        <v>0</v>
      </c>
      <c r="S55" s="58">
        <v>0</v>
      </c>
    </row>
    <row r="56" spans="1:19" ht="12.75" customHeight="1">
      <c r="A56" s="36">
        <v>23</v>
      </c>
      <c r="B56" s="37">
        <v>442</v>
      </c>
      <c r="C56" s="43" t="s">
        <v>67</v>
      </c>
      <c r="D56" s="40" t="s">
        <v>223</v>
      </c>
      <c r="E56" s="38" t="s">
        <v>70</v>
      </c>
      <c r="F56" s="57"/>
      <c r="G56" s="57" t="s">
        <v>70</v>
      </c>
      <c r="H56" s="37" t="s">
        <v>70</v>
      </c>
      <c r="I56" s="60" t="s">
        <v>70</v>
      </c>
      <c r="J56" s="237" t="s">
        <v>70</v>
      </c>
      <c r="K56" s="237" t="s">
        <v>70</v>
      </c>
      <c r="L56" s="55" t="s">
        <v>70</v>
      </c>
      <c r="M56" s="287">
        <v>1</v>
      </c>
      <c r="N56" s="197">
        <v>1</v>
      </c>
      <c r="O56" s="288">
        <v>0</v>
      </c>
      <c r="P56" s="55">
        <v>0</v>
      </c>
      <c r="Q56" s="287">
        <v>8</v>
      </c>
      <c r="R56" s="288">
        <v>0</v>
      </c>
      <c r="S56" s="58">
        <v>0</v>
      </c>
    </row>
    <row r="57" spans="1:19" ht="12.75" customHeight="1">
      <c r="A57" s="36">
        <v>23</v>
      </c>
      <c r="B57" s="37">
        <v>445</v>
      </c>
      <c r="C57" s="43" t="s">
        <v>67</v>
      </c>
      <c r="D57" s="40" t="s">
        <v>206</v>
      </c>
      <c r="E57" s="38" t="s">
        <v>70</v>
      </c>
      <c r="F57" s="57"/>
      <c r="G57" s="57" t="s">
        <v>70</v>
      </c>
      <c r="H57" s="37" t="s">
        <v>70</v>
      </c>
      <c r="I57" s="60" t="s">
        <v>70</v>
      </c>
      <c r="J57" s="237" t="s">
        <v>70</v>
      </c>
      <c r="K57" s="237" t="s">
        <v>70</v>
      </c>
      <c r="L57" s="55" t="s">
        <v>70</v>
      </c>
      <c r="M57" s="287">
        <v>1</v>
      </c>
      <c r="N57" s="197">
        <v>0</v>
      </c>
      <c r="O57" s="288">
        <v>0</v>
      </c>
      <c r="P57" s="55">
        <v>0</v>
      </c>
      <c r="Q57" s="287">
        <v>33</v>
      </c>
      <c r="R57" s="288">
        <v>0</v>
      </c>
      <c r="S57" s="58">
        <v>0</v>
      </c>
    </row>
    <row r="58" spans="1:19" ht="12.75" customHeight="1">
      <c r="A58" s="36">
        <v>23</v>
      </c>
      <c r="B58" s="37">
        <v>446</v>
      </c>
      <c r="C58" s="43" t="s">
        <v>67</v>
      </c>
      <c r="D58" s="40" t="s">
        <v>85</v>
      </c>
      <c r="E58" s="38" t="s">
        <v>70</v>
      </c>
      <c r="F58" s="57"/>
      <c r="G58" s="57" t="s">
        <v>70</v>
      </c>
      <c r="H58" s="37" t="s">
        <v>70</v>
      </c>
      <c r="I58" s="60" t="s">
        <v>70</v>
      </c>
      <c r="J58" s="237" t="s">
        <v>70</v>
      </c>
      <c r="K58" s="237" t="s">
        <v>70</v>
      </c>
      <c r="L58" s="55" t="s">
        <v>70</v>
      </c>
      <c r="M58" s="287">
        <v>1</v>
      </c>
      <c r="N58" s="197">
        <v>1</v>
      </c>
      <c r="O58" s="288">
        <v>0</v>
      </c>
      <c r="P58" s="55">
        <v>0</v>
      </c>
      <c r="Q58" s="287">
        <v>18</v>
      </c>
      <c r="R58" s="288">
        <v>0</v>
      </c>
      <c r="S58" s="58">
        <v>0</v>
      </c>
    </row>
    <row r="59" spans="1:19" ht="12.75" customHeight="1">
      <c r="A59" s="36">
        <v>23</v>
      </c>
      <c r="B59" s="37">
        <v>447</v>
      </c>
      <c r="C59" s="43" t="s">
        <v>67</v>
      </c>
      <c r="D59" s="40" t="s">
        <v>110</v>
      </c>
      <c r="E59" s="38" t="s">
        <v>70</v>
      </c>
      <c r="F59" s="57"/>
      <c r="G59" s="57" t="s">
        <v>70</v>
      </c>
      <c r="H59" s="37" t="s">
        <v>70</v>
      </c>
      <c r="I59" s="60" t="s">
        <v>70</v>
      </c>
      <c r="J59" s="237" t="s">
        <v>70</v>
      </c>
      <c r="K59" s="237" t="s">
        <v>70</v>
      </c>
      <c r="L59" s="55" t="s">
        <v>70</v>
      </c>
      <c r="M59" s="287">
        <v>1</v>
      </c>
      <c r="N59" s="197">
        <v>1</v>
      </c>
      <c r="O59" s="288">
        <v>0</v>
      </c>
      <c r="P59" s="55">
        <v>0</v>
      </c>
      <c r="Q59" s="287">
        <v>18</v>
      </c>
      <c r="R59" s="288">
        <v>0</v>
      </c>
      <c r="S59" s="58">
        <v>0</v>
      </c>
    </row>
    <row r="60" spans="1:19" ht="12.75" customHeight="1">
      <c r="A60" s="36">
        <v>23</v>
      </c>
      <c r="B60" s="37">
        <v>481</v>
      </c>
      <c r="C60" s="43" t="s">
        <v>67</v>
      </c>
      <c r="D60" s="40" t="s">
        <v>119</v>
      </c>
      <c r="E60" s="38" t="s">
        <v>70</v>
      </c>
      <c r="F60" s="57"/>
      <c r="G60" s="57" t="s">
        <v>70</v>
      </c>
      <c r="H60" s="37" t="s">
        <v>70</v>
      </c>
      <c r="I60" s="60" t="s">
        <v>70</v>
      </c>
      <c r="J60" s="237" t="s">
        <v>70</v>
      </c>
      <c r="K60" s="237" t="s">
        <v>70</v>
      </c>
      <c r="L60" s="55" t="s">
        <v>70</v>
      </c>
      <c r="M60" s="287">
        <v>1</v>
      </c>
      <c r="N60" s="197">
        <v>1</v>
      </c>
      <c r="O60" s="288">
        <v>0</v>
      </c>
      <c r="P60" s="55">
        <v>0</v>
      </c>
      <c r="Q60" s="287">
        <v>32</v>
      </c>
      <c r="R60" s="288">
        <v>0</v>
      </c>
      <c r="S60" s="58">
        <v>0</v>
      </c>
    </row>
    <row r="61" spans="1:19" ht="12.75" customHeight="1">
      <c r="A61" s="36">
        <v>23</v>
      </c>
      <c r="B61" s="37">
        <v>482</v>
      </c>
      <c r="C61" s="43" t="s">
        <v>67</v>
      </c>
      <c r="D61" s="40" t="s">
        <v>160</v>
      </c>
      <c r="E61" s="38" t="s">
        <v>70</v>
      </c>
      <c r="F61" s="57"/>
      <c r="G61" s="57" t="s">
        <v>70</v>
      </c>
      <c r="H61" s="37" t="s">
        <v>70</v>
      </c>
      <c r="I61" s="60" t="s">
        <v>70</v>
      </c>
      <c r="J61" s="237" t="s">
        <v>70</v>
      </c>
      <c r="K61" s="237" t="s">
        <v>70</v>
      </c>
      <c r="L61" s="55" t="s">
        <v>70</v>
      </c>
      <c r="M61" s="287">
        <v>1</v>
      </c>
      <c r="N61" s="197">
        <v>1</v>
      </c>
      <c r="O61" s="288">
        <v>0</v>
      </c>
      <c r="P61" s="55">
        <v>0</v>
      </c>
      <c r="Q61" s="287">
        <v>27</v>
      </c>
      <c r="R61" s="288">
        <v>0</v>
      </c>
      <c r="S61" s="58">
        <v>0</v>
      </c>
    </row>
    <row r="62" spans="1:19" ht="12.75" customHeight="1">
      <c r="A62" s="36">
        <v>23</v>
      </c>
      <c r="B62" s="37">
        <v>483</v>
      </c>
      <c r="C62" s="43" t="s">
        <v>67</v>
      </c>
      <c r="D62" s="40" t="s">
        <v>147</v>
      </c>
      <c r="E62" s="38" t="s">
        <v>70</v>
      </c>
      <c r="F62" s="57"/>
      <c r="G62" s="57" t="s">
        <v>70</v>
      </c>
      <c r="H62" s="37" t="s">
        <v>70</v>
      </c>
      <c r="I62" s="60" t="s">
        <v>70</v>
      </c>
      <c r="J62" s="237" t="s">
        <v>70</v>
      </c>
      <c r="K62" s="237" t="s">
        <v>70</v>
      </c>
      <c r="L62" s="55" t="s">
        <v>70</v>
      </c>
      <c r="M62" s="287">
        <v>1</v>
      </c>
      <c r="N62" s="197">
        <v>1</v>
      </c>
      <c r="O62" s="288">
        <v>0</v>
      </c>
      <c r="P62" s="55">
        <v>0</v>
      </c>
      <c r="Q62" s="287">
        <v>34</v>
      </c>
      <c r="R62" s="288">
        <v>1</v>
      </c>
      <c r="S62" s="58">
        <v>2.9</v>
      </c>
    </row>
    <row r="63" spans="1:19" ht="12.75" customHeight="1">
      <c r="A63" s="36">
        <v>23</v>
      </c>
      <c r="B63" s="37">
        <v>501</v>
      </c>
      <c r="C63" s="38" t="s">
        <v>67</v>
      </c>
      <c r="D63" s="40" t="s">
        <v>164</v>
      </c>
      <c r="E63" s="38" t="s">
        <v>70</v>
      </c>
      <c r="F63" s="57"/>
      <c r="G63" s="57" t="s">
        <v>70</v>
      </c>
      <c r="H63" s="37" t="s">
        <v>70</v>
      </c>
      <c r="I63" s="60" t="s">
        <v>70</v>
      </c>
      <c r="J63" s="237" t="s">
        <v>70</v>
      </c>
      <c r="K63" s="237" t="s">
        <v>70</v>
      </c>
      <c r="L63" s="55" t="s">
        <v>70</v>
      </c>
      <c r="M63" s="287">
        <v>1</v>
      </c>
      <c r="N63" s="197">
        <v>1</v>
      </c>
      <c r="O63" s="288">
        <v>0</v>
      </c>
      <c r="P63" s="55">
        <v>0</v>
      </c>
      <c r="Q63" s="287">
        <v>23</v>
      </c>
      <c r="R63" s="288">
        <v>0</v>
      </c>
      <c r="S63" s="58">
        <v>0</v>
      </c>
    </row>
    <row r="64" spans="1:19" ht="12.75" customHeight="1">
      <c r="A64" s="36">
        <v>23</v>
      </c>
      <c r="B64" s="37">
        <v>521</v>
      </c>
      <c r="C64" s="38" t="s">
        <v>67</v>
      </c>
      <c r="D64" s="40" t="s">
        <v>129</v>
      </c>
      <c r="E64" s="38" t="s">
        <v>70</v>
      </c>
      <c r="F64" s="57"/>
      <c r="G64" s="57" t="s">
        <v>70</v>
      </c>
      <c r="H64" s="37" t="s">
        <v>70</v>
      </c>
      <c r="I64" s="60" t="s">
        <v>70</v>
      </c>
      <c r="J64" s="237" t="s">
        <v>70</v>
      </c>
      <c r="K64" s="237" t="s">
        <v>70</v>
      </c>
      <c r="L64" s="55" t="s">
        <v>70</v>
      </c>
      <c r="M64" s="287">
        <v>1</v>
      </c>
      <c r="N64" s="197">
        <v>1</v>
      </c>
      <c r="O64" s="288">
        <v>0</v>
      </c>
      <c r="P64" s="55">
        <v>0</v>
      </c>
      <c r="Q64" s="287">
        <v>25</v>
      </c>
      <c r="R64" s="288">
        <v>0</v>
      </c>
      <c r="S64" s="58">
        <v>0</v>
      </c>
    </row>
    <row r="65" spans="1:19" ht="12.75" customHeight="1">
      <c r="A65" s="36">
        <v>23</v>
      </c>
      <c r="B65" s="37">
        <v>561</v>
      </c>
      <c r="C65" s="38" t="s">
        <v>67</v>
      </c>
      <c r="D65" s="40" t="s">
        <v>178</v>
      </c>
      <c r="E65" s="38" t="s">
        <v>70</v>
      </c>
      <c r="F65" s="57"/>
      <c r="G65" s="57" t="s">
        <v>70</v>
      </c>
      <c r="H65" s="37" t="s">
        <v>70</v>
      </c>
      <c r="I65" s="60" t="s">
        <v>70</v>
      </c>
      <c r="J65" s="237" t="s">
        <v>70</v>
      </c>
      <c r="K65" s="237" t="s">
        <v>70</v>
      </c>
      <c r="L65" s="55" t="s">
        <v>70</v>
      </c>
      <c r="M65" s="287">
        <v>1</v>
      </c>
      <c r="N65" s="197">
        <v>1</v>
      </c>
      <c r="O65" s="288">
        <v>0</v>
      </c>
      <c r="P65" s="55">
        <v>0</v>
      </c>
      <c r="Q65" s="287">
        <v>35</v>
      </c>
      <c r="R65" s="288">
        <v>0</v>
      </c>
      <c r="S65" s="58">
        <v>0</v>
      </c>
    </row>
    <row r="66" spans="1:19" ht="12.75" customHeight="1">
      <c r="A66" s="36">
        <v>23</v>
      </c>
      <c r="B66" s="37">
        <v>562</v>
      </c>
      <c r="C66" s="38" t="s">
        <v>67</v>
      </c>
      <c r="D66" s="40" t="s">
        <v>225</v>
      </c>
      <c r="E66" s="38" t="s">
        <v>70</v>
      </c>
      <c r="F66" s="57"/>
      <c r="G66" s="57" t="s">
        <v>70</v>
      </c>
      <c r="H66" s="37" t="s">
        <v>70</v>
      </c>
      <c r="I66" s="284" t="s">
        <v>70</v>
      </c>
      <c r="J66" s="236" t="s">
        <v>70</v>
      </c>
      <c r="K66" s="236" t="s">
        <v>70</v>
      </c>
      <c r="L66" s="55" t="s">
        <v>70</v>
      </c>
      <c r="M66" s="197">
        <v>1</v>
      </c>
      <c r="N66" s="197">
        <v>1</v>
      </c>
      <c r="O66" s="197">
        <v>0</v>
      </c>
      <c r="P66" s="55">
        <v>0</v>
      </c>
      <c r="Q66" s="197">
        <v>6</v>
      </c>
      <c r="R66" s="197">
        <v>0</v>
      </c>
      <c r="S66" s="58">
        <v>0</v>
      </c>
    </row>
    <row r="67" spans="1:19" ht="12.75" customHeight="1">
      <c r="A67" s="36">
        <v>23</v>
      </c>
      <c r="B67" s="37">
        <v>563</v>
      </c>
      <c r="C67" s="38" t="s">
        <v>67</v>
      </c>
      <c r="D67" s="40" t="s">
        <v>195</v>
      </c>
      <c r="E67" s="38" t="s">
        <v>70</v>
      </c>
      <c r="F67" s="57"/>
      <c r="G67" s="57" t="s">
        <v>70</v>
      </c>
      <c r="H67" s="37" t="s">
        <v>70</v>
      </c>
      <c r="I67" s="284" t="s">
        <v>70</v>
      </c>
      <c r="J67" s="236" t="s">
        <v>70</v>
      </c>
      <c r="K67" s="236" t="s">
        <v>70</v>
      </c>
      <c r="L67" s="55" t="s">
        <v>70</v>
      </c>
      <c r="M67" s="197">
        <v>1</v>
      </c>
      <c r="N67" s="197">
        <v>1</v>
      </c>
      <c r="O67" s="197">
        <v>0</v>
      </c>
      <c r="P67" s="55">
        <v>0</v>
      </c>
      <c r="Q67" s="197">
        <v>5</v>
      </c>
      <c r="R67" s="197">
        <v>0</v>
      </c>
      <c r="S67" s="58">
        <v>0</v>
      </c>
    </row>
    <row r="68" spans="1:19" ht="12.75" customHeight="1" thickBot="1">
      <c r="A68" s="272">
        <v>23</v>
      </c>
      <c r="B68" s="260">
        <v>603</v>
      </c>
      <c r="C68" s="145" t="s">
        <v>67</v>
      </c>
      <c r="D68" s="230" t="s">
        <v>171</v>
      </c>
      <c r="E68" s="145" t="s">
        <v>70</v>
      </c>
      <c r="F68" s="224"/>
      <c r="G68" s="224" t="s">
        <v>70</v>
      </c>
      <c r="H68" s="260" t="s">
        <v>70</v>
      </c>
      <c r="I68" s="285" t="s">
        <v>70</v>
      </c>
      <c r="J68" s="286" t="s">
        <v>70</v>
      </c>
      <c r="K68" s="286" t="s">
        <v>70</v>
      </c>
      <c r="L68" s="261" t="s">
        <v>70</v>
      </c>
      <c r="M68" s="268">
        <v>1</v>
      </c>
      <c r="N68" s="268">
        <v>0</v>
      </c>
      <c r="O68" s="268">
        <v>0</v>
      </c>
      <c r="P68" s="261">
        <v>0</v>
      </c>
      <c r="Q68" s="268">
        <v>15</v>
      </c>
      <c r="R68" s="268">
        <v>0</v>
      </c>
      <c r="S68" s="262">
        <v>0</v>
      </c>
    </row>
    <row r="69" spans="1:19" ht="18.75" customHeight="1" thickBot="1">
      <c r="A69" s="105"/>
      <c r="B69" s="106"/>
      <c r="C69" s="343" t="s">
        <v>4</v>
      </c>
      <c r="D69" s="343"/>
      <c r="E69" s="107"/>
      <c r="F69" s="108">
        <f>COUNTA(F8:F68)</f>
        <v>0</v>
      </c>
      <c r="G69" s="109"/>
      <c r="H69" s="110">
        <f>SUM(H9:H65)</f>
        <v>0</v>
      </c>
      <c r="I69" s="111">
        <f>SUM(I8:I68)</f>
        <v>35</v>
      </c>
      <c r="J69" s="112">
        <f>SUM(J8:J68)</f>
        <v>44</v>
      </c>
      <c r="K69" s="112">
        <f>SUM(K8:K68)</f>
        <v>1</v>
      </c>
      <c r="L69" s="258">
        <f>IF(J69=""," ",ROUND(K69/J69*100,1))</f>
        <v>2.3</v>
      </c>
      <c r="M69" s="112">
        <f>SUM(M8:M68)</f>
        <v>26</v>
      </c>
      <c r="N69" s="112">
        <f>SUM(N8:N68)</f>
        <v>23</v>
      </c>
      <c r="O69" s="259">
        <f>SUM(O8:O68)</f>
        <v>0</v>
      </c>
      <c r="P69" s="112">
        <f>IF(N69=""," ",ROUND(O69/N69*100,1))</f>
        <v>0</v>
      </c>
      <c r="Q69" s="112">
        <f>SUM(Q8:Q68)</f>
        <v>4706</v>
      </c>
      <c r="R69" s="112">
        <f>SUM(R8:R68)</f>
        <v>114</v>
      </c>
      <c r="S69" s="119">
        <f>IF(Q69=""," ",ROUND(R69/Q69*100,1))</f>
        <v>2.4</v>
      </c>
    </row>
  </sheetData>
  <sheetProtection/>
  <mergeCells count="20">
    <mergeCell ref="A4:A7"/>
    <mergeCell ref="B4:B7"/>
    <mergeCell ref="C4:C7"/>
    <mergeCell ref="D4:D7"/>
    <mergeCell ref="I5:I7"/>
    <mergeCell ref="C69:D69"/>
    <mergeCell ref="H5:H7"/>
    <mergeCell ref="E5:E7"/>
    <mergeCell ref="F5:F7"/>
    <mergeCell ref="G5:G7"/>
    <mergeCell ref="Q2:S2"/>
    <mergeCell ref="E4:H4"/>
    <mergeCell ref="K6:K7"/>
    <mergeCell ref="R6:R7"/>
    <mergeCell ref="I4:S4"/>
    <mergeCell ref="O6:O7"/>
    <mergeCell ref="Q5:Q7"/>
    <mergeCell ref="M5:M7"/>
    <mergeCell ref="N5:N7"/>
    <mergeCell ref="J5:J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90" r:id="rId1"/>
  <headerFooter alignWithMargins="0">
    <oddFooter>&amp;R&amp;A</oddFooter>
  </headerFooter>
  <ignoredErrors>
    <ignoredError sqref="L69" formula="1"/>
    <ignoredError sqref="S69" evalError="1"/>
    <ignoredError sqref="P69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875" style="2" customWidth="1"/>
    <col min="5" max="5" width="5.625" style="2" customWidth="1"/>
    <col min="6" max="6" width="7.625" style="2" customWidth="1"/>
    <col min="7" max="8" width="5.875" style="2" customWidth="1"/>
    <col min="9" max="9" width="6.625" style="2" customWidth="1"/>
    <col min="10" max="10" width="5.875" style="2" customWidth="1"/>
    <col min="11" max="11" width="5.125" style="2" customWidth="1"/>
    <col min="12" max="13" width="5.875" style="2" customWidth="1"/>
    <col min="14" max="14" width="6.625" style="2" customWidth="1"/>
    <col min="15" max="15" width="6.375" style="2" customWidth="1"/>
    <col min="16" max="16" width="6.125" style="2" customWidth="1"/>
    <col min="17" max="18" width="5.37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16384" width="9.00390625" style="2" customWidth="1"/>
  </cols>
  <sheetData>
    <row r="1" spans="1:2" ht="14.25" thickBot="1">
      <c r="A1" s="27" t="s">
        <v>36</v>
      </c>
      <c r="B1" s="27"/>
    </row>
    <row r="2" spans="1:27" ht="21" customHeight="1" thickBot="1">
      <c r="A2" s="4" t="s">
        <v>16</v>
      </c>
      <c r="B2" s="3"/>
      <c r="Y2" s="306" t="s">
        <v>302</v>
      </c>
      <c r="Z2" s="337"/>
      <c r="AA2" s="307"/>
    </row>
    <row r="3" ht="9.75" customHeight="1" thickBot="1"/>
    <row r="4" spans="5:27" s="10" customFormat="1" ht="18.75" customHeight="1" thickBot="1">
      <c r="E4" s="391" t="s">
        <v>283</v>
      </c>
      <c r="F4" s="392"/>
      <c r="G4" s="179">
        <v>1</v>
      </c>
      <c r="H4" s="393">
        <v>39904</v>
      </c>
      <c r="I4" s="394"/>
      <c r="J4" s="395"/>
      <c r="K4" s="28">
        <v>2</v>
      </c>
      <c r="L4" s="393">
        <v>39934</v>
      </c>
      <c r="M4" s="394"/>
      <c r="N4" s="395"/>
      <c r="O4" s="28">
        <v>3</v>
      </c>
      <c r="P4" s="393" t="s">
        <v>65</v>
      </c>
      <c r="Q4" s="394"/>
      <c r="R4" s="394"/>
      <c r="S4" s="394"/>
      <c r="T4" s="395"/>
      <c r="AA4" s="11"/>
    </row>
    <row r="5" spans="1:27" ht="9.75" customHeight="1" thickBot="1">
      <c r="A5"/>
      <c r="B5" s="5"/>
      <c r="C5" s="5"/>
      <c r="D5" s="5"/>
      <c r="E5" s="5"/>
      <c r="F5" s="25"/>
      <c r="G5" s="25"/>
      <c r="H5" s="5"/>
      <c r="I5" s="6"/>
      <c r="J5" s="7"/>
      <c r="K5" s="7"/>
      <c r="L5" s="25"/>
      <c r="M5" s="25"/>
      <c r="N5" s="25"/>
      <c r="O5" s="5"/>
      <c r="P5" s="5"/>
      <c r="Q5" s="25"/>
      <c r="R5" s="25"/>
      <c r="S5" s="26"/>
      <c r="T5" s="7"/>
      <c r="U5" s="7"/>
      <c r="V5" s="5"/>
      <c r="W5" s="5"/>
      <c r="X5" s="7"/>
      <c r="Y5" s="7"/>
      <c r="Z5" s="7"/>
      <c r="AA5"/>
    </row>
    <row r="6" spans="1:27" ht="16.5" customHeight="1" thickBot="1">
      <c r="A6"/>
      <c r="B6" s="5"/>
      <c r="C6" s="5"/>
      <c r="D6" s="5"/>
      <c r="E6" s="382" t="s">
        <v>19</v>
      </c>
      <c r="F6" s="383"/>
      <c r="G6" s="180">
        <v>1</v>
      </c>
      <c r="I6" s="8"/>
      <c r="J6" s="8"/>
      <c r="K6" s="8"/>
      <c r="L6" s="379" t="s">
        <v>19</v>
      </c>
      <c r="M6" s="380"/>
      <c r="N6" s="381"/>
      <c r="O6" s="180">
        <v>1</v>
      </c>
      <c r="P6" s="5"/>
      <c r="Q6" s="379" t="s">
        <v>19</v>
      </c>
      <c r="R6" s="380"/>
      <c r="S6" s="381"/>
      <c r="T6" s="180">
        <v>1</v>
      </c>
      <c r="U6" s="7"/>
      <c r="V6" s="382" t="s">
        <v>19</v>
      </c>
      <c r="W6" s="383"/>
      <c r="X6" s="384"/>
      <c r="Y6" s="180">
        <v>1</v>
      </c>
      <c r="Z6" s="7"/>
      <c r="AA6"/>
    </row>
    <row r="7" spans="1:27" ht="27" customHeight="1">
      <c r="A7" s="310" t="s">
        <v>26</v>
      </c>
      <c r="B7" s="318" t="s">
        <v>62</v>
      </c>
      <c r="C7" s="313" t="s">
        <v>52</v>
      </c>
      <c r="D7" s="315" t="s">
        <v>17</v>
      </c>
      <c r="E7" s="323" t="s">
        <v>42</v>
      </c>
      <c r="F7" s="324"/>
      <c r="G7" s="324"/>
      <c r="H7" s="324"/>
      <c r="I7" s="324"/>
      <c r="J7" s="324"/>
      <c r="K7" s="325"/>
      <c r="L7" s="323" t="s">
        <v>48</v>
      </c>
      <c r="M7" s="324"/>
      <c r="N7" s="324"/>
      <c r="O7" s="324"/>
      <c r="P7" s="325"/>
      <c r="Q7" s="323" t="s">
        <v>49</v>
      </c>
      <c r="R7" s="324"/>
      <c r="S7" s="324"/>
      <c r="T7" s="324"/>
      <c r="U7" s="325"/>
      <c r="V7" s="352" t="s">
        <v>47</v>
      </c>
      <c r="W7" s="353"/>
      <c r="X7" s="353"/>
      <c r="Y7" s="353"/>
      <c r="Z7" s="353"/>
      <c r="AA7" s="354"/>
    </row>
    <row r="8" spans="1:27" ht="13.5" customHeight="1">
      <c r="A8" s="311"/>
      <c r="B8" s="319"/>
      <c r="C8" s="314"/>
      <c r="D8" s="316"/>
      <c r="E8" s="404" t="s">
        <v>284</v>
      </c>
      <c r="F8" s="360" t="s">
        <v>43</v>
      </c>
      <c r="G8" s="407" t="s">
        <v>1</v>
      </c>
      <c r="H8" s="96"/>
      <c r="I8" s="396" t="s">
        <v>0</v>
      </c>
      <c r="J8" s="96"/>
      <c r="K8" s="181"/>
      <c r="L8" s="399" t="s">
        <v>1</v>
      </c>
      <c r="M8" s="96"/>
      <c r="N8" s="396" t="s">
        <v>0</v>
      </c>
      <c r="O8" s="96"/>
      <c r="P8" s="181"/>
      <c r="Q8" s="423" t="s">
        <v>1</v>
      </c>
      <c r="R8" s="96"/>
      <c r="S8" s="396" t="s">
        <v>0</v>
      </c>
      <c r="T8" s="96"/>
      <c r="U8" s="181"/>
      <c r="V8" s="414" t="s">
        <v>11</v>
      </c>
      <c r="W8" s="182"/>
      <c r="X8" s="183"/>
      <c r="Y8" s="411" t="s">
        <v>285</v>
      </c>
      <c r="Z8" s="412"/>
      <c r="AA8" s="413"/>
    </row>
    <row r="9" spans="1:27" ht="13.5" customHeight="1">
      <c r="A9" s="311"/>
      <c r="B9" s="319"/>
      <c r="C9" s="314"/>
      <c r="D9" s="316"/>
      <c r="E9" s="405"/>
      <c r="F9" s="361"/>
      <c r="G9" s="408"/>
      <c r="H9" s="97" t="s">
        <v>286</v>
      </c>
      <c r="I9" s="397"/>
      <c r="J9" s="97" t="s">
        <v>286</v>
      </c>
      <c r="K9" s="387" t="s">
        <v>287</v>
      </c>
      <c r="L9" s="400"/>
      <c r="M9" s="97" t="s">
        <v>288</v>
      </c>
      <c r="N9" s="397"/>
      <c r="O9" s="97" t="s">
        <v>288</v>
      </c>
      <c r="P9" s="387" t="s">
        <v>287</v>
      </c>
      <c r="Q9" s="424"/>
      <c r="R9" s="97" t="s">
        <v>288</v>
      </c>
      <c r="S9" s="397"/>
      <c r="T9" s="97" t="s">
        <v>288</v>
      </c>
      <c r="U9" s="388" t="s">
        <v>287</v>
      </c>
      <c r="V9" s="415"/>
      <c r="W9" s="97" t="s">
        <v>288</v>
      </c>
      <c r="X9" s="390" t="s">
        <v>287</v>
      </c>
      <c r="Y9" s="420" t="s">
        <v>44</v>
      </c>
      <c r="Z9" s="98"/>
      <c r="AA9" s="417" t="s">
        <v>287</v>
      </c>
    </row>
    <row r="10" spans="1:27" ht="13.5" customHeight="1">
      <c r="A10" s="311"/>
      <c r="B10" s="319"/>
      <c r="C10" s="314"/>
      <c r="D10" s="316"/>
      <c r="E10" s="405"/>
      <c r="F10" s="361"/>
      <c r="G10" s="408"/>
      <c r="H10" s="385" t="s">
        <v>45</v>
      </c>
      <c r="I10" s="397"/>
      <c r="J10" s="385" t="s">
        <v>45</v>
      </c>
      <c r="K10" s="387"/>
      <c r="L10" s="400"/>
      <c r="M10" s="385" t="s">
        <v>45</v>
      </c>
      <c r="N10" s="397"/>
      <c r="O10" s="385" t="s">
        <v>45</v>
      </c>
      <c r="P10" s="387"/>
      <c r="Q10" s="424"/>
      <c r="R10" s="385" t="s">
        <v>45</v>
      </c>
      <c r="S10" s="397"/>
      <c r="T10" s="385" t="s">
        <v>45</v>
      </c>
      <c r="U10" s="388"/>
      <c r="V10" s="415"/>
      <c r="W10" s="385" t="s">
        <v>46</v>
      </c>
      <c r="X10" s="388"/>
      <c r="Y10" s="421"/>
      <c r="Z10" s="184" t="s">
        <v>289</v>
      </c>
      <c r="AA10" s="418"/>
    </row>
    <row r="11" spans="1:27" ht="54.75" customHeight="1">
      <c r="A11" s="312"/>
      <c r="B11" s="320"/>
      <c r="C11" s="314"/>
      <c r="D11" s="317"/>
      <c r="E11" s="406"/>
      <c r="F11" s="362"/>
      <c r="G11" s="409"/>
      <c r="H11" s="386"/>
      <c r="I11" s="398"/>
      <c r="J11" s="386"/>
      <c r="K11" s="305"/>
      <c r="L11" s="401"/>
      <c r="M11" s="386"/>
      <c r="N11" s="398"/>
      <c r="O11" s="386"/>
      <c r="P11" s="305"/>
      <c r="Q11" s="425"/>
      <c r="R11" s="386"/>
      <c r="S11" s="398"/>
      <c r="T11" s="386"/>
      <c r="U11" s="389"/>
      <c r="V11" s="416"/>
      <c r="W11" s="386"/>
      <c r="X11" s="389"/>
      <c r="Y11" s="422"/>
      <c r="Z11" s="185" t="s">
        <v>290</v>
      </c>
      <c r="AA11" s="419"/>
    </row>
    <row r="12" spans="1:27" ht="12.75" customHeight="1">
      <c r="A12" s="36">
        <v>23</v>
      </c>
      <c r="B12" s="37">
        <v>100</v>
      </c>
      <c r="C12" s="43" t="s">
        <v>67</v>
      </c>
      <c r="D12" s="39" t="s">
        <v>211</v>
      </c>
      <c r="E12" s="38">
        <v>40</v>
      </c>
      <c r="F12" s="61">
        <v>22</v>
      </c>
      <c r="G12" s="61">
        <v>96</v>
      </c>
      <c r="H12" s="61">
        <v>89</v>
      </c>
      <c r="I12" s="61">
        <v>2315</v>
      </c>
      <c r="J12" s="61">
        <v>798</v>
      </c>
      <c r="K12" s="58">
        <v>34.47</v>
      </c>
      <c r="L12" s="273">
        <v>96</v>
      </c>
      <c r="M12" s="160">
        <v>89</v>
      </c>
      <c r="N12" s="160">
        <v>2315</v>
      </c>
      <c r="O12" s="160">
        <v>798</v>
      </c>
      <c r="P12" s="274">
        <f>O12/N12*100</f>
        <v>34.47084233261339</v>
      </c>
      <c r="Q12" s="196">
        <v>6</v>
      </c>
      <c r="R12" s="197">
        <v>3</v>
      </c>
      <c r="S12" s="197">
        <v>67</v>
      </c>
      <c r="T12" s="197">
        <v>10</v>
      </c>
      <c r="U12" s="58">
        <v>14.9</v>
      </c>
      <c r="V12" s="64">
        <v>1346</v>
      </c>
      <c r="W12" s="61">
        <v>127</v>
      </c>
      <c r="X12" s="65">
        <v>9.44</v>
      </c>
      <c r="Y12" s="61">
        <v>1049</v>
      </c>
      <c r="Z12" s="61">
        <v>51</v>
      </c>
      <c r="AA12" s="63">
        <v>4.86</v>
      </c>
    </row>
    <row r="13" spans="1:27" ht="12.75" customHeight="1">
      <c r="A13" s="36">
        <v>23</v>
      </c>
      <c r="B13" s="37">
        <v>201</v>
      </c>
      <c r="C13" s="43" t="s">
        <v>67</v>
      </c>
      <c r="D13" s="39" t="s">
        <v>207</v>
      </c>
      <c r="E13" s="38">
        <v>35</v>
      </c>
      <c r="F13" s="61">
        <v>24</v>
      </c>
      <c r="G13" s="61">
        <v>33</v>
      </c>
      <c r="H13" s="61">
        <v>29</v>
      </c>
      <c r="I13" s="61">
        <v>471</v>
      </c>
      <c r="J13" s="61">
        <v>123</v>
      </c>
      <c r="K13" s="58">
        <v>26.11</v>
      </c>
      <c r="L13" s="62">
        <v>33</v>
      </c>
      <c r="M13" s="61">
        <v>29</v>
      </c>
      <c r="N13" s="61">
        <v>471</v>
      </c>
      <c r="O13" s="61">
        <v>123</v>
      </c>
      <c r="P13" s="274">
        <f aca="true" t="shared" si="0" ref="P13:P76">O13/N13*100</f>
        <v>26.11464968152866</v>
      </c>
      <c r="Q13" s="196">
        <v>6</v>
      </c>
      <c r="R13" s="197">
        <v>4</v>
      </c>
      <c r="S13" s="197">
        <v>65</v>
      </c>
      <c r="T13" s="197">
        <v>8</v>
      </c>
      <c r="U13" s="58">
        <v>12.3</v>
      </c>
      <c r="V13" s="64">
        <v>423</v>
      </c>
      <c r="W13" s="61">
        <v>53</v>
      </c>
      <c r="X13" s="65">
        <v>12.53</v>
      </c>
      <c r="Y13" s="61">
        <v>326</v>
      </c>
      <c r="Z13" s="61">
        <v>16</v>
      </c>
      <c r="AA13" s="63">
        <v>4.91</v>
      </c>
    </row>
    <row r="14" spans="1:27" ht="12.75" customHeight="1">
      <c r="A14" s="36">
        <v>23</v>
      </c>
      <c r="B14" s="37">
        <v>202</v>
      </c>
      <c r="C14" s="43" t="s">
        <v>67</v>
      </c>
      <c r="D14" s="39" t="s">
        <v>126</v>
      </c>
      <c r="E14" s="38">
        <v>40</v>
      </c>
      <c r="F14" s="61">
        <v>22</v>
      </c>
      <c r="G14" s="176">
        <v>29</v>
      </c>
      <c r="H14" s="61">
        <v>27</v>
      </c>
      <c r="I14" s="61">
        <v>630</v>
      </c>
      <c r="J14" s="61">
        <v>136</v>
      </c>
      <c r="K14" s="58">
        <v>21.59</v>
      </c>
      <c r="L14" s="62">
        <v>29</v>
      </c>
      <c r="M14" s="61">
        <v>27</v>
      </c>
      <c r="N14" s="61">
        <v>630</v>
      </c>
      <c r="O14" s="61">
        <v>136</v>
      </c>
      <c r="P14" s="63">
        <f t="shared" si="0"/>
        <v>21.58730158730159</v>
      </c>
      <c r="Q14" s="196">
        <v>6</v>
      </c>
      <c r="R14" s="197">
        <v>3</v>
      </c>
      <c r="S14" s="197">
        <v>59</v>
      </c>
      <c r="T14" s="197">
        <v>4</v>
      </c>
      <c r="U14" s="58">
        <v>6.8</v>
      </c>
      <c r="V14" s="64">
        <v>361</v>
      </c>
      <c r="W14" s="61">
        <v>27</v>
      </c>
      <c r="X14" s="65">
        <v>7.48</v>
      </c>
      <c r="Y14" s="61">
        <v>292</v>
      </c>
      <c r="Z14" s="61">
        <v>12</v>
      </c>
      <c r="AA14" s="63">
        <v>4.11</v>
      </c>
    </row>
    <row r="15" spans="1:27" ht="12.75" customHeight="1">
      <c r="A15" s="36">
        <v>23</v>
      </c>
      <c r="B15" s="37">
        <v>203</v>
      </c>
      <c r="C15" s="43" t="s">
        <v>67</v>
      </c>
      <c r="D15" s="39" t="s">
        <v>155</v>
      </c>
      <c r="E15" s="38">
        <v>30</v>
      </c>
      <c r="F15" s="61">
        <v>22</v>
      </c>
      <c r="G15" s="61">
        <v>29</v>
      </c>
      <c r="H15" s="61">
        <v>29</v>
      </c>
      <c r="I15" s="61">
        <v>569</v>
      </c>
      <c r="J15" s="61">
        <v>162</v>
      </c>
      <c r="K15" s="58">
        <v>28.47</v>
      </c>
      <c r="L15" s="62">
        <v>29</v>
      </c>
      <c r="M15" s="61">
        <v>29</v>
      </c>
      <c r="N15" s="61">
        <v>569</v>
      </c>
      <c r="O15" s="61">
        <v>162</v>
      </c>
      <c r="P15" s="63">
        <f t="shared" si="0"/>
        <v>28.471001757469246</v>
      </c>
      <c r="Q15" s="196">
        <v>6</v>
      </c>
      <c r="R15" s="197">
        <v>3</v>
      </c>
      <c r="S15" s="197">
        <v>58</v>
      </c>
      <c r="T15" s="197">
        <v>3</v>
      </c>
      <c r="U15" s="58">
        <v>5.2</v>
      </c>
      <c r="V15" s="64">
        <v>417</v>
      </c>
      <c r="W15" s="61">
        <v>50</v>
      </c>
      <c r="X15" s="65">
        <v>11.99</v>
      </c>
      <c r="Y15" s="61">
        <v>229</v>
      </c>
      <c r="Z15" s="61">
        <v>18</v>
      </c>
      <c r="AA15" s="63">
        <v>7.86</v>
      </c>
    </row>
    <row r="16" spans="1:27" ht="12.75" customHeight="1">
      <c r="A16" s="36">
        <v>23</v>
      </c>
      <c r="B16" s="37">
        <v>204</v>
      </c>
      <c r="C16" s="43" t="s">
        <v>67</v>
      </c>
      <c r="D16" s="39" t="s">
        <v>100</v>
      </c>
      <c r="E16" s="38">
        <v>30</v>
      </c>
      <c r="F16" s="61">
        <v>23</v>
      </c>
      <c r="G16" s="61">
        <v>28</v>
      </c>
      <c r="H16" s="61">
        <v>22</v>
      </c>
      <c r="I16" s="61">
        <v>447</v>
      </c>
      <c r="J16" s="61">
        <v>76</v>
      </c>
      <c r="K16" s="58">
        <v>17</v>
      </c>
      <c r="L16" s="62">
        <v>28</v>
      </c>
      <c r="M16" s="61">
        <v>22</v>
      </c>
      <c r="N16" s="61">
        <v>447</v>
      </c>
      <c r="O16" s="61">
        <v>76</v>
      </c>
      <c r="P16" s="63">
        <f t="shared" si="0"/>
        <v>17.002237136465325</v>
      </c>
      <c r="Q16" s="196">
        <v>6</v>
      </c>
      <c r="R16" s="197">
        <v>4</v>
      </c>
      <c r="S16" s="197">
        <v>45</v>
      </c>
      <c r="T16" s="197">
        <v>6</v>
      </c>
      <c r="U16" s="58">
        <v>13.3</v>
      </c>
      <c r="V16" s="64">
        <v>95</v>
      </c>
      <c r="W16" s="61">
        <v>5</v>
      </c>
      <c r="X16" s="65">
        <v>5.26</v>
      </c>
      <c r="Y16" s="61">
        <v>82</v>
      </c>
      <c r="Z16" s="61">
        <v>4</v>
      </c>
      <c r="AA16" s="63">
        <v>4.88</v>
      </c>
    </row>
    <row r="17" spans="1:27" ht="12.75" customHeight="1">
      <c r="A17" s="36">
        <v>23</v>
      </c>
      <c r="B17" s="37">
        <v>205</v>
      </c>
      <c r="C17" s="43" t="s">
        <v>67</v>
      </c>
      <c r="D17" s="39" t="s">
        <v>74</v>
      </c>
      <c r="E17" s="38">
        <v>30</v>
      </c>
      <c r="F17" s="61">
        <v>22</v>
      </c>
      <c r="G17" s="61">
        <v>54</v>
      </c>
      <c r="H17" s="61">
        <v>41</v>
      </c>
      <c r="I17" s="61">
        <v>743</v>
      </c>
      <c r="J17" s="61">
        <v>176</v>
      </c>
      <c r="K17" s="58">
        <v>23.69</v>
      </c>
      <c r="L17" s="62">
        <v>29</v>
      </c>
      <c r="M17" s="61">
        <v>23</v>
      </c>
      <c r="N17" s="61">
        <v>377</v>
      </c>
      <c r="O17" s="61">
        <v>72</v>
      </c>
      <c r="P17" s="63">
        <f t="shared" si="0"/>
        <v>19.098143236074268</v>
      </c>
      <c r="Q17" s="196">
        <v>6</v>
      </c>
      <c r="R17" s="197">
        <v>3</v>
      </c>
      <c r="S17" s="197">
        <v>34</v>
      </c>
      <c r="T17" s="197">
        <v>6</v>
      </c>
      <c r="U17" s="58">
        <v>17.6</v>
      </c>
      <c r="V17" s="64">
        <v>141</v>
      </c>
      <c r="W17" s="61">
        <v>29</v>
      </c>
      <c r="X17" s="65">
        <v>20.57</v>
      </c>
      <c r="Y17" s="61">
        <v>71</v>
      </c>
      <c r="Z17" s="61">
        <v>6</v>
      </c>
      <c r="AA17" s="63">
        <v>8.45</v>
      </c>
    </row>
    <row r="18" spans="1:27" ht="12.75" customHeight="1">
      <c r="A18" s="36">
        <v>23</v>
      </c>
      <c r="B18" s="37">
        <v>206</v>
      </c>
      <c r="C18" s="43" t="s">
        <v>67</v>
      </c>
      <c r="D18" s="39" t="s">
        <v>132</v>
      </c>
      <c r="E18" s="38">
        <v>30</v>
      </c>
      <c r="F18" s="61">
        <v>23</v>
      </c>
      <c r="G18" s="61">
        <v>28</v>
      </c>
      <c r="H18" s="61">
        <v>27</v>
      </c>
      <c r="I18" s="61">
        <v>369</v>
      </c>
      <c r="J18" s="61">
        <v>89</v>
      </c>
      <c r="K18" s="58">
        <v>24.12</v>
      </c>
      <c r="L18" s="62">
        <v>28</v>
      </c>
      <c r="M18" s="61">
        <v>27</v>
      </c>
      <c r="N18" s="61">
        <v>369</v>
      </c>
      <c r="O18" s="61">
        <v>89</v>
      </c>
      <c r="P18" s="63">
        <f t="shared" si="0"/>
        <v>24.119241192411923</v>
      </c>
      <c r="Q18" s="196">
        <v>6</v>
      </c>
      <c r="R18" s="197">
        <v>5</v>
      </c>
      <c r="S18" s="197">
        <v>44</v>
      </c>
      <c r="T18" s="197">
        <v>7</v>
      </c>
      <c r="U18" s="58">
        <v>15.9</v>
      </c>
      <c r="V18" s="64">
        <v>191</v>
      </c>
      <c r="W18" s="61">
        <v>14</v>
      </c>
      <c r="X18" s="65">
        <v>7.33</v>
      </c>
      <c r="Y18" s="61">
        <v>111</v>
      </c>
      <c r="Z18" s="160">
        <v>5</v>
      </c>
      <c r="AA18" s="63">
        <v>4.5</v>
      </c>
    </row>
    <row r="19" spans="1:27" ht="12.75" customHeight="1">
      <c r="A19" s="36">
        <v>23</v>
      </c>
      <c r="B19" s="37">
        <v>207</v>
      </c>
      <c r="C19" s="43" t="s">
        <v>67</v>
      </c>
      <c r="D19" s="39" t="s">
        <v>219</v>
      </c>
      <c r="E19" s="38">
        <v>30</v>
      </c>
      <c r="F19" s="61">
        <v>22</v>
      </c>
      <c r="G19" s="61">
        <v>44</v>
      </c>
      <c r="H19" s="61">
        <v>39</v>
      </c>
      <c r="I19" s="61">
        <v>679</v>
      </c>
      <c r="J19" s="61">
        <v>168</v>
      </c>
      <c r="K19" s="58">
        <v>24.74</v>
      </c>
      <c r="L19" s="62">
        <v>24</v>
      </c>
      <c r="M19" s="61">
        <v>23</v>
      </c>
      <c r="N19" s="61">
        <v>470</v>
      </c>
      <c r="O19" s="61">
        <v>113</v>
      </c>
      <c r="P19" s="63">
        <f t="shared" si="0"/>
        <v>24.04255319148936</v>
      </c>
      <c r="Q19" s="196">
        <v>6</v>
      </c>
      <c r="R19" s="197">
        <v>4</v>
      </c>
      <c r="S19" s="197">
        <v>50</v>
      </c>
      <c r="T19" s="197">
        <v>6</v>
      </c>
      <c r="U19" s="58">
        <v>12</v>
      </c>
      <c r="V19" s="64">
        <v>174</v>
      </c>
      <c r="W19" s="61">
        <v>14</v>
      </c>
      <c r="X19" s="66">
        <v>8.05</v>
      </c>
      <c r="Y19" s="61">
        <v>110</v>
      </c>
      <c r="Z19" s="160">
        <v>5</v>
      </c>
      <c r="AA19" s="63">
        <v>4.55</v>
      </c>
    </row>
    <row r="20" spans="1:27" ht="12.75" customHeight="1">
      <c r="A20" s="36">
        <v>23</v>
      </c>
      <c r="B20" s="37">
        <v>208</v>
      </c>
      <c r="C20" s="43" t="s">
        <v>67</v>
      </c>
      <c r="D20" s="39" t="s">
        <v>188</v>
      </c>
      <c r="E20" s="38">
        <v>35</v>
      </c>
      <c r="F20" s="61">
        <v>22</v>
      </c>
      <c r="G20" s="61">
        <v>43</v>
      </c>
      <c r="H20" s="61">
        <v>38</v>
      </c>
      <c r="I20" s="61">
        <v>645</v>
      </c>
      <c r="J20" s="61">
        <v>202</v>
      </c>
      <c r="K20" s="58">
        <v>31.32</v>
      </c>
      <c r="L20" s="62">
        <v>21</v>
      </c>
      <c r="M20" s="61">
        <v>17</v>
      </c>
      <c r="N20" s="61">
        <v>299</v>
      </c>
      <c r="O20" s="61">
        <v>62</v>
      </c>
      <c r="P20" s="63">
        <f t="shared" si="0"/>
        <v>20.735785953177256</v>
      </c>
      <c r="Q20" s="196">
        <v>6</v>
      </c>
      <c r="R20" s="197">
        <v>4</v>
      </c>
      <c r="S20" s="197">
        <v>49</v>
      </c>
      <c r="T20" s="197">
        <v>6</v>
      </c>
      <c r="U20" s="58">
        <v>12.2</v>
      </c>
      <c r="V20" s="64">
        <v>125</v>
      </c>
      <c r="W20" s="61">
        <v>22</v>
      </c>
      <c r="X20" s="66">
        <v>17.6</v>
      </c>
      <c r="Y20" s="61">
        <v>64</v>
      </c>
      <c r="Z20" s="61">
        <v>0</v>
      </c>
      <c r="AA20" s="63">
        <v>0</v>
      </c>
    </row>
    <row r="21" spans="1:27" ht="12.75" customHeight="1">
      <c r="A21" s="36">
        <v>23</v>
      </c>
      <c r="B21" s="37">
        <v>209</v>
      </c>
      <c r="C21" s="43" t="s">
        <v>67</v>
      </c>
      <c r="D21" s="39" t="s">
        <v>148</v>
      </c>
      <c r="E21" s="38" t="s">
        <v>70</v>
      </c>
      <c r="F21" s="61" t="s">
        <v>70</v>
      </c>
      <c r="G21" s="61" t="s">
        <v>70</v>
      </c>
      <c r="H21" s="61" t="s">
        <v>70</v>
      </c>
      <c r="I21" s="61" t="s">
        <v>70</v>
      </c>
      <c r="J21" s="61" t="s">
        <v>70</v>
      </c>
      <c r="K21" s="58" t="s">
        <v>70</v>
      </c>
      <c r="L21" s="62">
        <v>34</v>
      </c>
      <c r="M21" s="61">
        <v>31</v>
      </c>
      <c r="N21" s="61">
        <v>605</v>
      </c>
      <c r="O21" s="61">
        <v>125</v>
      </c>
      <c r="P21" s="63">
        <f t="shared" si="0"/>
        <v>20.66115702479339</v>
      </c>
      <c r="Q21" s="196">
        <v>6</v>
      </c>
      <c r="R21" s="197">
        <v>3</v>
      </c>
      <c r="S21" s="197">
        <v>39</v>
      </c>
      <c r="T21" s="197">
        <v>4</v>
      </c>
      <c r="U21" s="58">
        <v>10.3</v>
      </c>
      <c r="V21" s="64">
        <v>96</v>
      </c>
      <c r="W21" s="61">
        <v>7</v>
      </c>
      <c r="X21" s="65">
        <v>7.29</v>
      </c>
      <c r="Y21" s="61">
        <v>51</v>
      </c>
      <c r="Z21" s="61">
        <v>2</v>
      </c>
      <c r="AA21" s="63">
        <v>3.92</v>
      </c>
    </row>
    <row r="22" spans="1:27" ht="12.75" customHeight="1">
      <c r="A22" s="36">
        <v>23</v>
      </c>
      <c r="B22" s="37">
        <v>210</v>
      </c>
      <c r="C22" s="43" t="s">
        <v>67</v>
      </c>
      <c r="D22" s="39" t="s">
        <v>123</v>
      </c>
      <c r="E22" s="38">
        <v>30</v>
      </c>
      <c r="F22" s="61">
        <v>24</v>
      </c>
      <c r="G22" s="61">
        <v>19</v>
      </c>
      <c r="H22" s="61">
        <v>16</v>
      </c>
      <c r="I22" s="61">
        <v>339</v>
      </c>
      <c r="J22" s="61">
        <v>47</v>
      </c>
      <c r="K22" s="58">
        <v>13.86</v>
      </c>
      <c r="L22" s="62">
        <v>19</v>
      </c>
      <c r="M22" s="61">
        <v>16</v>
      </c>
      <c r="N22" s="61">
        <v>339</v>
      </c>
      <c r="O22" s="61">
        <v>47</v>
      </c>
      <c r="P22" s="63">
        <f t="shared" si="0"/>
        <v>13.864306784660767</v>
      </c>
      <c r="Q22" s="196">
        <v>6</v>
      </c>
      <c r="R22" s="197">
        <v>4</v>
      </c>
      <c r="S22" s="197">
        <v>45</v>
      </c>
      <c r="T22" s="197">
        <v>6</v>
      </c>
      <c r="U22" s="58">
        <v>13.3</v>
      </c>
      <c r="V22" s="64">
        <v>68</v>
      </c>
      <c r="W22" s="61">
        <v>2</v>
      </c>
      <c r="X22" s="65">
        <v>2.94</v>
      </c>
      <c r="Y22" s="61">
        <v>63</v>
      </c>
      <c r="Z22" s="61">
        <v>2</v>
      </c>
      <c r="AA22" s="63">
        <v>3.17</v>
      </c>
    </row>
    <row r="23" spans="1:27" ht="12.75" customHeight="1">
      <c r="A23" s="36">
        <v>23</v>
      </c>
      <c r="B23" s="37">
        <v>211</v>
      </c>
      <c r="C23" s="43" t="s">
        <v>67</v>
      </c>
      <c r="D23" s="39" t="s">
        <v>228</v>
      </c>
      <c r="E23" s="38">
        <v>30</v>
      </c>
      <c r="F23" s="61">
        <v>21</v>
      </c>
      <c r="G23" s="61">
        <v>54</v>
      </c>
      <c r="H23" s="61">
        <v>38</v>
      </c>
      <c r="I23" s="61">
        <v>1040</v>
      </c>
      <c r="J23" s="61">
        <v>304</v>
      </c>
      <c r="K23" s="58">
        <v>29.23</v>
      </c>
      <c r="L23" s="62">
        <v>32</v>
      </c>
      <c r="M23" s="61">
        <v>26</v>
      </c>
      <c r="N23" s="61">
        <v>980</v>
      </c>
      <c r="O23" s="61">
        <v>214</v>
      </c>
      <c r="P23" s="63">
        <f t="shared" si="0"/>
        <v>21.836734693877553</v>
      </c>
      <c r="Q23" s="196">
        <v>6</v>
      </c>
      <c r="R23" s="197">
        <v>3</v>
      </c>
      <c r="S23" s="197">
        <v>67</v>
      </c>
      <c r="T23" s="197">
        <v>5</v>
      </c>
      <c r="U23" s="58">
        <v>7.5</v>
      </c>
      <c r="V23" s="64">
        <v>290</v>
      </c>
      <c r="W23" s="61">
        <v>9</v>
      </c>
      <c r="X23" s="65">
        <v>3.1</v>
      </c>
      <c r="Y23" s="61">
        <v>239</v>
      </c>
      <c r="Z23" s="61">
        <v>8</v>
      </c>
      <c r="AA23" s="63">
        <v>3.35</v>
      </c>
    </row>
    <row r="24" spans="1:27" ht="12.75" customHeight="1">
      <c r="A24" s="36">
        <v>23</v>
      </c>
      <c r="B24" s="37">
        <v>212</v>
      </c>
      <c r="C24" s="43" t="s">
        <v>67</v>
      </c>
      <c r="D24" s="39" t="s">
        <v>153</v>
      </c>
      <c r="E24" s="38">
        <v>31</v>
      </c>
      <c r="F24" s="61">
        <v>24</v>
      </c>
      <c r="G24" s="61">
        <v>34</v>
      </c>
      <c r="H24" s="61">
        <v>32</v>
      </c>
      <c r="I24" s="61">
        <v>484</v>
      </c>
      <c r="J24" s="61">
        <v>135</v>
      </c>
      <c r="K24" s="58">
        <v>27.89</v>
      </c>
      <c r="L24" s="62">
        <v>34</v>
      </c>
      <c r="M24" s="61">
        <v>32</v>
      </c>
      <c r="N24" s="61">
        <v>484</v>
      </c>
      <c r="O24" s="61">
        <v>135</v>
      </c>
      <c r="P24" s="63">
        <f t="shared" si="0"/>
        <v>27.892561983471076</v>
      </c>
      <c r="Q24" s="196">
        <v>6</v>
      </c>
      <c r="R24" s="197">
        <v>6</v>
      </c>
      <c r="S24" s="197">
        <v>50</v>
      </c>
      <c r="T24" s="197">
        <v>10</v>
      </c>
      <c r="U24" s="58">
        <v>20</v>
      </c>
      <c r="V24" s="64">
        <v>78</v>
      </c>
      <c r="W24" s="61">
        <v>3</v>
      </c>
      <c r="X24" s="65">
        <v>3.85</v>
      </c>
      <c r="Y24" s="61">
        <v>70</v>
      </c>
      <c r="Z24" s="61">
        <v>1</v>
      </c>
      <c r="AA24" s="63">
        <v>1.43</v>
      </c>
    </row>
    <row r="25" spans="1:27" ht="12.75" customHeight="1">
      <c r="A25" s="36">
        <v>23</v>
      </c>
      <c r="B25" s="37">
        <v>213</v>
      </c>
      <c r="C25" s="43" t="s">
        <v>67</v>
      </c>
      <c r="D25" s="39" t="s">
        <v>114</v>
      </c>
      <c r="E25" s="38">
        <v>40</v>
      </c>
      <c r="F25" s="61">
        <v>25</v>
      </c>
      <c r="G25" s="61">
        <v>14</v>
      </c>
      <c r="H25" s="61">
        <v>14</v>
      </c>
      <c r="I25" s="61">
        <v>189</v>
      </c>
      <c r="J25" s="61">
        <v>39</v>
      </c>
      <c r="K25" s="58">
        <v>20.63</v>
      </c>
      <c r="L25" s="62">
        <v>14</v>
      </c>
      <c r="M25" s="61">
        <v>14</v>
      </c>
      <c r="N25" s="61">
        <v>189</v>
      </c>
      <c r="O25" s="61">
        <v>39</v>
      </c>
      <c r="P25" s="63">
        <f t="shared" si="0"/>
        <v>20.634920634920633</v>
      </c>
      <c r="Q25" s="196">
        <v>6</v>
      </c>
      <c r="R25" s="197">
        <v>4</v>
      </c>
      <c r="S25" s="197">
        <v>40</v>
      </c>
      <c r="T25" s="197">
        <v>5</v>
      </c>
      <c r="U25" s="58">
        <v>12.5</v>
      </c>
      <c r="V25" s="64">
        <v>115</v>
      </c>
      <c r="W25" s="61">
        <v>17</v>
      </c>
      <c r="X25" s="65">
        <v>14.78</v>
      </c>
      <c r="Y25" s="61">
        <v>59</v>
      </c>
      <c r="Z25" s="177">
        <v>6</v>
      </c>
      <c r="AA25" s="63">
        <v>10.17</v>
      </c>
    </row>
    <row r="26" spans="1:27" ht="12.75" customHeight="1">
      <c r="A26" s="36">
        <v>23</v>
      </c>
      <c r="B26" s="37">
        <v>214</v>
      </c>
      <c r="C26" s="43" t="s">
        <v>67</v>
      </c>
      <c r="D26" s="39" t="s">
        <v>158</v>
      </c>
      <c r="E26" s="38">
        <v>30</v>
      </c>
      <c r="F26" s="61">
        <v>22</v>
      </c>
      <c r="G26" s="61">
        <v>20</v>
      </c>
      <c r="H26" s="61">
        <v>18</v>
      </c>
      <c r="I26" s="61">
        <v>628</v>
      </c>
      <c r="J26" s="61">
        <v>105</v>
      </c>
      <c r="K26" s="58">
        <v>16.72</v>
      </c>
      <c r="L26" s="62">
        <v>20</v>
      </c>
      <c r="M26" s="61">
        <v>18</v>
      </c>
      <c r="N26" s="61">
        <v>628</v>
      </c>
      <c r="O26" s="61">
        <v>105</v>
      </c>
      <c r="P26" s="63">
        <f t="shared" si="0"/>
        <v>16.719745222929934</v>
      </c>
      <c r="Q26" s="196">
        <v>6</v>
      </c>
      <c r="R26" s="197">
        <v>3</v>
      </c>
      <c r="S26" s="197">
        <v>38</v>
      </c>
      <c r="T26" s="197">
        <v>5</v>
      </c>
      <c r="U26" s="58">
        <v>13.2</v>
      </c>
      <c r="V26" s="64">
        <v>126</v>
      </c>
      <c r="W26" s="61">
        <v>15</v>
      </c>
      <c r="X26" s="65">
        <v>11.9</v>
      </c>
      <c r="Y26" s="61">
        <v>87</v>
      </c>
      <c r="Z26" s="177">
        <v>8</v>
      </c>
      <c r="AA26" s="63">
        <v>9.2</v>
      </c>
    </row>
    <row r="27" spans="1:27" ht="12.75" customHeight="1">
      <c r="A27" s="36">
        <v>23</v>
      </c>
      <c r="B27" s="37">
        <v>215</v>
      </c>
      <c r="C27" s="43" t="s">
        <v>67</v>
      </c>
      <c r="D27" s="39" t="s">
        <v>161</v>
      </c>
      <c r="E27" s="38">
        <v>30</v>
      </c>
      <c r="F27" s="61">
        <v>22</v>
      </c>
      <c r="G27" s="61">
        <v>27</v>
      </c>
      <c r="H27" s="61">
        <v>23</v>
      </c>
      <c r="I27" s="61">
        <v>453</v>
      </c>
      <c r="J27" s="61">
        <v>98</v>
      </c>
      <c r="K27" s="58">
        <v>21.63</v>
      </c>
      <c r="L27" s="62">
        <v>27</v>
      </c>
      <c r="M27" s="61">
        <v>23</v>
      </c>
      <c r="N27" s="61">
        <v>453</v>
      </c>
      <c r="O27" s="61">
        <v>98</v>
      </c>
      <c r="P27" s="63">
        <f t="shared" si="0"/>
        <v>21.63355408388521</v>
      </c>
      <c r="Q27" s="196">
        <v>6</v>
      </c>
      <c r="R27" s="197">
        <v>3</v>
      </c>
      <c r="S27" s="197">
        <v>36</v>
      </c>
      <c r="T27" s="197">
        <v>4</v>
      </c>
      <c r="U27" s="58">
        <v>11.1</v>
      </c>
      <c r="V27" s="64">
        <v>53</v>
      </c>
      <c r="W27" s="61">
        <v>4</v>
      </c>
      <c r="X27" s="65">
        <v>7.55</v>
      </c>
      <c r="Y27" s="61">
        <v>46</v>
      </c>
      <c r="Z27" s="61">
        <v>4</v>
      </c>
      <c r="AA27" s="63">
        <v>8.7</v>
      </c>
    </row>
    <row r="28" spans="1:27" ht="12.75" customHeight="1">
      <c r="A28" s="36">
        <v>23</v>
      </c>
      <c r="B28" s="37">
        <v>216</v>
      </c>
      <c r="C28" s="43" t="s">
        <v>67</v>
      </c>
      <c r="D28" s="39" t="s">
        <v>172</v>
      </c>
      <c r="E28" s="38">
        <v>30</v>
      </c>
      <c r="F28" s="61">
        <v>22</v>
      </c>
      <c r="G28" s="61">
        <v>53</v>
      </c>
      <c r="H28" s="61">
        <v>33</v>
      </c>
      <c r="I28" s="61">
        <v>752</v>
      </c>
      <c r="J28" s="61">
        <v>197</v>
      </c>
      <c r="K28" s="58">
        <v>26.2</v>
      </c>
      <c r="L28" s="62">
        <v>20</v>
      </c>
      <c r="M28" s="61">
        <v>16</v>
      </c>
      <c r="N28" s="61">
        <v>316</v>
      </c>
      <c r="O28" s="61">
        <v>76</v>
      </c>
      <c r="P28" s="63">
        <f t="shared" si="0"/>
        <v>24.050632911392405</v>
      </c>
      <c r="Q28" s="196">
        <v>6</v>
      </c>
      <c r="R28" s="197">
        <v>3</v>
      </c>
      <c r="S28" s="197">
        <v>45</v>
      </c>
      <c r="T28" s="197">
        <v>3</v>
      </c>
      <c r="U28" s="58">
        <v>6.7</v>
      </c>
      <c r="V28" s="64">
        <v>130</v>
      </c>
      <c r="W28" s="61">
        <v>24</v>
      </c>
      <c r="X28" s="65">
        <v>18.46</v>
      </c>
      <c r="Y28" s="61">
        <v>71</v>
      </c>
      <c r="Z28" s="61">
        <v>5</v>
      </c>
      <c r="AA28" s="63">
        <v>7.04</v>
      </c>
    </row>
    <row r="29" spans="1:27" ht="12.75" customHeight="1">
      <c r="A29" s="36">
        <v>23</v>
      </c>
      <c r="B29" s="37">
        <v>217</v>
      </c>
      <c r="C29" s="43" t="s">
        <v>67</v>
      </c>
      <c r="D29" s="39" t="s">
        <v>167</v>
      </c>
      <c r="E29" s="38">
        <v>30</v>
      </c>
      <c r="F29" s="61">
        <v>23</v>
      </c>
      <c r="G29" s="61">
        <v>27</v>
      </c>
      <c r="H29" s="61">
        <v>22</v>
      </c>
      <c r="I29" s="61">
        <v>402</v>
      </c>
      <c r="J29" s="61">
        <v>94</v>
      </c>
      <c r="K29" s="58">
        <v>23.38</v>
      </c>
      <c r="L29" s="62">
        <v>27</v>
      </c>
      <c r="M29" s="61">
        <v>22</v>
      </c>
      <c r="N29" s="61">
        <v>402</v>
      </c>
      <c r="O29" s="61">
        <v>94</v>
      </c>
      <c r="P29" s="63">
        <f t="shared" si="0"/>
        <v>23.383084577114428</v>
      </c>
      <c r="Q29" s="196">
        <v>6</v>
      </c>
      <c r="R29" s="197">
        <v>3</v>
      </c>
      <c r="S29" s="197">
        <v>35</v>
      </c>
      <c r="T29" s="197">
        <v>4</v>
      </c>
      <c r="U29" s="58">
        <v>11.4</v>
      </c>
      <c r="V29" s="64">
        <v>39</v>
      </c>
      <c r="W29" s="61">
        <v>1</v>
      </c>
      <c r="X29" s="65">
        <v>2.56</v>
      </c>
      <c r="Y29" s="61">
        <v>34</v>
      </c>
      <c r="Z29" s="61">
        <v>0</v>
      </c>
      <c r="AA29" s="63">
        <v>0</v>
      </c>
    </row>
    <row r="30" spans="1:27" ht="12.75" customHeight="1">
      <c r="A30" s="36">
        <v>23</v>
      </c>
      <c r="B30" s="37">
        <v>219</v>
      </c>
      <c r="C30" s="43" t="s">
        <v>67</v>
      </c>
      <c r="D30" s="39" t="s">
        <v>135</v>
      </c>
      <c r="E30" s="38">
        <v>35</v>
      </c>
      <c r="F30" s="61">
        <v>25</v>
      </c>
      <c r="G30" s="61">
        <v>31</v>
      </c>
      <c r="H30" s="61">
        <v>29</v>
      </c>
      <c r="I30" s="61">
        <v>456</v>
      </c>
      <c r="J30" s="61">
        <v>113</v>
      </c>
      <c r="K30" s="58">
        <v>24.78</v>
      </c>
      <c r="L30" s="62">
        <v>31</v>
      </c>
      <c r="M30" s="61">
        <v>29</v>
      </c>
      <c r="N30" s="61">
        <v>456</v>
      </c>
      <c r="O30" s="61">
        <v>113</v>
      </c>
      <c r="P30" s="63">
        <f t="shared" si="0"/>
        <v>24.780701754385966</v>
      </c>
      <c r="Q30" s="196">
        <v>6</v>
      </c>
      <c r="R30" s="197">
        <v>4</v>
      </c>
      <c r="S30" s="197">
        <v>38</v>
      </c>
      <c r="T30" s="197">
        <v>5</v>
      </c>
      <c r="U30" s="58">
        <v>13.2</v>
      </c>
      <c r="V30" s="64">
        <v>182</v>
      </c>
      <c r="W30" s="61">
        <v>19</v>
      </c>
      <c r="X30" s="65">
        <v>10.44</v>
      </c>
      <c r="Y30" s="61">
        <v>96</v>
      </c>
      <c r="Z30" s="160">
        <v>5</v>
      </c>
      <c r="AA30" s="63">
        <v>5.21</v>
      </c>
    </row>
    <row r="31" spans="1:27" ht="12.75" customHeight="1">
      <c r="A31" s="36">
        <v>23</v>
      </c>
      <c r="B31" s="37">
        <v>220</v>
      </c>
      <c r="C31" s="43" t="s">
        <v>67</v>
      </c>
      <c r="D31" s="39" t="s">
        <v>121</v>
      </c>
      <c r="E31" s="38">
        <v>30</v>
      </c>
      <c r="F31" s="61">
        <v>22</v>
      </c>
      <c r="G31" s="61">
        <v>25</v>
      </c>
      <c r="H31" s="61">
        <v>24</v>
      </c>
      <c r="I31" s="61">
        <v>446</v>
      </c>
      <c r="J31" s="61">
        <v>105</v>
      </c>
      <c r="K31" s="58">
        <v>23.54</v>
      </c>
      <c r="L31" s="62">
        <v>25</v>
      </c>
      <c r="M31" s="61">
        <v>24</v>
      </c>
      <c r="N31" s="61">
        <v>446</v>
      </c>
      <c r="O31" s="61">
        <v>105</v>
      </c>
      <c r="P31" s="63">
        <f t="shared" si="0"/>
        <v>23.54260089686099</v>
      </c>
      <c r="Q31" s="196">
        <v>6</v>
      </c>
      <c r="R31" s="197">
        <v>1</v>
      </c>
      <c r="S31" s="197">
        <v>56</v>
      </c>
      <c r="T31" s="197">
        <v>1</v>
      </c>
      <c r="U31" s="58">
        <v>1.8</v>
      </c>
      <c r="V31" s="64">
        <v>100</v>
      </c>
      <c r="W31" s="61">
        <v>7</v>
      </c>
      <c r="X31" s="65">
        <v>7</v>
      </c>
      <c r="Y31" s="61">
        <v>78</v>
      </c>
      <c r="Z31" s="61">
        <v>2</v>
      </c>
      <c r="AA31" s="63">
        <v>2.56</v>
      </c>
    </row>
    <row r="32" spans="1:27" ht="12.75" customHeight="1">
      <c r="A32" s="36">
        <v>23</v>
      </c>
      <c r="B32" s="37">
        <v>221</v>
      </c>
      <c r="C32" s="43" t="s">
        <v>67</v>
      </c>
      <c r="D32" s="39" t="s">
        <v>174</v>
      </c>
      <c r="E32" s="38">
        <v>30</v>
      </c>
      <c r="F32" s="61">
        <v>23</v>
      </c>
      <c r="G32" s="61">
        <v>44</v>
      </c>
      <c r="H32" s="61">
        <v>33</v>
      </c>
      <c r="I32" s="61">
        <v>1038</v>
      </c>
      <c r="J32" s="61">
        <v>241</v>
      </c>
      <c r="K32" s="58">
        <v>23.22</v>
      </c>
      <c r="L32" s="62">
        <v>26</v>
      </c>
      <c r="M32" s="61">
        <v>19</v>
      </c>
      <c r="N32" s="61">
        <v>685</v>
      </c>
      <c r="O32" s="61">
        <v>162</v>
      </c>
      <c r="P32" s="63">
        <f t="shared" si="0"/>
        <v>23.64963503649635</v>
      </c>
      <c r="Q32" s="196">
        <v>6</v>
      </c>
      <c r="R32" s="197">
        <v>3</v>
      </c>
      <c r="S32" s="197">
        <v>43</v>
      </c>
      <c r="T32" s="197">
        <v>5</v>
      </c>
      <c r="U32" s="58">
        <v>11.6</v>
      </c>
      <c r="V32" s="64">
        <v>116</v>
      </c>
      <c r="W32" s="61">
        <v>16</v>
      </c>
      <c r="X32" s="65">
        <v>13.79</v>
      </c>
      <c r="Y32" s="61">
        <v>74</v>
      </c>
      <c r="Z32" s="61">
        <v>4</v>
      </c>
      <c r="AA32" s="63">
        <v>5.41</v>
      </c>
    </row>
    <row r="33" spans="1:27" ht="12.75" customHeight="1">
      <c r="A33" s="36">
        <v>23</v>
      </c>
      <c r="B33" s="37">
        <v>222</v>
      </c>
      <c r="C33" s="43" t="s">
        <v>67</v>
      </c>
      <c r="D33" s="39" t="s">
        <v>80</v>
      </c>
      <c r="E33" s="38">
        <v>36</v>
      </c>
      <c r="F33" s="61">
        <v>22</v>
      </c>
      <c r="G33" s="61">
        <v>47</v>
      </c>
      <c r="H33" s="61">
        <v>39</v>
      </c>
      <c r="I33" s="61">
        <v>667</v>
      </c>
      <c r="J33" s="61">
        <v>211</v>
      </c>
      <c r="K33" s="58">
        <v>31.63</v>
      </c>
      <c r="L33" s="62">
        <v>33</v>
      </c>
      <c r="M33" s="61">
        <v>28</v>
      </c>
      <c r="N33" s="61">
        <v>410</v>
      </c>
      <c r="O33" s="61">
        <v>114</v>
      </c>
      <c r="P33" s="63">
        <f t="shared" si="0"/>
        <v>27.80487804878049</v>
      </c>
      <c r="Q33" s="196">
        <v>6</v>
      </c>
      <c r="R33" s="197">
        <v>3</v>
      </c>
      <c r="S33" s="197">
        <v>43</v>
      </c>
      <c r="T33" s="197">
        <v>4</v>
      </c>
      <c r="U33" s="58">
        <v>9.3</v>
      </c>
      <c r="V33" s="64">
        <v>130</v>
      </c>
      <c r="W33" s="61">
        <v>13</v>
      </c>
      <c r="X33" s="65">
        <v>10</v>
      </c>
      <c r="Y33" s="61">
        <v>109</v>
      </c>
      <c r="Z33" s="61">
        <v>10</v>
      </c>
      <c r="AA33" s="63">
        <v>9.17</v>
      </c>
    </row>
    <row r="34" spans="1:27" ht="12.75" customHeight="1">
      <c r="A34" s="36">
        <v>23</v>
      </c>
      <c r="B34" s="37">
        <v>223</v>
      </c>
      <c r="C34" s="43" t="s">
        <v>67</v>
      </c>
      <c r="D34" s="39" t="s">
        <v>140</v>
      </c>
      <c r="E34" s="38">
        <v>40</v>
      </c>
      <c r="F34" s="61">
        <v>22</v>
      </c>
      <c r="G34" s="61">
        <v>26</v>
      </c>
      <c r="H34" s="61">
        <v>26</v>
      </c>
      <c r="I34" s="61">
        <v>327</v>
      </c>
      <c r="J34" s="61">
        <v>109</v>
      </c>
      <c r="K34" s="58">
        <v>33.33</v>
      </c>
      <c r="L34" s="62">
        <v>26</v>
      </c>
      <c r="M34" s="61">
        <v>26</v>
      </c>
      <c r="N34" s="61">
        <v>327</v>
      </c>
      <c r="O34" s="61">
        <v>109</v>
      </c>
      <c r="P34" s="63">
        <f t="shared" si="0"/>
        <v>33.33333333333333</v>
      </c>
      <c r="Q34" s="196">
        <v>6</v>
      </c>
      <c r="R34" s="197">
        <v>4</v>
      </c>
      <c r="S34" s="197">
        <v>37</v>
      </c>
      <c r="T34" s="197">
        <v>7</v>
      </c>
      <c r="U34" s="58">
        <v>18.9</v>
      </c>
      <c r="V34" s="64">
        <v>67</v>
      </c>
      <c r="W34" s="61">
        <v>2</v>
      </c>
      <c r="X34" s="65">
        <v>2.99</v>
      </c>
      <c r="Y34" s="61">
        <v>60</v>
      </c>
      <c r="Z34" s="61">
        <v>2</v>
      </c>
      <c r="AA34" s="63">
        <v>3.33</v>
      </c>
    </row>
    <row r="35" spans="1:27" ht="12.75" customHeight="1">
      <c r="A35" s="36">
        <v>23</v>
      </c>
      <c r="B35" s="37">
        <v>224</v>
      </c>
      <c r="C35" s="43" t="s">
        <v>67</v>
      </c>
      <c r="D35" s="39" t="s">
        <v>181</v>
      </c>
      <c r="E35" s="38" t="s">
        <v>70</v>
      </c>
      <c r="F35" s="61" t="s">
        <v>70</v>
      </c>
      <c r="G35" s="61" t="s">
        <v>70</v>
      </c>
      <c r="H35" s="61" t="s">
        <v>70</v>
      </c>
      <c r="I35" s="61" t="s">
        <v>70</v>
      </c>
      <c r="J35" s="61" t="s">
        <v>70</v>
      </c>
      <c r="K35" s="58" t="s">
        <v>70</v>
      </c>
      <c r="L35" s="62">
        <v>20</v>
      </c>
      <c r="M35" s="61">
        <v>18</v>
      </c>
      <c r="N35" s="61">
        <v>283</v>
      </c>
      <c r="O35" s="61">
        <v>67</v>
      </c>
      <c r="P35" s="63">
        <f t="shared" si="0"/>
        <v>23.674911660777383</v>
      </c>
      <c r="Q35" s="196">
        <v>6</v>
      </c>
      <c r="R35" s="197">
        <v>1</v>
      </c>
      <c r="S35" s="197">
        <v>42</v>
      </c>
      <c r="T35" s="197">
        <v>2</v>
      </c>
      <c r="U35" s="58">
        <v>4.8</v>
      </c>
      <c r="V35" s="64">
        <v>95</v>
      </c>
      <c r="W35" s="61">
        <v>16</v>
      </c>
      <c r="X35" s="65">
        <v>16.84</v>
      </c>
      <c r="Y35" s="61">
        <v>46</v>
      </c>
      <c r="Z35" s="61">
        <v>1</v>
      </c>
      <c r="AA35" s="63">
        <v>2.17</v>
      </c>
    </row>
    <row r="36" spans="1:27" ht="12.75" customHeight="1">
      <c r="A36" s="36">
        <v>23</v>
      </c>
      <c r="B36" s="37">
        <v>225</v>
      </c>
      <c r="C36" s="43" t="s">
        <v>67</v>
      </c>
      <c r="D36" s="39" t="s">
        <v>184</v>
      </c>
      <c r="E36" s="38">
        <v>30</v>
      </c>
      <c r="F36" s="61">
        <v>30</v>
      </c>
      <c r="G36" s="61">
        <v>34</v>
      </c>
      <c r="H36" s="61">
        <v>27</v>
      </c>
      <c r="I36" s="61">
        <v>425</v>
      </c>
      <c r="J36" s="61">
        <v>109</v>
      </c>
      <c r="K36" s="58">
        <v>25.65</v>
      </c>
      <c r="L36" s="62">
        <v>26</v>
      </c>
      <c r="M36" s="61">
        <v>20</v>
      </c>
      <c r="N36" s="61">
        <v>318</v>
      </c>
      <c r="O36" s="61">
        <v>84</v>
      </c>
      <c r="P36" s="63">
        <f t="shared" si="0"/>
        <v>26.41509433962264</v>
      </c>
      <c r="Q36" s="196">
        <v>6</v>
      </c>
      <c r="R36" s="197">
        <v>4</v>
      </c>
      <c r="S36" s="197">
        <v>36</v>
      </c>
      <c r="T36" s="197">
        <v>7</v>
      </c>
      <c r="U36" s="58">
        <v>19.4</v>
      </c>
      <c r="V36" s="64">
        <v>67</v>
      </c>
      <c r="W36" s="61">
        <v>15</v>
      </c>
      <c r="X36" s="65">
        <v>22.39</v>
      </c>
      <c r="Y36" s="61">
        <v>55</v>
      </c>
      <c r="Z36" s="61">
        <v>3</v>
      </c>
      <c r="AA36" s="63">
        <v>5.45</v>
      </c>
    </row>
    <row r="37" spans="1:27" ht="12.75" customHeight="1">
      <c r="A37" s="36">
        <v>23</v>
      </c>
      <c r="B37" s="37">
        <v>226</v>
      </c>
      <c r="C37" s="43" t="s">
        <v>67</v>
      </c>
      <c r="D37" s="39" t="s">
        <v>89</v>
      </c>
      <c r="E37" s="38">
        <v>35</v>
      </c>
      <c r="F37" s="61">
        <v>25</v>
      </c>
      <c r="G37" s="61">
        <v>25</v>
      </c>
      <c r="H37" s="61">
        <v>25</v>
      </c>
      <c r="I37" s="61">
        <v>296</v>
      </c>
      <c r="J37" s="61">
        <v>102</v>
      </c>
      <c r="K37" s="58">
        <v>34.46</v>
      </c>
      <c r="L37" s="62">
        <v>25</v>
      </c>
      <c r="M37" s="61">
        <v>25</v>
      </c>
      <c r="N37" s="61">
        <v>296</v>
      </c>
      <c r="O37" s="61">
        <v>102</v>
      </c>
      <c r="P37" s="63">
        <f t="shared" si="0"/>
        <v>34.45945945945946</v>
      </c>
      <c r="Q37" s="196">
        <v>6</v>
      </c>
      <c r="R37" s="197">
        <v>4</v>
      </c>
      <c r="S37" s="197">
        <v>29</v>
      </c>
      <c r="T37" s="197">
        <v>4</v>
      </c>
      <c r="U37" s="58">
        <v>13.8</v>
      </c>
      <c r="V37" s="64">
        <v>68</v>
      </c>
      <c r="W37" s="61">
        <v>3</v>
      </c>
      <c r="X37" s="65">
        <v>4.41</v>
      </c>
      <c r="Y37" s="61">
        <v>54</v>
      </c>
      <c r="Z37" s="61">
        <v>3</v>
      </c>
      <c r="AA37" s="63">
        <v>5.56</v>
      </c>
    </row>
    <row r="38" spans="1:27" ht="12.75" customHeight="1">
      <c r="A38" s="36">
        <v>23</v>
      </c>
      <c r="B38" s="37">
        <v>227</v>
      </c>
      <c r="C38" s="43" t="s">
        <v>67</v>
      </c>
      <c r="D38" s="39" t="s">
        <v>169</v>
      </c>
      <c r="E38" s="38" t="s">
        <v>70</v>
      </c>
      <c r="F38" s="61" t="s">
        <v>70</v>
      </c>
      <c r="G38" s="61" t="s">
        <v>70</v>
      </c>
      <c r="H38" s="61" t="s">
        <v>70</v>
      </c>
      <c r="I38" s="61" t="s">
        <v>70</v>
      </c>
      <c r="J38" s="61" t="s">
        <v>70</v>
      </c>
      <c r="K38" s="58" t="s">
        <v>70</v>
      </c>
      <c r="L38" s="62">
        <v>23</v>
      </c>
      <c r="M38" s="61">
        <v>21</v>
      </c>
      <c r="N38" s="61">
        <v>253</v>
      </c>
      <c r="O38" s="61">
        <v>62</v>
      </c>
      <c r="P38" s="63">
        <f t="shared" si="0"/>
        <v>24.50592885375494</v>
      </c>
      <c r="Q38" s="196">
        <v>6</v>
      </c>
      <c r="R38" s="197">
        <v>4</v>
      </c>
      <c r="S38" s="197">
        <v>32</v>
      </c>
      <c r="T38" s="197">
        <v>7</v>
      </c>
      <c r="U38" s="58">
        <v>21.9</v>
      </c>
      <c r="V38" s="64">
        <v>42</v>
      </c>
      <c r="W38" s="61">
        <v>2</v>
      </c>
      <c r="X38" s="65">
        <v>4.76</v>
      </c>
      <c r="Y38" s="293">
        <v>41</v>
      </c>
      <c r="Z38" s="61">
        <v>1</v>
      </c>
      <c r="AA38" s="294">
        <v>2.44</v>
      </c>
    </row>
    <row r="39" spans="1:27" ht="12.75" customHeight="1">
      <c r="A39" s="36">
        <v>23</v>
      </c>
      <c r="B39" s="37">
        <v>228</v>
      </c>
      <c r="C39" s="43" t="s">
        <v>67</v>
      </c>
      <c r="D39" s="39" t="s">
        <v>95</v>
      </c>
      <c r="E39" s="38">
        <v>30</v>
      </c>
      <c r="F39" s="61">
        <v>22</v>
      </c>
      <c r="G39" s="61">
        <v>20</v>
      </c>
      <c r="H39" s="61">
        <v>20</v>
      </c>
      <c r="I39" s="61">
        <v>279</v>
      </c>
      <c r="J39" s="61">
        <v>89</v>
      </c>
      <c r="K39" s="58">
        <v>31.9</v>
      </c>
      <c r="L39" s="62">
        <v>20</v>
      </c>
      <c r="M39" s="61">
        <v>20</v>
      </c>
      <c r="N39" s="61">
        <v>279</v>
      </c>
      <c r="O39" s="61">
        <v>89</v>
      </c>
      <c r="P39" s="63">
        <f t="shared" si="0"/>
        <v>31.899641577060933</v>
      </c>
      <c r="Q39" s="196">
        <v>6</v>
      </c>
      <c r="R39" s="197">
        <v>4</v>
      </c>
      <c r="S39" s="197">
        <v>32</v>
      </c>
      <c r="T39" s="197">
        <v>6</v>
      </c>
      <c r="U39" s="58">
        <v>18.8</v>
      </c>
      <c r="V39" s="64">
        <v>30</v>
      </c>
      <c r="W39" s="61">
        <v>2</v>
      </c>
      <c r="X39" s="65">
        <v>6.67</v>
      </c>
      <c r="Y39" s="61">
        <v>25</v>
      </c>
      <c r="Z39" s="61">
        <v>1</v>
      </c>
      <c r="AA39" s="63">
        <v>4</v>
      </c>
    </row>
    <row r="40" spans="1:27" ht="12.75" customHeight="1">
      <c r="A40" s="36">
        <v>23</v>
      </c>
      <c r="B40" s="37">
        <v>229</v>
      </c>
      <c r="C40" s="43" t="s">
        <v>67</v>
      </c>
      <c r="D40" s="39" t="s">
        <v>196</v>
      </c>
      <c r="E40" s="38">
        <v>35</v>
      </c>
      <c r="F40" s="61">
        <v>27</v>
      </c>
      <c r="G40" s="61">
        <v>29</v>
      </c>
      <c r="H40" s="61">
        <v>26</v>
      </c>
      <c r="I40" s="61">
        <v>433</v>
      </c>
      <c r="J40" s="61">
        <v>125</v>
      </c>
      <c r="K40" s="58">
        <v>28.87</v>
      </c>
      <c r="L40" s="62">
        <v>27</v>
      </c>
      <c r="M40" s="61">
        <v>25</v>
      </c>
      <c r="N40" s="61">
        <v>416</v>
      </c>
      <c r="O40" s="61">
        <v>124</v>
      </c>
      <c r="P40" s="63">
        <f t="shared" si="0"/>
        <v>29.807692307692307</v>
      </c>
      <c r="Q40" s="196">
        <v>6</v>
      </c>
      <c r="R40" s="197">
        <v>4</v>
      </c>
      <c r="S40" s="197">
        <v>37</v>
      </c>
      <c r="T40" s="197">
        <v>6</v>
      </c>
      <c r="U40" s="58">
        <v>16.2</v>
      </c>
      <c r="V40" s="64">
        <v>53</v>
      </c>
      <c r="W40" s="61">
        <v>4</v>
      </c>
      <c r="X40" s="65">
        <v>7.55</v>
      </c>
      <c r="Y40" s="61">
        <v>44</v>
      </c>
      <c r="Z40" s="61">
        <v>4</v>
      </c>
      <c r="AA40" s="63">
        <v>9.09</v>
      </c>
    </row>
    <row r="41" spans="1:27" ht="12.75" customHeight="1">
      <c r="A41" s="36">
        <v>23</v>
      </c>
      <c r="B41" s="37">
        <v>230</v>
      </c>
      <c r="C41" s="43" t="s">
        <v>67</v>
      </c>
      <c r="D41" s="39" t="s">
        <v>106</v>
      </c>
      <c r="E41" s="38">
        <v>35</v>
      </c>
      <c r="F41" s="61">
        <v>22</v>
      </c>
      <c r="G41" s="61">
        <v>59</v>
      </c>
      <c r="H41" s="61">
        <v>50</v>
      </c>
      <c r="I41" s="61">
        <v>672</v>
      </c>
      <c r="J41" s="61">
        <v>170</v>
      </c>
      <c r="K41" s="58">
        <v>25.3</v>
      </c>
      <c r="L41" s="62">
        <v>38</v>
      </c>
      <c r="M41" s="61">
        <v>32</v>
      </c>
      <c r="N41" s="61">
        <v>465</v>
      </c>
      <c r="O41" s="61">
        <v>118</v>
      </c>
      <c r="P41" s="63">
        <f t="shared" si="0"/>
        <v>25.376344086021508</v>
      </c>
      <c r="Q41" s="196">
        <v>6</v>
      </c>
      <c r="R41" s="197">
        <v>3</v>
      </c>
      <c r="S41" s="197">
        <v>38</v>
      </c>
      <c r="T41" s="197">
        <v>7</v>
      </c>
      <c r="U41" s="58">
        <v>18.4</v>
      </c>
      <c r="V41" s="64">
        <v>84</v>
      </c>
      <c r="W41" s="61">
        <v>14</v>
      </c>
      <c r="X41" s="65">
        <v>16.67</v>
      </c>
      <c r="Y41" s="160">
        <v>73</v>
      </c>
      <c r="Z41" s="61">
        <v>4</v>
      </c>
      <c r="AA41" s="63">
        <v>5.48</v>
      </c>
    </row>
    <row r="42" spans="1:27" ht="12.75" customHeight="1">
      <c r="A42" s="36">
        <v>23</v>
      </c>
      <c r="B42" s="37">
        <v>231</v>
      </c>
      <c r="C42" s="43" t="s">
        <v>67</v>
      </c>
      <c r="D42" s="40" t="s">
        <v>209</v>
      </c>
      <c r="E42" s="38">
        <v>30</v>
      </c>
      <c r="F42" s="61">
        <v>28</v>
      </c>
      <c r="G42" s="61">
        <v>21</v>
      </c>
      <c r="H42" s="61">
        <v>17</v>
      </c>
      <c r="I42" s="61">
        <v>279</v>
      </c>
      <c r="J42" s="61">
        <v>58</v>
      </c>
      <c r="K42" s="58">
        <v>20.79</v>
      </c>
      <c r="L42" s="64">
        <v>22</v>
      </c>
      <c r="M42" s="61">
        <v>18</v>
      </c>
      <c r="N42" s="61">
        <v>284</v>
      </c>
      <c r="O42" s="61">
        <v>59</v>
      </c>
      <c r="P42" s="63">
        <f t="shared" si="0"/>
        <v>20.774647887323944</v>
      </c>
      <c r="Q42" s="198">
        <v>6</v>
      </c>
      <c r="R42" s="197">
        <v>4</v>
      </c>
      <c r="S42" s="197">
        <v>44</v>
      </c>
      <c r="T42" s="197">
        <v>7</v>
      </c>
      <c r="U42" s="58">
        <v>15.9</v>
      </c>
      <c r="V42" s="64">
        <v>83</v>
      </c>
      <c r="W42" s="61">
        <v>2</v>
      </c>
      <c r="X42" s="66">
        <v>2.41</v>
      </c>
      <c r="Y42" s="61">
        <v>73</v>
      </c>
      <c r="Z42" s="61">
        <v>1</v>
      </c>
      <c r="AA42" s="63">
        <v>1.37</v>
      </c>
    </row>
    <row r="43" spans="1:27" ht="12.75" customHeight="1">
      <c r="A43" s="36">
        <v>23</v>
      </c>
      <c r="B43" s="37">
        <v>232</v>
      </c>
      <c r="C43" s="43" t="s">
        <v>67</v>
      </c>
      <c r="D43" s="39" t="s">
        <v>117</v>
      </c>
      <c r="E43" s="38">
        <v>35</v>
      </c>
      <c r="F43" s="61">
        <v>23</v>
      </c>
      <c r="G43" s="61">
        <v>15</v>
      </c>
      <c r="H43" s="61">
        <v>13</v>
      </c>
      <c r="I43" s="61">
        <v>246</v>
      </c>
      <c r="J43" s="61">
        <v>50</v>
      </c>
      <c r="K43" s="58">
        <v>20.33</v>
      </c>
      <c r="L43" s="62">
        <v>15</v>
      </c>
      <c r="M43" s="61">
        <v>13</v>
      </c>
      <c r="N43" s="61">
        <v>246</v>
      </c>
      <c r="O43" s="61">
        <v>50</v>
      </c>
      <c r="P43" s="63">
        <f t="shared" si="0"/>
        <v>20.32520325203252</v>
      </c>
      <c r="Q43" s="196">
        <v>6</v>
      </c>
      <c r="R43" s="197">
        <v>3</v>
      </c>
      <c r="S43" s="197">
        <v>55</v>
      </c>
      <c r="T43" s="197">
        <v>4</v>
      </c>
      <c r="U43" s="58">
        <v>7.3</v>
      </c>
      <c r="V43" s="64">
        <v>70</v>
      </c>
      <c r="W43" s="61">
        <v>5</v>
      </c>
      <c r="X43" s="65">
        <v>7.14</v>
      </c>
      <c r="Y43" s="61">
        <v>56</v>
      </c>
      <c r="Z43" s="61">
        <v>2</v>
      </c>
      <c r="AA43" s="63">
        <v>3.57</v>
      </c>
    </row>
    <row r="44" spans="1:27" ht="12.75" customHeight="1">
      <c r="A44" s="36">
        <v>23</v>
      </c>
      <c r="B44" s="37">
        <v>233</v>
      </c>
      <c r="C44" s="43" t="s">
        <v>67</v>
      </c>
      <c r="D44" s="39" t="s">
        <v>102</v>
      </c>
      <c r="E44" s="38" t="s">
        <v>70</v>
      </c>
      <c r="F44" s="61" t="s">
        <v>70</v>
      </c>
      <c r="G44" s="61" t="s">
        <v>70</v>
      </c>
      <c r="H44" s="61" t="s">
        <v>70</v>
      </c>
      <c r="I44" s="61" t="s">
        <v>70</v>
      </c>
      <c r="J44" s="61" t="s">
        <v>70</v>
      </c>
      <c r="K44" s="58" t="s">
        <v>70</v>
      </c>
      <c r="L44" s="62">
        <v>20</v>
      </c>
      <c r="M44" s="61">
        <v>19</v>
      </c>
      <c r="N44" s="61">
        <v>279</v>
      </c>
      <c r="O44" s="61">
        <v>95</v>
      </c>
      <c r="P44" s="63">
        <f t="shared" si="0"/>
        <v>34.05017921146953</v>
      </c>
      <c r="Q44" s="196">
        <v>6</v>
      </c>
      <c r="R44" s="197">
        <v>3</v>
      </c>
      <c r="S44" s="197">
        <v>37</v>
      </c>
      <c r="T44" s="197">
        <v>4</v>
      </c>
      <c r="U44" s="58">
        <v>10.8</v>
      </c>
      <c r="V44" s="64">
        <v>76</v>
      </c>
      <c r="W44" s="61">
        <v>9</v>
      </c>
      <c r="X44" s="65">
        <v>11.84</v>
      </c>
      <c r="Y44" s="61">
        <v>72</v>
      </c>
      <c r="Z44" s="61">
        <v>5</v>
      </c>
      <c r="AA44" s="63">
        <v>6.94</v>
      </c>
    </row>
    <row r="45" spans="1:27" ht="12.75" customHeight="1">
      <c r="A45" s="36">
        <v>23</v>
      </c>
      <c r="B45" s="37">
        <v>234</v>
      </c>
      <c r="C45" s="43" t="s">
        <v>67</v>
      </c>
      <c r="D45" s="39" t="s">
        <v>96</v>
      </c>
      <c r="E45" s="38">
        <v>35</v>
      </c>
      <c r="F45" s="61">
        <v>29</v>
      </c>
      <c r="G45" s="61">
        <v>37</v>
      </c>
      <c r="H45" s="61">
        <v>31</v>
      </c>
      <c r="I45" s="61">
        <v>624</v>
      </c>
      <c r="J45" s="61">
        <v>188</v>
      </c>
      <c r="K45" s="58">
        <v>30.13</v>
      </c>
      <c r="L45" s="62">
        <v>19</v>
      </c>
      <c r="M45" s="61">
        <v>17</v>
      </c>
      <c r="N45" s="61">
        <v>265</v>
      </c>
      <c r="O45" s="61">
        <v>71</v>
      </c>
      <c r="P45" s="63">
        <f t="shared" si="0"/>
        <v>26.79245283018868</v>
      </c>
      <c r="Q45" s="196">
        <v>6</v>
      </c>
      <c r="R45" s="197">
        <v>3</v>
      </c>
      <c r="S45" s="197">
        <v>37</v>
      </c>
      <c r="T45" s="197">
        <v>5</v>
      </c>
      <c r="U45" s="58">
        <v>13.5</v>
      </c>
      <c r="V45" s="64">
        <v>88</v>
      </c>
      <c r="W45" s="293">
        <v>20</v>
      </c>
      <c r="X45" s="295">
        <v>22.73</v>
      </c>
      <c r="Y45" s="61">
        <v>68</v>
      </c>
      <c r="Z45" s="61">
        <v>0</v>
      </c>
      <c r="AA45" s="63">
        <v>0</v>
      </c>
    </row>
    <row r="46" spans="1:27" ht="12.75" customHeight="1">
      <c r="A46" s="36">
        <v>23</v>
      </c>
      <c r="B46" s="37">
        <v>235</v>
      </c>
      <c r="C46" s="43" t="s">
        <v>67</v>
      </c>
      <c r="D46" s="39" t="s">
        <v>77</v>
      </c>
      <c r="E46" s="38">
        <v>30</v>
      </c>
      <c r="F46" s="61">
        <v>22</v>
      </c>
      <c r="G46" s="61">
        <v>19</v>
      </c>
      <c r="H46" s="61">
        <v>13</v>
      </c>
      <c r="I46" s="61">
        <v>274</v>
      </c>
      <c r="J46" s="61">
        <v>43</v>
      </c>
      <c r="K46" s="58">
        <v>15.69</v>
      </c>
      <c r="L46" s="62">
        <v>13</v>
      </c>
      <c r="M46" s="61">
        <v>12</v>
      </c>
      <c r="N46" s="61">
        <v>240</v>
      </c>
      <c r="O46" s="61">
        <v>41</v>
      </c>
      <c r="P46" s="63">
        <f t="shared" si="0"/>
        <v>17.083333333333332</v>
      </c>
      <c r="Q46" s="196">
        <v>6</v>
      </c>
      <c r="R46" s="197">
        <v>1</v>
      </c>
      <c r="S46" s="197">
        <v>34</v>
      </c>
      <c r="T46" s="197">
        <v>2</v>
      </c>
      <c r="U46" s="58">
        <v>5.9</v>
      </c>
      <c r="V46" s="64">
        <v>61</v>
      </c>
      <c r="W46" s="61">
        <v>13</v>
      </c>
      <c r="X46" s="65">
        <v>21.31</v>
      </c>
      <c r="Y46" s="61">
        <v>51</v>
      </c>
      <c r="Z46" s="61">
        <v>3</v>
      </c>
      <c r="AA46" s="63">
        <v>5.88</v>
      </c>
    </row>
    <row r="47" spans="1:27" ht="12.75" customHeight="1">
      <c r="A47" s="36">
        <v>23</v>
      </c>
      <c r="B47" s="37">
        <v>302</v>
      </c>
      <c r="C47" s="43" t="s">
        <v>67</v>
      </c>
      <c r="D47" s="39" t="s">
        <v>68</v>
      </c>
      <c r="E47" s="38">
        <v>30</v>
      </c>
      <c r="F47" s="61">
        <v>22</v>
      </c>
      <c r="G47" s="61">
        <v>17</v>
      </c>
      <c r="H47" s="61">
        <v>12</v>
      </c>
      <c r="I47" s="61">
        <v>226</v>
      </c>
      <c r="J47" s="61">
        <v>56</v>
      </c>
      <c r="K47" s="58">
        <v>24.78</v>
      </c>
      <c r="L47" s="62">
        <v>17</v>
      </c>
      <c r="M47" s="61">
        <v>12</v>
      </c>
      <c r="N47" s="61">
        <v>226</v>
      </c>
      <c r="O47" s="61">
        <v>56</v>
      </c>
      <c r="P47" s="63">
        <f t="shared" si="0"/>
        <v>24.778761061946902</v>
      </c>
      <c r="Q47" s="196">
        <v>5</v>
      </c>
      <c r="R47" s="197">
        <v>3</v>
      </c>
      <c r="S47" s="197">
        <v>31</v>
      </c>
      <c r="T47" s="197">
        <v>4</v>
      </c>
      <c r="U47" s="58">
        <v>12.9</v>
      </c>
      <c r="V47" s="64">
        <v>39</v>
      </c>
      <c r="W47" s="61">
        <v>3</v>
      </c>
      <c r="X47" s="65">
        <v>7.69</v>
      </c>
      <c r="Y47" s="61">
        <v>38</v>
      </c>
      <c r="Z47" s="61">
        <v>2</v>
      </c>
      <c r="AA47" s="63">
        <v>5.26</v>
      </c>
    </row>
    <row r="48" spans="1:27" ht="12.75" customHeight="1">
      <c r="A48" s="36">
        <v>23</v>
      </c>
      <c r="B48" s="37">
        <v>304</v>
      </c>
      <c r="C48" s="43" t="s">
        <v>67</v>
      </c>
      <c r="D48" s="39" t="s">
        <v>186</v>
      </c>
      <c r="E48" s="38">
        <v>30</v>
      </c>
      <c r="F48" s="61">
        <v>24</v>
      </c>
      <c r="G48" s="61">
        <v>49</v>
      </c>
      <c r="H48" s="61">
        <v>40</v>
      </c>
      <c r="I48" s="61">
        <v>558</v>
      </c>
      <c r="J48" s="61">
        <v>127</v>
      </c>
      <c r="K48" s="58">
        <v>22.76</v>
      </c>
      <c r="L48" s="62">
        <v>30</v>
      </c>
      <c r="M48" s="61">
        <v>25</v>
      </c>
      <c r="N48" s="61">
        <v>381</v>
      </c>
      <c r="O48" s="61">
        <v>79</v>
      </c>
      <c r="P48" s="63">
        <f t="shared" si="0"/>
        <v>20.73490813648294</v>
      </c>
      <c r="Q48" s="196">
        <v>5</v>
      </c>
      <c r="R48" s="197">
        <v>2</v>
      </c>
      <c r="S48" s="197">
        <v>28</v>
      </c>
      <c r="T48" s="197">
        <v>3</v>
      </c>
      <c r="U48" s="58">
        <v>10.7</v>
      </c>
      <c r="V48" s="64">
        <v>52</v>
      </c>
      <c r="W48" s="61">
        <v>7</v>
      </c>
      <c r="X48" s="65">
        <v>13.46</v>
      </c>
      <c r="Y48" s="61">
        <v>38</v>
      </c>
      <c r="Z48" s="61">
        <v>1</v>
      </c>
      <c r="AA48" s="63">
        <v>2.63</v>
      </c>
    </row>
    <row r="49" spans="1:27" ht="12.75" customHeight="1">
      <c r="A49" s="36">
        <v>23</v>
      </c>
      <c r="B49" s="37">
        <v>342</v>
      </c>
      <c r="C49" s="43" t="s">
        <v>67</v>
      </c>
      <c r="D49" s="39" t="s">
        <v>145</v>
      </c>
      <c r="E49" s="38">
        <v>40</v>
      </c>
      <c r="F49" s="61">
        <v>21</v>
      </c>
      <c r="G49" s="61">
        <v>21</v>
      </c>
      <c r="H49" s="61">
        <v>20</v>
      </c>
      <c r="I49" s="61">
        <v>221</v>
      </c>
      <c r="J49" s="61">
        <v>66</v>
      </c>
      <c r="K49" s="58">
        <v>29.86</v>
      </c>
      <c r="L49" s="62">
        <v>21</v>
      </c>
      <c r="M49" s="61">
        <v>20</v>
      </c>
      <c r="N49" s="61">
        <v>221</v>
      </c>
      <c r="O49" s="61">
        <v>66</v>
      </c>
      <c r="P49" s="63">
        <f t="shared" si="0"/>
        <v>29.86425339366516</v>
      </c>
      <c r="Q49" s="196">
        <v>5</v>
      </c>
      <c r="R49" s="197">
        <v>1</v>
      </c>
      <c r="S49" s="197">
        <v>30</v>
      </c>
      <c r="T49" s="197">
        <v>1</v>
      </c>
      <c r="U49" s="58">
        <v>3.3</v>
      </c>
      <c r="V49" s="64">
        <v>20</v>
      </c>
      <c r="W49" s="61">
        <v>5</v>
      </c>
      <c r="X49" s="65">
        <v>25</v>
      </c>
      <c r="Y49" s="61">
        <v>14</v>
      </c>
      <c r="Z49" s="61">
        <v>0</v>
      </c>
      <c r="AA49" s="63">
        <v>0</v>
      </c>
    </row>
    <row r="50" spans="1:27" ht="12.75" customHeight="1">
      <c r="A50" s="36">
        <v>23</v>
      </c>
      <c r="B50" s="37">
        <v>345</v>
      </c>
      <c r="C50" s="43" t="s">
        <v>67</v>
      </c>
      <c r="D50" s="39" t="s">
        <v>73</v>
      </c>
      <c r="E50" s="60" t="s">
        <v>70</v>
      </c>
      <c r="F50" s="61" t="s">
        <v>70</v>
      </c>
      <c r="G50" s="61" t="s">
        <v>70</v>
      </c>
      <c r="H50" s="61" t="s">
        <v>70</v>
      </c>
      <c r="I50" s="61" t="s">
        <v>70</v>
      </c>
      <c r="J50" s="61" t="s">
        <v>70</v>
      </c>
      <c r="K50" s="58" t="s">
        <v>70</v>
      </c>
      <c r="L50" s="62">
        <v>15</v>
      </c>
      <c r="M50" s="61">
        <v>13</v>
      </c>
      <c r="N50" s="61">
        <v>134</v>
      </c>
      <c r="O50" s="61">
        <v>30</v>
      </c>
      <c r="P50" s="63">
        <f t="shared" si="0"/>
        <v>22.388059701492537</v>
      </c>
      <c r="Q50" s="196">
        <v>5</v>
      </c>
      <c r="R50" s="197">
        <v>1</v>
      </c>
      <c r="S50" s="197">
        <v>26</v>
      </c>
      <c r="T50" s="197">
        <v>2</v>
      </c>
      <c r="U50" s="58">
        <v>7.7</v>
      </c>
      <c r="V50" s="296">
        <v>19</v>
      </c>
      <c r="W50" s="293">
        <v>2</v>
      </c>
      <c r="X50" s="297">
        <v>10.52</v>
      </c>
      <c r="Y50" s="298">
        <v>18</v>
      </c>
      <c r="Z50" s="293">
        <v>1</v>
      </c>
      <c r="AA50" s="294">
        <v>5.55</v>
      </c>
    </row>
    <row r="51" spans="1:27" ht="12.75" customHeight="1">
      <c r="A51" s="36">
        <v>23</v>
      </c>
      <c r="B51" s="37">
        <v>361</v>
      </c>
      <c r="C51" s="43" t="s">
        <v>67</v>
      </c>
      <c r="D51" s="39" t="s">
        <v>226</v>
      </c>
      <c r="E51" s="60" t="s">
        <v>70</v>
      </c>
      <c r="F51" s="61" t="s">
        <v>70</v>
      </c>
      <c r="G51" s="61" t="s">
        <v>70</v>
      </c>
      <c r="H51" s="61" t="s">
        <v>70</v>
      </c>
      <c r="I51" s="61" t="s">
        <v>70</v>
      </c>
      <c r="J51" s="61" t="s">
        <v>70</v>
      </c>
      <c r="K51" s="58" t="s">
        <v>70</v>
      </c>
      <c r="L51" s="62">
        <v>22</v>
      </c>
      <c r="M51" s="61">
        <v>19</v>
      </c>
      <c r="N51" s="61">
        <v>349</v>
      </c>
      <c r="O51" s="61">
        <v>73</v>
      </c>
      <c r="P51" s="63">
        <f t="shared" si="0"/>
        <v>20.916905444126073</v>
      </c>
      <c r="Q51" s="196">
        <v>5</v>
      </c>
      <c r="R51" s="197">
        <v>1</v>
      </c>
      <c r="S51" s="197">
        <v>31</v>
      </c>
      <c r="T51" s="197">
        <v>2</v>
      </c>
      <c r="U51" s="58">
        <v>6.5</v>
      </c>
      <c r="V51" s="64">
        <v>31</v>
      </c>
      <c r="W51" s="61">
        <v>2</v>
      </c>
      <c r="X51" s="65">
        <v>6.45</v>
      </c>
      <c r="Y51" s="61">
        <v>31</v>
      </c>
      <c r="Z51" s="61">
        <v>2</v>
      </c>
      <c r="AA51" s="63">
        <v>6.45</v>
      </c>
    </row>
    <row r="52" spans="1:27" ht="12.75" customHeight="1">
      <c r="A52" s="36">
        <v>23</v>
      </c>
      <c r="B52" s="37">
        <v>362</v>
      </c>
      <c r="C52" s="43" t="s">
        <v>67</v>
      </c>
      <c r="D52" s="39" t="s">
        <v>93</v>
      </c>
      <c r="E52" s="38">
        <v>30</v>
      </c>
      <c r="F52" s="61">
        <v>29</v>
      </c>
      <c r="G52" s="61">
        <v>26</v>
      </c>
      <c r="H52" s="61">
        <v>20</v>
      </c>
      <c r="I52" s="61">
        <v>387</v>
      </c>
      <c r="J52" s="61">
        <v>86</v>
      </c>
      <c r="K52" s="58">
        <v>22.22</v>
      </c>
      <c r="L52" s="62">
        <v>26</v>
      </c>
      <c r="M52" s="61">
        <v>20</v>
      </c>
      <c r="N52" s="61">
        <v>387</v>
      </c>
      <c r="O52" s="61">
        <v>86</v>
      </c>
      <c r="P52" s="63">
        <f t="shared" si="0"/>
        <v>22.22222222222222</v>
      </c>
      <c r="Q52" s="196">
        <v>5</v>
      </c>
      <c r="R52" s="197">
        <v>1</v>
      </c>
      <c r="S52" s="197">
        <v>32</v>
      </c>
      <c r="T52" s="197">
        <v>2</v>
      </c>
      <c r="U52" s="58">
        <v>6.3</v>
      </c>
      <c r="V52" s="64">
        <v>46</v>
      </c>
      <c r="W52" s="61">
        <v>11</v>
      </c>
      <c r="X52" s="65">
        <v>23.91</v>
      </c>
      <c r="Y52" s="61">
        <v>36</v>
      </c>
      <c r="Z52" s="61">
        <v>1</v>
      </c>
      <c r="AA52" s="63">
        <v>2.78</v>
      </c>
    </row>
    <row r="53" spans="1:27" ht="12.75" customHeight="1">
      <c r="A53" s="36">
        <v>23</v>
      </c>
      <c r="B53" s="37">
        <v>421</v>
      </c>
      <c r="C53" s="43" t="s">
        <v>67</v>
      </c>
      <c r="D53" s="39" t="s">
        <v>131</v>
      </c>
      <c r="E53" s="38" t="s">
        <v>70</v>
      </c>
      <c r="F53" s="61" t="s">
        <v>70</v>
      </c>
      <c r="G53" s="61" t="s">
        <v>70</v>
      </c>
      <c r="H53" s="61" t="s">
        <v>70</v>
      </c>
      <c r="I53" s="61" t="s">
        <v>70</v>
      </c>
      <c r="J53" s="61" t="s">
        <v>70</v>
      </c>
      <c r="K53" s="58" t="s">
        <v>70</v>
      </c>
      <c r="L53" s="62">
        <v>17</v>
      </c>
      <c r="M53" s="61">
        <v>9</v>
      </c>
      <c r="N53" s="61">
        <v>155</v>
      </c>
      <c r="O53" s="61">
        <v>21</v>
      </c>
      <c r="P53" s="63">
        <f t="shared" si="0"/>
        <v>13.548387096774196</v>
      </c>
      <c r="Q53" s="196">
        <v>5</v>
      </c>
      <c r="R53" s="197">
        <v>3</v>
      </c>
      <c r="S53" s="197">
        <v>31</v>
      </c>
      <c r="T53" s="197">
        <v>4</v>
      </c>
      <c r="U53" s="58">
        <v>12.9</v>
      </c>
      <c r="V53" s="64">
        <v>25</v>
      </c>
      <c r="W53" s="61">
        <v>0</v>
      </c>
      <c r="X53" s="65">
        <v>0</v>
      </c>
      <c r="Y53" s="61">
        <v>25</v>
      </c>
      <c r="Z53" s="61">
        <v>0</v>
      </c>
      <c r="AA53" s="63">
        <v>0</v>
      </c>
    </row>
    <row r="54" spans="1:27" ht="12.75" customHeight="1">
      <c r="A54" s="36">
        <v>23</v>
      </c>
      <c r="B54" s="37">
        <v>422</v>
      </c>
      <c r="C54" s="43" t="s">
        <v>67</v>
      </c>
      <c r="D54" s="39" t="s">
        <v>193</v>
      </c>
      <c r="E54" s="38" t="s">
        <v>70</v>
      </c>
      <c r="F54" s="61" t="s">
        <v>70</v>
      </c>
      <c r="G54" s="61"/>
      <c r="H54" s="61" t="s">
        <v>70</v>
      </c>
      <c r="I54" s="61" t="s">
        <v>70</v>
      </c>
      <c r="J54" s="61" t="s">
        <v>70</v>
      </c>
      <c r="K54" s="58" t="s">
        <v>70</v>
      </c>
      <c r="L54" s="62">
        <v>11</v>
      </c>
      <c r="M54" s="61">
        <v>8</v>
      </c>
      <c r="N54" s="61">
        <v>88</v>
      </c>
      <c r="O54" s="61">
        <v>15</v>
      </c>
      <c r="P54" s="63">
        <f t="shared" si="0"/>
        <v>17.045454545454543</v>
      </c>
      <c r="Q54" s="196">
        <v>5</v>
      </c>
      <c r="R54" s="197">
        <v>1</v>
      </c>
      <c r="S54" s="197">
        <v>34</v>
      </c>
      <c r="T54" s="197">
        <v>1</v>
      </c>
      <c r="U54" s="58">
        <v>2.9</v>
      </c>
      <c r="V54" s="64">
        <v>21</v>
      </c>
      <c r="W54" s="61">
        <v>2</v>
      </c>
      <c r="X54" s="65">
        <v>9.52</v>
      </c>
      <c r="Y54" s="61">
        <v>17</v>
      </c>
      <c r="Z54" s="61">
        <v>0</v>
      </c>
      <c r="AA54" s="63">
        <v>0</v>
      </c>
    </row>
    <row r="55" spans="1:27" ht="12.75" customHeight="1">
      <c r="A55" s="36">
        <v>23</v>
      </c>
      <c r="B55" s="37">
        <v>423</v>
      </c>
      <c r="C55" s="43" t="s">
        <v>67</v>
      </c>
      <c r="D55" s="39" t="s">
        <v>87</v>
      </c>
      <c r="E55" s="38" t="s">
        <v>70</v>
      </c>
      <c r="F55" s="61" t="s">
        <v>70</v>
      </c>
      <c r="G55" s="61" t="s">
        <v>70</v>
      </c>
      <c r="H55" s="61" t="s">
        <v>70</v>
      </c>
      <c r="I55" s="61" t="s">
        <v>70</v>
      </c>
      <c r="J55" s="61" t="s">
        <v>70</v>
      </c>
      <c r="K55" s="58" t="s">
        <v>70</v>
      </c>
      <c r="L55" s="62">
        <v>15</v>
      </c>
      <c r="M55" s="61">
        <v>9</v>
      </c>
      <c r="N55" s="61">
        <v>155</v>
      </c>
      <c r="O55" s="61">
        <v>15</v>
      </c>
      <c r="P55" s="63">
        <f t="shared" si="0"/>
        <v>9.67741935483871</v>
      </c>
      <c r="Q55" s="196">
        <v>5</v>
      </c>
      <c r="R55" s="197">
        <v>0</v>
      </c>
      <c r="S55" s="197">
        <v>35</v>
      </c>
      <c r="T55" s="197">
        <v>0</v>
      </c>
      <c r="U55" s="58">
        <v>0</v>
      </c>
      <c r="V55" s="64">
        <v>24</v>
      </c>
      <c r="W55" s="293">
        <v>1</v>
      </c>
      <c r="X55" s="295">
        <v>4.17</v>
      </c>
      <c r="Y55" s="61">
        <v>23</v>
      </c>
      <c r="Z55" s="61">
        <v>0</v>
      </c>
      <c r="AA55" s="63">
        <v>0</v>
      </c>
    </row>
    <row r="56" spans="1:35" s="11" customFormat="1" ht="11.25" customHeight="1">
      <c r="A56" s="36">
        <v>23</v>
      </c>
      <c r="B56" s="37">
        <v>424</v>
      </c>
      <c r="C56" s="171" t="s">
        <v>67</v>
      </c>
      <c r="D56" s="37" t="s">
        <v>113</v>
      </c>
      <c r="E56" s="171" t="s">
        <v>70</v>
      </c>
      <c r="F56" s="57" t="s">
        <v>70</v>
      </c>
      <c r="G56" s="57" t="s">
        <v>70</v>
      </c>
      <c r="H56" s="57" t="s">
        <v>70</v>
      </c>
      <c r="I56" s="57" t="s">
        <v>70</v>
      </c>
      <c r="J56" s="57" t="s">
        <v>70</v>
      </c>
      <c r="K56" s="271" t="s">
        <v>70</v>
      </c>
      <c r="L56" s="172">
        <v>15</v>
      </c>
      <c r="M56" s="173">
        <v>11</v>
      </c>
      <c r="N56" s="173">
        <v>148</v>
      </c>
      <c r="O56" s="173">
        <v>22</v>
      </c>
      <c r="P56" s="63">
        <f t="shared" si="0"/>
        <v>14.864864864864865</v>
      </c>
      <c r="Q56" s="199">
        <v>5</v>
      </c>
      <c r="R56" s="200">
        <v>1</v>
      </c>
      <c r="S56" s="200">
        <v>26</v>
      </c>
      <c r="T56" s="200">
        <v>1</v>
      </c>
      <c r="U56" s="299">
        <v>3.8</v>
      </c>
      <c r="V56" s="172">
        <v>21</v>
      </c>
      <c r="W56" s="173">
        <v>0</v>
      </c>
      <c r="X56" s="175">
        <v>0</v>
      </c>
      <c r="Y56" s="173">
        <v>21</v>
      </c>
      <c r="Z56" s="173">
        <v>0</v>
      </c>
      <c r="AA56" s="174">
        <v>0</v>
      </c>
      <c r="AB56" s="2"/>
      <c r="AC56" s="2"/>
      <c r="AD56" s="2"/>
      <c r="AE56" s="2"/>
      <c r="AF56" s="2"/>
      <c r="AG56" s="2"/>
      <c r="AH56" s="2"/>
      <c r="AI56" s="2"/>
    </row>
    <row r="57" spans="1:27" ht="12.75" customHeight="1">
      <c r="A57" s="36">
        <v>23</v>
      </c>
      <c r="B57" s="37">
        <v>425</v>
      </c>
      <c r="C57" s="43" t="s">
        <v>67</v>
      </c>
      <c r="D57" s="39" t="s">
        <v>105</v>
      </c>
      <c r="E57" s="38" t="s">
        <v>70</v>
      </c>
      <c r="F57" s="61" t="s">
        <v>70</v>
      </c>
      <c r="G57" s="61" t="s">
        <v>70</v>
      </c>
      <c r="H57" s="61" t="s">
        <v>70</v>
      </c>
      <c r="I57" s="61" t="s">
        <v>70</v>
      </c>
      <c r="J57" s="61" t="s">
        <v>70</v>
      </c>
      <c r="K57" s="58" t="s">
        <v>70</v>
      </c>
      <c r="L57" s="62">
        <v>14</v>
      </c>
      <c r="M57" s="61">
        <v>11</v>
      </c>
      <c r="N57" s="61">
        <v>185</v>
      </c>
      <c r="O57" s="61">
        <v>37</v>
      </c>
      <c r="P57" s="63">
        <f t="shared" si="0"/>
        <v>20</v>
      </c>
      <c r="Q57" s="196">
        <v>5</v>
      </c>
      <c r="R57" s="197">
        <v>3</v>
      </c>
      <c r="S57" s="197">
        <v>29</v>
      </c>
      <c r="T57" s="197">
        <v>3</v>
      </c>
      <c r="U57" s="58">
        <v>10.3</v>
      </c>
      <c r="V57" s="64">
        <v>30</v>
      </c>
      <c r="W57" s="61">
        <v>1</v>
      </c>
      <c r="X57" s="65">
        <v>3.33</v>
      </c>
      <c r="Y57" s="61">
        <v>24</v>
      </c>
      <c r="Z57" s="61">
        <v>0</v>
      </c>
      <c r="AA57" s="63">
        <v>0</v>
      </c>
    </row>
    <row r="58" spans="1:27" ht="12.75" customHeight="1">
      <c r="A58" s="36">
        <v>23</v>
      </c>
      <c r="B58" s="37">
        <v>427</v>
      </c>
      <c r="C58" s="43" t="s">
        <v>67</v>
      </c>
      <c r="D58" s="39" t="s">
        <v>191</v>
      </c>
      <c r="E58" s="38">
        <v>30</v>
      </c>
      <c r="F58" s="61">
        <v>32</v>
      </c>
      <c r="G58" s="61">
        <v>34</v>
      </c>
      <c r="H58" s="61">
        <v>20</v>
      </c>
      <c r="I58" s="61">
        <v>411</v>
      </c>
      <c r="J58" s="61">
        <v>50</v>
      </c>
      <c r="K58" s="58">
        <v>12.17</v>
      </c>
      <c r="L58" s="62">
        <v>15</v>
      </c>
      <c r="M58" s="61">
        <v>8</v>
      </c>
      <c r="N58" s="61">
        <v>143</v>
      </c>
      <c r="O58" s="61">
        <v>16</v>
      </c>
      <c r="P58" s="63">
        <f t="shared" si="0"/>
        <v>11.188811188811188</v>
      </c>
      <c r="Q58" s="196">
        <v>5</v>
      </c>
      <c r="R58" s="197">
        <v>2</v>
      </c>
      <c r="S58" s="197">
        <v>33</v>
      </c>
      <c r="T58" s="197">
        <v>2</v>
      </c>
      <c r="U58" s="58">
        <v>6.1</v>
      </c>
      <c r="V58" s="64">
        <v>17</v>
      </c>
      <c r="W58" s="61">
        <v>2</v>
      </c>
      <c r="X58" s="65">
        <v>11.76</v>
      </c>
      <c r="Y58" s="61">
        <v>17</v>
      </c>
      <c r="Z58" s="61">
        <v>2</v>
      </c>
      <c r="AA58" s="63">
        <v>11.76</v>
      </c>
    </row>
    <row r="59" spans="1:27" ht="12.75" customHeight="1">
      <c r="A59" s="36">
        <v>23</v>
      </c>
      <c r="B59" s="37">
        <v>441</v>
      </c>
      <c r="C59" s="43" t="s">
        <v>67</v>
      </c>
      <c r="D59" s="39" t="s">
        <v>152</v>
      </c>
      <c r="E59" s="38">
        <v>30</v>
      </c>
      <c r="F59" s="61">
        <v>22</v>
      </c>
      <c r="G59" s="61">
        <v>32</v>
      </c>
      <c r="H59" s="61">
        <v>22</v>
      </c>
      <c r="I59" s="61">
        <v>445</v>
      </c>
      <c r="J59" s="61">
        <v>72</v>
      </c>
      <c r="K59" s="58">
        <v>16.18</v>
      </c>
      <c r="L59" s="62">
        <v>27</v>
      </c>
      <c r="M59" s="61">
        <v>20</v>
      </c>
      <c r="N59" s="61">
        <v>413</v>
      </c>
      <c r="O59" s="61">
        <v>70</v>
      </c>
      <c r="P59" s="63">
        <f t="shared" si="0"/>
        <v>16.94915254237288</v>
      </c>
      <c r="Q59" s="196">
        <v>5</v>
      </c>
      <c r="R59" s="197">
        <v>2</v>
      </c>
      <c r="S59" s="197">
        <v>32</v>
      </c>
      <c r="T59" s="197">
        <v>2</v>
      </c>
      <c r="U59" s="58">
        <v>6.3</v>
      </c>
      <c r="V59" s="64">
        <v>19</v>
      </c>
      <c r="W59" s="61">
        <v>0</v>
      </c>
      <c r="X59" s="65">
        <v>0</v>
      </c>
      <c r="Y59" s="61">
        <v>19</v>
      </c>
      <c r="Z59" s="61">
        <v>0</v>
      </c>
      <c r="AA59" s="63">
        <v>0</v>
      </c>
    </row>
    <row r="60" spans="1:27" ht="12.75" customHeight="1">
      <c r="A60" s="36">
        <v>23</v>
      </c>
      <c r="B60" s="37">
        <v>442</v>
      </c>
      <c r="C60" s="43" t="s">
        <v>67</v>
      </c>
      <c r="D60" s="39" t="s">
        <v>223</v>
      </c>
      <c r="E60" s="38">
        <v>40</v>
      </c>
      <c r="F60" s="61">
        <v>22</v>
      </c>
      <c r="G60" s="61">
        <v>18</v>
      </c>
      <c r="H60" s="61">
        <v>16</v>
      </c>
      <c r="I60" s="61">
        <v>218</v>
      </c>
      <c r="J60" s="61">
        <v>63</v>
      </c>
      <c r="K60" s="58">
        <v>28.9</v>
      </c>
      <c r="L60" s="62">
        <v>18</v>
      </c>
      <c r="M60" s="61">
        <v>16</v>
      </c>
      <c r="N60" s="61">
        <v>218</v>
      </c>
      <c r="O60" s="61">
        <v>63</v>
      </c>
      <c r="P60" s="63">
        <f t="shared" si="0"/>
        <v>28.899082568807337</v>
      </c>
      <c r="Q60" s="196">
        <v>5</v>
      </c>
      <c r="R60" s="197">
        <v>2</v>
      </c>
      <c r="S60" s="197">
        <v>34</v>
      </c>
      <c r="T60" s="197">
        <v>3</v>
      </c>
      <c r="U60" s="58">
        <v>8.8</v>
      </c>
      <c r="V60" s="64">
        <v>40</v>
      </c>
      <c r="W60" s="61">
        <v>1</v>
      </c>
      <c r="X60" s="65">
        <v>2.5</v>
      </c>
      <c r="Y60" s="61">
        <v>40</v>
      </c>
      <c r="Z60" s="61">
        <v>1</v>
      </c>
      <c r="AA60" s="63">
        <v>2.5</v>
      </c>
    </row>
    <row r="61" spans="1:27" ht="12.75" customHeight="1">
      <c r="A61" s="36">
        <v>23</v>
      </c>
      <c r="B61" s="37">
        <v>445</v>
      </c>
      <c r="C61" s="43" t="s">
        <v>67</v>
      </c>
      <c r="D61" s="39" t="s">
        <v>206</v>
      </c>
      <c r="E61" s="38" t="s">
        <v>70</v>
      </c>
      <c r="F61" s="61" t="s">
        <v>70</v>
      </c>
      <c r="G61" s="61" t="s">
        <v>70</v>
      </c>
      <c r="H61" s="61" t="s">
        <v>70</v>
      </c>
      <c r="I61" s="61" t="s">
        <v>70</v>
      </c>
      <c r="J61" s="61" t="s">
        <v>70</v>
      </c>
      <c r="K61" s="58" t="s">
        <v>70</v>
      </c>
      <c r="L61" s="62">
        <v>18</v>
      </c>
      <c r="M61" s="61">
        <v>15</v>
      </c>
      <c r="N61" s="61">
        <v>431</v>
      </c>
      <c r="O61" s="61">
        <v>73</v>
      </c>
      <c r="P61" s="63">
        <f t="shared" si="0"/>
        <v>16.937354988399072</v>
      </c>
      <c r="Q61" s="196">
        <v>5</v>
      </c>
      <c r="R61" s="197">
        <v>1</v>
      </c>
      <c r="S61" s="197">
        <v>27</v>
      </c>
      <c r="T61" s="197">
        <v>1</v>
      </c>
      <c r="U61" s="58">
        <v>3.7</v>
      </c>
      <c r="V61" s="64">
        <v>56</v>
      </c>
      <c r="W61" s="61">
        <v>7</v>
      </c>
      <c r="X61" s="65">
        <v>12.5</v>
      </c>
      <c r="Y61" s="61">
        <v>50</v>
      </c>
      <c r="Z61" s="61">
        <v>1</v>
      </c>
      <c r="AA61" s="63">
        <v>2</v>
      </c>
    </row>
    <row r="62" spans="1:27" ht="12.75" customHeight="1">
      <c r="A62" s="36">
        <v>23</v>
      </c>
      <c r="B62" s="37">
        <v>446</v>
      </c>
      <c r="C62" s="43" t="s">
        <v>67</v>
      </c>
      <c r="D62" s="39" t="s">
        <v>85</v>
      </c>
      <c r="E62" s="38" t="s">
        <v>70</v>
      </c>
      <c r="F62" s="61" t="s">
        <v>70</v>
      </c>
      <c r="G62" s="61" t="s">
        <v>70</v>
      </c>
      <c r="H62" s="61" t="s">
        <v>70</v>
      </c>
      <c r="I62" s="61" t="s">
        <v>70</v>
      </c>
      <c r="J62" s="61" t="s">
        <v>70</v>
      </c>
      <c r="K62" s="58" t="s">
        <v>70</v>
      </c>
      <c r="L62" s="62">
        <v>21</v>
      </c>
      <c r="M62" s="61">
        <v>18</v>
      </c>
      <c r="N62" s="61">
        <v>270</v>
      </c>
      <c r="O62" s="61">
        <v>67</v>
      </c>
      <c r="P62" s="63">
        <f t="shared" si="0"/>
        <v>24.814814814814813</v>
      </c>
      <c r="Q62" s="196">
        <v>5</v>
      </c>
      <c r="R62" s="197">
        <v>1</v>
      </c>
      <c r="S62" s="197">
        <v>36</v>
      </c>
      <c r="T62" s="197">
        <v>1</v>
      </c>
      <c r="U62" s="58">
        <v>2.8</v>
      </c>
      <c r="V62" s="64">
        <v>52</v>
      </c>
      <c r="W62" s="61">
        <v>9</v>
      </c>
      <c r="X62" s="65">
        <v>17.31</v>
      </c>
      <c r="Y62" s="136">
        <v>47</v>
      </c>
      <c r="Z62" s="61">
        <v>9</v>
      </c>
      <c r="AA62" s="63">
        <v>19.15</v>
      </c>
    </row>
    <row r="63" spans="1:27" ht="12.75" customHeight="1">
      <c r="A63" s="36">
        <v>23</v>
      </c>
      <c r="B63" s="37">
        <v>447</v>
      </c>
      <c r="C63" s="43" t="s">
        <v>67</v>
      </c>
      <c r="D63" s="39" t="s">
        <v>110</v>
      </c>
      <c r="E63" s="38" t="s">
        <v>70</v>
      </c>
      <c r="F63" s="61" t="s">
        <v>70</v>
      </c>
      <c r="G63" s="61" t="s">
        <v>70</v>
      </c>
      <c r="H63" s="61" t="s">
        <v>70</v>
      </c>
      <c r="I63" s="61" t="s">
        <v>70</v>
      </c>
      <c r="J63" s="61" t="s">
        <v>70</v>
      </c>
      <c r="K63" s="58" t="s">
        <v>70</v>
      </c>
      <c r="L63" s="62">
        <v>24</v>
      </c>
      <c r="M63" s="61">
        <v>20</v>
      </c>
      <c r="N63" s="61">
        <v>643</v>
      </c>
      <c r="O63" s="61">
        <v>119</v>
      </c>
      <c r="P63" s="63">
        <f t="shared" si="0"/>
        <v>18.506998444790046</v>
      </c>
      <c r="Q63" s="196">
        <v>5</v>
      </c>
      <c r="R63" s="197">
        <v>1</v>
      </c>
      <c r="S63" s="197">
        <v>33</v>
      </c>
      <c r="T63" s="197">
        <v>1</v>
      </c>
      <c r="U63" s="58">
        <v>3</v>
      </c>
      <c r="V63" s="64">
        <v>27</v>
      </c>
      <c r="W63" s="61">
        <v>1</v>
      </c>
      <c r="X63" s="65">
        <v>3.7</v>
      </c>
      <c r="Y63" s="61">
        <v>27</v>
      </c>
      <c r="Z63" s="61">
        <v>1</v>
      </c>
      <c r="AA63" s="63">
        <v>3.7</v>
      </c>
    </row>
    <row r="64" spans="1:27" ht="12.75" customHeight="1">
      <c r="A64" s="36">
        <v>23</v>
      </c>
      <c r="B64" s="37">
        <v>481</v>
      </c>
      <c r="C64" s="43" t="s">
        <v>67</v>
      </c>
      <c r="D64" s="39" t="s">
        <v>119</v>
      </c>
      <c r="E64" s="38">
        <v>25</v>
      </c>
      <c r="F64" s="61">
        <v>25</v>
      </c>
      <c r="G64" s="61">
        <v>37</v>
      </c>
      <c r="H64" s="61">
        <v>27</v>
      </c>
      <c r="I64" s="61">
        <v>403</v>
      </c>
      <c r="J64" s="61">
        <v>87</v>
      </c>
      <c r="K64" s="58">
        <v>21.59</v>
      </c>
      <c r="L64" s="62">
        <v>20</v>
      </c>
      <c r="M64" s="61">
        <v>18</v>
      </c>
      <c r="N64" s="61">
        <v>255</v>
      </c>
      <c r="O64" s="61">
        <v>42</v>
      </c>
      <c r="P64" s="63">
        <f t="shared" si="0"/>
        <v>16.470588235294116</v>
      </c>
      <c r="Q64" s="196">
        <v>5</v>
      </c>
      <c r="R64" s="197">
        <v>5</v>
      </c>
      <c r="S64" s="197">
        <v>32</v>
      </c>
      <c r="T64" s="197">
        <v>7</v>
      </c>
      <c r="U64" s="58">
        <v>21.9</v>
      </c>
      <c r="V64" s="64">
        <v>45</v>
      </c>
      <c r="W64" s="61">
        <v>9</v>
      </c>
      <c r="X64" s="65">
        <v>20</v>
      </c>
      <c r="Y64" s="61">
        <v>45</v>
      </c>
      <c r="Z64" s="61">
        <v>9</v>
      </c>
      <c r="AA64" s="63">
        <v>20</v>
      </c>
    </row>
    <row r="65" spans="1:27" ht="12.75" customHeight="1">
      <c r="A65" s="36">
        <v>23</v>
      </c>
      <c r="B65" s="37">
        <v>482</v>
      </c>
      <c r="C65" s="43" t="s">
        <v>67</v>
      </c>
      <c r="D65" s="39" t="s">
        <v>160</v>
      </c>
      <c r="E65" s="38" t="s">
        <v>70</v>
      </c>
      <c r="F65" s="61" t="s">
        <v>70</v>
      </c>
      <c r="G65" s="61" t="s">
        <v>70</v>
      </c>
      <c r="H65" s="61" t="s">
        <v>70</v>
      </c>
      <c r="I65" s="61" t="s">
        <v>70</v>
      </c>
      <c r="J65" s="61" t="s">
        <v>70</v>
      </c>
      <c r="K65" s="58" t="s">
        <v>70</v>
      </c>
      <c r="L65" s="62">
        <v>20</v>
      </c>
      <c r="M65" s="61">
        <v>15</v>
      </c>
      <c r="N65" s="61">
        <v>317</v>
      </c>
      <c r="O65" s="61">
        <v>76</v>
      </c>
      <c r="P65" s="63">
        <f t="shared" si="0"/>
        <v>23.974763406940063</v>
      </c>
      <c r="Q65" s="196">
        <v>5</v>
      </c>
      <c r="R65" s="197">
        <v>2</v>
      </c>
      <c r="S65" s="197">
        <v>29</v>
      </c>
      <c r="T65" s="197">
        <v>3</v>
      </c>
      <c r="U65" s="58">
        <v>10.3</v>
      </c>
      <c r="V65" s="64">
        <v>37</v>
      </c>
      <c r="W65" s="61">
        <v>9</v>
      </c>
      <c r="X65" s="65">
        <v>24.32</v>
      </c>
      <c r="Y65" s="61">
        <v>37</v>
      </c>
      <c r="Z65" s="61">
        <v>9</v>
      </c>
      <c r="AA65" s="63">
        <v>24.32</v>
      </c>
    </row>
    <row r="66" spans="1:27" ht="12.75" customHeight="1">
      <c r="A66" s="36">
        <v>23</v>
      </c>
      <c r="B66" s="37">
        <v>483</v>
      </c>
      <c r="C66" s="43" t="s">
        <v>67</v>
      </c>
      <c r="D66" s="39" t="s">
        <v>147</v>
      </c>
      <c r="E66" s="38" t="s">
        <v>70</v>
      </c>
      <c r="F66" s="61" t="s">
        <v>70</v>
      </c>
      <c r="G66" s="61" t="s">
        <v>70</v>
      </c>
      <c r="H66" s="61" t="s">
        <v>70</v>
      </c>
      <c r="I66" s="61" t="s">
        <v>70</v>
      </c>
      <c r="J66" s="61" t="s">
        <v>70</v>
      </c>
      <c r="K66" s="58" t="s">
        <v>70</v>
      </c>
      <c r="L66" s="62">
        <v>16</v>
      </c>
      <c r="M66" s="61">
        <v>13</v>
      </c>
      <c r="N66" s="61">
        <v>184</v>
      </c>
      <c r="O66" s="61">
        <v>45</v>
      </c>
      <c r="P66" s="63">
        <f t="shared" si="0"/>
        <v>24.456521739130434</v>
      </c>
      <c r="Q66" s="196">
        <v>5</v>
      </c>
      <c r="R66" s="197">
        <v>3</v>
      </c>
      <c r="S66" s="197">
        <v>28</v>
      </c>
      <c r="T66" s="197">
        <v>6</v>
      </c>
      <c r="U66" s="58">
        <v>21.4</v>
      </c>
      <c r="V66" s="64">
        <v>14</v>
      </c>
      <c r="W66" s="61">
        <v>1</v>
      </c>
      <c r="X66" s="65">
        <v>7.14</v>
      </c>
      <c r="Y66" s="61">
        <v>14</v>
      </c>
      <c r="Z66" s="61">
        <v>1</v>
      </c>
      <c r="AA66" s="63">
        <v>7.14</v>
      </c>
    </row>
    <row r="67" spans="1:27" ht="12.75" customHeight="1">
      <c r="A67" s="36">
        <v>23</v>
      </c>
      <c r="B67" s="37">
        <v>501</v>
      </c>
      <c r="C67" s="43" t="s">
        <v>67</v>
      </c>
      <c r="D67" s="39" t="s">
        <v>164</v>
      </c>
      <c r="E67" s="38">
        <v>30</v>
      </c>
      <c r="F67" s="61">
        <v>30</v>
      </c>
      <c r="G67" s="61">
        <v>28</v>
      </c>
      <c r="H67" s="61">
        <v>22</v>
      </c>
      <c r="I67" s="61">
        <v>324</v>
      </c>
      <c r="J67" s="61">
        <v>81</v>
      </c>
      <c r="K67" s="58">
        <v>25</v>
      </c>
      <c r="L67" s="62">
        <v>27</v>
      </c>
      <c r="M67" s="61">
        <v>21</v>
      </c>
      <c r="N67" s="61">
        <v>302</v>
      </c>
      <c r="O67" s="61">
        <v>73</v>
      </c>
      <c r="P67" s="63">
        <f t="shared" si="0"/>
        <v>24.17218543046358</v>
      </c>
      <c r="Q67" s="196">
        <v>5</v>
      </c>
      <c r="R67" s="197">
        <v>2</v>
      </c>
      <c r="S67" s="197">
        <v>36</v>
      </c>
      <c r="T67" s="197">
        <v>3</v>
      </c>
      <c r="U67" s="58">
        <v>8.3</v>
      </c>
      <c r="V67" s="64">
        <v>46</v>
      </c>
      <c r="W67" s="61">
        <v>0</v>
      </c>
      <c r="X67" s="65">
        <v>0</v>
      </c>
      <c r="Y67" s="61">
        <v>39</v>
      </c>
      <c r="Z67" s="61">
        <v>0</v>
      </c>
      <c r="AA67" s="63">
        <v>0</v>
      </c>
    </row>
    <row r="68" spans="1:27" ht="12.75" customHeight="1">
      <c r="A68" s="36">
        <v>23</v>
      </c>
      <c r="B68" s="37">
        <v>521</v>
      </c>
      <c r="C68" s="43" t="s">
        <v>67</v>
      </c>
      <c r="D68" s="39" t="s">
        <v>129</v>
      </c>
      <c r="E68" s="38">
        <v>35</v>
      </c>
      <c r="F68" s="61">
        <v>25</v>
      </c>
      <c r="G68" s="61">
        <v>31</v>
      </c>
      <c r="H68" s="61">
        <v>26</v>
      </c>
      <c r="I68" s="61">
        <v>402</v>
      </c>
      <c r="J68" s="61">
        <v>120</v>
      </c>
      <c r="K68" s="58">
        <v>29.85</v>
      </c>
      <c r="L68" s="62">
        <v>30</v>
      </c>
      <c r="M68" s="61">
        <v>26</v>
      </c>
      <c r="N68" s="61">
        <v>398</v>
      </c>
      <c r="O68" s="61">
        <v>120</v>
      </c>
      <c r="P68" s="63">
        <f t="shared" si="0"/>
        <v>30.15075376884422</v>
      </c>
      <c r="Q68" s="196">
        <v>5</v>
      </c>
      <c r="R68" s="197">
        <v>2</v>
      </c>
      <c r="S68" s="197">
        <v>33</v>
      </c>
      <c r="T68" s="197">
        <v>4</v>
      </c>
      <c r="U68" s="58">
        <v>12.1</v>
      </c>
      <c r="V68" s="64">
        <v>91</v>
      </c>
      <c r="W68" s="61">
        <v>14</v>
      </c>
      <c r="X68" s="65">
        <v>15.38</v>
      </c>
      <c r="Y68" s="61">
        <v>64</v>
      </c>
      <c r="Z68" s="61">
        <v>1</v>
      </c>
      <c r="AA68" s="63">
        <v>1.56</v>
      </c>
    </row>
    <row r="69" spans="1:27" ht="12.75" customHeight="1">
      <c r="A69" s="36">
        <v>23</v>
      </c>
      <c r="B69" s="37">
        <v>561</v>
      </c>
      <c r="C69" s="43" t="s">
        <v>67</v>
      </c>
      <c r="D69" s="39" t="s">
        <v>178</v>
      </c>
      <c r="E69" s="124">
        <v>22</v>
      </c>
      <c r="F69" s="67">
        <v>23</v>
      </c>
      <c r="G69" s="67">
        <v>11</v>
      </c>
      <c r="H69" s="67">
        <v>6</v>
      </c>
      <c r="I69" s="67">
        <v>144</v>
      </c>
      <c r="J69" s="67">
        <v>13</v>
      </c>
      <c r="K69" s="144">
        <v>9.03</v>
      </c>
      <c r="L69" s="62">
        <v>11</v>
      </c>
      <c r="M69" s="61">
        <v>6</v>
      </c>
      <c r="N69" s="61">
        <v>144</v>
      </c>
      <c r="O69" s="61">
        <v>13</v>
      </c>
      <c r="P69" s="63">
        <f t="shared" si="0"/>
        <v>9.027777777777777</v>
      </c>
      <c r="Q69" s="196">
        <v>5</v>
      </c>
      <c r="R69" s="197">
        <v>2</v>
      </c>
      <c r="S69" s="197">
        <v>33</v>
      </c>
      <c r="T69" s="197">
        <v>4</v>
      </c>
      <c r="U69" s="58">
        <v>12.1</v>
      </c>
      <c r="V69" s="64">
        <v>16</v>
      </c>
      <c r="W69" s="61">
        <v>0</v>
      </c>
      <c r="X69" s="65">
        <v>0</v>
      </c>
      <c r="Y69" s="61">
        <v>16</v>
      </c>
      <c r="Z69" s="61">
        <v>0</v>
      </c>
      <c r="AA69" s="63">
        <v>0</v>
      </c>
    </row>
    <row r="70" spans="1:27" ht="12.75" customHeight="1">
      <c r="A70" s="36">
        <v>23</v>
      </c>
      <c r="B70" s="37">
        <v>562</v>
      </c>
      <c r="C70" s="43" t="s">
        <v>67</v>
      </c>
      <c r="D70" s="39" t="s">
        <v>225</v>
      </c>
      <c r="E70" s="43" t="s">
        <v>70</v>
      </c>
      <c r="F70" s="61" t="s">
        <v>70</v>
      </c>
      <c r="G70" s="61" t="s">
        <v>70</v>
      </c>
      <c r="H70" s="61" t="s">
        <v>70</v>
      </c>
      <c r="I70" s="61" t="s">
        <v>70</v>
      </c>
      <c r="J70" s="61" t="s">
        <v>70</v>
      </c>
      <c r="K70" s="58" t="s">
        <v>70</v>
      </c>
      <c r="L70" s="64">
        <v>23</v>
      </c>
      <c r="M70" s="61">
        <v>18</v>
      </c>
      <c r="N70" s="61">
        <v>286</v>
      </c>
      <c r="O70" s="61">
        <v>30</v>
      </c>
      <c r="P70" s="63">
        <f t="shared" si="0"/>
        <v>10.48951048951049</v>
      </c>
      <c r="Q70" s="196">
        <v>5</v>
      </c>
      <c r="R70" s="197">
        <v>3</v>
      </c>
      <c r="S70" s="197">
        <v>23</v>
      </c>
      <c r="T70" s="197">
        <v>6</v>
      </c>
      <c r="U70" s="58">
        <v>26.1</v>
      </c>
      <c r="V70" s="62">
        <v>9</v>
      </c>
      <c r="W70" s="61">
        <v>0</v>
      </c>
      <c r="X70" s="66">
        <v>0</v>
      </c>
      <c r="Y70" s="61">
        <v>9</v>
      </c>
      <c r="Z70" s="61">
        <v>0</v>
      </c>
      <c r="AA70" s="63">
        <v>0</v>
      </c>
    </row>
    <row r="71" spans="1:27" ht="12.75" customHeight="1">
      <c r="A71" s="36">
        <v>23</v>
      </c>
      <c r="B71" s="37">
        <v>563</v>
      </c>
      <c r="C71" s="43" t="s">
        <v>67</v>
      </c>
      <c r="D71" s="40" t="s">
        <v>195</v>
      </c>
      <c r="E71" s="38" t="s">
        <v>70</v>
      </c>
      <c r="F71" s="61" t="s">
        <v>70</v>
      </c>
      <c r="G71" s="61" t="s">
        <v>70</v>
      </c>
      <c r="H71" s="61" t="s">
        <v>70</v>
      </c>
      <c r="I71" s="61" t="s">
        <v>70</v>
      </c>
      <c r="J71" s="61" t="s">
        <v>70</v>
      </c>
      <c r="K71" s="58" t="s">
        <v>70</v>
      </c>
      <c r="L71" s="64">
        <v>10</v>
      </c>
      <c r="M71" s="61">
        <v>5</v>
      </c>
      <c r="N71" s="61">
        <v>122</v>
      </c>
      <c r="O71" s="61">
        <v>14</v>
      </c>
      <c r="P71" s="63">
        <f t="shared" si="0"/>
        <v>11.475409836065573</v>
      </c>
      <c r="Q71" s="196">
        <v>5</v>
      </c>
      <c r="R71" s="197">
        <v>1</v>
      </c>
      <c r="S71" s="197">
        <v>24</v>
      </c>
      <c r="T71" s="197">
        <v>2</v>
      </c>
      <c r="U71" s="58">
        <v>8.3</v>
      </c>
      <c r="V71" s="62">
        <v>7</v>
      </c>
      <c r="W71" s="61">
        <v>0</v>
      </c>
      <c r="X71" s="66">
        <v>0</v>
      </c>
      <c r="Y71" s="61">
        <v>7</v>
      </c>
      <c r="Z71" s="61">
        <v>0</v>
      </c>
      <c r="AA71" s="63">
        <v>0</v>
      </c>
    </row>
    <row r="72" spans="1:27" ht="12.75" customHeight="1" thickBot="1">
      <c r="A72" s="272">
        <v>23</v>
      </c>
      <c r="B72" s="260">
        <v>603</v>
      </c>
      <c r="C72" s="167" t="s">
        <v>67</v>
      </c>
      <c r="D72" s="230" t="s">
        <v>171</v>
      </c>
      <c r="E72" s="145">
        <v>30</v>
      </c>
      <c r="F72" s="146">
        <v>21</v>
      </c>
      <c r="G72" s="146">
        <v>35</v>
      </c>
      <c r="H72" s="146">
        <v>28</v>
      </c>
      <c r="I72" s="146">
        <v>399</v>
      </c>
      <c r="J72" s="146">
        <v>99</v>
      </c>
      <c r="K72" s="262">
        <v>24.81</v>
      </c>
      <c r="L72" s="266">
        <v>25</v>
      </c>
      <c r="M72" s="146">
        <v>20</v>
      </c>
      <c r="N72" s="146">
        <v>290</v>
      </c>
      <c r="O72" s="146">
        <v>71</v>
      </c>
      <c r="P72" s="170">
        <f t="shared" si="0"/>
        <v>24.482758620689655</v>
      </c>
      <c r="Q72" s="267">
        <v>5</v>
      </c>
      <c r="R72" s="268">
        <v>4</v>
      </c>
      <c r="S72" s="268">
        <v>28</v>
      </c>
      <c r="T72" s="268">
        <v>6</v>
      </c>
      <c r="U72" s="262">
        <v>21.4</v>
      </c>
      <c r="V72" s="269">
        <v>16</v>
      </c>
      <c r="W72" s="146">
        <v>1</v>
      </c>
      <c r="X72" s="270">
        <v>6.25</v>
      </c>
      <c r="Y72" s="146">
        <v>16</v>
      </c>
      <c r="Z72" s="146">
        <v>1</v>
      </c>
      <c r="AA72" s="170">
        <v>6.25</v>
      </c>
    </row>
    <row r="73" spans="1:27" ht="18" customHeight="1" thickBot="1">
      <c r="A73" s="113"/>
      <c r="B73" s="114"/>
      <c r="C73" s="115"/>
      <c r="D73" s="116" t="s">
        <v>13</v>
      </c>
      <c r="E73" s="107"/>
      <c r="F73" s="109"/>
      <c r="G73" s="109"/>
      <c r="H73" s="109"/>
      <c r="I73" s="109"/>
      <c r="J73" s="109"/>
      <c r="K73" s="117"/>
      <c r="L73" s="118">
        <f>SUM(L12:L72)</f>
        <v>1461</v>
      </c>
      <c r="M73" s="118">
        <f>SUM(M12:M72)</f>
        <v>1246</v>
      </c>
      <c r="N73" s="118">
        <f>SUM(N12:N72)</f>
        <v>23136</v>
      </c>
      <c r="O73" s="118">
        <f>SUM(O12:O72)</f>
        <v>5521</v>
      </c>
      <c r="P73" s="289">
        <f t="shared" si="0"/>
        <v>23.863243430152146</v>
      </c>
      <c r="Q73" s="118">
        <f>SUM(Q12:Q72)</f>
        <v>340</v>
      </c>
      <c r="R73" s="264">
        <f>SUM(R12:R72)</f>
        <v>168</v>
      </c>
      <c r="S73" s="118">
        <f>SUM(S12:S72)</f>
        <v>2330</v>
      </c>
      <c r="T73" s="118">
        <f>SUM(T12:T72)</f>
        <v>259</v>
      </c>
      <c r="U73" s="119">
        <f>IF(Q73=""," ",ROUND(T73/S73*100,1))</f>
        <v>11.1</v>
      </c>
      <c r="V73" s="265"/>
      <c r="W73" s="109"/>
      <c r="X73" s="109"/>
      <c r="Y73" s="120"/>
      <c r="Z73" s="120"/>
      <c r="AA73" s="121"/>
    </row>
    <row r="74" spans="1:27" ht="12.75" customHeight="1">
      <c r="A74" s="36">
        <v>23</v>
      </c>
      <c r="B74" s="71"/>
      <c r="C74" s="72" t="s">
        <v>260</v>
      </c>
      <c r="D74" s="73" t="s">
        <v>261</v>
      </c>
      <c r="E74" s="74"/>
      <c r="F74" s="75"/>
      <c r="G74" s="75"/>
      <c r="H74" s="75"/>
      <c r="I74" s="75"/>
      <c r="J74" s="75"/>
      <c r="K74" s="87"/>
      <c r="L74" s="68">
        <v>1</v>
      </c>
      <c r="M74" s="61">
        <v>0</v>
      </c>
      <c r="N74" s="67">
        <v>52</v>
      </c>
      <c r="O74" s="61">
        <v>0</v>
      </c>
      <c r="P74" s="263">
        <f t="shared" si="0"/>
        <v>0</v>
      </c>
      <c r="Q74" s="168"/>
      <c r="R74" s="153"/>
      <c r="S74" s="159"/>
      <c r="T74" s="159"/>
      <c r="U74" s="163"/>
      <c r="V74" s="161"/>
      <c r="W74" s="75"/>
      <c r="X74" s="75"/>
      <c r="Y74" s="75"/>
      <c r="Z74" s="75"/>
      <c r="AA74" s="91"/>
    </row>
    <row r="75" spans="1:27" ht="12.75" customHeight="1">
      <c r="A75" s="36">
        <v>23</v>
      </c>
      <c r="B75" s="71"/>
      <c r="C75" s="72" t="s">
        <v>260</v>
      </c>
      <c r="D75" s="73" t="s">
        <v>262</v>
      </c>
      <c r="E75" s="74"/>
      <c r="F75" s="75"/>
      <c r="G75" s="75"/>
      <c r="H75" s="75"/>
      <c r="I75" s="75"/>
      <c r="J75" s="75"/>
      <c r="K75" s="87"/>
      <c r="L75" s="68">
        <v>4</v>
      </c>
      <c r="M75" s="61">
        <v>0</v>
      </c>
      <c r="N75" s="67">
        <v>69</v>
      </c>
      <c r="O75" s="61">
        <v>0</v>
      </c>
      <c r="P75" s="63">
        <f t="shared" si="0"/>
        <v>0</v>
      </c>
      <c r="Q75" s="124"/>
      <c r="R75" s="43"/>
      <c r="S75" s="61"/>
      <c r="T75" s="61"/>
      <c r="U75" s="164"/>
      <c r="V75" s="161"/>
      <c r="W75" s="75"/>
      <c r="X75" s="75"/>
      <c r="Y75" s="75"/>
      <c r="Z75" s="75"/>
      <c r="AA75" s="91"/>
    </row>
    <row r="76" spans="1:27" ht="12.75" customHeight="1">
      <c r="A76" s="36">
        <v>23</v>
      </c>
      <c r="B76" s="71"/>
      <c r="C76" s="72" t="s">
        <v>260</v>
      </c>
      <c r="D76" s="73" t="s">
        <v>263</v>
      </c>
      <c r="E76" s="74"/>
      <c r="F76" s="75"/>
      <c r="G76" s="75"/>
      <c r="H76" s="75"/>
      <c r="I76" s="75"/>
      <c r="J76" s="75"/>
      <c r="K76" s="87"/>
      <c r="L76" s="68">
        <v>1</v>
      </c>
      <c r="M76" s="61">
        <v>1</v>
      </c>
      <c r="N76" s="67">
        <v>48</v>
      </c>
      <c r="O76" s="61">
        <v>11</v>
      </c>
      <c r="P76" s="63">
        <f t="shared" si="0"/>
        <v>22.916666666666664</v>
      </c>
      <c r="Q76" s="124"/>
      <c r="R76" s="43"/>
      <c r="S76" s="61"/>
      <c r="T76" s="61"/>
      <c r="U76" s="164"/>
      <c r="V76" s="161"/>
      <c r="W76" s="75"/>
      <c r="X76" s="75"/>
      <c r="Y76" s="75"/>
      <c r="Z76" s="75"/>
      <c r="AA76" s="91"/>
    </row>
    <row r="77" spans="1:27" ht="12.75" customHeight="1">
      <c r="A77" s="36">
        <v>23</v>
      </c>
      <c r="B77" s="71"/>
      <c r="C77" s="72" t="s">
        <v>260</v>
      </c>
      <c r="D77" s="73" t="s">
        <v>264</v>
      </c>
      <c r="E77" s="74"/>
      <c r="F77" s="75"/>
      <c r="G77" s="75"/>
      <c r="H77" s="75"/>
      <c r="I77" s="75"/>
      <c r="J77" s="75"/>
      <c r="K77" s="87"/>
      <c r="L77" s="68">
        <v>1</v>
      </c>
      <c r="M77" s="61">
        <v>1</v>
      </c>
      <c r="N77" s="67">
        <v>185</v>
      </c>
      <c r="O77" s="61">
        <v>47</v>
      </c>
      <c r="P77" s="63">
        <f aca="true" t="shared" si="1" ref="P77:P84">O77/N77*100</f>
        <v>25.405405405405407</v>
      </c>
      <c r="Q77" s="124"/>
      <c r="R77" s="43"/>
      <c r="S77" s="61"/>
      <c r="T77" s="61"/>
      <c r="U77" s="164"/>
      <c r="V77" s="161"/>
      <c r="W77" s="75"/>
      <c r="X77" s="75"/>
      <c r="Y77" s="75"/>
      <c r="Z77" s="75"/>
      <c r="AA77" s="91"/>
    </row>
    <row r="78" spans="1:27" ht="12.75" customHeight="1">
      <c r="A78" s="36">
        <v>23</v>
      </c>
      <c r="B78" s="71"/>
      <c r="C78" s="72" t="s">
        <v>260</v>
      </c>
      <c r="D78" s="73" t="s">
        <v>265</v>
      </c>
      <c r="E78" s="74"/>
      <c r="F78" s="75"/>
      <c r="G78" s="75"/>
      <c r="H78" s="75"/>
      <c r="I78" s="75"/>
      <c r="J78" s="75"/>
      <c r="K78" s="87"/>
      <c r="L78" s="68">
        <v>1</v>
      </c>
      <c r="M78" s="61">
        <v>0</v>
      </c>
      <c r="N78" s="67">
        <v>10</v>
      </c>
      <c r="O78" s="61">
        <v>0</v>
      </c>
      <c r="P78" s="63">
        <f t="shared" si="1"/>
        <v>0</v>
      </c>
      <c r="Q78" s="124"/>
      <c r="R78" s="43"/>
      <c r="S78" s="61"/>
      <c r="T78" s="61"/>
      <c r="U78" s="164"/>
      <c r="V78" s="161"/>
      <c r="W78" s="75"/>
      <c r="X78" s="75"/>
      <c r="Y78" s="75"/>
      <c r="Z78" s="75"/>
      <c r="AA78" s="91"/>
    </row>
    <row r="79" spans="1:27" ht="12.75" customHeight="1">
      <c r="A79" s="36">
        <v>23</v>
      </c>
      <c r="B79" s="71"/>
      <c r="C79" s="72" t="s">
        <v>260</v>
      </c>
      <c r="D79" s="73" t="s">
        <v>266</v>
      </c>
      <c r="E79" s="74"/>
      <c r="F79" s="75"/>
      <c r="G79" s="75"/>
      <c r="H79" s="75"/>
      <c r="I79" s="75"/>
      <c r="J79" s="75"/>
      <c r="K79" s="87"/>
      <c r="L79" s="68">
        <v>2</v>
      </c>
      <c r="M79" s="61">
        <v>2</v>
      </c>
      <c r="N79" s="67">
        <v>44</v>
      </c>
      <c r="O79" s="61">
        <v>15</v>
      </c>
      <c r="P79" s="63">
        <f t="shared" si="1"/>
        <v>34.090909090909086</v>
      </c>
      <c r="Q79" s="124"/>
      <c r="R79" s="43"/>
      <c r="S79" s="61"/>
      <c r="T79" s="61"/>
      <c r="U79" s="164"/>
      <c r="V79" s="161"/>
      <c r="W79" s="75"/>
      <c r="X79" s="75"/>
      <c r="Y79" s="75"/>
      <c r="Z79" s="75"/>
      <c r="AA79" s="91"/>
    </row>
    <row r="80" spans="1:27" ht="12.75" customHeight="1">
      <c r="A80" s="36">
        <v>23</v>
      </c>
      <c r="B80" s="59"/>
      <c r="C80" s="38" t="s">
        <v>260</v>
      </c>
      <c r="D80" s="39" t="s">
        <v>267</v>
      </c>
      <c r="E80" s="76"/>
      <c r="F80" s="77"/>
      <c r="G80" s="77"/>
      <c r="H80" s="77"/>
      <c r="I80" s="77"/>
      <c r="J80" s="77"/>
      <c r="K80" s="88"/>
      <c r="L80" s="68">
        <v>2</v>
      </c>
      <c r="M80" s="61">
        <v>2</v>
      </c>
      <c r="N80" s="67">
        <v>50</v>
      </c>
      <c r="O80" s="61">
        <v>20</v>
      </c>
      <c r="P80" s="63">
        <f t="shared" si="1"/>
        <v>40</v>
      </c>
      <c r="Q80" s="124"/>
      <c r="R80" s="43"/>
      <c r="S80" s="61"/>
      <c r="T80" s="61"/>
      <c r="U80" s="165"/>
      <c r="V80" s="161"/>
      <c r="W80" s="75"/>
      <c r="X80" s="75"/>
      <c r="Y80" s="77"/>
      <c r="Z80" s="77"/>
      <c r="AA80" s="92"/>
    </row>
    <row r="81" spans="1:27" ht="12.75" customHeight="1">
      <c r="A81" s="36">
        <v>23</v>
      </c>
      <c r="B81" s="59"/>
      <c r="C81" s="38" t="s">
        <v>260</v>
      </c>
      <c r="D81" s="39" t="s">
        <v>269</v>
      </c>
      <c r="E81" s="76"/>
      <c r="F81" s="77"/>
      <c r="G81" s="77"/>
      <c r="H81" s="77"/>
      <c r="I81" s="77"/>
      <c r="J81" s="77"/>
      <c r="K81" s="88"/>
      <c r="L81" s="68">
        <v>1</v>
      </c>
      <c r="M81" s="61">
        <v>1</v>
      </c>
      <c r="N81" s="67">
        <v>10</v>
      </c>
      <c r="O81" s="61">
        <v>2</v>
      </c>
      <c r="P81" s="63">
        <f t="shared" si="1"/>
        <v>20</v>
      </c>
      <c r="Q81" s="124"/>
      <c r="R81" s="45"/>
      <c r="S81" s="67"/>
      <c r="T81" s="67"/>
      <c r="U81" s="169"/>
      <c r="V81" s="161"/>
      <c r="W81" s="75"/>
      <c r="X81" s="75"/>
      <c r="Y81" s="82"/>
      <c r="Z81" s="82"/>
      <c r="AA81" s="93"/>
    </row>
    <row r="82" spans="1:27" ht="12.75" customHeight="1" thickBot="1">
      <c r="A82" s="36">
        <v>23</v>
      </c>
      <c r="B82" s="78"/>
      <c r="C82" s="79" t="s">
        <v>260</v>
      </c>
      <c r="D82" s="80" t="s">
        <v>268</v>
      </c>
      <c r="E82" s="81"/>
      <c r="F82" s="82"/>
      <c r="G82" s="82"/>
      <c r="H82" s="82"/>
      <c r="I82" s="82"/>
      <c r="J82" s="82"/>
      <c r="K82" s="89"/>
      <c r="L82" s="68">
        <v>3</v>
      </c>
      <c r="M82" s="61">
        <v>2</v>
      </c>
      <c r="N82" s="67">
        <v>34</v>
      </c>
      <c r="O82" s="61">
        <v>10</v>
      </c>
      <c r="P82" s="170">
        <f t="shared" si="1"/>
        <v>29.411764705882355</v>
      </c>
      <c r="Q82" s="145"/>
      <c r="R82" s="167"/>
      <c r="S82" s="146"/>
      <c r="T82" s="146"/>
      <c r="U82" s="166"/>
      <c r="V82" s="161"/>
      <c r="W82" s="75"/>
      <c r="X82" s="75"/>
      <c r="Y82" s="82"/>
      <c r="Z82" s="82"/>
      <c r="AA82" s="93"/>
    </row>
    <row r="83" spans="1:27" ht="18" customHeight="1" thickBot="1">
      <c r="A83" s="69"/>
      <c r="B83" s="70"/>
      <c r="C83" s="402" t="s">
        <v>12</v>
      </c>
      <c r="D83" s="410"/>
      <c r="E83" s="35"/>
      <c r="F83" s="49"/>
      <c r="G83" s="49"/>
      <c r="H83" s="49"/>
      <c r="I83" s="49"/>
      <c r="J83" s="49"/>
      <c r="K83" s="90"/>
      <c r="L83" s="83">
        <f>SUM(L74:L82)</f>
        <v>16</v>
      </c>
      <c r="M83" s="83">
        <f>SUM(M74:M82)</f>
        <v>9</v>
      </c>
      <c r="N83" s="83">
        <f>SUM(N74:N82)</f>
        <v>502</v>
      </c>
      <c r="O83" s="83">
        <f>SUM(O74:O82)</f>
        <v>105</v>
      </c>
      <c r="P83" s="119">
        <f t="shared" si="1"/>
        <v>20.916334661354583</v>
      </c>
      <c r="Q83" s="83">
        <f>SUM(Q74:Q82)</f>
        <v>0</v>
      </c>
      <c r="R83" s="83">
        <f>SUM(R74:R82)</f>
        <v>0</v>
      </c>
      <c r="S83" s="83">
        <f>SUM(S74:S82)</f>
        <v>0</v>
      </c>
      <c r="T83" s="83">
        <f>SUM(T74:T82)</f>
        <v>0</v>
      </c>
      <c r="U83" s="85" t="str">
        <f>IF(Q83=0," ",ROUND(T83/S83*100,1))</f>
        <v> </v>
      </c>
      <c r="V83" s="162"/>
      <c r="W83" s="49"/>
      <c r="X83" s="86"/>
      <c r="Y83" s="49"/>
      <c r="Z83" s="49"/>
      <c r="AA83" s="94"/>
    </row>
    <row r="84" spans="1:27" ht="18" customHeight="1" thickBot="1">
      <c r="A84" s="69"/>
      <c r="B84" s="84"/>
      <c r="C84" s="402" t="s">
        <v>4</v>
      </c>
      <c r="D84" s="403"/>
      <c r="E84" s="35"/>
      <c r="F84" s="49"/>
      <c r="G84" s="50">
        <f>SUM(G12:G72)</f>
        <v>1403</v>
      </c>
      <c r="H84" s="50">
        <f>SUM(H12:H72)</f>
        <v>1169</v>
      </c>
      <c r="I84" s="50">
        <f>SUM(I12:I72)</f>
        <v>21755</v>
      </c>
      <c r="J84" s="50">
        <f>SUM(J12:J72)</f>
        <v>5582</v>
      </c>
      <c r="K84" s="85">
        <f>IF(G84=" "," ",ROUND(J84/I84*100,1))</f>
        <v>25.7</v>
      </c>
      <c r="L84" s="290">
        <f>L73+L83</f>
        <v>1477</v>
      </c>
      <c r="M84" s="291">
        <f>M73+M83</f>
        <v>1255</v>
      </c>
      <c r="N84" s="291">
        <f>N73+N83</f>
        <v>23638</v>
      </c>
      <c r="O84" s="291">
        <f>O73+O83</f>
        <v>5626</v>
      </c>
      <c r="P84" s="292">
        <f t="shared" si="1"/>
        <v>23.800659954310856</v>
      </c>
      <c r="Q84" s="51">
        <f>Q73+Q83</f>
        <v>340</v>
      </c>
      <c r="R84" s="50">
        <f>R73+R83</f>
        <v>168</v>
      </c>
      <c r="S84" s="50">
        <f>S73+S83</f>
        <v>2330</v>
      </c>
      <c r="T84" s="50">
        <f>T73+T83</f>
        <v>259</v>
      </c>
      <c r="U84" s="85">
        <f>IF(Q84=""," ",ROUND(T84/S84*100,1))</f>
        <v>11.1</v>
      </c>
      <c r="V84" s="50">
        <f>SUM(V12:V72)</f>
        <v>6500</v>
      </c>
      <c r="W84" s="50">
        <f>SUM(W12:W72)</f>
        <v>673</v>
      </c>
      <c r="X84" s="95">
        <f>IF(V84=""," ",ROUND(W84/V84*100,1))</f>
        <v>10.4</v>
      </c>
      <c r="Y84" s="50">
        <f>SUM(Y12:Y72)</f>
        <v>4861</v>
      </c>
      <c r="Z84" s="50">
        <f>SUM(Z12:Z72)</f>
        <v>246</v>
      </c>
      <c r="AA84" s="85">
        <f>IF(Y84=0," ",ROUND(Z84/Y84*100,1))</f>
        <v>5.1</v>
      </c>
    </row>
  </sheetData>
  <sheetProtection/>
  <mergeCells count="42">
    <mergeCell ref="A7:A11"/>
    <mergeCell ref="C7:C11"/>
    <mergeCell ref="D7:D11"/>
    <mergeCell ref="B7:B11"/>
    <mergeCell ref="Y8:AA8"/>
    <mergeCell ref="V8:V11"/>
    <mergeCell ref="AA9:AA11"/>
    <mergeCell ref="Q7:U7"/>
    <mergeCell ref="V7:AA7"/>
    <mergeCell ref="Y9:Y11"/>
    <mergeCell ref="S8:S11"/>
    <mergeCell ref="Q8:Q11"/>
    <mergeCell ref="C84:D84"/>
    <mergeCell ref="E7:K7"/>
    <mergeCell ref="I8:I11"/>
    <mergeCell ref="E8:E11"/>
    <mergeCell ref="G8:G11"/>
    <mergeCell ref="J10:J11"/>
    <mergeCell ref="C83:D83"/>
    <mergeCell ref="F8:F11"/>
    <mergeCell ref="E6:F6"/>
    <mergeCell ref="K9:K11"/>
    <mergeCell ref="H10:H11"/>
    <mergeCell ref="L6:N6"/>
    <mergeCell ref="M10:M11"/>
    <mergeCell ref="N8:N11"/>
    <mergeCell ref="L7:P7"/>
    <mergeCell ref="L8:L11"/>
    <mergeCell ref="Y2:AA2"/>
    <mergeCell ref="E4:F4"/>
    <mergeCell ref="H4:J4"/>
    <mergeCell ref="L4:N4"/>
    <mergeCell ref="P4:T4"/>
    <mergeCell ref="Q6:S6"/>
    <mergeCell ref="V6:X6"/>
    <mergeCell ref="O10:O11"/>
    <mergeCell ref="R10:R11"/>
    <mergeCell ref="P9:P11"/>
    <mergeCell ref="U9:U11"/>
    <mergeCell ref="T10:T11"/>
    <mergeCell ref="W10:W11"/>
    <mergeCell ref="X9:X11"/>
  </mergeCells>
  <conditionalFormatting sqref="T74:U82 M13:M55 M74:M82 T12:T55 R12:R55 J12:J55 W12:W55 H12:H55 O57:O72 M57:M72 T57:T72 R57:R72 J57:J72 H57:H72 W57:W72 R74:R82 O74:O82 O13:O55">
    <cfRule type="cellIs" priority="35" dxfId="1" operator="lessThanOrEqual" stopIfTrue="1">
      <formula>G12</formula>
    </cfRule>
    <cfRule type="cellIs" priority="36" dxfId="0" operator="greaterThan" stopIfTrue="1">
      <formula>G12</formula>
    </cfRule>
  </conditionalFormatting>
  <conditionalFormatting sqref="Y12:Y19 Y57:Y72 Y21:Y37 Y39:Y49 Y51:Y55">
    <cfRule type="cellIs" priority="37" dxfId="1" operator="lessThanOrEqual" stopIfTrue="1">
      <formula>V12</formula>
    </cfRule>
    <cfRule type="cellIs" priority="38" dxfId="0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ignoredErrors>
    <ignoredError sqref="U84 K84" evalError="1"/>
    <ignoredError sqref="U83 X84 P83:P84 P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2009-12-17T06:08:36Z</cp:lastPrinted>
  <dcterms:created xsi:type="dcterms:W3CDTF">2002-01-07T10:53:07Z</dcterms:created>
  <dcterms:modified xsi:type="dcterms:W3CDTF">2009-12-22T05:34:43Z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359787967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1160318421</vt:i4>
  </property>
  <property fmtid="{D5CDD505-2E9C-101B-9397-08002B2CF9AE}" pid="7" name="_ReviewingToolsShownOnce">
    <vt:lpwstr/>
  </property>
</Properties>
</file>