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千葉県４－１" sheetId="1" r:id="rId1"/>
    <sheet name="千葉県４－２" sheetId="2" r:id="rId2"/>
    <sheet name="千葉県４－３" sheetId="3" r:id="rId3"/>
    <sheet name="千葉県４－４" sheetId="4" r:id="rId4"/>
  </sheets>
  <definedNames>
    <definedName name="_xlnm.Print_Titles" localSheetId="0">'千葉県４－１'!$4:$7</definedName>
    <definedName name="_xlnm.Print_Titles" localSheetId="1">'千葉県４－２'!$4:$7</definedName>
    <definedName name="_xlnm.Print_Titles" localSheetId="2">'千葉県４－３'!$4:$7</definedName>
    <definedName name="_xlnm.Print_Titles" localSheetId="3">'千葉県４－４'!$7:$11</definedName>
  </definedNames>
  <calcPr fullCalcOnLoad="1" iterate="1" iterateCount="600" iterateDelta="0.001"/>
</workbook>
</file>

<file path=xl/sharedStrings.xml><?xml version="1.0" encoding="utf-8"?>
<sst xmlns="http://schemas.openxmlformats.org/spreadsheetml/2006/main" count="584" uniqueCount="364">
  <si>
    <t>総委員数</t>
  </si>
  <si>
    <t>審議会等数</t>
  </si>
  <si>
    <t>諮問機関の有無</t>
  </si>
  <si>
    <t>担当課（室）名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</si>
  <si>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</si>
  <si>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</si>
  <si>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</si>
  <si>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</si>
  <si>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</si>
  <si>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</si>
  <si>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</si>
  <si>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</si>
  <si>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</si>
  <si>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</si>
  <si>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</si>
  <si>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</si>
  <si>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</si>
  <si>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</si>
  <si>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</si>
  <si>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</si>
  <si>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</si>
  <si>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</si>
  <si>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</si>
  <si>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</si>
  <si>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</si>
  <si>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</si>
  <si>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</si>
  <si>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</si>
  <si>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</si>
  <si>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</si>
  <si>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</si>
  <si>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</si>
  <si>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</si>
  <si>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</si>
  <si>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t>市(区)町村コード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</si>
  <si>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</si>
  <si>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</si>
  <si>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</si>
  <si>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</si>
  <si>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</si>
  <si>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</si>
  <si>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</si>
  <si>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</si>
  <si>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</si>
  <si>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</si>
  <si>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</si>
  <si>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</si>
  <si>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</si>
  <si>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</si>
  <si>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</si>
  <si>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</si>
  <si>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千葉県</t>
  </si>
  <si>
    <t>千葉市</t>
  </si>
  <si>
    <t>男女共同参画課</t>
  </si>
  <si>
    <t>千葉市男女共同参画ハーモニー条例</t>
  </si>
  <si>
    <t>新ハーモニープラン</t>
  </si>
  <si>
    <t>平成17年度～27年度</t>
  </si>
  <si>
    <t>千葉市女性センター</t>
  </si>
  <si>
    <t>260-0844</t>
  </si>
  <si>
    <t>http://www.chp.or.jp/chiba_women/index.html</t>
  </si>
  <si>
    <t>銚子市</t>
  </si>
  <si>
    <t>企画調整班</t>
  </si>
  <si>
    <t>銚子市男女共同参画計画</t>
  </si>
  <si>
    <t>平成20年度～24年度</t>
  </si>
  <si>
    <t>市川市</t>
  </si>
  <si>
    <t>市川市男女共同参画社会基本条例</t>
  </si>
  <si>
    <t>市川市男女共同参画基本計画</t>
  </si>
  <si>
    <t>平成14年度～37年度</t>
  </si>
  <si>
    <t>http://www.city.ichikawa.lg.jp/gen05/1111000001.html</t>
  </si>
  <si>
    <t>市川市男女共同参画センター</t>
  </si>
  <si>
    <t>市川市市川1-24-2</t>
  </si>
  <si>
    <t>船橋市</t>
  </si>
  <si>
    <t>船橋市男女共同参画計画</t>
  </si>
  <si>
    <t>平成13年度～23年度</t>
  </si>
  <si>
    <t>館山市</t>
  </si>
  <si>
    <t>企画課</t>
  </si>
  <si>
    <t>木更津市</t>
  </si>
  <si>
    <t>平成19年度～23年度</t>
  </si>
  <si>
    <t>松戸市</t>
  </si>
  <si>
    <t>女性センター</t>
  </si>
  <si>
    <t>松戸市男女共同参画プランVer．3</t>
  </si>
  <si>
    <t>松戸市女性センター</t>
  </si>
  <si>
    <t>271-0091</t>
  </si>
  <si>
    <t>http://www2.city.matsudo.chiba.jp/yuu.matsudo/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</si>
  <si>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</si>
  <si>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</si>
  <si>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</si>
  <si>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</si>
  <si>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</si>
  <si>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</si>
  <si>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</si>
  <si>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</si>
  <si>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</si>
  <si>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</si>
  <si>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</si>
  <si>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</si>
  <si>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</si>
  <si>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</si>
  <si>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</si>
  <si>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</si>
  <si>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</si>
  <si>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</si>
  <si>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</si>
  <si>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</si>
  <si>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</si>
  <si>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</si>
  <si>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</si>
  <si>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</si>
  <si>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</si>
  <si>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</si>
  <si>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</si>
  <si>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</si>
  <si>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</si>
  <si>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</si>
  <si>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</si>
  <si>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</si>
  <si>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</si>
  <si>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</si>
  <si>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</si>
  <si>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</si>
  <si>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</si>
  <si>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</si>
  <si>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</si>
  <si>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</si>
  <si>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</si>
  <si>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</si>
  <si>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</si>
  <si>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</si>
  <si>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</si>
  <si>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</si>
  <si>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</si>
  <si>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</si>
  <si>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企画政策課</t>
  </si>
  <si>
    <t>茂原市男女共同参画計画</t>
  </si>
  <si>
    <t>平成16年度～22年度</t>
  </si>
  <si>
    <t>男女共同参画班</t>
  </si>
  <si>
    <t>成田市男女共同参画計画</t>
  </si>
  <si>
    <t>平成18年度～22年度</t>
  </si>
  <si>
    <t>人権・男女平等参画推進班</t>
  </si>
  <si>
    <t>佐倉市男女平等参画推進条例</t>
  </si>
  <si>
    <t>佐倉市男女平等参画推進センター</t>
  </si>
  <si>
    <t>佐倉市王子台1-23白井ショッピングセンター3F</t>
  </si>
  <si>
    <t>男女共同参画センター</t>
  </si>
  <si>
    <t>習志野市男女共同参画推進条例</t>
  </si>
  <si>
    <t>習志野市男女共同参画基本計画</t>
  </si>
  <si>
    <t>習志野市男女共同参画センター</t>
  </si>
  <si>
    <t>男女共同参画室</t>
  </si>
  <si>
    <t>柏市男女共同参画推進計画</t>
  </si>
  <si>
    <t>平成13年度～27年度</t>
  </si>
  <si>
    <t>勝浦市男女共同参画計画</t>
  </si>
  <si>
    <t>平成20年度～29年度</t>
  </si>
  <si>
    <t>人権・国際交流課</t>
  </si>
  <si>
    <t>市原市男女共同参画社会づくり条例</t>
  </si>
  <si>
    <t>いちはら男女共同参画社会づくりプラン</t>
  </si>
  <si>
    <t>平成19年度～27年度</t>
  </si>
  <si>
    <t>流山市男女共同参画プラン</t>
  </si>
  <si>
    <t>男女共同参画課</t>
  </si>
  <si>
    <t>平成13年度～22年度</t>
  </si>
  <si>
    <t>八千代市男女共同参画センター</t>
  </si>
  <si>
    <t>八千代市八千代台南1-11-6</t>
  </si>
  <si>
    <t>我孫子市男女共同参画条例</t>
  </si>
  <si>
    <t>我孫子市男女共同参画都市宣言</t>
  </si>
  <si>
    <t>企画財政課</t>
  </si>
  <si>
    <t>鎌ケ谷市男女共同参画計画</t>
  </si>
  <si>
    <t>鎌ケ谷市</t>
  </si>
  <si>
    <t>市民生活課</t>
  </si>
  <si>
    <t>平成14年度～27年度</t>
  </si>
  <si>
    <t>富津市男女共同参画計画</t>
  </si>
  <si>
    <t>平成18年度～27年度</t>
  </si>
  <si>
    <t>政策推進課</t>
  </si>
  <si>
    <t>四街道市男女共同参画推進計画</t>
  </si>
  <si>
    <t>企画課</t>
  </si>
  <si>
    <t>八街市男女共同参画計画</t>
  </si>
  <si>
    <t>印西市男女共同参画プラン</t>
  </si>
  <si>
    <t>平成16年度～25年度</t>
  </si>
  <si>
    <t>富里市男女共同参画計画</t>
  </si>
  <si>
    <t>平成15年度～24年度</t>
  </si>
  <si>
    <t>山武市男女共同参画計画</t>
  </si>
  <si>
    <t>総務課</t>
  </si>
  <si>
    <t>総務政策課</t>
  </si>
  <si>
    <t>まちづくり課</t>
  </si>
  <si>
    <t>総務課</t>
  </si>
  <si>
    <t>企画財政課</t>
  </si>
  <si>
    <t>税務住民課</t>
  </si>
  <si>
    <t>総務企画課</t>
  </si>
  <si>
    <t>平成15年度～22年度</t>
  </si>
  <si>
    <t>平成14年度～21年度</t>
  </si>
  <si>
    <t>平成22年度より前のできるだけ早期に</t>
  </si>
  <si>
    <t>平成24年度まで</t>
  </si>
  <si>
    <t>平成22年</t>
  </si>
  <si>
    <t>平成21年度</t>
  </si>
  <si>
    <t>平成27年度</t>
  </si>
  <si>
    <t>平成25年度</t>
  </si>
  <si>
    <t>3割以上</t>
  </si>
  <si>
    <t>市民活動推進課</t>
  </si>
  <si>
    <t>住民協働課</t>
  </si>
  <si>
    <t>野田市男女共同参画計画</t>
  </si>
  <si>
    <t>平成17年度～21年度</t>
  </si>
  <si>
    <t>平成21年度まで</t>
  </si>
  <si>
    <t>http://www.city.kamagaya.chiba.jp/danjo_center/toppage.html</t>
  </si>
  <si>
    <t>１／３</t>
  </si>
  <si>
    <t>平成22年度まで</t>
  </si>
  <si>
    <t>平成23年度まで</t>
  </si>
  <si>
    <t>浦安市女性プラザ</t>
  </si>
  <si>
    <t>http://www.city.urayasu.chiba.jp/index.html</t>
  </si>
  <si>
    <t>平成20年度～26年度</t>
  </si>
  <si>
    <t>鎌ケ谷市男女共同参画推進センター</t>
  </si>
  <si>
    <t>第2期館山市男女共同参画推進プラン</t>
  </si>
  <si>
    <t>第2次やちよ男女共生プラン</t>
  </si>
  <si>
    <t>○</t>
  </si>
  <si>
    <t>船橋市女性センター</t>
  </si>
  <si>
    <t>平成19年度～25年度</t>
  </si>
  <si>
    <t>我孫子市男女共同参画プラン（第２次）</t>
  </si>
  <si>
    <t>人権・男女共同参画係</t>
  </si>
  <si>
    <t>市民活動支援課</t>
  </si>
  <si>
    <t>男女共同参画室</t>
  </si>
  <si>
    <t>白井市男女平等推進計画</t>
  </si>
  <si>
    <t>南房総市男女共同参画推進計画</t>
  </si>
  <si>
    <t>横芝光町男女共同参画計画</t>
  </si>
  <si>
    <t>市原市男女共同参画センター</t>
  </si>
  <si>
    <t>富津市男女共同参画まちづくり条例</t>
  </si>
  <si>
    <t>平成26年度</t>
  </si>
  <si>
    <t>庁内連絡会議の有無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</si>
  <si>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</si>
  <si>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男女共同参画に関する計画
（平成21年4月1日現在で有効なもの）</t>
  </si>
  <si>
    <t>現在
の
状況</t>
  </si>
  <si>
    <t>男　女　共　同　参　画　・　女　性　の　た　め　の　総　合　的　な　施　設　　(平　成　21　年　４　月　１　日　現　在　で　開　設　済　の　施　設)</t>
  </si>
  <si>
    <t>を行う体制の有無
についての苦情の処理
男女共同参画関係施策</t>
  </si>
  <si>
    <t>管　理　・　運　営　主　体</t>
  </si>
  <si>
    <t>ＦＡＸ番号</t>
  </si>
  <si>
    <t>ﾎｰﾑﾍﾟｰｼﾞ</t>
  </si>
  <si>
    <t>直　営</t>
  </si>
  <si>
    <t>管理者
指　定</t>
  </si>
  <si>
    <t>宣言年月日</t>
  </si>
  <si>
    <t>うち</t>
  </si>
  <si>
    <t>副町村長数</t>
  </si>
  <si>
    <t>うち</t>
  </si>
  <si>
    <t>　(区)長数
　女性副市</t>
  </si>
  <si>
    <t>女性比率</t>
  </si>
  <si>
    <t>　副町村長数 
　女性</t>
  </si>
  <si>
    <t xml:space="preserve"> 自治会長数
 女性</t>
  </si>
  <si>
    <t>（％）</t>
  </si>
  <si>
    <t>調査時点コード</t>
  </si>
  <si>
    <t>その他：平成　　年　  月　  日</t>
  </si>
  <si>
    <t>審議会等委員の目標
（目標を設定している市（区）町村のみ記入）</t>
  </si>
  <si>
    <t>地方自治法（第202条の３）に基づく
審議会等における登用状況</t>
  </si>
  <si>
    <t>地方自治法(第180条の５）に基づく
委員会等における登用状況</t>
  </si>
  <si>
    <t>管理職の在職状況</t>
  </si>
  <si>
    <t xml:space="preserve">目
標
値
（％）
</t>
  </si>
  <si>
    <t xml:space="preserve">目標年度
</t>
  </si>
  <si>
    <t>うち 一般行政職</t>
  </si>
  <si>
    <t>女
性
比
率
（％）</t>
  </si>
  <si>
    <t>うち</t>
  </si>
  <si>
    <t>管
理
職
総
数</t>
  </si>
  <si>
    <t>を含む数
女性委員</t>
  </si>
  <si>
    <t>管理職数
女性</t>
  </si>
  <si>
    <t>うち</t>
  </si>
  <si>
    <t>管理職数
女性</t>
  </si>
  <si>
    <t>木更津市男女共同参画計画(第2次）
新･ﾃﾞｭｴｯﾄﾌﾟﾗﾝきさらづ</t>
  </si>
  <si>
    <t>佐倉市男女平等参画基本計画 (第３期）</t>
  </si>
  <si>
    <t>袖ヶ浦市男女共同参画計画 (第2次）</t>
  </si>
  <si>
    <t>君津市男女共同参画計画 (第２次）</t>
  </si>
  <si>
    <t>平成21年度～30年度</t>
  </si>
  <si>
    <t>平成18年度～23年度</t>
  </si>
  <si>
    <t>平成21年度～25年度</t>
  </si>
  <si>
    <t>改定うらやす男女共同参画プラン</t>
  </si>
  <si>
    <t>千葉市中央区千葉寺町1208-2</t>
  </si>
  <si>
    <t>ウィズ</t>
  </si>
  <si>
    <t>272-0034</t>
  </si>
  <si>
    <t>○</t>
  </si>
  <si>
    <t>273-0003</t>
  </si>
  <si>
    <t>ゆうまつど</t>
  </si>
  <si>
    <t>松戸市本町14-10</t>
  </si>
  <si>
    <t>○</t>
  </si>
  <si>
    <t>ミウズ</t>
  </si>
  <si>
    <t>285-0837</t>
  </si>
  <si>
    <t>http://mews.shiteikanri-sakura.jp</t>
  </si>
  <si>
    <t>ステップならしの</t>
  </si>
  <si>
    <t>275-0016</t>
  </si>
  <si>
    <t>○</t>
  </si>
  <si>
    <t>290-0081</t>
  </si>
  <si>
    <t>276-0033</t>
  </si>
  <si>
    <t>○</t>
  </si>
  <si>
    <t>273-0101</t>
  </si>
  <si>
    <t>○</t>
  </si>
  <si>
    <t>279-0004</t>
  </si>
  <si>
    <t>○</t>
  </si>
  <si>
    <t>○</t>
  </si>
  <si>
    <t>鎌ケ谷市富岡2-6-1　
生涯学習推進センター内</t>
  </si>
  <si>
    <t>(047)
485-6505</t>
  </si>
  <si>
    <t>(047)
401-0891</t>
  </si>
  <si>
    <t>(047)
351-1111</t>
  </si>
  <si>
    <t>(043)
209-8771</t>
  </si>
  <si>
    <t>(047)
322-6700</t>
  </si>
  <si>
    <t>(047)
423-0757</t>
  </si>
  <si>
    <t>(047)
364-8778</t>
  </si>
  <si>
    <t>(043)
460-2580</t>
  </si>
  <si>
    <t>(047)
453-9307</t>
  </si>
  <si>
    <t>(0436)
21-0454</t>
  </si>
  <si>
    <t>船橋市宮本2-1-4
ｽｶｲビル1F</t>
  </si>
  <si>
    <t>市原市五井中央西2-22-4</t>
  </si>
  <si>
    <t>習志野市津田沼5-12-12　
サンロード津田沼5F</t>
  </si>
  <si>
    <t>浦安市猫実１-1-2　
浦安市文化会館2F</t>
  </si>
  <si>
    <t>平成27年</t>
  </si>
  <si>
    <t>37年度</t>
  </si>
  <si>
    <t>平成30年度</t>
  </si>
  <si>
    <t>平成22年度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</si>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</sst>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[$€-2]\ #,##0.00_);[Red]\([$€-2]\ #,##0.00\)"/>
    <numFmt numFmtId="188" formatCode="#,##0_ "/>
    <numFmt numFmtId="189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0.5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/>
    </xf>
    <xf numFmtId="0" fontId="4" fillId="2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9" fontId="2" fillId="3" borderId="11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57" fontId="12" fillId="2" borderId="1" xfId="0" applyNumberFormat="1" applyFont="1" applyFill="1" applyBorder="1" applyAlignment="1">
      <alignment/>
    </xf>
    <xf numFmtId="0" fontId="12" fillId="2" borderId="18" xfId="0" applyFont="1" applyFill="1" applyBorder="1" applyAlignment="1">
      <alignment/>
    </xf>
    <xf numFmtId="179" fontId="12" fillId="3" borderId="18" xfId="0" applyNumberFormat="1" applyFont="1" applyFill="1" applyBorder="1" applyAlignment="1">
      <alignment/>
    </xf>
    <xf numFmtId="0" fontId="12" fillId="2" borderId="25" xfId="0" applyFont="1" applyFill="1" applyBorder="1" applyAlignment="1">
      <alignment/>
    </xf>
    <xf numFmtId="179" fontId="12" fillId="3" borderId="2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2" borderId="26" xfId="0" applyFont="1" applyFill="1" applyBorder="1" applyAlignment="1">
      <alignment/>
    </xf>
    <xf numFmtId="0" fontId="12" fillId="0" borderId="10" xfId="0" applyFont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4" fillId="2" borderId="30" xfId="0" applyFont="1" applyFill="1" applyBorder="1" applyAlignment="1">
      <alignment wrapText="1"/>
    </xf>
    <xf numFmtId="0" fontId="2" fillId="2" borderId="31" xfId="0" applyFont="1" applyFill="1" applyBorder="1" applyAlignment="1">
      <alignment vertical="distributed" textRotation="255"/>
    </xf>
    <xf numFmtId="0" fontId="2" fillId="2" borderId="32" xfId="0" applyFont="1" applyFill="1" applyBorder="1" applyAlignment="1">
      <alignment vertical="distributed" textRotation="255"/>
    </xf>
    <xf numFmtId="0" fontId="2" fillId="2" borderId="1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horizontal="right" vertical="center"/>
    </xf>
    <xf numFmtId="0" fontId="2" fillId="2" borderId="30" xfId="0" applyFont="1" applyFill="1" applyBorder="1" applyAlignment="1">
      <alignment wrapText="1"/>
    </xf>
    <xf numFmtId="0" fontId="2" fillId="0" borderId="8" xfId="0" applyFont="1" applyBorder="1" applyAlignment="1">
      <alignment/>
    </xf>
    <xf numFmtId="0" fontId="2" fillId="2" borderId="10" xfId="0" applyFont="1" applyFill="1" applyBorder="1" applyAlignment="1">
      <alignment vertical="top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top" textRotation="255" wrapText="1"/>
    </xf>
    <xf numFmtId="186" fontId="12" fillId="2" borderId="2" xfId="0" applyNumberFormat="1" applyFont="1" applyFill="1" applyBorder="1" applyAlignment="1">
      <alignment vertical="center"/>
    </xf>
    <xf numFmtId="186" fontId="12" fillId="0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186" fontId="12" fillId="2" borderId="24" xfId="0" applyNumberFormat="1" applyFont="1" applyFill="1" applyBorder="1" applyAlignment="1">
      <alignment vertical="center"/>
    </xf>
    <xf numFmtId="186" fontId="12" fillId="2" borderId="1" xfId="0" applyNumberFormat="1" applyFont="1" applyFill="1" applyBorder="1" applyAlignment="1">
      <alignment vertical="center"/>
    </xf>
    <xf numFmtId="185" fontId="12" fillId="2" borderId="18" xfId="0" applyNumberFormat="1" applyFont="1" applyFill="1" applyBorder="1" applyAlignment="1">
      <alignment vertical="center"/>
    </xf>
    <xf numFmtId="0" fontId="12" fillId="2" borderId="37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2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86" fontId="12" fillId="0" borderId="24" xfId="0" applyNumberFormat="1" applyFont="1" applyFill="1" applyBorder="1" applyAlignment="1">
      <alignment vertical="center"/>
    </xf>
    <xf numFmtId="186" fontId="12" fillId="0" borderId="1" xfId="0" applyNumberFormat="1" applyFont="1" applyFill="1" applyBorder="1" applyAlignment="1">
      <alignment vertical="center"/>
    </xf>
    <xf numFmtId="185" fontId="12" fillId="0" borderId="18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85" fontId="12" fillId="0" borderId="18" xfId="0" applyNumberFormat="1" applyFont="1" applyFill="1" applyBorder="1" applyAlignment="1">
      <alignment horizontal="right" vertical="center"/>
    </xf>
    <xf numFmtId="0" fontId="12" fillId="2" borderId="18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13" fillId="2" borderId="2" xfId="16" applyFont="1" applyFill="1" applyBorder="1" applyAlignment="1" quotePrefix="1">
      <alignment vertical="center" wrapText="1"/>
    </xf>
    <xf numFmtId="0" fontId="12" fillId="2" borderId="38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9" xfId="0" applyFont="1" applyFill="1" applyBorder="1" applyAlignment="1">
      <alignment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vertical="center" wrapText="1"/>
    </xf>
    <xf numFmtId="0" fontId="12" fillId="2" borderId="4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186" fontId="2" fillId="3" borderId="43" xfId="0" applyNumberFormat="1" applyFont="1" applyFill="1" applyBorder="1" applyAlignment="1">
      <alignment vertical="center"/>
    </xf>
    <xf numFmtId="0" fontId="12" fillId="0" borderId="18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188" fontId="12" fillId="2" borderId="25" xfId="0" applyNumberFormat="1" applyFont="1" applyFill="1" applyBorder="1" applyAlignment="1">
      <alignment vertical="center"/>
    </xf>
    <xf numFmtId="188" fontId="12" fillId="2" borderId="24" xfId="0" applyNumberFormat="1" applyFont="1" applyFill="1" applyBorder="1" applyAlignment="1">
      <alignment vertical="center"/>
    </xf>
    <xf numFmtId="188" fontId="12" fillId="2" borderId="44" xfId="0" applyNumberFormat="1" applyFont="1" applyFill="1" applyBorder="1" applyAlignment="1">
      <alignment vertical="center"/>
    </xf>
    <xf numFmtId="188" fontId="12" fillId="2" borderId="27" xfId="0" applyNumberFormat="1" applyFont="1" applyFill="1" applyBorder="1" applyAlignment="1">
      <alignment vertical="center"/>
    </xf>
    <xf numFmtId="186" fontId="12" fillId="2" borderId="26" xfId="0" applyNumberFormat="1" applyFont="1" applyFill="1" applyBorder="1" applyAlignment="1">
      <alignment vertical="center"/>
    </xf>
    <xf numFmtId="186" fontId="12" fillId="2" borderId="27" xfId="0" applyNumberFormat="1" applyFont="1" applyFill="1" applyBorder="1" applyAlignment="1">
      <alignment vertical="center"/>
    </xf>
    <xf numFmtId="186" fontId="12" fillId="2" borderId="25" xfId="0" applyNumberFormat="1" applyFont="1" applyFill="1" applyBorder="1" applyAlignment="1">
      <alignment vertical="center"/>
    </xf>
    <xf numFmtId="186" fontId="12" fillId="2" borderId="18" xfId="0" applyNumberFormat="1" applyFont="1" applyFill="1" applyBorder="1" applyAlignment="1">
      <alignment vertical="center"/>
    </xf>
    <xf numFmtId="186" fontId="12" fillId="2" borderId="44" xfId="0" applyNumberFormat="1" applyFont="1" applyFill="1" applyBorder="1" applyAlignment="1">
      <alignment vertical="center"/>
    </xf>
    <xf numFmtId="186" fontId="12" fillId="2" borderId="10" xfId="0" applyNumberFormat="1" applyFont="1" applyFill="1" applyBorder="1" applyAlignment="1">
      <alignment vertical="center"/>
    </xf>
    <xf numFmtId="57" fontId="12" fillId="2" borderId="1" xfId="0" applyNumberFormat="1" applyFont="1" applyFill="1" applyBorder="1" applyAlignment="1">
      <alignment horizontal="center"/>
    </xf>
    <xf numFmtId="0" fontId="2" fillId="0" borderId="24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188" fontId="2" fillId="2" borderId="18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88" fontId="2" fillId="2" borderId="4" xfId="0" applyNumberFormat="1" applyFont="1" applyFill="1" applyBorder="1" applyAlignment="1">
      <alignment vertical="center"/>
    </xf>
    <xf numFmtId="179" fontId="2" fillId="3" borderId="5" xfId="0" applyNumberFormat="1" applyFont="1" applyFill="1" applyBorder="1" applyAlignment="1">
      <alignment vertical="center"/>
    </xf>
    <xf numFmtId="188" fontId="2" fillId="4" borderId="12" xfId="0" applyNumberFormat="1" applyFont="1" applyFill="1" applyBorder="1" applyAlignment="1">
      <alignment vertical="center"/>
    </xf>
    <xf numFmtId="179" fontId="2" fillId="3" borderId="7" xfId="0" applyNumberFormat="1" applyFont="1" applyFill="1" applyBorder="1" applyAlignment="1">
      <alignment vertical="center"/>
    </xf>
    <xf numFmtId="188" fontId="2" fillId="2" borderId="3" xfId="0" applyNumberFormat="1" applyFont="1" applyFill="1" applyBorder="1" applyAlignment="1">
      <alignment vertical="center"/>
    </xf>
    <xf numFmtId="180" fontId="2" fillId="3" borderId="9" xfId="0" applyNumberFormat="1" applyFont="1" applyFill="1" applyBorder="1" applyAlignment="1">
      <alignment vertical="center"/>
    </xf>
    <xf numFmtId="180" fontId="2" fillId="3" borderId="5" xfId="0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188" fontId="2" fillId="2" borderId="47" xfId="0" applyNumberFormat="1" applyFont="1" applyFill="1" applyBorder="1" applyAlignment="1">
      <alignment vertical="center"/>
    </xf>
    <xf numFmtId="179" fontId="2" fillId="3" borderId="48" xfId="0" applyNumberFormat="1" applyFont="1" applyFill="1" applyBorder="1" applyAlignment="1">
      <alignment vertical="center"/>
    </xf>
    <xf numFmtId="188" fontId="2" fillId="2" borderId="49" xfId="0" applyNumberFormat="1" applyFont="1" applyFill="1" applyBorder="1" applyAlignment="1">
      <alignment vertical="center"/>
    </xf>
    <xf numFmtId="188" fontId="2" fillId="2" borderId="10" xfId="0" applyNumberFormat="1" applyFont="1" applyFill="1" applyBorder="1" applyAlignment="1">
      <alignment vertical="center"/>
    </xf>
    <xf numFmtId="179" fontId="2" fillId="3" borderId="50" xfId="0" applyNumberFormat="1" applyFont="1" applyFill="1" applyBorder="1" applyAlignment="1">
      <alignment vertical="center"/>
    </xf>
    <xf numFmtId="188" fontId="2" fillId="2" borderId="46" xfId="0" applyNumberFormat="1" applyFont="1" applyFill="1" applyBorder="1" applyAlignment="1">
      <alignment vertical="center"/>
    </xf>
    <xf numFmtId="180" fontId="2" fillId="3" borderId="51" xfId="0" applyNumberFormat="1" applyFont="1" applyFill="1" applyBorder="1" applyAlignment="1">
      <alignment vertical="center"/>
    </xf>
    <xf numFmtId="180" fontId="2" fillId="3" borderId="48" xfId="0" applyNumberFormat="1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188" fontId="2" fillId="2" borderId="53" xfId="0" applyNumberFormat="1" applyFont="1" applyFill="1" applyBorder="1" applyAlignment="1">
      <alignment vertical="center"/>
    </xf>
    <xf numFmtId="179" fontId="2" fillId="3" borderId="54" xfId="0" applyNumberFormat="1" applyFont="1" applyFill="1" applyBorder="1" applyAlignment="1">
      <alignment vertical="center"/>
    </xf>
    <xf numFmtId="179" fontId="2" fillId="3" borderId="2" xfId="0" applyNumberFormat="1" applyFont="1" applyFill="1" applyBorder="1" applyAlignment="1">
      <alignment vertical="center"/>
    </xf>
    <xf numFmtId="188" fontId="2" fillId="2" borderId="52" xfId="0" applyNumberFormat="1" applyFont="1" applyFill="1" applyBorder="1" applyAlignment="1">
      <alignment vertical="center"/>
    </xf>
    <xf numFmtId="180" fontId="2" fillId="3" borderId="55" xfId="0" applyNumberFormat="1" applyFont="1" applyFill="1" applyBorder="1" applyAlignment="1">
      <alignment vertical="center"/>
    </xf>
    <xf numFmtId="180" fontId="2" fillId="3" borderId="54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188" fontId="2" fillId="2" borderId="58" xfId="0" applyNumberFormat="1" applyFont="1" applyFill="1" applyBorder="1" applyAlignment="1">
      <alignment vertical="center"/>
    </xf>
    <xf numFmtId="179" fontId="2" fillId="3" borderId="59" xfId="0" applyNumberFormat="1" applyFont="1" applyFill="1" applyBorder="1" applyAlignment="1">
      <alignment vertical="center"/>
    </xf>
    <xf numFmtId="179" fontId="2" fillId="3" borderId="32" xfId="0" applyNumberFormat="1" applyFont="1" applyFill="1" applyBorder="1" applyAlignment="1">
      <alignment vertical="center"/>
    </xf>
    <xf numFmtId="188" fontId="2" fillId="2" borderId="57" xfId="0" applyNumberFormat="1" applyFont="1" applyFill="1" applyBorder="1" applyAlignment="1">
      <alignment vertical="center"/>
    </xf>
    <xf numFmtId="180" fontId="2" fillId="3" borderId="60" xfId="0" applyNumberFormat="1" applyFont="1" applyFill="1" applyBorder="1" applyAlignment="1">
      <alignment vertical="center"/>
    </xf>
    <xf numFmtId="180" fontId="2" fillId="3" borderId="59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188" fontId="2" fillId="3" borderId="11" xfId="0" applyNumberFormat="1" applyFont="1" applyFill="1" applyBorder="1" applyAlignment="1">
      <alignment vertical="center"/>
    </xf>
    <xf numFmtId="188" fontId="2" fillId="3" borderId="12" xfId="0" applyNumberFormat="1" applyFont="1" applyFill="1" applyBorder="1" applyAlignment="1">
      <alignment vertical="center"/>
    </xf>
    <xf numFmtId="180" fontId="2" fillId="3" borderId="7" xfId="0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5" borderId="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distributed" textRotation="255"/>
    </xf>
    <xf numFmtId="0" fontId="2" fillId="0" borderId="45" xfId="0" applyFont="1" applyBorder="1" applyAlignment="1">
      <alignment horizontal="center" vertical="distributed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distributed" textRotation="255"/>
    </xf>
    <xf numFmtId="186" fontId="2" fillId="2" borderId="1" xfId="0" applyNumberFormat="1" applyFont="1" applyFill="1" applyBorder="1" applyAlignment="1">
      <alignment horizontal="center" vertical="center" wrapText="1"/>
    </xf>
    <xf numFmtId="188" fontId="2" fillId="2" borderId="8" xfId="0" applyNumberFormat="1" applyFont="1" applyFill="1" applyBorder="1" applyAlignment="1">
      <alignment vertical="center"/>
    </xf>
    <xf numFmtId="188" fontId="2" fillId="0" borderId="1" xfId="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180" fontId="2" fillId="4" borderId="24" xfId="0" applyNumberFormat="1" applyFont="1" applyFill="1" applyBorder="1" applyAlignment="1">
      <alignment vertical="center"/>
    </xf>
    <xf numFmtId="180" fontId="2" fillId="3" borderId="2" xfId="0" applyNumberFormat="1" applyFont="1" applyFill="1" applyBorder="1" applyAlignment="1">
      <alignment vertical="center"/>
    </xf>
    <xf numFmtId="186" fontId="2" fillId="0" borderId="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88" fontId="2" fillId="0" borderId="8" xfId="0" applyNumberFormat="1" applyFont="1" applyFill="1" applyBorder="1" applyAlignment="1">
      <alignment vertical="center"/>
    </xf>
    <xf numFmtId="180" fontId="2" fillId="3" borderId="24" xfId="0" applyNumberFormat="1" applyFont="1" applyFill="1" applyBorder="1" applyAlignment="1">
      <alignment vertical="center"/>
    </xf>
    <xf numFmtId="188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56" fontId="2" fillId="0" borderId="1" xfId="0" applyNumberFormat="1" applyFont="1" applyFill="1" applyBorder="1" applyAlignment="1" quotePrefix="1">
      <alignment horizontal="center" vertical="center" wrapText="1"/>
    </xf>
    <xf numFmtId="0" fontId="2" fillId="2" borderId="18" xfId="0" applyFont="1" applyFill="1" applyBorder="1" applyAlignment="1">
      <alignment horizontal="center" vertical="center" shrinkToFit="1"/>
    </xf>
    <xf numFmtId="188" fontId="2" fillId="4" borderId="6" xfId="0" applyNumberFormat="1" applyFont="1" applyFill="1" applyBorder="1" applyAlignment="1">
      <alignment vertical="center"/>
    </xf>
    <xf numFmtId="188" fontId="2" fillId="4" borderId="11" xfId="0" applyNumberFormat="1" applyFont="1" applyFill="1" applyBorder="1" applyAlignment="1">
      <alignment vertical="center"/>
    </xf>
    <xf numFmtId="189" fontId="12" fillId="2" borderId="63" xfId="0" applyNumberFormat="1" applyFont="1" applyFill="1" applyBorder="1" applyAlignment="1">
      <alignment vertical="center"/>
    </xf>
    <xf numFmtId="189" fontId="12" fillId="2" borderId="64" xfId="0" applyNumberFormat="1" applyFont="1" applyFill="1" applyBorder="1" applyAlignment="1">
      <alignment vertical="center"/>
    </xf>
    <xf numFmtId="189" fontId="12" fillId="2" borderId="65" xfId="0" applyNumberFormat="1" applyFont="1" applyFill="1" applyBorder="1" applyAlignment="1">
      <alignment vertical="center"/>
    </xf>
    <xf numFmtId="0" fontId="2" fillId="2" borderId="61" xfId="0" applyFont="1" applyFill="1" applyBorder="1" applyAlignment="1">
      <alignment horizontal="center" vertical="distributed" textRotation="255" shrinkToFit="1"/>
    </xf>
    <xf numFmtId="0" fontId="2" fillId="2" borderId="32" xfId="0" applyFont="1" applyFill="1" applyBorder="1" applyAlignment="1">
      <alignment horizontal="center" vertical="distributed" textRotation="255" shrinkToFit="1"/>
    </xf>
    <xf numFmtId="0" fontId="2" fillId="2" borderId="33" xfId="0" applyFont="1" applyFill="1" applyBorder="1" applyAlignment="1">
      <alignment horizontal="center" vertical="distributed" textRotation="255" shrinkToFi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2" borderId="70" xfId="0" applyFont="1" applyFill="1" applyBorder="1" applyAlignment="1">
      <alignment horizontal="center" vertical="distributed" textRotation="255" shrinkToFit="1"/>
    </xf>
    <xf numFmtId="0" fontId="2" fillId="2" borderId="8" xfId="0" applyFont="1" applyFill="1" applyBorder="1" applyAlignment="1">
      <alignment horizontal="center" vertical="distributed" textRotation="255" shrinkToFi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2" borderId="6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distributed" textRotation="255"/>
    </xf>
    <xf numFmtId="0" fontId="2" fillId="2" borderId="31" xfId="0" applyFont="1" applyFill="1" applyBorder="1" applyAlignment="1">
      <alignment horizontal="center" vertical="distributed" textRotation="255"/>
    </xf>
    <xf numFmtId="0" fontId="2" fillId="2" borderId="16" xfId="0" applyFont="1" applyFill="1" applyBorder="1" applyAlignment="1">
      <alignment horizontal="center" vertical="distributed" textRotation="255"/>
    </xf>
    <xf numFmtId="0" fontId="2" fillId="2" borderId="61" xfId="0" applyFont="1" applyFill="1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2" fillId="2" borderId="62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45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top" textRotation="255" wrapText="1"/>
    </xf>
    <xf numFmtId="0" fontId="4" fillId="2" borderId="74" xfId="0" applyFont="1" applyFill="1" applyBorder="1" applyAlignment="1">
      <alignment horizontal="center" vertical="top" textRotation="255" wrapText="1"/>
    </xf>
    <xf numFmtId="0" fontId="4" fillId="0" borderId="74" xfId="0" applyFont="1" applyBorder="1" applyAlignment="1">
      <alignment horizontal="center" vertical="top" textRotation="255" wrapText="1"/>
    </xf>
    <xf numFmtId="0" fontId="4" fillId="0" borderId="63" xfId="0" applyFont="1" applyBorder="1" applyAlignment="1">
      <alignment horizontal="center" vertical="top" textRotation="255" wrapText="1"/>
    </xf>
    <xf numFmtId="0" fontId="2" fillId="0" borderId="7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 textRotation="255" wrapText="1"/>
    </xf>
    <xf numFmtId="0" fontId="2" fillId="0" borderId="16" xfId="0" applyFont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distributed" textRotation="255"/>
    </xf>
    <xf numFmtId="0" fontId="2" fillId="2" borderId="15" xfId="0" applyFont="1" applyFill="1" applyBorder="1" applyAlignment="1">
      <alignment horizontal="center" vertical="distributed" textRotation="255"/>
    </xf>
    <xf numFmtId="0" fontId="2" fillId="2" borderId="45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62" xfId="0" applyFont="1" applyFill="1" applyBorder="1" applyAlignment="1">
      <alignment horizontal="center" vertical="distributed" textRotation="255" shrinkToFit="1"/>
    </xf>
    <xf numFmtId="0" fontId="2" fillId="2" borderId="15" xfId="0" applyFont="1" applyFill="1" applyBorder="1" applyAlignment="1">
      <alignment horizontal="center" vertical="distributed" textRotation="255" shrinkToFit="1"/>
    </xf>
    <xf numFmtId="0" fontId="2" fillId="2" borderId="45" xfId="0" applyFont="1" applyFill="1" applyBorder="1" applyAlignment="1">
      <alignment horizontal="center" vertical="distributed" textRotation="255" shrinkToFit="1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31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distributed" textRotation="255"/>
    </xf>
    <xf numFmtId="0" fontId="4" fillId="0" borderId="30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2" fillId="2" borderId="31" xfId="0" applyFont="1" applyFill="1" applyBorder="1" applyAlignment="1">
      <alignment horizontal="center" vertical="top" textRotation="255" wrapText="1"/>
    </xf>
    <xf numFmtId="0" fontId="2" fillId="2" borderId="16" xfId="0" applyFont="1" applyFill="1" applyBorder="1" applyAlignment="1">
      <alignment horizontal="center" vertical="top" textRotation="255" wrapText="1"/>
    </xf>
    <xf numFmtId="0" fontId="2" fillId="2" borderId="38" xfId="0" applyFont="1" applyFill="1" applyBorder="1" applyAlignment="1">
      <alignment vertical="center" textRotation="255" wrapText="1"/>
    </xf>
    <xf numFmtId="0" fontId="2" fillId="2" borderId="19" xfId="0" applyFont="1" applyFill="1" applyBorder="1" applyAlignment="1">
      <alignment vertical="center" textRotation="255" wrapText="1"/>
    </xf>
    <xf numFmtId="0" fontId="2" fillId="2" borderId="17" xfId="0" applyFont="1" applyFill="1" applyBorder="1" applyAlignment="1">
      <alignment vertical="center" textRotation="255" wrapText="1"/>
    </xf>
    <xf numFmtId="0" fontId="2" fillId="2" borderId="27" xfId="0" applyFont="1" applyFill="1" applyBorder="1" applyAlignment="1">
      <alignment vertical="center" textRotation="255"/>
    </xf>
    <xf numFmtId="0" fontId="2" fillId="2" borderId="56" xfId="0" applyFont="1" applyFill="1" applyBorder="1" applyAlignment="1">
      <alignment vertical="center" textRotation="255"/>
    </xf>
    <xf numFmtId="0" fontId="2" fillId="2" borderId="29" xfId="0" applyFont="1" applyFill="1" applyBorder="1" applyAlignment="1">
      <alignment vertical="center" textRotation="255"/>
    </xf>
    <xf numFmtId="0" fontId="2" fillId="2" borderId="44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 textRotation="255" wrapText="1"/>
    </xf>
    <xf numFmtId="0" fontId="2" fillId="2" borderId="20" xfId="0" applyFont="1" applyFill="1" applyBorder="1" applyAlignment="1">
      <alignment vertical="center" textRotation="255" wrapText="1"/>
    </xf>
    <xf numFmtId="0" fontId="2" fillId="2" borderId="38" xfId="0" applyFont="1" applyFill="1" applyBorder="1" applyAlignment="1">
      <alignment vertical="center" textRotation="255"/>
    </xf>
    <xf numFmtId="0" fontId="2" fillId="2" borderId="19" xfId="0" applyFont="1" applyFill="1" applyBorder="1" applyAlignment="1">
      <alignment vertical="center" textRotation="255"/>
    </xf>
    <xf numFmtId="0" fontId="2" fillId="2" borderId="17" xfId="0" applyFont="1" applyFill="1" applyBorder="1" applyAlignment="1">
      <alignment vertical="center" textRotation="255"/>
    </xf>
    <xf numFmtId="0" fontId="2" fillId="2" borderId="21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58" fontId="16" fillId="0" borderId="77" xfId="0" applyNumberFormat="1" applyFont="1" applyBorder="1" applyAlignment="1">
      <alignment horizontal="center" vertical="center"/>
    </xf>
    <xf numFmtId="58" fontId="16" fillId="0" borderId="78" xfId="0" applyNumberFormat="1" applyFont="1" applyBorder="1" applyAlignment="1">
      <alignment horizontal="center" vertical="center"/>
    </xf>
    <xf numFmtId="58" fontId="16" fillId="0" borderId="76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2" fillId="2" borderId="27" xfId="0" applyFont="1" applyFill="1" applyBorder="1" applyAlignment="1">
      <alignment vertical="center" textRotation="255" wrapText="1"/>
    </xf>
    <xf numFmtId="0" fontId="2" fillId="2" borderId="56" xfId="0" applyFont="1" applyFill="1" applyBorder="1" applyAlignment="1">
      <alignment vertical="center" textRotation="255" wrapText="1"/>
    </xf>
    <xf numFmtId="0" fontId="2" fillId="2" borderId="29" xfId="0" applyFont="1" applyFill="1" applyBorder="1" applyAlignment="1">
      <alignment vertical="center" textRotation="255" wrapText="1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72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86" fontId="2" fillId="0" borderId="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view="pageBreakPreview" zoomScaleSheetLayoutView="100" workbookViewId="0" topLeftCell="A1">
      <selection activeCell="M31" sqref="M3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9.875" style="2" customWidth="1"/>
    <col min="5" max="5" width="18.625" style="2" customWidth="1"/>
    <col min="6" max="9" width="4.125" style="2" customWidth="1"/>
    <col min="10" max="10" width="27.625" style="2" customWidth="1"/>
    <col min="11" max="12" width="8.125" style="2" customWidth="1"/>
    <col min="13" max="13" width="4.125" style="2" customWidth="1"/>
    <col min="14" max="14" width="31.625" style="2" customWidth="1"/>
    <col min="15" max="15" width="17.625" style="2" customWidth="1"/>
    <col min="16" max="16" width="4.125" style="2" customWidth="1"/>
    <col min="23" max="16384" width="9.00390625" style="2" customWidth="1"/>
  </cols>
  <sheetData>
    <row r="1" spans="1:2" ht="16.5" customHeight="1" thickBot="1">
      <c r="A1" s="46" t="s">
        <v>17</v>
      </c>
      <c r="B1" s="46"/>
    </row>
    <row r="2" spans="1:16" ht="22.5" customHeight="1" thickBot="1">
      <c r="A2" s="16" t="s">
        <v>21</v>
      </c>
      <c r="O2" s="272" t="s">
        <v>51</v>
      </c>
      <c r="P2" s="273"/>
    </row>
    <row r="3" ht="9.75" customHeight="1" thickBot="1"/>
    <row r="4" spans="1:16" s="1" customFormat="1" ht="31.5" customHeight="1">
      <c r="A4" s="238" t="s">
        <v>33</v>
      </c>
      <c r="B4" s="237" t="s">
        <v>34</v>
      </c>
      <c r="C4" s="276" t="s">
        <v>35</v>
      </c>
      <c r="D4" s="259" t="s">
        <v>20</v>
      </c>
      <c r="E4" s="280" t="s">
        <v>3</v>
      </c>
      <c r="F4" s="283" t="s">
        <v>31</v>
      </c>
      <c r="G4" s="286" t="s">
        <v>32</v>
      </c>
      <c r="H4" s="289" t="s">
        <v>222</v>
      </c>
      <c r="I4" s="259" t="s">
        <v>2</v>
      </c>
      <c r="J4" s="262" t="s">
        <v>223</v>
      </c>
      <c r="K4" s="263"/>
      <c r="L4" s="263"/>
      <c r="M4" s="264"/>
      <c r="N4" s="262" t="s">
        <v>224</v>
      </c>
      <c r="O4" s="263"/>
      <c r="P4" s="264"/>
    </row>
    <row r="5" spans="1:16" s="37" customFormat="1" ht="18" customHeight="1">
      <c r="A5" s="235"/>
      <c r="B5" s="274"/>
      <c r="C5" s="277"/>
      <c r="D5" s="278"/>
      <c r="E5" s="281"/>
      <c r="F5" s="284"/>
      <c r="G5" s="287"/>
      <c r="H5" s="290"/>
      <c r="I5" s="260"/>
      <c r="J5" s="267" t="s">
        <v>11</v>
      </c>
      <c r="K5" s="269"/>
      <c r="L5" s="268"/>
      <c r="M5" s="36" t="s">
        <v>12</v>
      </c>
      <c r="N5" s="267" t="s">
        <v>13</v>
      </c>
      <c r="O5" s="268"/>
      <c r="P5" s="36" t="s">
        <v>12</v>
      </c>
    </row>
    <row r="6" spans="1:16" s="37" customFormat="1" ht="18" customHeight="1">
      <c r="A6" s="235"/>
      <c r="B6" s="274"/>
      <c r="C6" s="277"/>
      <c r="D6" s="278"/>
      <c r="E6" s="281"/>
      <c r="F6" s="284"/>
      <c r="G6" s="287"/>
      <c r="H6" s="290"/>
      <c r="I6" s="260"/>
      <c r="J6" s="65"/>
      <c r="K6" s="66"/>
      <c r="L6" s="67"/>
      <c r="M6" s="265" t="s">
        <v>225</v>
      </c>
      <c r="N6" s="40"/>
      <c r="O6" s="62"/>
      <c r="P6" s="265" t="s">
        <v>225</v>
      </c>
    </row>
    <row r="7" spans="1:16" s="1" customFormat="1" ht="51.75" customHeight="1">
      <c r="A7" s="236"/>
      <c r="B7" s="275"/>
      <c r="C7" s="277"/>
      <c r="D7" s="279"/>
      <c r="E7" s="282"/>
      <c r="F7" s="285"/>
      <c r="G7" s="288"/>
      <c r="H7" s="291"/>
      <c r="I7" s="261"/>
      <c r="J7" s="38" t="s">
        <v>28</v>
      </c>
      <c r="K7" s="39" t="s">
        <v>4</v>
      </c>
      <c r="L7" s="39" t="s">
        <v>5</v>
      </c>
      <c r="M7" s="266"/>
      <c r="N7" s="40" t="s">
        <v>29</v>
      </c>
      <c r="O7" s="41" t="s">
        <v>30</v>
      </c>
      <c r="P7" s="266"/>
    </row>
    <row r="8" spans="1:22" s="32" customFormat="1" ht="13.5">
      <c r="A8" s="95">
        <v>12</v>
      </c>
      <c r="B8" s="96">
        <v>100</v>
      </c>
      <c r="C8" s="97" t="s">
        <v>51</v>
      </c>
      <c r="D8" s="98" t="s">
        <v>52</v>
      </c>
      <c r="E8" s="99" t="s">
        <v>53</v>
      </c>
      <c r="F8" s="100">
        <v>1</v>
      </c>
      <c r="G8" s="93">
        <v>1</v>
      </c>
      <c r="H8" s="101">
        <v>1</v>
      </c>
      <c r="I8" s="93">
        <v>1</v>
      </c>
      <c r="J8" s="122" t="s">
        <v>54</v>
      </c>
      <c r="K8" s="102">
        <v>37524</v>
      </c>
      <c r="L8" s="102">
        <v>37712</v>
      </c>
      <c r="M8" s="93"/>
      <c r="N8" s="103" t="s">
        <v>55</v>
      </c>
      <c r="O8" s="118" t="s">
        <v>56</v>
      </c>
      <c r="P8" s="93"/>
      <c r="Q8" s="31"/>
      <c r="R8" s="31"/>
      <c r="S8" s="31"/>
      <c r="T8" s="31"/>
      <c r="U8" s="31"/>
      <c r="V8" s="31"/>
    </row>
    <row r="9" spans="1:22" s="32" customFormat="1" ht="13.5">
      <c r="A9" s="95">
        <v>12</v>
      </c>
      <c r="B9" s="96">
        <v>202</v>
      </c>
      <c r="C9" s="97" t="s">
        <v>51</v>
      </c>
      <c r="D9" s="98" t="s">
        <v>60</v>
      </c>
      <c r="E9" s="99" t="s">
        <v>61</v>
      </c>
      <c r="F9" s="100">
        <v>1</v>
      </c>
      <c r="G9" s="93">
        <v>2</v>
      </c>
      <c r="H9" s="101">
        <v>1</v>
      </c>
      <c r="I9" s="93">
        <v>1</v>
      </c>
      <c r="J9" s="122"/>
      <c r="K9" s="102"/>
      <c r="L9" s="102"/>
      <c r="M9" s="93">
        <v>3</v>
      </c>
      <c r="N9" s="103" t="s">
        <v>62</v>
      </c>
      <c r="O9" s="118" t="s">
        <v>63</v>
      </c>
      <c r="P9" s="93"/>
      <c r="Q9" s="31"/>
      <c r="R9" s="31"/>
      <c r="S9" s="31"/>
      <c r="T9" s="31"/>
      <c r="U9" s="31"/>
      <c r="V9" s="31"/>
    </row>
    <row r="10" spans="1:22" s="32" customFormat="1" ht="13.5">
      <c r="A10" s="95">
        <v>12</v>
      </c>
      <c r="B10" s="96">
        <v>203</v>
      </c>
      <c r="C10" s="97" t="s">
        <v>51</v>
      </c>
      <c r="D10" s="104" t="s">
        <v>64</v>
      </c>
      <c r="E10" s="99" t="s">
        <v>53</v>
      </c>
      <c r="F10" s="100">
        <v>1</v>
      </c>
      <c r="G10" s="93">
        <v>1</v>
      </c>
      <c r="H10" s="101">
        <v>1</v>
      </c>
      <c r="I10" s="93">
        <v>1</v>
      </c>
      <c r="J10" s="123" t="s">
        <v>65</v>
      </c>
      <c r="K10" s="102">
        <v>39071</v>
      </c>
      <c r="L10" s="102">
        <v>39173</v>
      </c>
      <c r="M10" s="93"/>
      <c r="N10" s="105" t="s">
        <v>66</v>
      </c>
      <c r="O10" s="118" t="s">
        <v>67</v>
      </c>
      <c r="P10" s="93"/>
      <c r="Q10" s="31"/>
      <c r="R10" s="31"/>
      <c r="S10" s="31"/>
      <c r="T10" s="31"/>
      <c r="U10" s="31"/>
      <c r="V10" s="31"/>
    </row>
    <row r="11" spans="1:22" s="32" customFormat="1" ht="13.5">
      <c r="A11" s="95">
        <v>12</v>
      </c>
      <c r="B11" s="96">
        <v>204</v>
      </c>
      <c r="C11" s="97" t="s">
        <v>51</v>
      </c>
      <c r="D11" s="104" t="s">
        <v>71</v>
      </c>
      <c r="E11" s="99" t="s">
        <v>53</v>
      </c>
      <c r="F11" s="100">
        <v>1</v>
      </c>
      <c r="G11" s="93">
        <v>1</v>
      </c>
      <c r="H11" s="101">
        <v>1</v>
      </c>
      <c r="I11" s="93">
        <v>1</v>
      </c>
      <c r="J11" s="122"/>
      <c r="K11" s="102"/>
      <c r="L11" s="102"/>
      <c r="M11" s="93">
        <v>3</v>
      </c>
      <c r="N11" s="99" t="s">
        <v>72</v>
      </c>
      <c r="O11" s="118" t="s">
        <v>73</v>
      </c>
      <c r="P11" s="93"/>
      <c r="Q11" s="31"/>
      <c r="R11" s="31"/>
      <c r="S11" s="31"/>
      <c r="T11" s="31"/>
      <c r="U11" s="31"/>
      <c r="V11" s="31"/>
    </row>
    <row r="12" spans="1:22" s="32" customFormat="1" ht="13.5">
      <c r="A12" s="95">
        <v>12</v>
      </c>
      <c r="B12" s="96">
        <v>205</v>
      </c>
      <c r="C12" s="97" t="s">
        <v>51</v>
      </c>
      <c r="D12" s="104" t="s">
        <v>74</v>
      </c>
      <c r="E12" s="97" t="s">
        <v>75</v>
      </c>
      <c r="F12" s="100">
        <v>1</v>
      </c>
      <c r="G12" s="93">
        <v>2</v>
      </c>
      <c r="H12" s="101">
        <v>1</v>
      </c>
      <c r="I12" s="93">
        <v>1</v>
      </c>
      <c r="J12" s="122"/>
      <c r="K12" s="102"/>
      <c r="L12" s="102"/>
      <c r="M12" s="93">
        <v>0</v>
      </c>
      <c r="N12" s="99" t="s">
        <v>207</v>
      </c>
      <c r="O12" s="118" t="s">
        <v>63</v>
      </c>
      <c r="P12" s="93"/>
      <c r="Q12" s="31"/>
      <c r="R12" s="31"/>
      <c r="S12" s="31"/>
      <c r="T12" s="31"/>
      <c r="U12" s="31"/>
      <c r="V12" s="31"/>
    </row>
    <row r="13" spans="1:22" s="32" customFormat="1" ht="24">
      <c r="A13" s="95">
        <v>12</v>
      </c>
      <c r="B13" s="96">
        <v>206</v>
      </c>
      <c r="C13" s="97" t="s">
        <v>51</v>
      </c>
      <c r="D13" s="104" t="s">
        <v>76</v>
      </c>
      <c r="E13" s="97" t="s">
        <v>75</v>
      </c>
      <c r="F13" s="100">
        <v>1</v>
      </c>
      <c r="G13" s="93">
        <v>2</v>
      </c>
      <c r="H13" s="101">
        <v>1</v>
      </c>
      <c r="I13" s="93">
        <v>1</v>
      </c>
      <c r="J13" s="122"/>
      <c r="K13" s="102"/>
      <c r="L13" s="102"/>
      <c r="M13" s="93">
        <v>2</v>
      </c>
      <c r="N13" s="99" t="s">
        <v>258</v>
      </c>
      <c r="O13" s="118" t="s">
        <v>77</v>
      </c>
      <c r="P13" s="93"/>
      <c r="Q13" s="31"/>
      <c r="R13" s="31"/>
      <c r="S13" s="31"/>
      <c r="T13" s="31"/>
      <c r="U13" s="31"/>
      <c r="V13" s="31"/>
    </row>
    <row r="14" spans="1:22" s="32" customFormat="1" ht="13.5">
      <c r="A14" s="95">
        <v>12</v>
      </c>
      <c r="B14" s="96">
        <v>207</v>
      </c>
      <c r="C14" s="97" t="s">
        <v>51</v>
      </c>
      <c r="D14" s="104" t="s">
        <v>78</v>
      </c>
      <c r="E14" s="97" t="s">
        <v>79</v>
      </c>
      <c r="F14" s="100">
        <v>1</v>
      </c>
      <c r="G14" s="93">
        <v>1</v>
      </c>
      <c r="H14" s="101">
        <v>1</v>
      </c>
      <c r="I14" s="93">
        <v>1</v>
      </c>
      <c r="J14" s="122"/>
      <c r="K14" s="102"/>
      <c r="L14" s="102"/>
      <c r="M14" s="93">
        <v>3</v>
      </c>
      <c r="N14" s="99" t="s">
        <v>80</v>
      </c>
      <c r="O14" s="118" t="s">
        <v>63</v>
      </c>
      <c r="P14" s="93"/>
      <c r="Q14" s="31"/>
      <c r="R14" s="31"/>
      <c r="S14" s="31"/>
      <c r="T14" s="31"/>
      <c r="U14" s="31"/>
      <c r="V14" s="31"/>
    </row>
    <row r="15" spans="1:22" s="32" customFormat="1" ht="13.5">
      <c r="A15" s="95">
        <v>12</v>
      </c>
      <c r="B15" s="96">
        <v>208</v>
      </c>
      <c r="C15" s="97" t="s">
        <v>51</v>
      </c>
      <c r="D15" s="106" t="s">
        <v>84</v>
      </c>
      <c r="E15" s="99" t="s">
        <v>53</v>
      </c>
      <c r="F15" s="100">
        <v>1</v>
      </c>
      <c r="G15" s="93">
        <v>1</v>
      </c>
      <c r="H15" s="101">
        <v>1</v>
      </c>
      <c r="I15" s="93">
        <v>1</v>
      </c>
      <c r="J15" s="122"/>
      <c r="K15" s="102"/>
      <c r="L15" s="102"/>
      <c r="M15" s="93">
        <v>3</v>
      </c>
      <c r="N15" s="99" t="s">
        <v>196</v>
      </c>
      <c r="O15" s="118" t="s">
        <v>197</v>
      </c>
      <c r="P15" s="93"/>
      <c r="Q15" s="31"/>
      <c r="R15" s="31"/>
      <c r="S15" s="31"/>
      <c r="T15" s="31"/>
      <c r="U15" s="31"/>
      <c r="V15" s="31"/>
    </row>
    <row r="16" spans="1:22" s="32" customFormat="1" ht="13.5">
      <c r="A16" s="95">
        <v>12</v>
      </c>
      <c r="B16" s="96">
        <v>210</v>
      </c>
      <c r="C16" s="97" t="s">
        <v>51</v>
      </c>
      <c r="D16" s="104" t="s">
        <v>85</v>
      </c>
      <c r="E16" s="97" t="s">
        <v>132</v>
      </c>
      <c r="F16" s="100">
        <v>1</v>
      </c>
      <c r="G16" s="93">
        <v>2</v>
      </c>
      <c r="H16" s="101">
        <v>1</v>
      </c>
      <c r="I16" s="93">
        <v>0</v>
      </c>
      <c r="J16" s="122"/>
      <c r="K16" s="102"/>
      <c r="L16" s="102"/>
      <c r="M16" s="93">
        <v>0</v>
      </c>
      <c r="N16" s="99" t="s">
        <v>133</v>
      </c>
      <c r="O16" s="118" t="s">
        <v>134</v>
      </c>
      <c r="P16" s="93"/>
      <c r="Q16" s="31"/>
      <c r="R16" s="31"/>
      <c r="S16" s="31"/>
      <c r="T16" s="31"/>
      <c r="U16" s="31"/>
      <c r="V16" s="31"/>
    </row>
    <row r="17" spans="1:22" s="32" customFormat="1" ht="13.5">
      <c r="A17" s="95">
        <v>12</v>
      </c>
      <c r="B17" s="96">
        <v>211</v>
      </c>
      <c r="C17" s="97" t="s">
        <v>51</v>
      </c>
      <c r="D17" s="104" t="s">
        <v>86</v>
      </c>
      <c r="E17" s="97" t="s">
        <v>135</v>
      </c>
      <c r="F17" s="100">
        <v>1</v>
      </c>
      <c r="G17" s="93">
        <v>1</v>
      </c>
      <c r="H17" s="101">
        <v>0</v>
      </c>
      <c r="I17" s="93">
        <v>1</v>
      </c>
      <c r="J17" s="122"/>
      <c r="K17" s="102"/>
      <c r="L17" s="102"/>
      <c r="M17" s="93">
        <v>0</v>
      </c>
      <c r="N17" s="99" t="s">
        <v>136</v>
      </c>
      <c r="O17" s="118" t="s">
        <v>137</v>
      </c>
      <c r="P17" s="93"/>
      <c r="Q17" s="31"/>
      <c r="R17" s="31"/>
      <c r="S17" s="31"/>
      <c r="T17" s="31"/>
      <c r="U17" s="31"/>
      <c r="V17" s="31"/>
    </row>
    <row r="18" spans="1:22" s="32" customFormat="1" ht="27.75" customHeight="1">
      <c r="A18" s="95">
        <v>12</v>
      </c>
      <c r="B18" s="107">
        <v>212</v>
      </c>
      <c r="C18" s="108" t="s">
        <v>51</v>
      </c>
      <c r="D18" s="106" t="s">
        <v>87</v>
      </c>
      <c r="E18" s="109" t="s">
        <v>138</v>
      </c>
      <c r="F18" s="110">
        <v>1</v>
      </c>
      <c r="G18" s="94">
        <v>1</v>
      </c>
      <c r="H18" s="111">
        <v>0</v>
      </c>
      <c r="I18" s="94">
        <v>1</v>
      </c>
      <c r="J18" s="124" t="s">
        <v>139</v>
      </c>
      <c r="K18" s="112">
        <v>37617</v>
      </c>
      <c r="L18" s="112">
        <v>37712</v>
      </c>
      <c r="M18" s="94"/>
      <c r="N18" s="109" t="s">
        <v>259</v>
      </c>
      <c r="O18" s="118" t="s">
        <v>262</v>
      </c>
      <c r="P18" s="93"/>
      <c r="Q18" s="31"/>
      <c r="R18" s="31"/>
      <c r="S18" s="31"/>
      <c r="T18" s="31"/>
      <c r="U18" s="31"/>
      <c r="V18" s="31"/>
    </row>
    <row r="19" spans="1:22" s="115" customFormat="1" ht="13.5">
      <c r="A19" s="113">
        <v>12</v>
      </c>
      <c r="B19" s="107">
        <v>213</v>
      </c>
      <c r="C19" s="108" t="s">
        <v>51</v>
      </c>
      <c r="D19" s="106" t="s">
        <v>88</v>
      </c>
      <c r="E19" s="108" t="s">
        <v>75</v>
      </c>
      <c r="F19" s="110">
        <v>1</v>
      </c>
      <c r="G19" s="94">
        <v>2</v>
      </c>
      <c r="H19" s="111">
        <v>0</v>
      </c>
      <c r="I19" s="94">
        <v>0</v>
      </c>
      <c r="J19" s="124"/>
      <c r="K19" s="112"/>
      <c r="L19" s="112"/>
      <c r="M19" s="94">
        <v>0</v>
      </c>
      <c r="N19" s="109"/>
      <c r="O19" s="119"/>
      <c r="P19" s="94">
        <v>0</v>
      </c>
      <c r="Q19" s="114"/>
      <c r="R19" s="114"/>
      <c r="S19" s="114"/>
      <c r="T19" s="114"/>
      <c r="U19" s="114"/>
      <c r="V19" s="114"/>
    </row>
    <row r="20" spans="1:22" s="115" customFormat="1" ht="13.5">
      <c r="A20" s="113">
        <v>12</v>
      </c>
      <c r="B20" s="107">
        <v>215</v>
      </c>
      <c r="C20" s="108" t="s">
        <v>51</v>
      </c>
      <c r="D20" s="106" t="s">
        <v>89</v>
      </c>
      <c r="E20" s="108" t="s">
        <v>75</v>
      </c>
      <c r="F20" s="110">
        <v>1</v>
      </c>
      <c r="G20" s="94">
        <v>2</v>
      </c>
      <c r="H20" s="111">
        <v>0</v>
      </c>
      <c r="I20" s="94">
        <v>0</v>
      </c>
      <c r="J20" s="124"/>
      <c r="K20" s="112"/>
      <c r="L20" s="112"/>
      <c r="M20" s="94">
        <v>0</v>
      </c>
      <c r="N20" s="109"/>
      <c r="O20" s="119"/>
      <c r="P20" s="94">
        <v>0</v>
      </c>
      <c r="Q20" s="114"/>
      <c r="R20" s="114"/>
      <c r="S20" s="114"/>
      <c r="T20" s="114"/>
      <c r="U20" s="114"/>
      <c r="V20" s="114"/>
    </row>
    <row r="21" spans="1:22" s="115" customFormat="1" ht="13.5">
      <c r="A21" s="113">
        <v>12</v>
      </c>
      <c r="B21" s="107">
        <v>216</v>
      </c>
      <c r="C21" s="108" t="s">
        <v>51</v>
      </c>
      <c r="D21" s="106" t="s">
        <v>90</v>
      </c>
      <c r="E21" s="109" t="s">
        <v>142</v>
      </c>
      <c r="F21" s="110">
        <v>1</v>
      </c>
      <c r="G21" s="94">
        <v>1</v>
      </c>
      <c r="H21" s="111">
        <v>1</v>
      </c>
      <c r="I21" s="94">
        <v>1</v>
      </c>
      <c r="J21" s="124" t="s">
        <v>143</v>
      </c>
      <c r="K21" s="112">
        <v>38077</v>
      </c>
      <c r="L21" s="112">
        <v>38169</v>
      </c>
      <c r="M21" s="94"/>
      <c r="N21" s="109" t="s">
        <v>144</v>
      </c>
      <c r="O21" s="119" t="s">
        <v>205</v>
      </c>
      <c r="P21" s="94"/>
      <c r="Q21" s="114"/>
      <c r="R21" s="114"/>
      <c r="S21" s="114"/>
      <c r="T21" s="114"/>
      <c r="U21" s="114"/>
      <c r="V21" s="114"/>
    </row>
    <row r="22" spans="1:22" s="115" customFormat="1" ht="13.5">
      <c r="A22" s="113">
        <v>12</v>
      </c>
      <c r="B22" s="107">
        <v>217</v>
      </c>
      <c r="C22" s="108" t="s">
        <v>51</v>
      </c>
      <c r="D22" s="106" t="s">
        <v>91</v>
      </c>
      <c r="E22" s="108" t="s">
        <v>146</v>
      </c>
      <c r="F22" s="110">
        <v>1</v>
      </c>
      <c r="G22" s="94">
        <v>1</v>
      </c>
      <c r="H22" s="111">
        <v>1</v>
      </c>
      <c r="I22" s="94">
        <v>1</v>
      </c>
      <c r="J22" s="124"/>
      <c r="K22" s="112"/>
      <c r="L22" s="112"/>
      <c r="M22" s="94">
        <v>3</v>
      </c>
      <c r="N22" s="109" t="s">
        <v>147</v>
      </c>
      <c r="O22" s="119" t="s">
        <v>148</v>
      </c>
      <c r="P22" s="94"/>
      <c r="Q22" s="114"/>
      <c r="R22" s="114"/>
      <c r="S22" s="114"/>
      <c r="T22" s="114"/>
      <c r="U22" s="114"/>
      <c r="V22" s="114"/>
    </row>
    <row r="23" spans="1:22" s="115" customFormat="1" ht="13.5">
      <c r="A23" s="113">
        <v>12</v>
      </c>
      <c r="B23" s="107">
        <v>218</v>
      </c>
      <c r="C23" s="108" t="s">
        <v>51</v>
      </c>
      <c r="D23" s="106" t="s">
        <v>92</v>
      </c>
      <c r="E23" s="108" t="s">
        <v>75</v>
      </c>
      <c r="F23" s="110">
        <v>1</v>
      </c>
      <c r="G23" s="94">
        <v>2</v>
      </c>
      <c r="H23" s="111">
        <v>0</v>
      </c>
      <c r="I23" s="94">
        <v>0</v>
      </c>
      <c r="J23" s="124"/>
      <c r="K23" s="112"/>
      <c r="L23" s="112"/>
      <c r="M23" s="94">
        <v>0</v>
      </c>
      <c r="N23" s="109" t="s">
        <v>149</v>
      </c>
      <c r="O23" s="119" t="s">
        <v>150</v>
      </c>
      <c r="P23" s="94"/>
      <c r="Q23" s="114"/>
      <c r="R23" s="114"/>
      <c r="S23" s="114"/>
      <c r="T23" s="114"/>
      <c r="U23" s="114"/>
      <c r="V23" s="114"/>
    </row>
    <row r="24" spans="1:22" s="115" customFormat="1" ht="13.5">
      <c r="A24" s="113">
        <v>12</v>
      </c>
      <c r="B24" s="107">
        <v>219</v>
      </c>
      <c r="C24" s="108" t="s">
        <v>51</v>
      </c>
      <c r="D24" s="106" t="s">
        <v>93</v>
      </c>
      <c r="E24" s="108" t="s">
        <v>151</v>
      </c>
      <c r="F24" s="110">
        <v>1</v>
      </c>
      <c r="G24" s="94">
        <v>1</v>
      </c>
      <c r="H24" s="111">
        <v>1</v>
      </c>
      <c r="I24" s="94">
        <v>1</v>
      </c>
      <c r="J24" s="124" t="s">
        <v>152</v>
      </c>
      <c r="K24" s="112">
        <v>38343</v>
      </c>
      <c r="L24" s="112">
        <v>38443</v>
      </c>
      <c r="M24" s="94"/>
      <c r="N24" s="109" t="s">
        <v>153</v>
      </c>
      <c r="O24" s="119" t="s">
        <v>154</v>
      </c>
      <c r="P24" s="94"/>
      <c r="Q24" s="114"/>
      <c r="R24" s="114"/>
      <c r="S24" s="114"/>
      <c r="T24" s="114"/>
      <c r="U24" s="114"/>
      <c r="V24" s="114"/>
    </row>
    <row r="25" spans="1:22" s="115" customFormat="1" ht="13.5">
      <c r="A25" s="113">
        <v>12</v>
      </c>
      <c r="B25" s="107">
        <v>220</v>
      </c>
      <c r="C25" s="108" t="s">
        <v>51</v>
      </c>
      <c r="D25" s="106" t="s">
        <v>94</v>
      </c>
      <c r="E25" s="108" t="s">
        <v>146</v>
      </c>
      <c r="F25" s="110">
        <v>1</v>
      </c>
      <c r="G25" s="94">
        <v>1</v>
      </c>
      <c r="H25" s="111">
        <v>1</v>
      </c>
      <c r="I25" s="94">
        <v>1</v>
      </c>
      <c r="J25" s="124"/>
      <c r="K25" s="112"/>
      <c r="L25" s="112"/>
      <c r="M25" s="94">
        <v>3</v>
      </c>
      <c r="N25" s="109" t="s">
        <v>155</v>
      </c>
      <c r="O25" s="119" t="s">
        <v>186</v>
      </c>
      <c r="P25" s="94"/>
      <c r="Q25" s="114"/>
      <c r="R25" s="114"/>
      <c r="S25" s="114"/>
      <c r="T25" s="114"/>
      <c r="U25" s="114"/>
      <c r="V25" s="114"/>
    </row>
    <row r="26" spans="1:22" s="115" customFormat="1" ht="13.5">
      <c r="A26" s="113">
        <v>12</v>
      </c>
      <c r="B26" s="107">
        <v>221</v>
      </c>
      <c r="C26" s="108" t="s">
        <v>51</v>
      </c>
      <c r="D26" s="106" t="s">
        <v>95</v>
      </c>
      <c r="E26" s="108" t="s">
        <v>156</v>
      </c>
      <c r="F26" s="110">
        <v>1</v>
      </c>
      <c r="G26" s="94">
        <v>1</v>
      </c>
      <c r="H26" s="111">
        <v>1</v>
      </c>
      <c r="I26" s="94">
        <v>1</v>
      </c>
      <c r="J26" s="124"/>
      <c r="K26" s="112"/>
      <c r="L26" s="112"/>
      <c r="M26" s="94">
        <v>2</v>
      </c>
      <c r="N26" s="109" t="s">
        <v>208</v>
      </c>
      <c r="O26" s="119" t="s">
        <v>157</v>
      </c>
      <c r="P26" s="94"/>
      <c r="Q26" s="114"/>
      <c r="R26" s="114"/>
      <c r="S26" s="114"/>
      <c r="T26" s="114"/>
      <c r="U26" s="114"/>
      <c r="V26" s="114"/>
    </row>
    <row r="27" spans="1:22" s="115" customFormat="1" ht="13.5">
      <c r="A27" s="113">
        <v>12</v>
      </c>
      <c r="B27" s="107">
        <v>222</v>
      </c>
      <c r="C27" s="108" t="s">
        <v>51</v>
      </c>
      <c r="D27" s="106" t="s">
        <v>96</v>
      </c>
      <c r="E27" s="108" t="s">
        <v>146</v>
      </c>
      <c r="F27" s="110">
        <v>1</v>
      </c>
      <c r="G27" s="94">
        <v>1</v>
      </c>
      <c r="H27" s="111">
        <v>1</v>
      </c>
      <c r="I27" s="94">
        <v>1</v>
      </c>
      <c r="J27" s="124" t="s">
        <v>160</v>
      </c>
      <c r="K27" s="112">
        <v>38803</v>
      </c>
      <c r="L27" s="112">
        <v>38899</v>
      </c>
      <c r="M27" s="94"/>
      <c r="N27" s="116" t="s">
        <v>212</v>
      </c>
      <c r="O27" s="119" t="s">
        <v>262</v>
      </c>
      <c r="P27" s="94"/>
      <c r="Q27" s="114"/>
      <c r="R27" s="114"/>
      <c r="S27" s="114"/>
      <c r="T27" s="114"/>
      <c r="U27" s="114"/>
      <c r="V27" s="114"/>
    </row>
    <row r="28" spans="1:22" s="115" customFormat="1" ht="13.5">
      <c r="A28" s="113">
        <v>12</v>
      </c>
      <c r="B28" s="107">
        <v>223</v>
      </c>
      <c r="C28" s="108" t="s">
        <v>51</v>
      </c>
      <c r="D28" s="106" t="s">
        <v>97</v>
      </c>
      <c r="E28" s="108" t="s">
        <v>162</v>
      </c>
      <c r="F28" s="110">
        <v>1</v>
      </c>
      <c r="G28" s="94">
        <v>2</v>
      </c>
      <c r="H28" s="111">
        <v>0</v>
      </c>
      <c r="I28" s="94">
        <v>0</v>
      </c>
      <c r="J28" s="124"/>
      <c r="K28" s="112"/>
      <c r="L28" s="112"/>
      <c r="M28" s="94">
        <v>3</v>
      </c>
      <c r="N28" s="109"/>
      <c r="O28" s="119"/>
      <c r="P28" s="94">
        <v>1</v>
      </c>
      <c r="Q28" s="114"/>
      <c r="R28" s="114"/>
      <c r="S28" s="114"/>
      <c r="T28" s="114"/>
      <c r="U28" s="114"/>
      <c r="V28" s="114"/>
    </row>
    <row r="29" spans="1:22" s="115" customFormat="1" ht="13.5">
      <c r="A29" s="113">
        <v>12</v>
      </c>
      <c r="B29" s="107">
        <v>224</v>
      </c>
      <c r="C29" s="108" t="s">
        <v>51</v>
      </c>
      <c r="D29" s="106" t="s">
        <v>164</v>
      </c>
      <c r="E29" s="108" t="s">
        <v>146</v>
      </c>
      <c r="F29" s="110">
        <v>1</v>
      </c>
      <c r="G29" s="94">
        <v>1</v>
      </c>
      <c r="H29" s="111">
        <v>1</v>
      </c>
      <c r="I29" s="94">
        <v>1</v>
      </c>
      <c r="J29" s="124"/>
      <c r="K29" s="112"/>
      <c r="L29" s="112"/>
      <c r="M29" s="94">
        <v>3</v>
      </c>
      <c r="N29" s="109" t="s">
        <v>163</v>
      </c>
      <c r="O29" s="119" t="s">
        <v>185</v>
      </c>
      <c r="P29" s="94"/>
      <c r="Q29" s="114"/>
      <c r="R29" s="114"/>
      <c r="S29" s="114"/>
      <c r="T29" s="114"/>
      <c r="U29" s="114"/>
      <c r="V29" s="114"/>
    </row>
    <row r="30" spans="1:22" s="115" customFormat="1" ht="13.5">
      <c r="A30" s="113">
        <v>12</v>
      </c>
      <c r="B30" s="107">
        <v>225</v>
      </c>
      <c r="C30" s="108" t="s">
        <v>51</v>
      </c>
      <c r="D30" s="106" t="s">
        <v>98</v>
      </c>
      <c r="E30" s="108" t="s">
        <v>165</v>
      </c>
      <c r="F30" s="110">
        <v>1</v>
      </c>
      <c r="G30" s="94">
        <v>2</v>
      </c>
      <c r="H30" s="111">
        <v>1</v>
      </c>
      <c r="I30" s="94">
        <v>1</v>
      </c>
      <c r="J30" s="124"/>
      <c r="K30" s="112"/>
      <c r="L30" s="112"/>
      <c r="M30" s="94">
        <v>3</v>
      </c>
      <c r="N30" s="109" t="s">
        <v>261</v>
      </c>
      <c r="O30" s="119" t="s">
        <v>166</v>
      </c>
      <c r="P30" s="94"/>
      <c r="Q30" s="114"/>
      <c r="R30" s="114"/>
      <c r="S30" s="114"/>
      <c r="T30" s="114"/>
      <c r="U30" s="114"/>
      <c r="V30" s="114"/>
    </row>
    <row r="31" spans="1:22" s="115" customFormat="1" ht="13.5">
      <c r="A31" s="113">
        <v>12</v>
      </c>
      <c r="B31" s="107">
        <v>226</v>
      </c>
      <c r="C31" s="108" t="s">
        <v>51</v>
      </c>
      <c r="D31" s="106" t="s">
        <v>99</v>
      </c>
      <c r="E31" s="108" t="s">
        <v>132</v>
      </c>
      <c r="F31" s="110">
        <v>1</v>
      </c>
      <c r="G31" s="94">
        <v>2</v>
      </c>
      <c r="H31" s="111">
        <v>1</v>
      </c>
      <c r="I31" s="94">
        <v>0</v>
      </c>
      <c r="J31" s="124" t="s">
        <v>220</v>
      </c>
      <c r="K31" s="112">
        <v>39897</v>
      </c>
      <c r="L31" s="112">
        <v>39904</v>
      </c>
      <c r="M31" s="379">
        <v>0</v>
      </c>
      <c r="N31" s="109" t="s">
        <v>167</v>
      </c>
      <c r="O31" s="119" t="s">
        <v>168</v>
      </c>
      <c r="P31" s="94"/>
      <c r="Q31" s="114"/>
      <c r="R31" s="114"/>
      <c r="S31" s="114"/>
      <c r="T31" s="114"/>
      <c r="U31" s="114"/>
      <c r="V31" s="114"/>
    </row>
    <row r="32" spans="1:22" s="115" customFormat="1" ht="13.5">
      <c r="A32" s="113">
        <v>12</v>
      </c>
      <c r="B32" s="107">
        <v>227</v>
      </c>
      <c r="C32" s="108" t="s">
        <v>51</v>
      </c>
      <c r="D32" s="106" t="s">
        <v>100</v>
      </c>
      <c r="E32" s="109" t="s">
        <v>213</v>
      </c>
      <c r="F32" s="110">
        <v>1</v>
      </c>
      <c r="G32" s="94">
        <v>1</v>
      </c>
      <c r="H32" s="111">
        <v>1</v>
      </c>
      <c r="I32" s="94">
        <v>1</v>
      </c>
      <c r="J32" s="108"/>
      <c r="K32" s="112"/>
      <c r="L32" s="112"/>
      <c r="M32" s="94">
        <v>0</v>
      </c>
      <c r="N32" s="109" t="s">
        <v>265</v>
      </c>
      <c r="O32" s="119" t="s">
        <v>263</v>
      </c>
      <c r="P32" s="94"/>
      <c r="Q32" s="114"/>
      <c r="R32" s="114"/>
      <c r="S32" s="114"/>
      <c r="T32" s="114"/>
      <c r="U32" s="114"/>
      <c r="V32" s="114"/>
    </row>
    <row r="33" spans="1:22" s="115" customFormat="1" ht="13.5">
      <c r="A33" s="113">
        <v>12</v>
      </c>
      <c r="B33" s="107">
        <v>228</v>
      </c>
      <c r="C33" s="108" t="s">
        <v>51</v>
      </c>
      <c r="D33" s="106" t="s">
        <v>101</v>
      </c>
      <c r="E33" s="108" t="s">
        <v>169</v>
      </c>
      <c r="F33" s="110">
        <v>1</v>
      </c>
      <c r="G33" s="94">
        <v>2</v>
      </c>
      <c r="H33" s="111">
        <v>1</v>
      </c>
      <c r="I33" s="94">
        <v>1</v>
      </c>
      <c r="J33" s="108"/>
      <c r="K33" s="112"/>
      <c r="L33" s="112"/>
      <c r="M33" s="94">
        <v>0</v>
      </c>
      <c r="N33" s="109" t="s">
        <v>170</v>
      </c>
      <c r="O33" s="119" t="s">
        <v>264</v>
      </c>
      <c r="P33" s="94"/>
      <c r="Q33" s="114"/>
      <c r="R33" s="114"/>
      <c r="S33" s="114"/>
      <c r="T33" s="114"/>
      <c r="U33" s="114"/>
      <c r="V33" s="114"/>
    </row>
    <row r="34" spans="1:22" s="115" customFormat="1" ht="13.5">
      <c r="A34" s="113">
        <v>12</v>
      </c>
      <c r="B34" s="107">
        <v>229</v>
      </c>
      <c r="C34" s="108" t="s">
        <v>51</v>
      </c>
      <c r="D34" s="106" t="s">
        <v>102</v>
      </c>
      <c r="E34" s="108" t="s">
        <v>214</v>
      </c>
      <c r="F34" s="110">
        <v>1</v>
      </c>
      <c r="G34" s="94">
        <v>2</v>
      </c>
      <c r="H34" s="111">
        <v>1</v>
      </c>
      <c r="I34" s="94">
        <v>1</v>
      </c>
      <c r="J34" s="108"/>
      <c r="K34" s="112"/>
      <c r="L34" s="112"/>
      <c r="M34" s="94">
        <v>0</v>
      </c>
      <c r="N34" s="109" t="s">
        <v>260</v>
      </c>
      <c r="O34" s="119" t="s">
        <v>211</v>
      </c>
      <c r="P34" s="94"/>
      <c r="Q34" s="114"/>
      <c r="R34" s="114"/>
      <c r="S34" s="114"/>
      <c r="T34" s="114"/>
      <c r="U34" s="114"/>
      <c r="V34" s="114"/>
    </row>
    <row r="35" spans="1:22" s="115" customFormat="1" ht="13.5">
      <c r="A35" s="113">
        <v>12</v>
      </c>
      <c r="B35" s="107">
        <v>230</v>
      </c>
      <c r="C35" s="108" t="s">
        <v>51</v>
      </c>
      <c r="D35" s="106" t="s">
        <v>103</v>
      </c>
      <c r="E35" s="108" t="s">
        <v>171</v>
      </c>
      <c r="F35" s="110">
        <v>1</v>
      </c>
      <c r="G35" s="94">
        <v>2</v>
      </c>
      <c r="H35" s="111">
        <v>0</v>
      </c>
      <c r="I35" s="94">
        <v>0</v>
      </c>
      <c r="J35" s="108"/>
      <c r="K35" s="112"/>
      <c r="L35" s="112"/>
      <c r="M35" s="94">
        <v>3</v>
      </c>
      <c r="N35" s="109" t="s">
        <v>172</v>
      </c>
      <c r="O35" s="119" t="s">
        <v>168</v>
      </c>
      <c r="P35" s="94"/>
      <c r="Q35" s="114"/>
      <c r="R35" s="114"/>
      <c r="S35" s="114"/>
      <c r="T35" s="114"/>
      <c r="U35" s="114"/>
      <c r="V35" s="114"/>
    </row>
    <row r="36" spans="1:22" s="115" customFormat="1" ht="13.5">
      <c r="A36" s="113">
        <v>12</v>
      </c>
      <c r="B36" s="107">
        <v>231</v>
      </c>
      <c r="C36" s="108" t="s">
        <v>51</v>
      </c>
      <c r="D36" s="106" t="s">
        <v>104</v>
      </c>
      <c r="E36" s="108" t="s">
        <v>132</v>
      </c>
      <c r="F36" s="110">
        <v>1</v>
      </c>
      <c r="G36" s="94">
        <v>2</v>
      </c>
      <c r="H36" s="111">
        <v>1</v>
      </c>
      <c r="I36" s="94">
        <v>1</v>
      </c>
      <c r="J36" s="108"/>
      <c r="K36" s="112"/>
      <c r="L36" s="112"/>
      <c r="M36" s="94">
        <v>0</v>
      </c>
      <c r="N36" s="109" t="s">
        <v>173</v>
      </c>
      <c r="O36" s="119" t="s">
        <v>174</v>
      </c>
      <c r="P36" s="94"/>
      <c r="Q36" s="114"/>
      <c r="R36" s="114"/>
      <c r="S36" s="114"/>
      <c r="T36" s="114"/>
      <c r="U36" s="114"/>
      <c r="V36" s="114"/>
    </row>
    <row r="37" spans="1:22" s="115" customFormat="1" ht="13.5">
      <c r="A37" s="113">
        <v>12</v>
      </c>
      <c r="B37" s="107">
        <v>232</v>
      </c>
      <c r="C37" s="108" t="s">
        <v>51</v>
      </c>
      <c r="D37" s="106" t="s">
        <v>105</v>
      </c>
      <c r="E37" s="108" t="s">
        <v>215</v>
      </c>
      <c r="F37" s="110">
        <v>1</v>
      </c>
      <c r="G37" s="94">
        <v>1</v>
      </c>
      <c r="H37" s="111">
        <v>1</v>
      </c>
      <c r="I37" s="94">
        <v>1</v>
      </c>
      <c r="J37" s="108"/>
      <c r="K37" s="112"/>
      <c r="L37" s="112"/>
      <c r="M37" s="94">
        <v>0</v>
      </c>
      <c r="N37" s="109" t="s">
        <v>216</v>
      </c>
      <c r="O37" s="119" t="s">
        <v>137</v>
      </c>
      <c r="P37" s="94"/>
      <c r="Q37" s="114"/>
      <c r="R37" s="114"/>
      <c r="S37" s="114"/>
      <c r="T37" s="114"/>
      <c r="U37" s="114"/>
      <c r="V37" s="114"/>
    </row>
    <row r="38" spans="1:22" s="115" customFormat="1" ht="13.5">
      <c r="A38" s="113">
        <v>12</v>
      </c>
      <c r="B38" s="107">
        <v>233</v>
      </c>
      <c r="C38" s="108" t="s">
        <v>51</v>
      </c>
      <c r="D38" s="106" t="s">
        <v>106</v>
      </c>
      <c r="E38" s="108" t="s">
        <v>171</v>
      </c>
      <c r="F38" s="110">
        <v>1</v>
      </c>
      <c r="G38" s="94">
        <v>2</v>
      </c>
      <c r="H38" s="111">
        <v>1</v>
      </c>
      <c r="I38" s="94">
        <v>0</v>
      </c>
      <c r="J38" s="108"/>
      <c r="K38" s="112"/>
      <c r="L38" s="112"/>
      <c r="M38" s="94">
        <v>0</v>
      </c>
      <c r="N38" s="109" t="s">
        <v>175</v>
      </c>
      <c r="O38" s="119" t="s">
        <v>176</v>
      </c>
      <c r="P38" s="94"/>
      <c r="Q38" s="114"/>
      <c r="R38" s="114"/>
      <c r="S38" s="114"/>
      <c r="T38" s="114"/>
      <c r="U38" s="114"/>
      <c r="V38" s="114"/>
    </row>
    <row r="39" spans="1:22" s="115" customFormat="1" ht="13.5">
      <c r="A39" s="113">
        <v>12</v>
      </c>
      <c r="B39" s="107">
        <v>234</v>
      </c>
      <c r="C39" s="108" t="s">
        <v>51</v>
      </c>
      <c r="D39" s="106" t="s">
        <v>107</v>
      </c>
      <c r="E39" s="108" t="s">
        <v>132</v>
      </c>
      <c r="F39" s="110">
        <v>1</v>
      </c>
      <c r="G39" s="94">
        <v>2</v>
      </c>
      <c r="H39" s="111">
        <v>1</v>
      </c>
      <c r="I39" s="94">
        <v>1</v>
      </c>
      <c r="J39" s="108"/>
      <c r="K39" s="117"/>
      <c r="L39" s="117"/>
      <c r="M39" s="94">
        <v>0</v>
      </c>
      <c r="N39" s="109" t="s">
        <v>217</v>
      </c>
      <c r="O39" s="119" t="s">
        <v>264</v>
      </c>
      <c r="P39" s="94"/>
      <c r="Q39" s="114"/>
      <c r="R39" s="114"/>
      <c r="S39" s="114"/>
      <c r="T39" s="114"/>
      <c r="U39" s="114"/>
      <c r="V39" s="114"/>
    </row>
    <row r="40" spans="1:22" s="115" customFormat="1" ht="13.5">
      <c r="A40" s="113">
        <v>12</v>
      </c>
      <c r="B40" s="107">
        <v>235</v>
      </c>
      <c r="C40" s="108" t="s">
        <v>51</v>
      </c>
      <c r="D40" s="106" t="s">
        <v>108</v>
      </c>
      <c r="E40" s="108" t="s">
        <v>171</v>
      </c>
      <c r="F40" s="110">
        <v>1</v>
      </c>
      <c r="G40" s="94">
        <v>2</v>
      </c>
      <c r="H40" s="111">
        <v>1</v>
      </c>
      <c r="I40" s="94">
        <v>0</v>
      </c>
      <c r="J40" s="108"/>
      <c r="K40" s="112"/>
      <c r="L40" s="112"/>
      <c r="M40" s="94">
        <v>2</v>
      </c>
      <c r="N40" s="109"/>
      <c r="O40" s="119"/>
      <c r="P40" s="94">
        <v>1</v>
      </c>
      <c r="Q40" s="114"/>
      <c r="R40" s="114"/>
      <c r="S40" s="114"/>
      <c r="T40" s="114"/>
      <c r="U40" s="114"/>
      <c r="V40" s="114"/>
    </row>
    <row r="41" spans="1:22" s="115" customFormat="1" ht="13.5">
      <c r="A41" s="113">
        <v>12</v>
      </c>
      <c r="B41" s="107">
        <v>236</v>
      </c>
      <c r="C41" s="108" t="s">
        <v>51</v>
      </c>
      <c r="D41" s="106" t="s">
        <v>109</v>
      </c>
      <c r="E41" s="108" t="s">
        <v>194</v>
      </c>
      <c r="F41" s="110">
        <v>1</v>
      </c>
      <c r="G41" s="94">
        <v>2</v>
      </c>
      <c r="H41" s="111">
        <v>1</v>
      </c>
      <c r="I41" s="94">
        <v>1</v>
      </c>
      <c r="J41" s="108"/>
      <c r="K41" s="112"/>
      <c r="L41" s="112"/>
      <c r="M41" s="94">
        <v>0</v>
      </c>
      <c r="N41" s="109"/>
      <c r="O41" s="119"/>
      <c r="P41" s="94">
        <v>1</v>
      </c>
      <c r="Q41" s="114"/>
      <c r="R41" s="114"/>
      <c r="S41" s="114"/>
      <c r="T41" s="114"/>
      <c r="U41" s="114"/>
      <c r="V41" s="114"/>
    </row>
    <row r="42" spans="1:22" s="115" customFormat="1" ht="13.5">
      <c r="A42" s="113">
        <v>12</v>
      </c>
      <c r="B42" s="107">
        <v>237</v>
      </c>
      <c r="C42" s="108" t="s">
        <v>51</v>
      </c>
      <c r="D42" s="106" t="s">
        <v>110</v>
      </c>
      <c r="E42" s="108" t="s">
        <v>132</v>
      </c>
      <c r="F42" s="110">
        <v>1</v>
      </c>
      <c r="G42" s="94">
        <v>2</v>
      </c>
      <c r="H42" s="111">
        <v>0</v>
      </c>
      <c r="I42" s="94">
        <v>0</v>
      </c>
      <c r="J42" s="108"/>
      <c r="K42" s="112"/>
      <c r="L42" s="112"/>
      <c r="M42" s="94">
        <v>0</v>
      </c>
      <c r="N42" s="109" t="s">
        <v>177</v>
      </c>
      <c r="O42" s="119" t="s">
        <v>63</v>
      </c>
      <c r="P42" s="94"/>
      <c r="Q42" s="114"/>
      <c r="R42" s="114"/>
      <c r="S42" s="114"/>
      <c r="T42" s="114"/>
      <c r="U42" s="114"/>
      <c r="V42" s="114"/>
    </row>
    <row r="43" spans="1:22" s="115" customFormat="1" ht="13.5">
      <c r="A43" s="113">
        <v>12</v>
      </c>
      <c r="B43" s="107">
        <v>238</v>
      </c>
      <c r="C43" s="108" t="s">
        <v>51</v>
      </c>
      <c r="D43" s="106" t="s">
        <v>111</v>
      </c>
      <c r="E43" s="108" t="s">
        <v>132</v>
      </c>
      <c r="F43" s="110">
        <v>1</v>
      </c>
      <c r="G43" s="94">
        <v>2</v>
      </c>
      <c r="H43" s="111">
        <v>0</v>
      </c>
      <c r="I43" s="94">
        <v>0</v>
      </c>
      <c r="J43" s="108"/>
      <c r="K43" s="112"/>
      <c r="L43" s="112"/>
      <c r="M43" s="94">
        <v>0</v>
      </c>
      <c r="N43" s="109"/>
      <c r="O43" s="119"/>
      <c r="P43" s="94">
        <v>0</v>
      </c>
      <c r="Q43" s="114"/>
      <c r="R43" s="114"/>
      <c r="S43" s="114"/>
      <c r="T43" s="114"/>
      <c r="U43" s="114"/>
      <c r="V43" s="114"/>
    </row>
    <row r="44" spans="1:22" s="115" customFormat="1" ht="13.5">
      <c r="A44" s="113">
        <v>12</v>
      </c>
      <c r="B44" s="107">
        <v>322</v>
      </c>
      <c r="C44" s="108" t="s">
        <v>51</v>
      </c>
      <c r="D44" s="106" t="s">
        <v>112</v>
      </c>
      <c r="E44" s="108" t="s">
        <v>195</v>
      </c>
      <c r="F44" s="110">
        <v>1</v>
      </c>
      <c r="G44" s="94">
        <v>2</v>
      </c>
      <c r="H44" s="111">
        <v>0</v>
      </c>
      <c r="I44" s="94">
        <v>0</v>
      </c>
      <c r="J44" s="108"/>
      <c r="K44" s="112"/>
      <c r="L44" s="112"/>
      <c r="M44" s="94">
        <v>0</v>
      </c>
      <c r="N44" s="109"/>
      <c r="O44" s="119"/>
      <c r="P44" s="94">
        <v>0</v>
      </c>
      <c r="Q44" s="114"/>
      <c r="R44" s="114"/>
      <c r="S44" s="114"/>
      <c r="T44" s="114"/>
      <c r="U44" s="114"/>
      <c r="V44" s="114"/>
    </row>
    <row r="45" spans="1:22" s="115" customFormat="1" ht="13.5">
      <c r="A45" s="113">
        <v>12</v>
      </c>
      <c r="B45" s="107">
        <v>325</v>
      </c>
      <c r="C45" s="108" t="s">
        <v>51</v>
      </c>
      <c r="D45" s="106" t="s">
        <v>113</v>
      </c>
      <c r="E45" s="108" t="s">
        <v>162</v>
      </c>
      <c r="F45" s="110">
        <v>1</v>
      </c>
      <c r="G45" s="94">
        <v>2</v>
      </c>
      <c r="H45" s="111">
        <v>0</v>
      </c>
      <c r="I45" s="94">
        <v>0</v>
      </c>
      <c r="J45" s="108"/>
      <c r="K45" s="112"/>
      <c r="L45" s="112"/>
      <c r="M45" s="94">
        <v>0</v>
      </c>
      <c r="N45" s="109"/>
      <c r="O45" s="119"/>
      <c r="P45" s="94">
        <v>0</v>
      </c>
      <c r="Q45" s="114"/>
      <c r="R45" s="114"/>
      <c r="S45" s="114"/>
      <c r="T45" s="114"/>
      <c r="U45" s="114"/>
      <c r="V45" s="114"/>
    </row>
    <row r="46" spans="1:22" s="115" customFormat="1" ht="13.5">
      <c r="A46" s="113">
        <v>12</v>
      </c>
      <c r="B46" s="107">
        <v>328</v>
      </c>
      <c r="C46" s="108" t="s">
        <v>51</v>
      </c>
      <c r="D46" s="106" t="s">
        <v>114</v>
      </c>
      <c r="E46" s="108" t="s">
        <v>178</v>
      </c>
      <c r="F46" s="110">
        <v>1</v>
      </c>
      <c r="G46" s="94">
        <v>2</v>
      </c>
      <c r="H46" s="111">
        <v>0</v>
      </c>
      <c r="I46" s="94">
        <v>0</v>
      </c>
      <c r="J46" s="108"/>
      <c r="K46" s="112"/>
      <c r="L46" s="112"/>
      <c r="M46" s="94">
        <v>0</v>
      </c>
      <c r="N46" s="109"/>
      <c r="O46" s="119"/>
      <c r="P46" s="94">
        <v>0</v>
      </c>
      <c r="Q46" s="114"/>
      <c r="R46" s="114"/>
      <c r="S46" s="114"/>
      <c r="T46" s="114"/>
      <c r="U46" s="114"/>
      <c r="V46" s="114"/>
    </row>
    <row r="47" spans="1:22" s="115" customFormat="1" ht="13.5">
      <c r="A47" s="113">
        <v>12</v>
      </c>
      <c r="B47" s="107">
        <v>329</v>
      </c>
      <c r="C47" s="108" t="s">
        <v>51</v>
      </c>
      <c r="D47" s="106" t="s">
        <v>115</v>
      </c>
      <c r="E47" s="108" t="s">
        <v>179</v>
      </c>
      <c r="F47" s="110">
        <v>1</v>
      </c>
      <c r="G47" s="94">
        <v>2</v>
      </c>
      <c r="H47" s="111">
        <v>0</v>
      </c>
      <c r="I47" s="94">
        <v>0</v>
      </c>
      <c r="J47" s="108"/>
      <c r="K47" s="112"/>
      <c r="L47" s="112"/>
      <c r="M47" s="94">
        <v>3</v>
      </c>
      <c r="N47" s="109"/>
      <c r="O47" s="119"/>
      <c r="P47" s="94">
        <v>1</v>
      </c>
      <c r="Q47" s="114"/>
      <c r="R47" s="114"/>
      <c r="S47" s="114"/>
      <c r="T47" s="114"/>
      <c r="U47" s="114"/>
      <c r="V47" s="114"/>
    </row>
    <row r="48" spans="1:22" s="115" customFormat="1" ht="13.5">
      <c r="A48" s="113">
        <v>12</v>
      </c>
      <c r="B48" s="107">
        <v>342</v>
      </c>
      <c r="C48" s="108" t="s">
        <v>51</v>
      </c>
      <c r="D48" s="106" t="s">
        <v>116</v>
      </c>
      <c r="E48" s="108" t="s">
        <v>180</v>
      </c>
      <c r="F48" s="110">
        <v>1</v>
      </c>
      <c r="G48" s="94">
        <v>2</v>
      </c>
      <c r="H48" s="111">
        <v>0</v>
      </c>
      <c r="I48" s="94">
        <v>0</v>
      </c>
      <c r="J48" s="108"/>
      <c r="K48" s="112"/>
      <c r="L48" s="112"/>
      <c r="M48" s="94">
        <v>0</v>
      </c>
      <c r="N48" s="109"/>
      <c r="O48" s="119"/>
      <c r="P48" s="94">
        <v>0</v>
      </c>
      <c r="Q48" s="114"/>
      <c r="R48" s="114"/>
      <c r="S48" s="114"/>
      <c r="T48" s="114"/>
      <c r="U48" s="114"/>
      <c r="V48" s="114"/>
    </row>
    <row r="49" spans="1:22" s="115" customFormat="1" ht="13.5">
      <c r="A49" s="113">
        <v>12</v>
      </c>
      <c r="B49" s="107">
        <v>347</v>
      </c>
      <c r="C49" s="108" t="s">
        <v>51</v>
      </c>
      <c r="D49" s="106" t="s">
        <v>117</v>
      </c>
      <c r="E49" s="108" t="s">
        <v>162</v>
      </c>
      <c r="F49" s="110">
        <v>1</v>
      </c>
      <c r="G49" s="94">
        <v>2</v>
      </c>
      <c r="H49" s="111">
        <v>0</v>
      </c>
      <c r="I49" s="94">
        <v>0</v>
      </c>
      <c r="J49" s="108"/>
      <c r="K49" s="112"/>
      <c r="L49" s="112"/>
      <c r="M49" s="94">
        <v>0</v>
      </c>
      <c r="N49" s="109"/>
      <c r="O49" s="119"/>
      <c r="P49" s="94">
        <v>1</v>
      </c>
      <c r="Q49" s="114"/>
      <c r="R49" s="114"/>
      <c r="S49" s="114"/>
      <c r="T49" s="114"/>
      <c r="U49" s="114"/>
      <c r="V49" s="114"/>
    </row>
    <row r="50" spans="1:22" s="115" customFormat="1" ht="13.5">
      <c r="A50" s="113">
        <v>12</v>
      </c>
      <c r="B50" s="107">
        <v>349</v>
      </c>
      <c r="C50" s="108" t="s">
        <v>51</v>
      </c>
      <c r="D50" s="106" t="s">
        <v>118</v>
      </c>
      <c r="E50" s="108" t="s">
        <v>181</v>
      </c>
      <c r="F50" s="110">
        <v>1</v>
      </c>
      <c r="G50" s="94">
        <v>2</v>
      </c>
      <c r="H50" s="111">
        <v>0</v>
      </c>
      <c r="I50" s="94">
        <v>0</v>
      </c>
      <c r="J50" s="108"/>
      <c r="K50" s="112"/>
      <c r="L50" s="112"/>
      <c r="M50" s="94">
        <v>3</v>
      </c>
      <c r="N50" s="109"/>
      <c r="O50" s="119"/>
      <c r="P50" s="94">
        <v>0</v>
      </c>
      <c r="Q50" s="114"/>
      <c r="R50" s="114"/>
      <c r="S50" s="114"/>
      <c r="T50" s="114"/>
      <c r="U50" s="114"/>
      <c r="V50" s="114"/>
    </row>
    <row r="51" spans="1:22" s="115" customFormat="1" ht="13.5">
      <c r="A51" s="113">
        <v>12</v>
      </c>
      <c r="B51" s="107">
        <v>402</v>
      </c>
      <c r="C51" s="108" t="s">
        <v>51</v>
      </c>
      <c r="D51" s="106" t="s">
        <v>119</v>
      </c>
      <c r="E51" s="108" t="s">
        <v>132</v>
      </c>
      <c r="F51" s="110">
        <v>1</v>
      </c>
      <c r="G51" s="94">
        <v>2</v>
      </c>
      <c r="H51" s="111">
        <v>0</v>
      </c>
      <c r="I51" s="94">
        <v>0</v>
      </c>
      <c r="J51" s="108"/>
      <c r="K51" s="112"/>
      <c r="L51" s="112"/>
      <c r="M51" s="94">
        <v>3</v>
      </c>
      <c r="N51" s="109"/>
      <c r="O51" s="119"/>
      <c r="P51" s="94">
        <v>1</v>
      </c>
      <c r="Q51" s="114"/>
      <c r="R51" s="114"/>
      <c r="S51" s="114"/>
      <c r="T51" s="114"/>
      <c r="U51" s="114"/>
      <c r="V51" s="114"/>
    </row>
    <row r="52" spans="1:22" s="115" customFormat="1" ht="13.5">
      <c r="A52" s="113">
        <v>12</v>
      </c>
      <c r="B52" s="107">
        <v>403</v>
      </c>
      <c r="C52" s="108" t="s">
        <v>51</v>
      </c>
      <c r="D52" s="106" t="s">
        <v>120</v>
      </c>
      <c r="E52" s="108" t="s">
        <v>182</v>
      </c>
      <c r="F52" s="110">
        <v>1</v>
      </c>
      <c r="G52" s="94">
        <v>2</v>
      </c>
      <c r="H52" s="111">
        <v>1</v>
      </c>
      <c r="I52" s="94">
        <v>0</v>
      </c>
      <c r="J52" s="108"/>
      <c r="K52" s="112"/>
      <c r="L52" s="112"/>
      <c r="M52" s="94">
        <v>0</v>
      </c>
      <c r="N52" s="109"/>
      <c r="O52" s="120"/>
      <c r="P52" s="94">
        <v>1</v>
      </c>
      <c r="Q52" s="114"/>
      <c r="R52" s="114"/>
      <c r="S52" s="114"/>
      <c r="T52" s="114"/>
      <c r="U52" s="114"/>
      <c r="V52" s="114"/>
    </row>
    <row r="53" spans="1:22" s="115" customFormat="1" ht="13.5">
      <c r="A53" s="113">
        <v>12</v>
      </c>
      <c r="B53" s="107">
        <v>409</v>
      </c>
      <c r="C53" s="108" t="s">
        <v>51</v>
      </c>
      <c r="D53" s="106" t="s">
        <v>121</v>
      </c>
      <c r="E53" s="108" t="s">
        <v>162</v>
      </c>
      <c r="F53" s="110">
        <v>1</v>
      </c>
      <c r="G53" s="94">
        <v>2</v>
      </c>
      <c r="H53" s="111">
        <v>0</v>
      </c>
      <c r="I53" s="94">
        <v>0</v>
      </c>
      <c r="J53" s="108"/>
      <c r="K53" s="112"/>
      <c r="L53" s="112"/>
      <c r="M53" s="94">
        <v>0</v>
      </c>
      <c r="N53" s="109"/>
      <c r="O53" s="120"/>
      <c r="P53" s="94">
        <v>0</v>
      </c>
      <c r="Q53" s="114"/>
      <c r="R53" s="114"/>
      <c r="S53" s="114"/>
      <c r="T53" s="114"/>
      <c r="U53" s="114"/>
      <c r="V53" s="114"/>
    </row>
    <row r="54" spans="1:22" s="115" customFormat="1" ht="13.5">
      <c r="A54" s="113">
        <v>12</v>
      </c>
      <c r="B54" s="107">
        <v>410</v>
      </c>
      <c r="C54" s="108" t="s">
        <v>51</v>
      </c>
      <c r="D54" s="106" t="s">
        <v>122</v>
      </c>
      <c r="E54" s="108" t="s">
        <v>162</v>
      </c>
      <c r="F54" s="110">
        <v>1</v>
      </c>
      <c r="G54" s="94">
        <v>2</v>
      </c>
      <c r="H54" s="111">
        <v>0</v>
      </c>
      <c r="I54" s="94">
        <v>0</v>
      </c>
      <c r="J54" s="108"/>
      <c r="K54" s="112"/>
      <c r="L54" s="112"/>
      <c r="M54" s="94">
        <v>3</v>
      </c>
      <c r="N54" s="109" t="s">
        <v>218</v>
      </c>
      <c r="O54" s="119" t="s">
        <v>262</v>
      </c>
      <c r="P54" s="94"/>
      <c r="Q54" s="114"/>
      <c r="R54" s="114"/>
      <c r="S54" s="114"/>
      <c r="T54" s="114"/>
      <c r="U54" s="114"/>
      <c r="V54" s="114"/>
    </row>
    <row r="55" spans="1:22" s="115" customFormat="1" ht="13.5">
      <c r="A55" s="113">
        <v>12</v>
      </c>
      <c r="B55" s="107">
        <v>421</v>
      </c>
      <c r="C55" s="108" t="s">
        <v>51</v>
      </c>
      <c r="D55" s="106" t="s">
        <v>123</v>
      </c>
      <c r="E55" s="108" t="s">
        <v>181</v>
      </c>
      <c r="F55" s="110">
        <v>1</v>
      </c>
      <c r="G55" s="94">
        <v>2</v>
      </c>
      <c r="H55" s="111">
        <v>0</v>
      </c>
      <c r="I55" s="94">
        <v>0</v>
      </c>
      <c r="J55" s="108"/>
      <c r="K55" s="112"/>
      <c r="L55" s="112"/>
      <c r="M55" s="94">
        <v>0</v>
      </c>
      <c r="N55" s="109"/>
      <c r="O55" s="120"/>
      <c r="P55" s="94">
        <v>0</v>
      </c>
      <c r="Q55" s="114"/>
      <c r="R55" s="114"/>
      <c r="S55" s="114"/>
      <c r="T55" s="114"/>
      <c r="U55" s="114"/>
      <c r="V55" s="114"/>
    </row>
    <row r="56" spans="1:22" s="32" customFormat="1" ht="13.5">
      <c r="A56" s="95">
        <v>12</v>
      </c>
      <c r="B56" s="96">
        <v>422</v>
      </c>
      <c r="C56" s="97" t="s">
        <v>51</v>
      </c>
      <c r="D56" s="104" t="s">
        <v>124</v>
      </c>
      <c r="E56" s="97" t="s">
        <v>181</v>
      </c>
      <c r="F56" s="100">
        <v>1</v>
      </c>
      <c r="G56" s="93">
        <v>2</v>
      </c>
      <c r="H56" s="101">
        <v>0</v>
      </c>
      <c r="I56" s="93">
        <v>0</v>
      </c>
      <c r="J56" s="97"/>
      <c r="K56" s="102"/>
      <c r="L56" s="102"/>
      <c r="M56" s="93">
        <v>0</v>
      </c>
      <c r="N56" s="99"/>
      <c r="O56" s="121"/>
      <c r="P56" s="93">
        <v>0</v>
      </c>
      <c r="Q56" s="31"/>
      <c r="R56" s="31"/>
      <c r="S56" s="31"/>
      <c r="T56" s="31"/>
      <c r="U56" s="31"/>
      <c r="V56" s="31"/>
    </row>
    <row r="57" spans="1:22" s="32" customFormat="1" ht="13.5">
      <c r="A57" s="95">
        <v>12</v>
      </c>
      <c r="B57" s="96">
        <v>423</v>
      </c>
      <c r="C57" s="97" t="s">
        <v>51</v>
      </c>
      <c r="D57" s="104" t="s">
        <v>125</v>
      </c>
      <c r="E57" s="97" t="s">
        <v>181</v>
      </c>
      <c r="F57" s="100">
        <v>1</v>
      </c>
      <c r="G57" s="93">
        <v>2</v>
      </c>
      <c r="H57" s="101">
        <v>0</v>
      </c>
      <c r="I57" s="93">
        <v>0</v>
      </c>
      <c r="J57" s="97"/>
      <c r="K57" s="102"/>
      <c r="L57" s="102"/>
      <c r="M57" s="93">
        <v>0</v>
      </c>
      <c r="N57" s="99"/>
      <c r="O57" s="121"/>
      <c r="P57" s="93">
        <v>0</v>
      </c>
      <c r="Q57" s="31"/>
      <c r="R57" s="31"/>
      <c r="S57" s="31"/>
      <c r="T57" s="31"/>
      <c r="U57" s="31"/>
      <c r="V57" s="31"/>
    </row>
    <row r="58" spans="1:22" s="32" customFormat="1" ht="13.5">
      <c r="A58" s="95">
        <v>12</v>
      </c>
      <c r="B58" s="96">
        <v>424</v>
      </c>
      <c r="C58" s="97" t="s">
        <v>51</v>
      </c>
      <c r="D58" s="104" t="s">
        <v>126</v>
      </c>
      <c r="E58" s="97" t="s">
        <v>181</v>
      </c>
      <c r="F58" s="100">
        <v>1</v>
      </c>
      <c r="G58" s="93">
        <v>2</v>
      </c>
      <c r="H58" s="101">
        <v>0</v>
      </c>
      <c r="I58" s="93">
        <v>0</v>
      </c>
      <c r="J58" s="97"/>
      <c r="K58" s="102"/>
      <c r="L58" s="102"/>
      <c r="M58" s="93">
        <v>0</v>
      </c>
      <c r="N58" s="99"/>
      <c r="O58" s="121"/>
      <c r="P58" s="93">
        <v>0</v>
      </c>
      <c r="Q58" s="31"/>
      <c r="R58" s="31"/>
      <c r="S58" s="31"/>
      <c r="T58" s="31"/>
      <c r="U58" s="31"/>
      <c r="V58" s="31"/>
    </row>
    <row r="59" spans="1:22" s="32" customFormat="1" ht="13.5">
      <c r="A59" s="95">
        <v>12</v>
      </c>
      <c r="B59" s="96">
        <v>426</v>
      </c>
      <c r="C59" s="97" t="s">
        <v>51</v>
      </c>
      <c r="D59" s="104" t="s">
        <v>127</v>
      </c>
      <c r="E59" s="97" t="s">
        <v>181</v>
      </c>
      <c r="F59" s="100">
        <v>1</v>
      </c>
      <c r="G59" s="93">
        <v>2</v>
      </c>
      <c r="H59" s="101">
        <v>0</v>
      </c>
      <c r="I59" s="93">
        <v>0</v>
      </c>
      <c r="J59" s="97"/>
      <c r="K59" s="102"/>
      <c r="L59" s="102"/>
      <c r="M59" s="93">
        <v>0</v>
      </c>
      <c r="N59" s="99"/>
      <c r="O59" s="121"/>
      <c r="P59" s="93">
        <v>0</v>
      </c>
      <c r="Q59" s="31"/>
      <c r="R59" s="31"/>
      <c r="S59" s="31"/>
      <c r="T59" s="31"/>
      <c r="U59" s="31"/>
      <c r="V59" s="31"/>
    </row>
    <row r="60" spans="1:22" s="32" customFormat="1" ht="13.5">
      <c r="A60" s="95">
        <v>12</v>
      </c>
      <c r="B60" s="96">
        <v>427</v>
      </c>
      <c r="C60" s="97" t="s">
        <v>51</v>
      </c>
      <c r="D60" s="104" t="s">
        <v>128</v>
      </c>
      <c r="E60" s="97" t="s">
        <v>162</v>
      </c>
      <c r="F60" s="100">
        <v>1</v>
      </c>
      <c r="G60" s="93">
        <v>2</v>
      </c>
      <c r="H60" s="101">
        <v>0</v>
      </c>
      <c r="I60" s="93">
        <v>0</v>
      </c>
      <c r="J60" s="97"/>
      <c r="K60" s="102"/>
      <c r="L60" s="102"/>
      <c r="M60" s="93">
        <v>3</v>
      </c>
      <c r="N60" s="99"/>
      <c r="O60" s="121"/>
      <c r="P60" s="93">
        <v>0</v>
      </c>
      <c r="Q60" s="31"/>
      <c r="R60" s="31"/>
      <c r="S60" s="31"/>
      <c r="T60" s="31"/>
      <c r="U60" s="31"/>
      <c r="V60" s="31"/>
    </row>
    <row r="61" spans="1:22" s="32" customFormat="1" ht="13.5">
      <c r="A61" s="95">
        <v>12</v>
      </c>
      <c r="B61" s="96">
        <v>441</v>
      </c>
      <c r="C61" s="97" t="s">
        <v>51</v>
      </c>
      <c r="D61" s="104" t="s">
        <v>129</v>
      </c>
      <c r="E61" s="97" t="s">
        <v>183</v>
      </c>
      <c r="F61" s="100">
        <v>1</v>
      </c>
      <c r="G61" s="93">
        <v>2</v>
      </c>
      <c r="H61" s="101">
        <v>0</v>
      </c>
      <c r="I61" s="93">
        <v>0</v>
      </c>
      <c r="J61" s="97"/>
      <c r="K61" s="102"/>
      <c r="L61" s="102"/>
      <c r="M61" s="93">
        <v>0</v>
      </c>
      <c r="N61" s="99"/>
      <c r="O61" s="121"/>
      <c r="P61" s="93">
        <v>0</v>
      </c>
      <c r="Q61" s="31"/>
      <c r="R61" s="31"/>
      <c r="S61" s="31"/>
      <c r="T61" s="31"/>
      <c r="U61" s="31"/>
      <c r="V61" s="31"/>
    </row>
    <row r="62" spans="1:22" s="32" customFormat="1" ht="13.5">
      <c r="A62" s="95">
        <v>12</v>
      </c>
      <c r="B62" s="96">
        <v>443</v>
      </c>
      <c r="C62" s="97" t="s">
        <v>51</v>
      </c>
      <c r="D62" s="104" t="s">
        <v>130</v>
      </c>
      <c r="E62" s="97" t="s">
        <v>162</v>
      </c>
      <c r="F62" s="100">
        <v>1</v>
      </c>
      <c r="G62" s="93">
        <v>2</v>
      </c>
      <c r="H62" s="101">
        <v>0</v>
      </c>
      <c r="I62" s="93">
        <v>0</v>
      </c>
      <c r="J62" s="97"/>
      <c r="K62" s="102"/>
      <c r="L62" s="102"/>
      <c r="M62" s="93">
        <v>3</v>
      </c>
      <c r="N62" s="99"/>
      <c r="O62" s="121"/>
      <c r="P62" s="93">
        <v>0</v>
      </c>
      <c r="Q62" s="31"/>
      <c r="R62" s="31"/>
      <c r="S62" s="31"/>
      <c r="T62" s="31"/>
      <c r="U62" s="31"/>
      <c r="V62" s="31"/>
    </row>
    <row r="63" spans="1:22" s="32" customFormat="1" ht="14.25" thickBot="1">
      <c r="A63" s="95">
        <v>12</v>
      </c>
      <c r="B63" s="96">
        <v>463</v>
      </c>
      <c r="C63" s="97" t="s">
        <v>51</v>
      </c>
      <c r="D63" s="104" t="s">
        <v>131</v>
      </c>
      <c r="E63" s="97" t="s">
        <v>184</v>
      </c>
      <c r="F63" s="100">
        <v>1</v>
      </c>
      <c r="G63" s="93">
        <v>2</v>
      </c>
      <c r="H63" s="101">
        <v>0</v>
      </c>
      <c r="I63" s="93">
        <v>0</v>
      </c>
      <c r="J63" s="97"/>
      <c r="K63" s="102"/>
      <c r="L63" s="102"/>
      <c r="M63" s="93">
        <v>0</v>
      </c>
      <c r="N63" s="99"/>
      <c r="O63" s="121"/>
      <c r="P63" s="93">
        <v>0</v>
      </c>
      <c r="Q63" s="31"/>
      <c r="R63" s="31"/>
      <c r="S63" s="31"/>
      <c r="T63" s="31"/>
      <c r="U63" s="31"/>
      <c r="V63" s="31"/>
    </row>
    <row r="64" spans="1:16" ht="16.5" customHeight="1" thickBot="1">
      <c r="A64" s="11"/>
      <c r="B64" s="12">
        <v>1000</v>
      </c>
      <c r="C64" s="270" t="s">
        <v>7</v>
      </c>
      <c r="D64" s="271"/>
      <c r="E64" s="7"/>
      <c r="F64" s="14"/>
      <c r="G64" s="10"/>
      <c r="H64" s="19">
        <f>SUM(H8:H63)</f>
        <v>28</v>
      </c>
      <c r="I64" s="20">
        <f>SUM(I8:I63)</f>
        <v>25</v>
      </c>
      <c r="J64" s="19">
        <f>COUNTA(J8:J63)</f>
        <v>7</v>
      </c>
      <c r="K64" s="17"/>
      <c r="L64" s="17"/>
      <c r="M64" s="18"/>
      <c r="N64" s="19">
        <f>COUNTA(N8:N63)</f>
        <v>31</v>
      </c>
      <c r="O64" s="17"/>
      <c r="P64" s="18"/>
    </row>
  </sheetData>
  <mergeCells count="17">
    <mergeCell ref="C64:D64"/>
    <mergeCell ref="O2:P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N4:P4"/>
    <mergeCell ref="P6:P7"/>
    <mergeCell ref="N5:O5"/>
    <mergeCell ref="J4:M4"/>
    <mergeCell ref="M6:M7"/>
    <mergeCell ref="J5:L5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4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"/>
    </sheetView>
  </sheetViews>
  <sheetFormatPr defaultColWidth="9.00390625" defaultRowHeight="13.5"/>
  <cols>
    <col min="1" max="1" width="3.625" style="46" customWidth="1"/>
    <col min="2" max="2" width="4.625" style="46" customWidth="1"/>
    <col min="3" max="3" width="6.625" style="46" customWidth="1"/>
    <col min="4" max="4" width="9.75390625" style="46" customWidth="1"/>
    <col min="5" max="5" width="18.625" style="46" customWidth="1"/>
    <col min="6" max="6" width="12.00390625" style="46" customWidth="1"/>
    <col min="7" max="7" width="8.625" style="125" customWidth="1"/>
    <col min="8" max="8" width="21.875" style="46" customWidth="1"/>
    <col min="9" max="10" width="8.625" style="46" customWidth="1"/>
    <col min="11" max="11" width="23.00390625" style="46" customWidth="1"/>
    <col min="12" max="17" width="4.125" style="46" customWidth="1"/>
    <col min="18" max="20" width="3.875" style="46" customWidth="1"/>
    <col min="21" max="21" width="6.625" style="46" customWidth="1"/>
    <col min="22" max="16384" width="9.00390625" style="46" customWidth="1"/>
  </cols>
  <sheetData>
    <row r="1" spans="1:7" s="2" customFormat="1" ht="12.75" thickBot="1">
      <c r="A1" s="46" t="s">
        <v>18</v>
      </c>
      <c r="B1" s="46"/>
      <c r="G1" s="125"/>
    </row>
    <row r="2" spans="1:21" s="2" customFormat="1" ht="22.5" customHeight="1" thickBot="1">
      <c r="A2" s="16" t="s">
        <v>43</v>
      </c>
      <c r="G2" s="125"/>
      <c r="S2" s="272" t="s">
        <v>51</v>
      </c>
      <c r="T2" s="300"/>
      <c r="U2" s="273"/>
    </row>
    <row r="3" s="2" customFormat="1" ht="12.75" thickBot="1">
      <c r="G3" s="125"/>
    </row>
    <row r="4" spans="1:21" s="1" customFormat="1" ht="19.5" customHeight="1">
      <c r="A4" s="238" t="s">
        <v>33</v>
      </c>
      <c r="B4" s="237" t="s">
        <v>34</v>
      </c>
      <c r="C4" s="276" t="s">
        <v>35</v>
      </c>
      <c r="D4" s="259" t="s">
        <v>20</v>
      </c>
      <c r="E4" s="262" t="s">
        <v>226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  <c r="U4" s="301" t="s">
        <v>227</v>
      </c>
    </row>
    <row r="5" spans="1:21" s="1" customFormat="1" ht="19.5" customHeight="1">
      <c r="A5" s="235"/>
      <c r="B5" s="274"/>
      <c r="C5" s="277"/>
      <c r="D5" s="278"/>
      <c r="E5" s="44"/>
      <c r="F5" s="43"/>
      <c r="G5" s="45"/>
      <c r="H5" s="45"/>
      <c r="I5" s="45"/>
      <c r="J5" s="45"/>
      <c r="K5" s="45"/>
      <c r="L5" s="267" t="s">
        <v>228</v>
      </c>
      <c r="M5" s="269"/>
      <c r="N5" s="269"/>
      <c r="O5" s="269"/>
      <c r="P5" s="269"/>
      <c r="Q5" s="269"/>
      <c r="R5" s="269"/>
      <c r="S5" s="269"/>
      <c r="T5" s="294"/>
      <c r="U5" s="302"/>
    </row>
    <row r="6" spans="1:21" s="1" customFormat="1" ht="19.5" customHeight="1">
      <c r="A6" s="235"/>
      <c r="B6" s="274"/>
      <c r="C6" s="277"/>
      <c r="D6" s="278"/>
      <c r="E6" s="292" t="s">
        <v>41</v>
      </c>
      <c r="F6" s="42"/>
      <c r="G6" s="295" t="s">
        <v>40</v>
      </c>
      <c r="H6" s="295"/>
      <c r="I6" s="295"/>
      <c r="J6" s="296"/>
      <c r="K6" s="296"/>
      <c r="L6" s="297" t="s">
        <v>46</v>
      </c>
      <c r="M6" s="298"/>
      <c r="N6" s="299"/>
      <c r="O6" s="296" t="s">
        <v>47</v>
      </c>
      <c r="P6" s="298"/>
      <c r="Q6" s="299"/>
      <c r="R6" s="296" t="s">
        <v>48</v>
      </c>
      <c r="S6" s="298"/>
      <c r="T6" s="305"/>
      <c r="U6" s="303"/>
    </row>
    <row r="7" spans="1:21" s="2" customFormat="1" ht="60" customHeight="1">
      <c r="A7" s="236"/>
      <c r="B7" s="275"/>
      <c r="C7" s="277"/>
      <c r="D7" s="279"/>
      <c r="E7" s="293"/>
      <c r="F7" s="68" t="s">
        <v>36</v>
      </c>
      <c r="G7" s="69" t="s">
        <v>37</v>
      </c>
      <c r="H7" s="69" t="s">
        <v>39</v>
      </c>
      <c r="I7" s="69" t="s">
        <v>38</v>
      </c>
      <c r="J7" s="70" t="s">
        <v>229</v>
      </c>
      <c r="K7" s="70" t="s">
        <v>230</v>
      </c>
      <c r="L7" s="71" t="s">
        <v>231</v>
      </c>
      <c r="M7" s="72" t="s">
        <v>232</v>
      </c>
      <c r="N7" s="73" t="s">
        <v>42</v>
      </c>
      <c r="O7" s="74" t="s">
        <v>231</v>
      </c>
      <c r="P7" s="72" t="s">
        <v>232</v>
      </c>
      <c r="Q7" s="75" t="s">
        <v>42</v>
      </c>
      <c r="R7" s="73" t="s">
        <v>231</v>
      </c>
      <c r="S7" s="72" t="s">
        <v>232</v>
      </c>
      <c r="T7" s="73" t="s">
        <v>42</v>
      </c>
      <c r="U7" s="304"/>
    </row>
    <row r="8" spans="1:21" s="32" customFormat="1" ht="25.5">
      <c r="A8" s="95">
        <v>12</v>
      </c>
      <c r="B8" s="96">
        <v>100</v>
      </c>
      <c r="C8" s="127" t="s">
        <v>307</v>
      </c>
      <c r="D8" s="128" t="s">
        <v>308</v>
      </c>
      <c r="E8" s="103" t="s">
        <v>57</v>
      </c>
      <c r="F8" s="129"/>
      <c r="G8" s="130" t="s">
        <v>58</v>
      </c>
      <c r="H8" s="131" t="s">
        <v>266</v>
      </c>
      <c r="I8" s="138" t="s">
        <v>292</v>
      </c>
      <c r="J8" s="132"/>
      <c r="K8" s="133" t="s">
        <v>59</v>
      </c>
      <c r="L8" s="151"/>
      <c r="M8" s="121" t="s">
        <v>287</v>
      </c>
      <c r="N8" s="121"/>
      <c r="O8" s="121"/>
      <c r="P8" s="121" t="s">
        <v>287</v>
      </c>
      <c r="Q8" s="121"/>
      <c r="R8" s="121"/>
      <c r="S8" s="121"/>
      <c r="T8" s="152"/>
      <c r="U8" s="256">
        <v>1</v>
      </c>
    </row>
    <row r="9" spans="1:21" s="32" customFormat="1" ht="12">
      <c r="A9" s="95">
        <v>12</v>
      </c>
      <c r="B9" s="96">
        <v>202</v>
      </c>
      <c r="C9" s="127" t="s">
        <v>307</v>
      </c>
      <c r="D9" s="128" t="s">
        <v>309</v>
      </c>
      <c r="E9" s="103"/>
      <c r="F9" s="129"/>
      <c r="G9" s="135"/>
      <c r="H9" s="129"/>
      <c r="I9" s="129"/>
      <c r="J9" s="136"/>
      <c r="K9" s="134"/>
      <c r="L9" s="151"/>
      <c r="M9" s="121"/>
      <c r="N9" s="121"/>
      <c r="O9" s="121"/>
      <c r="P9" s="121"/>
      <c r="Q9" s="121"/>
      <c r="R9" s="121"/>
      <c r="S9" s="121"/>
      <c r="T9" s="152"/>
      <c r="U9" s="256">
        <v>0</v>
      </c>
    </row>
    <row r="10" spans="1:21" s="32" customFormat="1" ht="25.5">
      <c r="A10" s="95">
        <v>12</v>
      </c>
      <c r="B10" s="96">
        <v>203</v>
      </c>
      <c r="C10" s="127" t="s">
        <v>307</v>
      </c>
      <c r="D10" s="128" t="s">
        <v>310</v>
      </c>
      <c r="E10" s="103" t="s">
        <v>69</v>
      </c>
      <c r="F10" s="129" t="s">
        <v>267</v>
      </c>
      <c r="G10" s="135" t="s">
        <v>268</v>
      </c>
      <c r="H10" s="129" t="s">
        <v>70</v>
      </c>
      <c r="I10" s="129" t="s">
        <v>293</v>
      </c>
      <c r="J10" s="136"/>
      <c r="K10" s="133" t="s">
        <v>68</v>
      </c>
      <c r="L10" s="151" t="s">
        <v>269</v>
      </c>
      <c r="M10" s="121"/>
      <c r="N10" s="121"/>
      <c r="O10" s="121" t="s">
        <v>269</v>
      </c>
      <c r="P10" s="121"/>
      <c r="Q10" s="121"/>
      <c r="R10" s="121"/>
      <c r="S10" s="121"/>
      <c r="T10" s="152"/>
      <c r="U10" s="257">
        <v>1</v>
      </c>
    </row>
    <row r="11" spans="1:21" s="32" customFormat="1" ht="24">
      <c r="A11" s="95">
        <v>12</v>
      </c>
      <c r="B11" s="96">
        <v>204</v>
      </c>
      <c r="C11" s="127" t="s">
        <v>307</v>
      </c>
      <c r="D11" s="128" t="s">
        <v>311</v>
      </c>
      <c r="E11" s="103" t="s">
        <v>210</v>
      </c>
      <c r="F11" s="129"/>
      <c r="G11" s="135" t="s">
        <v>270</v>
      </c>
      <c r="H11" s="138" t="s">
        <v>299</v>
      </c>
      <c r="I11" s="129" t="s">
        <v>294</v>
      </c>
      <c r="J11" s="136"/>
      <c r="K11" s="134"/>
      <c r="L11" s="151" t="s">
        <v>209</v>
      </c>
      <c r="M11" s="121"/>
      <c r="N11" s="121"/>
      <c r="O11" s="121" t="s">
        <v>209</v>
      </c>
      <c r="P11" s="121"/>
      <c r="Q11" s="121"/>
      <c r="R11" s="121"/>
      <c r="S11" s="121"/>
      <c r="T11" s="152"/>
      <c r="U11" s="257">
        <v>0</v>
      </c>
    </row>
    <row r="12" spans="1:21" s="32" customFormat="1" ht="12">
      <c r="A12" s="95">
        <v>12</v>
      </c>
      <c r="B12" s="96">
        <v>205</v>
      </c>
      <c r="C12" s="127" t="s">
        <v>307</v>
      </c>
      <c r="D12" s="128" t="s">
        <v>312</v>
      </c>
      <c r="E12" s="103"/>
      <c r="F12" s="129"/>
      <c r="G12" s="135"/>
      <c r="H12" s="129"/>
      <c r="I12" s="129"/>
      <c r="J12" s="136"/>
      <c r="K12" s="134"/>
      <c r="L12" s="151"/>
      <c r="M12" s="121"/>
      <c r="N12" s="121"/>
      <c r="O12" s="121"/>
      <c r="P12" s="121"/>
      <c r="Q12" s="121"/>
      <c r="R12" s="121"/>
      <c r="S12" s="121"/>
      <c r="T12" s="152"/>
      <c r="U12" s="257">
        <v>0</v>
      </c>
    </row>
    <row r="13" spans="1:21" s="32" customFormat="1" ht="12">
      <c r="A13" s="95">
        <v>12</v>
      </c>
      <c r="B13" s="96">
        <v>206</v>
      </c>
      <c r="C13" s="127" t="s">
        <v>307</v>
      </c>
      <c r="D13" s="128" t="s">
        <v>313</v>
      </c>
      <c r="E13" s="103"/>
      <c r="F13" s="129"/>
      <c r="G13" s="135"/>
      <c r="H13" s="129"/>
      <c r="I13" s="129"/>
      <c r="J13" s="136"/>
      <c r="K13" s="134"/>
      <c r="L13" s="151"/>
      <c r="M13" s="121"/>
      <c r="N13" s="121"/>
      <c r="O13" s="121"/>
      <c r="P13" s="121"/>
      <c r="Q13" s="121"/>
      <c r="R13" s="121"/>
      <c r="S13" s="121"/>
      <c r="T13" s="152"/>
      <c r="U13" s="257">
        <v>0</v>
      </c>
    </row>
    <row r="14" spans="1:21" s="32" customFormat="1" ht="25.5">
      <c r="A14" s="95">
        <v>12</v>
      </c>
      <c r="B14" s="96">
        <v>207</v>
      </c>
      <c r="C14" s="127" t="s">
        <v>307</v>
      </c>
      <c r="D14" s="128" t="s">
        <v>314</v>
      </c>
      <c r="E14" s="103" t="s">
        <v>81</v>
      </c>
      <c r="F14" s="129" t="s">
        <v>271</v>
      </c>
      <c r="G14" s="130" t="s">
        <v>82</v>
      </c>
      <c r="H14" s="131" t="s">
        <v>272</v>
      </c>
      <c r="I14" s="131" t="s">
        <v>295</v>
      </c>
      <c r="J14" s="132"/>
      <c r="K14" s="133" t="s">
        <v>83</v>
      </c>
      <c r="L14" s="151" t="s">
        <v>273</v>
      </c>
      <c r="M14" s="121"/>
      <c r="N14" s="121"/>
      <c r="O14" s="121" t="s">
        <v>273</v>
      </c>
      <c r="P14" s="121"/>
      <c r="Q14" s="121"/>
      <c r="R14" s="121"/>
      <c r="S14" s="121"/>
      <c r="T14" s="152"/>
      <c r="U14" s="257">
        <v>1</v>
      </c>
    </row>
    <row r="15" spans="1:21" s="32" customFormat="1" ht="12">
      <c r="A15" s="95">
        <v>12</v>
      </c>
      <c r="B15" s="96">
        <v>208</v>
      </c>
      <c r="C15" s="127" t="s">
        <v>307</v>
      </c>
      <c r="D15" s="128" t="s">
        <v>315</v>
      </c>
      <c r="E15" s="103"/>
      <c r="F15" s="129"/>
      <c r="G15" s="135"/>
      <c r="H15" s="129"/>
      <c r="I15" s="129"/>
      <c r="J15" s="136"/>
      <c r="K15" s="134"/>
      <c r="L15" s="151"/>
      <c r="M15" s="121"/>
      <c r="N15" s="121"/>
      <c r="O15" s="121"/>
      <c r="P15" s="121"/>
      <c r="Q15" s="121"/>
      <c r="R15" s="121"/>
      <c r="S15" s="121"/>
      <c r="T15" s="152"/>
      <c r="U15" s="257">
        <v>0</v>
      </c>
    </row>
    <row r="16" spans="1:21" s="32" customFormat="1" ht="12">
      <c r="A16" s="95">
        <v>12</v>
      </c>
      <c r="B16" s="96">
        <v>210</v>
      </c>
      <c r="C16" s="127" t="s">
        <v>307</v>
      </c>
      <c r="D16" s="128" t="s">
        <v>316</v>
      </c>
      <c r="E16" s="103"/>
      <c r="F16" s="129"/>
      <c r="G16" s="135"/>
      <c r="H16" s="129"/>
      <c r="I16" s="129"/>
      <c r="J16" s="136"/>
      <c r="K16" s="134"/>
      <c r="L16" s="151"/>
      <c r="M16" s="121"/>
      <c r="N16" s="121"/>
      <c r="O16" s="121"/>
      <c r="P16" s="121"/>
      <c r="Q16" s="121"/>
      <c r="R16" s="121"/>
      <c r="S16" s="121"/>
      <c r="T16" s="152"/>
      <c r="U16" s="257">
        <v>0</v>
      </c>
    </row>
    <row r="17" spans="1:21" s="32" customFormat="1" ht="12">
      <c r="A17" s="95">
        <v>12</v>
      </c>
      <c r="B17" s="96">
        <v>211</v>
      </c>
      <c r="C17" s="127" t="s">
        <v>307</v>
      </c>
      <c r="D17" s="128" t="s">
        <v>317</v>
      </c>
      <c r="E17" s="103"/>
      <c r="F17" s="129"/>
      <c r="G17" s="135"/>
      <c r="H17" s="129"/>
      <c r="I17" s="129"/>
      <c r="J17" s="136"/>
      <c r="K17" s="134"/>
      <c r="L17" s="151"/>
      <c r="M17" s="121"/>
      <c r="N17" s="121"/>
      <c r="O17" s="121"/>
      <c r="P17" s="121"/>
      <c r="Q17" s="121"/>
      <c r="R17" s="121"/>
      <c r="S17" s="121"/>
      <c r="T17" s="152"/>
      <c r="U17" s="257">
        <v>0</v>
      </c>
    </row>
    <row r="18" spans="1:21" s="32" customFormat="1" ht="27">
      <c r="A18" s="95">
        <v>12</v>
      </c>
      <c r="B18" s="96">
        <v>212</v>
      </c>
      <c r="C18" s="127" t="s">
        <v>307</v>
      </c>
      <c r="D18" s="128" t="s">
        <v>318</v>
      </c>
      <c r="E18" s="103" t="s">
        <v>140</v>
      </c>
      <c r="F18" s="129" t="s">
        <v>274</v>
      </c>
      <c r="G18" s="135" t="s">
        <v>275</v>
      </c>
      <c r="H18" s="129" t="s">
        <v>141</v>
      </c>
      <c r="I18" s="129" t="s">
        <v>296</v>
      </c>
      <c r="J18" s="129"/>
      <c r="K18" s="137" t="s">
        <v>276</v>
      </c>
      <c r="L18" s="151"/>
      <c r="M18" s="121" t="s">
        <v>287</v>
      </c>
      <c r="N18" s="121"/>
      <c r="O18" s="121"/>
      <c r="P18" s="121" t="s">
        <v>287</v>
      </c>
      <c r="Q18" s="121"/>
      <c r="R18" s="121"/>
      <c r="S18" s="121"/>
      <c r="T18" s="152"/>
      <c r="U18" s="257">
        <v>1</v>
      </c>
    </row>
    <row r="19" spans="1:21" s="32" customFormat="1" ht="12">
      <c r="A19" s="95">
        <v>12</v>
      </c>
      <c r="B19" s="96">
        <v>213</v>
      </c>
      <c r="C19" s="127" t="s">
        <v>307</v>
      </c>
      <c r="D19" s="128" t="s">
        <v>319</v>
      </c>
      <c r="E19" s="103"/>
      <c r="F19" s="129"/>
      <c r="G19" s="135"/>
      <c r="H19" s="129"/>
      <c r="I19" s="129"/>
      <c r="J19" s="136"/>
      <c r="K19" s="134"/>
      <c r="L19" s="151"/>
      <c r="M19" s="121"/>
      <c r="N19" s="121"/>
      <c r="O19" s="121"/>
      <c r="P19" s="121"/>
      <c r="Q19" s="121"/>
      <c r="R19" s="121"/>
      <c r="S19" s="121"/>
      <c r="T19" s="152"/>
      <c r="U19" s="257">
        <v>0</v>
      </c>
    </row>
    <row r="20" spans="1:21" s="32" customFormat="1" ht="12">
      <c r="A20" s="95">
        <v>12</v>
      </c>
      <c r="B20" s="96">
        <v>215</v>
      </c>
      <c r="C20" s="127" t="s">
        <v>307</v>
      </c>
      <c r="D20" s="128" t="s">
        <v>320</v>
      </c>
      <c r="E20" s="103"/>
      <c r="F20" s="129"/>
      <c r="G20" s="135"/>
      <c r="H20" s="129"/>
      <c r="I20" s="129"/>
      <c r="J20" s="136"/>
      <c r="K20" s="134"/>
      <c r="L20" s="151"/>
      <c r="M20" s="121"/>
      <c r="N20" s="121"/>
      <c r="O20" s="121"/>
      <c r="P20" s="121"/>
      <c r="Q20" s="121"/>
      <c r="R20" s="121"/>
      <c r="S20" s="121"/>
      <c r="T20" s="152"/>
      <c r="U20" s="257">
        <v>0</v>
      </c>
    </row>
    <row r="21" spans="1:21" s="32" customFormat="1" ht="24">
      <c r="A21" s="95">
        <v>12</v>
      </c>
      <c r="B21" s="96">
        <v>216</v>
      </c>
      <c r="C21" s="127" t="s">
        <v>307</v>
      </c>
      <c r="D21" s="128" t="s">
        <v>321</v>
      </c>
      <c r="E21" s="103" t="s">
        <v>145</v>
      </c>
      <c r="F21" s="129" t="s">
        <v>277</v>
      </c>
      <c r="G21" s="135" t="s">
        <v>278</v>
      </c>
      <c r="H21" s="105" t="s">
        <v>301</v>
      </c>
      <c r="I21" s="138" t="s">
        <v>297</v>
      </c>
      <c r="J21" s="139"/>
      <c r="K21" s="134"/>
      <c r="L21" s="151" t="s">
        <v>279</v>
      </c>
      <c r="M21" s="121"/>
      <c r="N21" s="121"/>
      <c r="O21" s="121" t="s">
        <v>279</v>
      </c>
      <c r="P21" s="121"/>
      <c r="Q21" s="121"/>
      <c r="R21" s="121"/>
      <c r="S21" s="121"/>
      <c r="T21" s="152"/>
      <c r="U21" s="257">
        <v>1</v>
      </c>
    </row>
    <row r="22" spans="1:21" s="32" customFormat="1" ht="12">
      <c r="A22" s="95">
        <v>12</v>
      </c>
      <c r="B22" s="96">
        <v>217</v>
      </c>
      <c r="C22" s="127" t="s">
        <v>307</v>
      </c>
      <c r="D22" s="128" t="s">
        <v>322</v>
      </c>
      <c r="E22" s="103"/>
      <c r="F22" s="129"/>
      <c r="G22" s="135"/>
      <c r="H22" s="129"/>
      <c r="I22" s="129"/>
      <c r="J22" s="136"/>
      <c r="K22" s="134"/>
      <c r="L22" s="151"/>
      <c r="M22" s="121"/>
      <c r="N22" s="121"/>
      <c r="O22" s="121"/>
      <c r="P22" s="121"/>
      <c r="Q22" s="121"/>
      <c r="R22" s="121"/>
      <c r="S22" s="121"/>
      <c r="T22" s="152"/>
      <c r="U22" s="257">
        <v>0</v>
      </c>
    </row>
    <row r="23" spans="1:21" s="32" customFormat="1" ht="12">
      <c r="A23" s="95">
        <v>12</v>
      </c>
      <c r="B23" s="96">
        <v>218</v>
      </c>
      <c r="C23" s="127" t="s">
        <v>307</v>
      </c>
      <c r="D23" s="128" t="s">
        <v>323</v>
      </c>
      <c r="E23" s="103"/>
      <c r="F23" s="129"/>
      <c r="G23" s="135"/>
      <c r="H23" s="129"/>
      <c r="I23" s="129"/>
      <c r="J23" s="136"/>
      <c r="K23" s="134"/>
      <c r="L23" s="151"/>
      <c r="M23" s="121"/>
      <c r="N23" s="121"/>
      <c r="O23" s="121"/>
      <c r="P23" s="121"/>
      <c r="Q23" s="121"/>
      <c r="R23" s="121"/>
      <c r="S23" s="121"/>
      <c r="T23" s="152"/>
      <c r="U23" s="257">
        <v>0</v>
      </c>
    </row>
    <row r="24" spans="1:21" s="32" customFormat="1" ht="24">
      <c r="A24" s="95">
        <v>12</v>
      </c>
      <c r="B24" s="96">
        <v>219</v>
      </c>
      <c r="C24" s="127" t="s">
        <v>307</v>
      </c>
      <c r="D24" s="128" t="s">
        <v>324</v>
      </c>
      <c r="E24" s="103" t="s">
        <v>219</v>
      </c>
      <c r="F24" s="129"/>
      <c r="G24" s="135" t="s">
        <v>280</v>
      </c>
      <c r="H24" s="129" t="s">
        <v>300</v>
      </c>
      <c r="I24" s="129" t="s">
        <v>298</v>
      </c>
      <c r="J24" s="136"/>
      <c r="K24" s="134"/>
      <c r="L24" s="151"/>
      <c r="M24" s="121"/>
      <c r="N24" s="121" t="s">
        <v>287</v>
      </c>
      <c r="O24" s="121"/>
      <c r="P24" s="121"/>
      <c r="Q24" s="121" t="s">
        <v>287</v>
      </c>
      <c r="R24" s="121"/>
      <c r="S24" s="121"/>
      <c r="T24" s="152"/>
      <c r="U24" s="257">
        <v>0</v>
      </c>
    </row>
    <row r="25" spans="1:21" s="32" customFormat="1" ht="12">
      <c r="A25" s="95">
        <v>12</v>
      </c>
      <c r="B25" s="96">
        <v>220</v>
      </c>
      <c r="C25" s="127" t="s">
        <v>307</v>
      </c>
      <c r="D25" s="128" t="s">
        <v>325</v>
      </c>
      <c r="E25" s="103"/>
      <c r="F25" s="129"/>
      <c r="G25" s="135"/>
      <c r="H25" s="129"/>
      <c r="I25" s="129"/>
      <c r="J25" s="136"/>
      <c r="K25" s="134"/>
      <c r="L25" s="151"/>
      <c r="M25" s="121"/>
      <c r="N25" s="121"/>
      <c r="O25" s="121"/>
      <c r="P25" s="121"/>
      <c r="Q25" s="121"/>
      <c r="R25" s="121"/>
      <c r="S25" s="121"/>
      <c r="T25" s="152"/>
      <c r="U25" s="257">
        <v>0</v>
      </c>
    </row>
    <row r="26" spans="1:21" s="32" customFormat="1" ht="24">
      <c r="A26" s="95">
        <v>12</v>
      </c>
      <c r="B26" s="96">
        <v>221</v>
      </c>
      <c r="C26" s="127" t="s">
        <v>307</v>
      </c>
      <c r="D26" s="128" t="s">
        <v>326</v>
      </c>
      <c r="E26" s="103" t="s">
        <v>158</v>
      </c>
      <c r="F26" s="129"/>
      <c r="G26" s="135" t="s">
        <v>281</v>
      </c>
      <c r="H26" s="129" t="s">
        <v>159</v>
      </c>
      <c r="I26" s="129" t="s">
        <v>289</v>
      </c>
      <c r="J26" s="136"/>
      <c r="K26" s="134"/>
      <c r="L26" s="151" t="s">
        <v>282</v>
      </c>
      <c r="M26" s="121"/>
      <c r="N26" s="121"/>
      <c r="O26" s="121" t="s">
        <v>282</v>
      </c>
      <c r="P26" s="121"/>
      <c r="Q26" s="121"/>
      <c r="R26" s="121"/>
      <c r="S26" s="121"/>
      <c r="T26" s="152"/>
      <c r="U26" s="257">
        <v>1</v>
      </c>
    </row>
    <row r="27" spans="1:21" s="32" customFormat="1" ht="12">
      <c r="A27" s="95">
        <v>12</v>
      </c>
      <c r="B27" s="96">
        <v>222</v>
      </c>
      <c r="C27" s="127" t="s">
        <v>307</v>
      </c>
      <c r="D27" s="128" t="s">
        <v>327</v>
      </c>
      <c r="E27" s="103"/>
      <c r="F27" s="129"/>
      <c r="G27" s="135"/>
      <c r="H27" s="129"/>
      <c r="I27" s="129"/>
      <c r="J27" s="136"/>
      <c r="K27" s="134"/>
      <c r="L27" s="151"/>
      <c r="M27" s="121"/>
      <c r="N27" s="121"/>
      <c r="O27" s="121"/>
      <c r="P27" s="121"/>
      <c r="Q27" s="121"/>
      <c r="R27" s="121"/>
      <c r="S27" s="121"/>
      <c r="T27" s="152"/>
      <c r="U27" s="257">
        <v>1</v>
      </c>
    </row>
    <row r="28" spans="1:21" s="32" customFormat="1" ht="12">
      <c r="A28" s="95">
        <v>12</v>
      </c>
      <c r="B28" s="96">
        <v>223</v>
      </c>
      <c r="C28" s="127" t="s">
        <v>307</v>
      </c>
      <c r="D28" s="128" t="s">
        <v>328</v>
      </c>
      <c r="E28" s="103"/>
      <c r="F28" s="129"/>
      <c r="G28" s="135"/>
      <c r="H28" s="129"/>
      <c r="I28" s="129"/>
      <c r="J28" s="136"/>
      <c r="K28" s="134"/>
      <c r="L28" s="151"/>
      <c r="M28" s="121"/>
      <c r="N28" s="121"/>
      <c r="O28" s="121"/>
      <c r="P28" s="121"/>
      <c r="Q28" s="121"/>
      <c r="R28" s="121"/>
      <c r="S28" s="121"/>
      <c r="T28" s="152"/>
      <c r="U28" s="257">
        <v>0</v>
      </c>
    </row>
    <row r="29" spans="1:21" s="32" customFormat="1" ht="24">
      <c r="A29" s="95">
        <v>12</v>
      </c>
      <c r="B29" s="96">
        <v>224</v>
      </c>
      <c r="C29" s="127" t="s">
        <v>307</v>
      </c>
      <c r="D29" s="128" t="s">
        <v>329</v>
      </c>
      <c r="E29" s="103" t="s">
        <v>206</v>
      </c>
      <c r="F29" s="129"/>
      <c r="G29" s="135" t="s">
        <v>283</v>
      </c>
      <c r="H29" s="140" t="s">
        <v>288</v>
      </c>
      <c r="I29" s="129" t="s">
        <v>290</v>
      </c>
      <c r="J29" s="129"/>
      <c r="K29" s="105" t="s">
        <v>199</v>
      </c>
      <c r="L29" s="151" t="s">
        <v>284</v>
      </c>
      <c r="M29" s="121"/>
      <c r="N29" s="121"/>
      <c r="O29" s="121" t="s">
        <v>284</v>
      </c>
      <c r="P29" s="121"/>
      <c r="Q29" s="121"/>
      <c r="R29" s="121"/>
      <c r="S29" s="121"/>
      <c r="T29" s="152"/>
      <c r="U29" s="257">
        <v>0</v>
      </c>
    </row>
    <row r="30" spans="1:21" s="32" customFormat="1" ht="12">
      <c r="A30" s="95">
        <v>12</v>
      </c>
      <c r="B30" s="96">
        <v>225</v>
      </c>
      <c r="C30" s="127" t="s">
        <v>307</v>
      </c>
      <c r="D30" s="128" t="s">
        <v>330</v>
      </c>
      <c r="E30" s="103"/>
      <c r="F30" s="129"/>
      <c r="G30" s="135"/>
      <c r="H30" s="129"/>
      <c r="I30" s="129"/>
      <c r="J30" s="136"/>
      <c r="K30" s="134"/>
      <c r="L30" s="151"/>
      <c r="M30" s="121"/>
      <c r="N30" s="121"/>
      <c r="O30" s="121"/>
      <c r="P30" s="121"/>
      <c r="Q30" s="121"/>
      <c r="R30" s="121"/>
      <c r="S30" s="121"/>
      <c r="T30" s="152"/>
      <c r="U30" s="257">
        <v>0</v>
      </c>
    </row>
    <row r="31" spans="1:21" s="32" customFormat="1" ht="12">
      <c r="A31" s="95">
        <v>12</v>
      </c>
      <c r="B31" s="96">
        <v>226</v>
      </c>
      <c r="C31" s="127" t="s">
        <v>307</v>
      </c>
      <c r="D31" s="128" t="s">
        <v>331</v>
      </c>
      <c r="E31" s="103"/>
      <c r="F31" s="129"/>
      <c r="G31" s="135"/>
      <c r="H31" s="129"/>
      <c r="I31" s="129"/>
      <c r="J31" s="136"/>
      <c r="K31" s="134"/>
      <c r="L31" s="151"/>
      <c r="M31" s="121"/>
      <c r="N31" s="121"/>
      <c r="O31" s="121"/>
      <c r="P31" s="121"/>
      <c r="Q31" s="121"/>
      <c r="R31" s="121"/>
      <c r="S31" s="121"/>
      <c r="T31" s="152"/>
      <c r="U31" s="257">
        <v>0</v>
      </c>
    </row>
    <row r="32" spans="1:21" s="32" customFormat="1" ht="24">
      <c r="A32" s="95">
        <v>12</v>
      </c>
      <c r="B32" s="96">
        <v>227</v>
      </c>
      <c r="C32" s="127" t="s">
        <v>307</v>
      </c>
      <c r="D32" s="128" t="s">
        <v>332</v>
      </c>
      <c r="E32" s="103" t="s">
        <v>203</v>
      </c>
      <c r="F32" s="129"/>
      <c r="G32" s="135" t="s">
        <v>285</v>
      </c>
      <c r="H32" s="129" t="s">
        <v>302</v>
      </c>
      <c r="I32" s="129" t="s">
        <v>291</v>
      </c>
      <c r="J32" s="136"/>
      <c r="K32" s="141" t="s">
        <v>204</v>
      </c>
      <c r="L32" s="151" t="s">
        <v>286</v>
      </c>
      <c r="M32" s="121"/>
      <c r="N32" s="121"/>
      <c r="O32" s="121" t="s">
        <v>286</v>
      </c>
      <c r="P32" s="121"/>
      <c r="Q32" s="121"/>
      <c r="R32" s="121"/>
      <c r="S32" s="121"/>
      <c r="T32" s="152"/>
      <c r="U32" s="257">
        <v>0</v>
      </c>
    </row>
    <row r="33" spans="1:21" s="32" customFormat="1" ht="12">
      <c r="A33" s="95">
        <v>12</v>
      </c>
      <c r="B33" s="96">
        <v>228</v>
      </c>
      <c r="C33" s="127" t="s">
        <v>307</v>
      </c>
      <c r="D33" s="128" t="s">
        <v>333</v>
      </c>
      <c r="E33" s="103"/>
      <c r="F33" s="129"/>
      <c r="G33" s="135"/>
      <c r="H33" s="129"/>
      <c r="I33" s="129"/>
      <c r="J33" s="136"/>
      <c r="K33" s="134"/>
      <c r="L33" s="151"/>
      <c r="M33" s="121"/>
      <c r="N33" s="121"/>
      <c r="O33" s="121"/>
      <c r="P33" s="121"/>
      <c r="Q33" s="121"/>
      <c r="R33" s="121"/>
      <c r="S33" s="121"/>
      <c r="T33" s="152"/>
      <c r="U33" s="257">
        <v>0</v>
      </c>
    </row>
    <row r="34" spans="1:21" s="32" customFormat="1" ht="12">
      <c r="A34" s="95">
        <v>12</v>
      </c>
      <c r="B34" s="96">
        <v>229</v>
      </c>
      <c r="C34" s="127" t="s">
        <v>307</v>
      </c>
      <c r="D34" s="128" t="s">
        <v>334</v>
      </c>
      <c r="E34" s="103"/>
      <c r="F34" s="129"/>
      <c r="G34" s="135"/>
      <c r="H34" s="129"/>
      <c r="I34" s="129"/>
      <c r="J34" s="136"/>
      <c r="K34" s="134"/>
      <c r="L34" s="151"/>
      <c r="M34" s="121"/>
      <c r="N34" s="121"/>
      <c r="O34" s="121"/>
      <c r="P34" s="121"/>
      <c r="Q34" s="121"/>
      <c r="R34" s="121"/>
      <c r="S34" s="121"/>
      <c r="T34" s="152"/>
      <c r="U34" s="257">
        <v>0</v>
      </c>
    </row>
    <row r="35" spans="1:21" s="32" customFormat="1" ht="12">
      <c r="A35" s="95">
        <v>12</v>
      </c>
      <c r="B35" s="96">
        <v>230</v>
      </c>
      <c r="C35" s="127" t="s">
        <v>307</v>
      </c>
      <c r="D35" s="128" t="s">
        <v>335</v>
      </c>
      <c r="E35" s="103"/>
      <c r="F35" s="129"/>
      <c r="G35" s="135"/>
      <c r="H35" s="129"/>
      <c r="I35" s="129"/>
      <c r="J35" s="136"/>
      <c r="K35" s="134"/>
      <c r="L35" s="151"/>
      <c r="M35" s="121"/>
      <c r="N35" s="121"/>
      <c r="O35" s="121"/>
      <c r="P35" s="121"/>
      <c r="Q35" s="121"/>
      <c r="R35" s="121"/>
      <c r="S35" s="121"/>
      <c r="T35" s="152"/>
      <c r="U35" s="257">
        <v>0</v>
      </c>
    </row>
    <row r="36" spans="1:21" s="32" customFormat="1" ht="12">
      <c r="A36" s="95">
        <v>12</v>
      </c>
      <c r="B36" s="96">
        <v>231</v>
      </c>
      <c r="C36" s="127" t="s">
        <v>307</v>
      </c>
      <c r="D36" s="128" t="s">
        <v>336</v>
      </c>
      <c r="E36" s="103"/>
      <c r="F36" s="129"/>
      <c r="G36" s="135"/>
      <c r="H36" s="129"/>
      <c r="I36" s="129"/>
      <c r="J36" s="136"/>
      <c r="K36" s="134"/>
      <c r="L36" s="151"/>
      <c r="M36" s="121"/>
      <c r="N36" s="121"/>
      <c r="O36" s="121"/>
      <c r="P36" s="121"/>
      <c r="Q36" s="121"/>
      <c r="R36" s="121"/>
      <c r="S36" s="121"/>
      <c r="T36" s="152"/>
      <c r="U36" s="257">
        <v>0</v>
      </c>
    </row>
    <row r="37" spans="1:21" s="32" customFormat="1" ht="12">
      <c r="A37" s="95">
        <v>12</v>
      </c>
      <c r="B37" s="96">
        <v>232</v>
      </c>
      <c r="C37" s="127" t="s">
        <v>307</v>
      </c>
      <c r="D37" s="128" t="s">
        <v>337</v>
      </c>
      <c r="E37" s="103"/>
      <c r="F37" s="129"/>
      <c r="G37" s="135"/>
      <c r="H37" s="129"/>
      <c r="I37" s="129"/>
      <c r="J37" s="136"/>
      <c r="K37" s="134"/>
      <c r="L37" s="151"/>
      <c r="M37" s="121"/>
      <c r="N37" s="121"/>
      <c r="O37" s="121"/>
      <c r="P37" s="121"/>
      <c r="Q37" s="121"/>
      <c r="R37" s="121"/>
      <c r="S37" s="121"/>
      <c r="T37" s="152"/>
      <c r="U37" s="257">
        <v>0</v>
      </c>
    </row>
    <row r="38" spans="1:21" s="32" customFormat="1" ht="12">
      <c r="A38" s="95">
        <v>12</v>
      </c>
      <c r="B38" s="96">
        <v>233</v>
      </c>
      <c r="C38" s="127" t="s">
        <v>307</v>
      </c>
      <c r="D38" s="128" t="s">
        <v>338</v>
      </c>
      <c r="E38" s="103"/>
      <c r="F38" s="129"/>
      <c r="G38" s="135"/>
      <c r="H38" s="129"/>
      <c r="I38" s="129"/>
      <c r="J38" s="136"/>
      <c r="K38" s="134"/>
      <c r="L38" s="151"/>
      <c r="M38" s="121"/>
      <c r="N38" s="121"/>
      <c r="O38" s="121"/>
      <c r="P38" s="121"/>
      <c r="Q38" s="121"/>
      <c r="R38" s="121"/>
      <c r="S38" s="121"/>
      <c r="T38" s="152"/>
      <c r="U38" s="257">
        <v>0</v>
      </c>
    </row>
    <row r="39" spans="1:21" s="32" customFormat="1" ht="12">
      <c r="A39" s="95">
        <v>12</v>
      </c>
      <c r="B39" s="96">
        <v>234</v>
      </c>
      <c r="C39" s="127" t="s">
        <v>307</v>
      </c>
      <c r="D39" s="128" t="s">
        <v>339</v>
      </c>
      <c r="E39" s="103"/>
      <c r="F39" s="129"/>
      <c r="G39" s="135"/>
      <c r="H39" s="129"/>
      <c r="I39" s="129"/>
      <c r="J39" s="136"/>
      <c r="K39" s="134"/>
      <c r="L39" s="151"/>
      <c r="M39" s="121"/>
      <c r="N39" s="121"/>
      <c r="O39" s="121"/>
      <c r="P39" s="121"/>
      <c r="Q39" s="121"/>
      <c r="R39" s="121"/>
      <c r="S39" s="121"/>
      <c r="T39" s="152"/>
      <c r="U39" s="257">
        <v>0</v>
      </c>
    </row>
    <row r="40" spans="1:21" s="32" customFormat="1" ht="12">
      <c r="A40" s="95">
        <v>12</v>
      </c>
      <c r="B40" s="96">
        <v>235</v>
      </c>
      <c r="C40" s="127" t="s">
        <v>307</v>
      </c>
      <c r="D40" s="128" t="s">
        <v>340</v>
      </c>
      <c r="E40" s="103"/>
      <c r="F40" s="129"/>
      <c r="G40" s="135"/>
      <c r="H40" s="129"/>
      <c r="I40" s="129"/>
      <c r="J40" s="136"/>
      <c r="K40" s="134"/>
      <c r="L40" s="151"/>
      <c r="M40" s="121"/>
      <c r="N40" s="121"/>
      <c r="O40" s="121"/>
      <c r="P40" s="121"/>
      <c r="Q40" s="121"/>
      <c r="R40" s="121"/>
      <c r="S40" s="121"/>
      <c r="T40" s="152"/>
      <c r="U40" s="257">
        <v>0</v>
      </c>
    </row>
    <row r="41" spans="1:21" s="32" customFormat="1" ht="12">
      <c r="A41" s="95">
        <v>12</v>
      </c>
      <c r="B41" s="96">
        <v>236</v>
      </c>
      <c r="C41" s="127" t="s">
        <v>307</v>
      </c>
      <c r="D41" s="128" t="s">
        <v>341</v>
      </c>
      <c r="E41" s="103"/>
      <c r="F41" s="129"/>
      <c r="G41" s="135"/>
      <c r="H41" s="129"/>
      <c r="I41" s="129"/>
      <c r="J41" s="136"/>
      <c r="K41" s="134"/>
      <c r="L41" s="151"/>
      <c r="M41" s="121"/>
      <c r="N41" s="121"/>
      <c r="O41" s="121"/>
      <c r="P41" s="121"/>
      <c r="Q41" s="121"/>
      <c r="R41" s="121"/>
      <c r="S41" s="121"/>
      <c r="T41" s="152"/>
      <c r="U41" s="257">
        <v>0</v>
      </c>
    </row>
    <row r="42" spans="1:21" s="32" customFormat="1" ht="12">
      <c r="A42" s="95">
        <v>12</v>
      </c>
      <c r="B42" s="96">
        <v>237</v>
      </c>
      <c r="C42" s="127" t="s">
        <v>307</v>
      </c>
      <c r="D42" s="128" t="s">
        <v>342</v>
      </c>
      <c r="E42" s="103"/>
      <c r="F42" s="129"/>
      <c r="G42" s="135"/>
      <c r="H42" s="129"/>
      <c r="I42" s="129"/>
      <c r="J42" s="136"/>
      <c r="K42" s="134"/>
      <c r="L42" s="151"/>
      <c r="M42" s="121"/>
      <c r="N42" s="121"/>
      <c r="O42" s="121"/>
      <c r="P42" s="121"/>
      <c r="Q42" s="121"/>
      <c r="R42" s="121"/>
      <c r="S42" s="121"/>
      <c r="T42" s="152"/>
      <c r="U42" s="257">
        <v>0</v>
      </c>
    </row>
    <row r="43" spans="1:21" s="32" customFormat="1" ht="12">
      <c r="A43" s="95">
        <v>12</v>
      </c>
      <c r="B43" s="96">
        <v>238</v>
      </c>
      <c r="C43" s="127" t="s">
        <v>307</v>
      </c>
      <c r="D43" s="128" t="s">
        <v>343</v>
      </c>
      <c r="E43" s="103"/>
      <c r="F43" s="129"/>
      <c r="G43" s="135"/>
      <c r="H43" s="129"/>
      <c r="I43" s="129"/>
      <c r="J43" s="136"/>
      <c r="K43" s="134"/>
      <c r="L43" s="151"/>
      <c r="M43" s="121"/>
      <c r="N43" s="121"/>
      <c r="O43" s="121"/>
      <c r="P43" s="121"/>
      <c r="Q43" s="121"/>
      <c r="R43" s="121"/>
      <c r="S43" s="121"/>
      <c r="T43" s="152"/>
      <c r="U43" s="257">
        <v>0</v>
      </c>
    </row>
    <row r="44" spans="1:21" s="32" customFormat="1" ht="12">
      <c r="A44" s="95">
        <v>12</v>
      </c>
      <c r="B44" s="96">
        <v>322</v>
      </c>
      <c r="C44" s="127" t="s">
        <v>307</v>
      </c>
      <c r="D44" s="128" t="s">
        <v>344</v>
      </c>
      <c r="E44" s="103"/>
      <c r="F44" s="129"/>
      <c r="G44" s="135"/>
      <c r="H44" s="129"/>
      <c r="I44" s="129"/>
      <c r="J44" s="136"/>
      <c r="K44" s="134"/>
      <c r="L44" s="151"/>
      <c r="M44" s="121"/>
      <c r="N44" s="121"/>
      <c r="O44" s="121"/>
      <c r="P44" s="121"/>
      <c r="Q44" s="121"/>
      <c r="R44" s="121"/>
      <c r="S44" s="121"/>
      <c r="T44" s="152"/>
      <c r="U44" s="257">
        <v>0</v>
      </c>
    </row>
    <row r="45" spans="1:21" s="32" customFormat="1" ht="12">
      <c r="A45" s="95">
        <v>12</v>
      </c>
      <c r="B45" s="96">
        <v>325</v>
      </c>
      <c r="C45" s="127" t="s">
        <v>307</v>
      </c>
      <c r="D45" s="128" t="s">
        <v>345</v>
      </c>
      <c r="E45" s="103"/>
      <c r="F45" s="129"/>
      <c r="G45" s="135"/>
      <c r="H45" s="129"/>
      <c r="I45" s="129"/>
      <c r="J45" s="136"/>
      <c r="K45" s="134"/>
      <c r="L45" s="151"/>
      <c r="M45" s="121"/>
      <c r="N45" s="121"/>
      <c r="O45" s="121"/>
      <c r="P45" s="121"/>
      <c r="Q45" s="121"/>
      <c r="R45" s="121"/>
      <c r="S45" s="121"/>
      <c r="T45" s="152"/>
      <c r="U45" s="257">
        <v>0</v>
      </c>
    </row>
    <row r="46" spans="1:21" s="32" customFormat="1" ht="12">
      <c r="A46" s="95">
        <v>12</v>
      </c>
      <c r="B46" s="96">
        <v>328</v>
      </c>
      <c r="C46" s="127" t="s">
        <v>307</v>
      </c>
      <c r="D46" s="128" t="s">
        <v>346</v>
      </c>
      <c r="E46" s="103"/>
      <c r="F46" s="129"/>
      <c r="G46" s="135"/>
      <c r="H46" s="129"/>
      <c r="I46" s="129"/>
      <c r="J46" s="136"/>
      <c r="K46" s="134"/>
      <c r="L46" s="151"/>
      <c r="M46" s="121"/>
      <c r="N46" s="121"/>
      <c r="O46" s="121"/>
      <c r="P46" s="121"/>
      <c r="Q46" s="121"/>
      <c r="R46" s="121"/>
      <c r="S46" s="121"/>
      <c r="T46" s="152"/>
      <c r="U46" s="257">
        <v>0</v>
      </c>
    </row>
    <row r="47" spans="1:21" s="32" customFormat="1" ht="12">
      <c r="A47" s="95">
        <v>12</v>
      </c>
      <c r="B47" s="96">
        <v>329</v>
      </c>
      <c r="C47" s="127" t="s">
        <v>307</v>
      </c>
      <c r="D47" s="128" t="s">
        <v>347</v>
      </c>
      <c r="E47" s="103"/>
      <c r="F47" s="129"/>
      <c r="G47" s="135"/>
      <c r="H47" s="129"/>
      <c r="I47" s="129"/>
      <c r="J47" s="136"/>
      <c r="K47" s="134"/>
      <c r="L47" s="151"/>
      <c r="M47" s="121"/>
      <c r="N47" s="121"/>
      <c r="O47" s="121"/>
      <c r="P47" s="121"/>
      <c r="Q47" s="121"/>
      <c r="R47" s="121"/>
      <c r="S47" s="121"/>
      <c r="T47" s="152"/>
      <c r="U47" s="257">
        <v>0</v>
      </c>
    </row>
    <row r="48" spans="1:21" s="32" customFormat="1" ht="12">
      <c r="A48" s="95">
        <v>12</v>
      </c>
      <c r="B48" s="96">
        <v>342</v>
      </c>
      <c r="C48" s="127" t="s">
        <v>307</v>
      </c>
      <c r="D48" s="128" t="s">
        <v>348</v>
      </c>
      <c r="E48" s="103"/>
      <c r="F48" s="129"/>
      <c r="G48" s="135"/>
      <c r="H48" s="129"/>
      <c r="I48" s="129"/>
      <c r="J48" s="136"/>
      <c r="K48" s="134"/>
      <c r="L48" s="151"/>
      <c r="M48" s="121"/>
      <c r="N48" s="121"/>
      <c r="O48" s="121"/>
      <c r="P48" s="121"/>
      <c r="Q48" s="121"/>
      <c r="R48" s="121"/>
      <c r="S48" s="121"/>
      <c r="T48" s="152"/>
      <c r="U48" s="257">
        <v>0</v>
      </c>
    </row>
    <row r="49" spans="1:21" s="32" customFormat="1" ht="12">
      <c r="A49" s="95">
        <v>12</v>
      </c>
      <c r="B49" s="96">
        <v>347</v>
      </c>
      <c r="C49" s="127" t="s">
        <v>307</v>
      </c>
      <c r="D49" s="128" t="s">
        <v>349</v>
      </c>
      <c r="E49" s="103"/>
      <c r="F49" s="129"/>
      <c r="G49" s="135"/>
      <c r="H49" s="129"/>
      <c r="I49" s="129"/>
      <c r="J49" s="136"/>
      <c r="K49" s="134"/>
      <c r="L49" s="151"/>
      <c r="M49" s="121"/>
      <c r="N49" s="121"/>
      <c r="O49" s="121"/>
      <c r="P49" s="121"/>
      <c r="Q49" s="121"/>
      <c r="R49" s="121"/>
      <c r="S49" s="121"/>
      <c r="T49" s="152"/>
      <c r="U49" s="257">
        <v>0</v>
      </c>
    </row>
    <row r="50" spans="1:21" s="32" customFormat="1" ht="12">
      <c r="A50" s="95">
        <v>12</v>
      </c>
      <c r="B50" s="96">
        <v>349</v>
      </c>
      <c r="C50" s="127" t="s">
        <v>307</v>
      </c>
      <c r="D50" s="128" t="s">
        <v>350</v>
      </c>
      <c r="E50" s="103"/>
      <c r="F50" s="129"/>
      <c r="G50" s="135"/>
      <c r="H50" s="129"/>
      <c r="I50" s="129"/>
      <c r="J50" s="136"/>
      <c r="K50" s="134"/>
      <c r="L50" s="151"/>
      <c r="M50" s="121"/>
      <c r="N50" s="121"/>
      <c r="O50" s="121"/>
      <c r="P50" s="121"/>
      <c r="Q50" s="121"/>
      <c r="R50" s="121"/>
      <c r="S50" s="121"/>
      <c r="T50" s="152"/>
      <c r="U50" s="257">
        <v>0</v>
      </c>
    </row>
    <row r="51" spans="1:21" s="32" customFormat="1" ht="12">
      <c r="A51" s="95">
        <v>12</v>
      </c>
      <c r="B51" s="96">
        <v>402</v>
      </c>
      <c r="C51" s="127" t="s">
        <v>307</v>
      </c>
      <c r="D51" s="128" t="s">
        <v>351</v>
      </c>
      <c r="E51" s="103"/>
      <c r="F51" s="129"/>
      <c r="G51" s="135"/>
      <c r="H51" s="129"/>
      <c r="I51" s="129"/>
      <c r="J51" s="136"/>
      <c r="K51" s="134"/>
      <c r="L51" s="151"/>
      <c r="M51" s="121"/>
      <c r="N51" s="121"/>
      <c r="O51" s="121"/>
      <c r="P51" s="121"/>
      <c r="Q51" s="121"/>
      <c r="R51" s="121"/>
      <c r="S51" s="121"/>
      <c r="T51" s="152"/>
      <c r="U51" s="257">
        <v>0</v>
      </c>
    </row>
    <row r="52" spans="1:21" s="32" customFormat="1" ht="12">
      <c r="A52" s="95">
        <v>12</v>
      </c>
      <c r="B52" s="96">
        <v>403</v>
      </c>
      <c r="C52" s="127" t="s">
        <v>307</v>
      </c>
      <c r="D52" s="128" t="s">
        <v>352</v>
      </c>
      <c r="E52" s="103"/>
      <c r="F52" s="129"/>
      <c r="G52" s="135"/>
      <c r="H52" s="129"/>
      <c r="I52" s="129"/>
      <c r="J52" s="136"/>
      <c r="K52" s="134"/>
      <c r="L52" s="151"/>
      <c r="M52" s="121"/>
      <c r="N52" s="121"/>
      <c r="O52" s="121"/>
      <c r="P52" s="121"/>
      <c r="Q52" s="121"/>
      <c r="R52" s="121"/>
      <c r="S52" s="121"/>
      <c r="T52" s="152"/>
      <c r="U52" s="257">
        <v>0</v>
      </c>
    </row>
    <row r="53" spans="1:21" s="32" customFormat="1" ht="12">
      <c r="A53" s="95">
        <v>12</v>
      </c>
      <c r="B53" s="96">
        <v>409</v>
      </c>
      <c r="C53" s="127" t="s">
        <v>307</v>
      </c>
      <c r="D53" s="128" t="s">
        <v>353</v>
      </c>
      <c r="E53" s="103"/>
      <c r="F53" s="129"/>
      <c r="G53" s="135"/>
      <c r="H53" s="129"/>
      <c r="I53" s="129"/>
      <c r="J53" s="136"/>
      <c r="K53" s="134"/>
      <c r="L53" s="151"/>
      <c r="M53" s="121"/>
      <c r="N53" s="121"/>
      <c r="O53" s="121"/>
      <c r="P53" s="121"/>
      <c r="Q53" s="121"/>
      <c r="R53" s="121"/>
      <c r="S53" s="121"/>
      <c r="T53" s="152"/>
      <c r="U53" s="257">
        <v>0</v>
      </c>
    </row>
    <row r="54" spans="1:21" s="32" customFormat="1" ht="12">
      <c r="A54" s="95">
        <v>12</v>
      </c>
      <c r="B54" s="96">
        <v>410</v>
      </c>
      <c r="C54" s="127" t="s">
        <v>307</v>
      </c>
      <c r="D54" s="128" t="s">
        <v>354</v>
      </c>
      <c r="E54" s="103"/>
      <c r="F54" s="129"/>
      <c r="G54" s="135"/>
      <c r="H54" s="129"/>
      <c r="I54" s="129"/>
      <c r="J54" s="136"/>
      <c r="K54" s="134"/>
      <c r="L54" s="151"/>
      <c r="M54" s="121"/>
      <c r="N54" s="121"/>
      <c r="O54" s="121"/>
      <c r="P54" s="121"/>
      <c r="Q54" s="121"/>
      <c r="R54" s="121"/>
      <c r="S54" s="121"/>
      <c r="T54" s="152"/>
      <c r="U54" s="257">
        <v>0</v>
      </c>
    </row>
    <row r="55" spans="1:21" s="32" customFormat="1" ht="12">
      <c r="A55" s="95">
        <v>12</v>
      </c>
      <c r="B55" s="96">
        <v>421</v>
      </c>
      <c r="C55" s="127" t="s">
        <v>307</v>
      </c>
      <c r="D55" s="128" t="s">
        <v>355</v>
      </c>
      <c r="E55" s="103"/>
      <c r="F55" s="129"/>
      <c r="G55" s="135"/>
      <c r="H55" s="129"/>
      <c r="I55" s="129"/>
      <c r="J55" s="136"/>
      <c r="K55" s="134"/>
      <c r="L55" s="151"/>
      <c r="M55" s="121"/>
      <c r="N55" s="121"/>
      <c r="O55" s="121"/>
      <c r="P55" s="121"/>
      <c r="Q55" s="121"/>
      <c r="R55" s="121"/>
      <c r="S55" s="121"/>
      <c r="T55" s="152"/>
      <c r="U55" s="257">
        <v>1</v>
      </c>
    </row>
    <row r="56" spans="1:21" s="32" customFormat="1" ht="12">
      <c r="A56" s="95">
        <v>12</v>
      </c>
      <c r="B56" s="96">
        <v>422</v>
      </c>
      <c r="C56" s="127" t="s">
        <v>307</v>
      </c>
      <c r="D56" s="128" t="s">
        <v>356</v>
      </c>
      <c r="E56" s="103"/>
      <c r="F56" s="129"/>
      <c r="G56" s="135"/>
      <c r="H56" s="129"/>
      <c r="I56" s="129"/>
      <c r="J56" s="136"/>
      <c r="K56" s="134"/>
      <c r="L56" s="151"/>
      <c r="M56" s="121"/>
      <c r="N56" s="121"/>
      <c r="O56" s="121"/>
      <c r="P56" s="121"/>
      <c r="Q56" s="121"/>
      <c r="R56" s="121"/>
      <c r="S56" s="121"/>
      <c r="T56" s="152"/>
      <c r="U56" s="257">
        <v>0</v>
      </c>
    </row>
    <row r="57" spans="1:21" s="32" customFormat="1" ht="12">
      <c r="A57" s="95">
        <v>12</v>
      </c>
      <c r="B57" s="96">
        <v>423</v>
      </c>
      <c r="C57" s="127" t="s">
        <v>307</v>
      </c>
      <c r="D57" s="128" t="s">
        <v>357</v>
      </c>
      <c r="E57" s="103"/>
      <c r="F57" s="129"/>
      <c r="G57" s="135"/>
      <c r="H57" s="129"/>
      <c r="I57" s="129"/>
      <c r="J57" s="136"/>
      <c r="K57" s="134"/>
      <c r="L57" s="151"/>
      <c r="M57" s="121"/>
      <c r="N57" s="121"/>
      <c r="O57" s="121"/>
      <c r="P57" s="121"/>
      <c r="Q57" s="121"/>
      <c r="R57" s="121"/>
      <c r="S57" s="121"/>
      <c r="T57" s="152"/>
      <c r="U57" s="257">
        <v>0</v>
      </c>
    </row>
    <row r="58" spans="1:21" s="32" customFormat="1" ht="12">
      <c r="A58" s="95">
        <v>12</v>
      </c>
      <c r="B58" s="96">
        <v>424</v>
      </c>
      <c r="C58" s="127" t="s">
        <v>307</v>
      </c>
      <c r="D58" s="128" t="s">
        <v>358</v>
      </c>
      <c r="E58" s="103"/>
      <c r="F58" s="129"/>
      <c r="G58" s="135"/>
      <c r="H58" s="129"/>
      <c r="I58" s="129"/>
      <c r="J58" s="136"/>
      <c r="K58" s="134"/>
      <c r="L58" s="151"/>
      <c r="M58" s="121"/>
      <c r="N58" s="121"/>
      <c r="O58" s="121"/>
      <c r="P58" s="121"/>
      <c r="Q58" s="121"/>
      <c r="R58" s="121"/>
      <c r="S58" s="121"/>
      <c r="T58" s="152"/>
      <c r="U58" s="257">
        <v>0</v>
      </c>
    </row>
    <row r="59" spans="1:21" s="32" customFormat="1" ht="12">
      <c r="A59" s="95">
        <v>12</v>
      </c>
      <c r="B59" s="96">
        <v>426</v>
      </c>
      <c r="C59" s="127" t="s">
        <v>307</v>
      </c>
      <c r="D59" s="128" t="s">
        <v>359</v>
      </c>
      <c r="E59" s="103"/>
      <c r="F59" s="129"/>
      <c r="G59" s="135"/>
      <c r="H59" s="129"/>
      <c r="I59" s="129"/>
      <c r="J59" s="136"/>
      <c r="K59" s="134"/>
      <c r="L59" s="151"/>
      <c r="M59" s="121"/>
      <c r="N59" s="121"/>
      <c r="O59" s="121"/>
      <c r="P59" s="121"/>
      <c r="Q59" s="121"/>
      <c r="R59" s="121"/>
      <c r="S59" s="121"/>
      <c r="T59" s="152"/>
      <c r="U59" s="257">
        <v>0</v>
      </c>
    </row>
    <row r="60" spans="1:21" s="32" customFormat="1" ht="12">
      <c r="A60" s="95">
        <v>12</v>
      </c>
      <c r="B60" s="96">
        <v>427</v>
      </c>
      <c r="C60" s="127" t="s">
        <v>307</v>
      </c>
      <c r="D60" s="128" t="s">
        <v>360</v>
      </c>
      <c r="E60" s="103"/>
      <c r="F60" s="129"/>
      <c r="G60" s="135"/>
      <c r="H60" s="129"/>
      <c r="I60" s="129"/>
      <c r="J60" s="136"/>
      <c r="K60" s="134"/>
      <c r="L60" s="151"/>
      <c r="M60" s="121"/>
      <c r="N60" s="121"/>
      <c r="O60" s="121"/>
      <c r="P60" s="121"/>
      <c r="Q60" s="121"/>
      <c r="R60" s="121"/>
      <c r="S60" s="121"/>
      <c r="T60" s="152"/>
      <c r="U60" s="257">
        <v>0</v>
      </c>
    </row>
    <row r="61" spans="1:21" s="32" customFormat="1" ht="12">
      <c r="A61" s="95">
        <v>12</v>
      </c>
      <c r="B61" s="96">
        <v>441</v>
      </c>
      <c r="C61" s="127" t="s">
        <v>307</v>
      </c>
      <c r="D61" s="128" t="s">
        <v>361</v>
      </c>
      <c r="E61" s="103"/>
      <c r="F61" s="129"/>
      <c r="G61" s="135"/>
      <c r="H61" s="129"/>
      <c r="I61" s="129"/>
      <c r="J61" s="136"/>
      <c r="K61" s="134"/>
      <c r="L61" s="151"/>
      <c r="M61" s="121"/>
      <c r="N61" s="121"/>
      <c r="O61" s="121"/>
      <c r="P61" s="121"/>
      <c r="Q61" s="121"/>
      <c r="R61" s="121"/>
      <c r="S61" s="121"/>
      <c r="T61" s="152"/>
      <c r="U61" s="257">
        <v>0</v>
      </c>
    </row>
    <row r="62" spans="1:21" s="32" customFormat="1" ht="12">
      <c r="A62" s="95">
        <v>12</v>
      </c>
      <c r="B62" s="96">
        <v>443</v>
      </c>
      <c r="C62" s="127" t="s">
        <v>307</v>
      </c>
      <c r="D62" s="128" t="s">
        <v>362</v>
      </c>
      <c r="E62" s="142"/>
      <c r="F62" s="143"/>
      <c r="G62" s="144"/>
      <c r="H62" s="143"/>
      <c r="I62" s="143"/>
      <c r="J62" s="145"/>
      <c r="K62" s="146"/>
      <c r="L62" s="153"/>
      <c r="M62" s="154"/>
      <c r="N62" s="154"/>
      <c r="O62" s="154"/>
      <c r="P62" s="154"/>
      <c r="Q62" s="154"/>
      <c r="R62" s="154"/>
      <c r="S62" s="154"/>
      <c r="T62" s="155"/>
      <c r="U62" s="258">
        <v>1</v>
      </c>
    </row>
    <row r="63" spans="1:21" s="32" customFormat="1" ht="12.75" thickBot="1">
      <c r="A63" s="95">
        <v>12</v>
      </c>
      <c r="B63" s="96">
        <v>463</v>
      </c>
      <c r="C63" s="127" t="s">
        <v>307</v>
      </c>
      <c r="D63" s="128" t="s">
        <v>363</v>
      </c>
      <c r="E63" s="142"/>
      <c r="F63" s="147"/>
      <c r="G63" s="148"/>
      <c r="H63" s="147"/>
      <c r="I63" s="147"/>
      <c r="J63" s="149"/>
      <c r="K63" s="150"/>
      <c r="L63" s="156"/>
      <c r="M63" s="157"/>
      <c r="N63" s="157"/>
      <c r="O63" s="157"/>
      <c r="P63" s="157"/>
      <c r="Q63" s="157"/>
      <c r="R63" s="157"/>
      <c r="S63" s="157"/>
      <c r="T63" s="158"/>
      <c r="U63" s="258">
        <v>0</v>
      </c>
    </row>
    <row r="64" spans="1:21" ht="16.5" customHeight="1" thickBot="1">
      <c r="A64" s="11"/>
      <c r="B64" s="12">
        <v>1000</v>
      </c>
      <c r="C64" s="270" t="s">
        <v>7</v>
      </c>
      <c r="D64" s="270"/>
      <c r="E64" s="47">
        <f>COUNTA(E8:E63)</f>
        <v>10</v>
      </c>
      <c r="F64" s="48"/>
      <c r="G64" s="126"/>
      <c r="H64" s="48"/>
      <c r="I64" s="48"/>
      <c r="J64" s="49"/>
      <c r="K64" s="49"/>
      <c r="L64" s="47"/>
      <c r="M64" s="50"/>
      <c r="N64" s="50"/>
      <c r="O64" s="50"/>
      <c r="P64" s="50"/>
      <c r="Q64" s="50"/>
      <c r="R64" s="50"/>
      <c r="S64" s="50"/>
      <c r="T64" s="51"/>
      <c r="U64" s="159">
        <f>SUM(U8:U63)</f>
        <v>9</v>
      </c>
    </row>
  </sheetData>
  <mergeCells count="14">
    <mergeCell ref="S2:U2"/>
    <mergeCell ref="U4:U7"/>
    <mergeCell ref="O6:Q6"/>
    <mergeCell ref="R6:T6"/>
    <mergeCell ref="C64:D64"/>
    <mergeCell ref="E6:E7"/>
    <mergeCell ref="A4:A7"/>
    <mergeCell ref="B4:B7"/>
    <mergeCell ref="C4:C7"/>
    <mergeCell ref="D4:D7"/>
    <mergeCell ref="E4:T4"/>
    <mergeCell ref="L5:T5"/>
    <mergeCell ref="G6:K6"/>
    <mergeCell ref="L6:N6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pane xSplit="4" ySplit="7" topLeftCell="E8" activePane="bottomRight" state="frozen"/>
      <selection pane="topLeft" activeCell="P62" sqref="P62"/>
      <selection pane="topRight" activeCell="P62" sqref="P62"/>
      <selection pane="bottomLeft" activeCell="P62" sqref="P62"/>
      <selection pane="bottomRight" activeCell="D45" sqref="D45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8.125" style="2" customWidth="1"/>
    <col min="4" max="5" width="12.625" style="2" customWidth="1"/>
    <col min="6" max="6" width="32.125" style="2" customWidth="1"/>
    <col min="7" max="8" width="6.125" style="2" customWidth="1"/>
    <col min="9" max="19" width="6.625" style="2" customWidth="1"/>
    <col min="20" max="16384" width="9.00390625" style="2" customWidth="1"/>
  </cols>
  <sheetData>
    <row r="1" ht="12.75" thickBot="1">
      <c r="A1" s="2" t="s">
        <v>24</v>
      </c>
    </row>
    <row r="2" spans="1:19" ht="22.5" customHeight="1" thickBot="1">
      <c r="A2" s="16" t="s">
        <v>50</v>
      </c>
      <c r="E2" s="29"/>
      <c r="Q2" s="272" t="s">
        <v>51</v>
      </c>
      <c r="R2" s="300"/>
      <c r="S2" s="273"/>
    </row>
    <row r="3" ht="12.75" thickBot="1"/>
    <row r="4" spans="1:19" s="1" customFormat="1" ht="19.5" customHeight="1">
      <c r="A4" s="238" t="s">
        <v>33</v>
      </c>
      <c r="B4" s="237" t="s">
        <v>34</v>
      </c>
      <c r="C4" s="318" t="s">
        <v>35</v>
      </c>
      <c r="D4" s="259" t="s">
        <v>20</v>
      </c>
      <c r="E4" s="321" t="s">
        <v>44</v>
      </c>
      <c r="F4" s="322"/>
      <c r="G4" s="322"/>
      <c r="H4" s="323"/>
      <c r="I4" s="306" t="s">
        <v>49</v>
      </c>
      <c r="J4" s="307"/>
      <c r="K4" s="307"/>
      <c r="L4" s="307"/>
      <c r="M4" s="307"/>
      <c r="N4" s="307"/>
      <c r="O4" s="307"/>
      <c r="P4" s="307"/>
      <c r="Q4" s="307"/>
      <c r="R4" s="307"/>
      <c r="S4" s="308"/>
    </row>
    <row r="5" spans="1:19" s="46" customFormat="1" ht="19.5" customHeight="1">
      <c r="A5" s="235"/>
      <c r="B5" s="274"/>
      <c r="C5" s="319"/>
      <c r="D5" s="260"/>
      <c r="E5" s="314" t="s">
        <v>233</v>
      </c>
      <c r="F5" s="324" t="s">
        <v>8</v>
      </c>
      <c r="G5" s="327" t="s">
        <v>9</v>
      </c>
      <c r="H5" s="330" t="s">
        <v>10</v>
      </c>
      <c r="I5" s="314" t="s">
        <v>23</v>
      </c>
      <c r="J5" s="311" t="s">
        <v>25</v>
      </c>
      <c r="K5" s="76" t="s">
        <v>234</v>
      </c>
      <c r="L5" s="15"/>
      <c r="M5" s="317" t="s">
        <v>27</v>
      </c>
      <c r="N5" s="317" t="s">
        <v>235</v>
      </c>
      <c r="O5" s="76" t="s">
        <v>236</v>
      </c>
      <c r="P5" s="15"/>
      <c r="Q5" s="311" t="s">
        <v>26</v>
      </c>
      <c r="R5" s="76" t="s">
        <v>234</v>
      </c>
      <c r="S5" s="77"/>
    </row>
    <row r="6" spans="1:19" s="1" customFormat="1" ht="60" customHeight="1">
      <c r="A6" s="235"/>
      <c r="B6" s="274"/>
      <c r="C6" s="319"/>
      <c r="D6" s="260"/>
      <c r="E6" s="315"/>
      <c r="F6" s="325"/>
      <c r="G6" s="328"/>
      <c r="H6" s="331"/>
      <c r="I6" s="315"/>
      <c r="J6" s="312"/>
      <c r="K6" s="309" t="s">
        <v>237</v>
      </c>
      <c r="L6" s="78" t="s">
        <v>238</v>
      </c>
      <c r="M6" s="284"/>
      <c r="N6" s="284"/>
      <c r="O6" s="309" t="s">
        <v>239</v>
      </c>
      <c r="P6" s="78" t="s">
        <v>238</v>
      </c>
      <c r="Q6" s="312"/>
      <c r="R6" s="309" t="s">
        <v>240</v>
      </c>
      <c r="S6" s="79" t="s">
        <v>238</v>
      </c>
    </row>
    <row r="7" spans="1:19" ht="19.5" customHeight="1">
      <c r="A7" s="236"/>
      <c r="B7" s="275"/>
      <c r="C7" s="320"/>
      <c r="D7" s="261"/>
      <c r="E7" s="316"/>
      <c r="F7" s="326"/>
      <c r="G7" s="329"/>
      <c r="H7" s="332"/>
      <c r="I7" s="316"/>
      <c r="J7" s="313"/>
      <c r="K7" s="310"/>
      <c r="L7" s="80" t="s">
        <v>241</v>
      </c>
      <c r="M7" s="285"/>
      <c r="N7" s="285"/>
      <c r="O7" s="310"/>
      <c r="P7" s="80" t="s">
        <v>241</v>
      </c>
      <c r="Q7" s="313"/>
      <c r="R7" s="310"/>
      <c r="S7" s="81" t="s">
        <v>241</v>
      </c>
    </row>
    <row r="8" spans="1:19" ht="12.75" customHeight="1">
      <c r="A8" s="5">
        <f>'千葉県４－１'!A8</f>
        <v>12</v>
      </c>
      <c r="B8" s="6">
        <f>'千葉県４－１'!B8</f>
        <v>100</v>
      </c>
      <c r="C8" s="4" t="str">
        <f>'千葉県４－１'!C8</f>
        <v>千葉県</v>
      </c>
      <c r="D8" s="9" t="str">
        <f>'千葉県４－１'!D8</f>
        <v>千葉市</v>
      </c>
      <c r="E8" s="54"/>
      <c r="F8" s="55"/>
      <c r="G8" s="160"/>
      <c r="H8" s="161"/>
      <c r="I8" s="101">
        <v>1</v>
      </c>
      <c r="J8" s="100">
        <v>1</v>
      </c>
      <c r="K8" s="100">
        <v>0</v>
      </c>
      <c r="L8" s="56">
        <f aca="true" t="shared" si="0" ref="L8:L63">IF(J8=""," ",ROUND(K8/J8*100,1))</f>
        <v>0</v>
      </c>
      <c r="M8" s="57"/>
      <c r="N8" s="55"/>
      <c r="O8" s="53"/>
      <c r="P8" s="56" t="str">
        <f aca="true" t="shared" si="1" ref="P8:P63">IF(O8=""," ",ROUND(O8/N8*100,1))</f>
        <v> </v>
      </c>
      <c r="Q8" s="166">
        <v>1027</v>
      </c>
      <c r="R8" s="167">
        <v>91</v>
      </c>
      <c r="S8" s="58">
        <f aca="true" t="shared" si="2" ref="S8:S63">IF(Q8=""," ",ROUND(R8/Q8*100,1))</f>
        <v>8.9</v>
      </c>
    </row>
    <row r="9" spans="1:19" ht="12.75" customHeight="1">
      <c r="A9" s="5">
        <f>'千葉県４－１'!A9</f>
        <v>12</v>
      </c>
      <c r="B9" s="6">
        <f>'千葉県４－１'!B9</f>
        <v>202</v>
      </c>
      <c r="C9" s="4" t="str">
        <f>'千葉県４－１'!C9</f>
        <v>千葉県</v>
      </c>
      <c r="D9" s="9" t="str">
        <f>'千葉県４－１'!D9</f>
        <v>銚子市</v>
      </c>
      <c r="E9" s="54"/>
      <c r="F9" s="55"/>
      <c r="G9" s="160"/>
      <c r="H9" s="161"/>
      <c r="I9" s="101">
        <v>0</v>
      </c>
      <c r="J9" s="100">
        <v>1</v>
      </c>
      <c r="K9" s="100">
        <v>0</v>
      </c>
      <c r="L9" s="56">
        <f t="shared" si="0"/>
        <v>0</v>
      </c>
      <c r="M9" s="57"/>
      <c r="N9" s="55"/>
      <c r="O9" s="53"/>
      <c r="P9" s="56" t="str">
        <f t="shared" si="1"/>
        <v> </v>
      </c>
      <c r="Q9" s="166">
        <v>227</v>
      </c>
      <c r="R9" s="167">
        <v>8</v>
      </c>
      <c r="S9" s="58">
        <f t="shared" si="2"/>
        <v>3.5</v>
      </c>
    </row>
    <row r="10" spans="1:19" ht="12.75" customHeight="1">
      <c r="A10" s="5">
        <f>'千葉県４－１'!A10</f>
        <v>12</v>
      </c>
      <c r="B10" s="6">
        <f>'千葉県４－１'!B10</f>
        <v>203</v>
      </c>
      <c r="C10" s="4" t="str">
        <f>'千葉県４－１'!C10</f>
        <v>千葉県</v>
      </c>
      <c r="D10" s="9" t="str">
        <f>'千葉県４－１'!D10</f>
        <v>市川市</v>
      </c>
      <c r="E10" s="52"/>
      <c r="F10" s="59"/>
      <c r="G10" s="162"/>
      <c r="H10" s="163"/>
      <c r="I10" s="101">
        <v>1</v>
      </c>
      <c r="J10" s="100">
        <v>2</v>
      </c>
      <c r="K10" s="100">
        <v>0</v>
      </c>
      <c r="L10" s="56">
        <f t="shared" si="0"/>
        <v>0</v>
      </c>
      <c r="M10" s="57"/>
      <c r="N10" s="55"/>
      <c r="O10" s="53"/>
      <c r="P10" s="56" t="str">
        <f t="shared" si="1"/>
        <v> </v>
      </c>
      <c r="Q10" s="166">
        <v>222</v>
      </c>
      <c r="R10" s="167">
        <v>15</v>
      </c>
      <c r="S10" s="58">
        <f t="shared" si="2"/>
        <v>6.8</v>
      </c>
    </row>
    <row r="11" spans="1:19" ht="12.75" customHeight="1">
      <c r="A11" s="5">
        <f>'千葉県４－１'!A11</f>
        <v>12</v>
      </c>
      <c r="B11" s="6">
        <f>'千葉県４－１'!B11</f>
        <v>204</v>
      </c>
      <c r="C11" s="4" t="str">
        <f>'千葉県４－１'!C11</f>
        <v>千葉県</v>
      </c>
      <c r="D11" s="9" t="str">
        <f>'千葉県４－１'!D11</f>
        <v>船橋市</v>
      </c>
      <c r="E11" s="52"/>
      <c r="F11" s="59"/>
      <c r="G11" s="162"/>
      <c r="H11" s="163"/>
      <c r="I11" s="101">
        <v>1</v>
      </c>
      <c r="J11" s="100">
        <v>2</v>
      </c>
      <c r="K11" s="100">
        <v>0</v>
      </c>
      <c r="L11" s="56">
        <f t="shared" si="0"/>
        <v>0</v>
      </c>
      <c r="M11" s="57"/>
      <c r="N11" s="55"/>
      <c r="O11" s="53"/>
      <c r="P11" s="56" t="str">
        <f t="shared" si="1"/>
        <v> </v>
      </c>
      <c r="Q11" s="166">
        <v>811</v>
      </c>
      <c r="R11" s="167">
        <v>60</v>
      </c>
      <c r="S11" s="58">
        <f t="shared" si="2"/>
        <v>7.4</v>
      </c>
    </row>
    <row r="12" spans="1:19" ht="12.75" customHeight="1">
      <c r="A12" s="5">
        <f>'千葉県４－１'!A12</f>
        <v>12</v>
      </c>
      <c r="B12" s="6">
        <f>'千葉県４－１'!B12</f>
        <v>205</v>
      </c>
      <c r="C12" s="4" t="str">
        <f>'千葉県４－１'!C12</f>
        <v>千葉県</v>
      </c>
      <c r="D12" s="9" t="str">
        <f>'千葉県４－１'!D12</f>
        <v>館山市</v>
      </c>
      <c r="E12" s="52"/>
      <c r="F12" s="59"/>
      <c r="G12" s="162"/>
      <c r="H12" s="163"/>
      <c r="I12" s="101">
        <v>1</v>
      </c>
      <c r="J12" s="100">
        <v>1</v>
      </c>
      <c r="K12" s="100">
        <v>0</v>
      </c>
      <c r="L12" s="56">
        <f t="shared" si="0"/>
        <v>0</v>
      </c>
      <c r="M12" s="57"/>
      <c r="N12" s="55"/>
      <c r="O12" s="53"/>
      <c r="P12" s="56" t="str">
        <f t="shared" si="1"/>
        <v> </v>
      </c>
      <c r="Q12" s="166">
        <v>155</v>
      </c>
      <c r="R12" s="167">
        <v>1</v>
      </c>
      <c r="S12" s="58">
        <f t="shared" si="2"/>
        <v>0.6</v>
      </c>
    </row>
    <row r="13" spans="1:19" ht="12.75" customHeight="1">
      <c r="A13" s="5">
        <f>'千葉県４－１'!A13</f>
        <v>12</v>
      </c>
      <c r="B13" s="6">
        <f>'千葉県４－１'!B13</f>
        <v>206</v>
      </c>
      <c r="C13" s="4" t="str">
        <f>'千葉県４－１'!C13</f>
        <v>千葉県</v>
      </c>
      <c r="D13" s="9" t="str">
        <f>'千葉県４－１'!D13</f>
        <v>木更津市</v>
      </c>
      <c r="E13" s="52"/>
      <c r="F13" s="59"/>
      <c r="G13" s="162"/>
      <c r="H13" s="163"/>
      <c r="I13" s="101">
        <v>1</v>
      </c>
      <c r="J13" s="100">
        <v>1</v>
      </c>
      <c r="K13" s="100">
        <v>0</v>
      </c>
      <c r="L13" s="56">
        <f t="shared" si="0"/>
        <v>0</v>
      </c>
      <c r="M13" s="57"/>
      <c r="N13" s="55"/>
      <c r="O13" s="53"/>
      <c r="P13" s="56" t="str">
        <f t="shared" si="1"/>
        <v> </v>
      </c>
      <c r="Q13" s="166">
        <v>216</v>
      </c>
      <c r="R13" s="167">
        <v>3</v>
      </c>
      <c r="S13" s="58">
        <f t="shared" si="2"/>
        <v>1.4</v>
      </c>
    </row>
    <row r="14" spans="1:19" ht="12.75" customHeight="1">
      <c r="A14" s="5">
        <f>'千葉県４－１'!A14</f>
        <v>12</v>
      </c>
      <c r="B14" s="6">
        <f>'千葉県４－１'!B14</f>
        <v>207</v>
      </c>
      <c r="C14" s="4" t="str">
        <f>'千葉県４－１'!C14</f>
        <v>千葉県</v>
      </c>
      <c r="D14" s="9" t="str">
        <f>'千葉県４－１'!D14</f>
        <v>松戸市</v>
      </c>
      <c r="E14" s="52"/>
      <c r="F14" s="59"/>
      <c r="G14" s="162"/>
      <c r="H14" s="163"/>
      <c r="I14" s="101">
        <v>1</v>
      </c>
      <c r="J14" s="100">
        <v>0</v>
      </c>
      <c r="K14" s="100">
        <v>0</v>
      </c>
      <c r="L14" s="56">
        <v>0</v>
      </c>
      <c r="M14" s="57"/>
      <c r="N14" s="55"/>
      <c r="O14" s="53"/>
      <c r="P14" s="56" t="str">
        <f t="shared" si="1"/>
        <v> </v>
      </c>
      <c r="Q14" s="166">
        <v>406</v>
      </c>
      <c r="R14" s="167">
        <v>39</v>
      </c>
      <c r="S14" s="58">
        <f t="shared" si="2"/>
        <v>9.6</v>
      </c>
    </row>
    <row r="15" spans="1:19" ht="12.75" customHeight="1">
      <c r="A15" s="5">
        <f>'千葉県４－１'!A15</f>
        <v>12</v>
      </c>
      <c r="B15" s="6">
        <f>'千葉県４－１'!B15</f>
        <v>208</v>
      </c>
      <c r="C15" s="4" t="str">
        <f>'千葉県４－１'!C15</f>
        <v>千葉県</v>
      </c>
      <c r="D15" s="9" t="str">
        <f>'千葉県４－１'!D15</f>
        <v>野田市</v>
      </c>
      <c r="E15" s="52"/>
      <c r="F15" s="59"/>
      <c r="G15" s="162"/>
      <c r="H15" s="163"/>
      <c r="I15" s="101">
        <v>1</v>
      </c>
      <c r="J15" s="100">
        <v>1</v>
      </c>
      <c r="K15" s="100">
        <v>0</v>
      </c>
      <c r="L15" s="56">
        <f t="shared" si="0"/>
        <v>0</v>
      </c>
      <c r="M15" s="57"/>
      <c r="N15" s="55"/>
      <c r="O15" s="53"/>
      <c r="P15" s="56" t="str">
        <f t="shared" si="1"/>
        <v> </v>
      </c>
      <c r="Q15" s="166">
        <v>332</v>
      </c>
      <c r="R15" s="167">
        <v>11</v>
      </c>
      <c r="S15" s="58">
        <f t="shared" si="2"/>
        <v>3.3</v>
      </c>
    </row>
    <row r="16" spans="1:19" ht="12.75" customHeight="1">
      <c r="A16" s="5">
        <f>'千葉県４－１'!A16</f>
        <v>12</v>
      </c>
      <c r="B16" s="6">
        <f>'千葉県４－１'!B16</f>
        <v>210</v>
      </c>
      <c r="C16" s="4" t="str">
        <f>'千葉県４－１'!C16</f>
        <v>千葉県</v>
      </c>
      <c r="D16" s="9" t="str">
        <f>'千葉県４－１'!D16</f>
        <v>茂原市</v>
      </c>
      <c r="E16" s="52"/>
      <c r="F16" s="59"/>
      <c r="G16" s="162"/>
      <c r="H16" s="163"/>
      <c r="I16" s="101">
        <v>1</v>
      </c>
      <c r="J16" s="100">
        <v>1</v>
      </c>
      <c r="K16" s="100">
        <v>0</v>
      </c>
      <c r="L16" s="56">
        <f t="shared" si="0"/>
        <v>0</v>
      </c>
      <c r="M16" s="57"/>
      <c r="N16" s="55"/>
      <c r="O16" s="53"/>
      <c r="P16" s="56" t="str">
        <f t="shared" si="1"/>
        <v> </v>
      </c>
      <c r="Q16" s="166">
        <v>244</v>
      </c>
      <c r="R16" s="167">
        <v>8</v>
      </c>
      <c r="S16" s="58">
        <f t="shared" si="2"/>
        <v>3.3</v>
      </c>
    </row>
    <row r="17" spans="1:19" ht="12.75" customHeight="1">
      <c r="A17" s="5">
        <f>'千葉県４－１'!A17</f>
        <v>12</v>
      </c>
      <c r="B17" s="6">
        <f>'千葉県４－１'!B17</f>
        <v>211</v>
      </c>
      <c r="C17" s="4" t="str">
        <f>'千葉県４－１'!C17</f>
        <v>千葉県</v>
      </c>
      <c r="D17" s="9" t="str">
        <f>'千葉県４－１'!D17</f>
        <v>成田市</v>
      </c>
      <c r="E17" s="52"/>
      <c r="F17" s="59"/>
      <c r="G17" s="162"/>
      <c r="H17" s="163"/>
      <c r="I17" s="101">
        <v>1</v>
      </c>
      <c r="J17" s="100">
        <v>1</v>
      </c>
      <c r="K17" s="100">
        <v>0</v>
      </c>
      <c r="L17" s="56">
        <f t="shared" si="0"/>
        <v>0</v>
      </c>
      <c r="M17" s="57"/>
      <c r="N17" s="55"/>
      <c r="O17" s="53"/>
      <c r="P17" s="56" t="str">
        <f t="shared" si="1"/>
        <v> </v>
      </c>
      <c r="Q17" s="166">
        <v>287</v>
      </c>
      <c r="R17" s="167">
        <v>9</v>
      </c>
      <c r="S17" s="58">
        <f t="shared" si="2"/>
        <v>3.1</v>
      </c>
    </row>
    <row r="18" spans="1:19" ht="12.75" customHeight="1">
      <c r="A18" s="5">
        <f>'千葉県４－１'!A18</f>
        <v>12</v>
      </c>
      <c r="B18" s="6">
        <f>'千葉県４－１'!B18</f>
        <v>212</v>
      </c>
      <c r="C18" s="4" t="str">
        <f>'千葉県４－１'!C18</f>
        <v>千葉県</v>
      </c>
      <c r="D18" s="9" t="str">
        <f>'千葉県４－１'!D18</f>
        <v>佐倉市</v>
      </c>
      <c r="E18" s="52"/>
      <c r="F18" s="59"/>
      <c r="G18" s="162"/>
      <c r="H18" s="163"/>
      <c r="I18" s="101">
        <v>1</v>
      </c>
      <c r="J18" s="100">
        <v>1</v>
      </c>
      <c r="K18" s="100">
        <v>0</v>
      </c>
      <c r="L18" s="56">
        <f t="shared" si="0"/>
        <v>0</v>
      </c>
      <c r="M18" s="57"/>
      <c r="N18" s="55"/>
      <c r="O18" s="53"/>
      <c r="P18" s="56" t="str">
        <f t="shared" si="1"/>
        <v> </v>
      </c>
      <c r="Q18" s="166">
        <v>245</v>
      </c>
      <c r="R18" s="167">
        <v>14</v>
      </c>
      <c r="S18" s="58">
        <f t="shared" si="2"/>
        <v>5.7</v>
      </c>
    </row>
    <row r="19" spans="1:19" ht="12.75" customHeight="1">
      <c r="A19" s="5">
        <f>'千葉県４－１'!A19</f>
        <v>12</v>
      </c>
      <c r="B19" s="6">
        <f>'千葉県４－１'!B19</f>
        <v>213</v>
      </c>
      <c r="C19" s="4" t="str">
        <f>'千葉県４－１'!C19</f>
        <v>千葉県</v>
      </c>
      <c r="D19" s="9" t="str">
        <f>'千葉県４－１'!D19</f>
        <v>東金市</v>
      </c>
      <c r="E19" s="52"/>
      <c r="F19" s="59"/>
      <c r="G19" s="162"/>
      <c r="H19" s="163"/>
      <c r="I19" s="101">
        <v>1</v>
      </c>
      <c r="J19" s="100">
        <v>1</v>
      </c>
      <c r="K19" s="100">
        <v>0</v>
      </c>
      <c r="L19" s="56">
        <f t="shared" si="0"/>
        <v>0</v>
      </c>
      <c r="M19" s="57"/>
      <c r="N19" s="55"/>
      <c r="O19" s="53"/>
      <c r="P19" s="56" t="str">
        <f t="shared" si="1"/>
        <v> </v>
      </c>
      <c r="Q19" s="166">
        <v>77</v>
      </c>
      <c r="R19" s="167">
        <v>0</v>
      </c>
      <c r="S19" s="58">
        <f t="shared" si="2"/>
        <v>0</v>
      </c>
    </row>
    <row r="20" spans="1:19" ht="12.75" customHeight="1">
      <c r="A20" s="5">
        <f>'千葉県４－１'!A20</f>
        <v>12</v>
      </c>
      <c r="B20" s="6">
        <f>'千葉県４－１'!B20</f>
        <v>215</v>
      </c>
      <c r="C20" s="4" t="str">
        <f>'千葉県４－１'!C20</f>
        <v>千葉県</v>
      </c>
      <c r="D20" s="9" t="str">
        <f>'千葉県４－１'!D20</f>
        <v>旭市</v>
      </c>
      <c r="E20" s="52"/>
      <c r="F20" s="59"/>
      <c r="G20" s="162"/>
      <c r="H20" s="163"/>
      <c r="I20" s="101">
        <v>1</v>
      </c>
      <c r="J20" s="100">
        <v>1</v>
      </c>
      <c r="K20" s="100">
        <v>0</v>
      </c>
      <c r="L20" s="56">
        <f t="shared" si="0"/>
        <v>0</v>
      </c>
      <c r="M20" s="57"/>
      <c r="N20" s="55"/>
      <c r="O20" s="53"/>
      <c r="P20" s="56" t="str">
        <f t="shared" si="1"/>
        <v> </v>
      </c>
      <c r="Q20" s="166">
        <v>154</v>
      </c>
      <c r="R20" s="167">
        <v>3</v>
      </c>
      <c r="S20" s="58">
        <f t="shared" si="2"/>
        <v>1.9</v>
      </c>
    </row>
    <row r="21" spans="1:19" ht="12.75" customHeight="1">
      <c r="A21" s="5">
        <f>'千葉県４－１'!A21</f>
        <v>12</v>
      </c>
      <c r="B21" s="6">
        <f>'千葉県４－１'!B21</f>
        <v>216</v>
      </c>
      <c r="C21" s="4" t="str">
        <f>'千葉県４－１'!C21</f>
        <v>千葉県</v>
      </c>
      <c r="D21" s="9" t="str">
        <f>'千葉県４－１'!D21</f>
        <v>習志野市</v>
      </c>
      <c r="E21" s="52"/>
      <c r="F21" s="59"/>
      <c r="G21" s="162"/>
      <c r="H21" s="163"/>
      <c r="I21" s="101">
        <v>1</v>
      </c>
      <c r="J21" s="100">
        <v>1</v>
      </c>
      <c r="K21" s="100">
        <v>0</v>
      </c>
      <c r="L21" s="56">
        <f t="shared" si="0"/>
        <v>0</v>
      </c>
      <c r="M21" s="57"/>
      <c r="N21" s="55"/>
      <c r="O21" s="53"/>
      <c r="P21" s="56" t="str">
        <f t="shared" si="1"/>
        <v> </v>
      </c>
      <c r="Q21" s="166">
        <v>248</v>
      </c>
      <c r="R21" s="167">
        <v>20</v>
      </c>
      <c r="S21" s="58">
        <f t="shared" si="2"/>
        <v>8.1</v>
      </c>
    </row>
    <row r="22" spans="1:19" ht="12.75" customHeight="1">
      <c r="A22" s="5">
        <f>'千葉県４－１'!A22</f>
        <v>12</v>
      </c>
      <c r="B22" s="6">
        <f>'千葉県４－１'!B22</f>
        <v>217</v>
      </c>
      <c r="C22" s="4" t="str">
        <f>'千葉県４－１'!C22</f>
        <v>千葉県</v>
      </c>
      <c r="D22" s="9" t="str">
        <f>'千葉県４－１'!D22</f>
        <v>柏市</v>
      </c>
      <c r="E22" s="52"/>
      <c r="F22" s="59"/>
      <c r="G22" s="162"/>
      <c r="H22" s="163"/>
      <c r="I22" s="101">
        <v>1</v>
      </c>
      <c r="J22" s="100">
        <v>1</v>
      </c>
      <c r="K22" s="100">
        <v>0</v>
      </c>
      <c r="L22" s="56">
        <f t="shared" si="0"/>
        <v>0</v>
      </c>
      <c r="M22" s="57"/>
      <c r="N22" s="55"/>
      <c r="O22" s="53"/>
      <c r="P22" s="56" t="str">
        <f t="shared" si="1"/>
        <v> </v>
      </c>
      <c r="Q22" s="166">
        <v>277</v>
      </c>
      <c r="R22" s="167">
        <v>16</v>
      </c>
      <c r="S22" s="58">
        <f t="shared" si="2"/>
        <v>5.8</v>
      </c>
    </row>
    <row r="23" spans="1:19" ht="12.75" customHeight="1">
      <c r="A23" s="5">
        <f>'千葉県４－１'!A23</f>
        <v>12</v>
      </c>
      <c r="B23" s="6">
        <f>'千葉県４－１'!B23</f>
        <v>218</v>
      </c>
      <c r="C23" s="4" t="str">
        <f>'千葉県４－１'!C23</f>
        <v>千葉県</v>
      </c>
      <c r="D23" s="9" t="str">
        <f>'千葉県４－１'!D23</f>
        <v>勝浦市</v>
      </c>
      <c r="E23" s="52"/>
      <c r="F23" s="59"/>
      <c r="G23" s="162"/>
      <c r="H23" s="163"/>
      <c r="I23" s="101">
        <v>1</v>
      </c>
      <c r="J23" s="100">
        <v>1</v>
      </c>
      <c r="K23" s="100">
        <v>0</v>
      </c>
      <c r="L23" s="56">
        <f t="shared" si="0"/>
        <v>0</v>
      </c>
      <c r="M23" s="57"/>
      <c r="N23" s="55"/>
      <c r="O23" s="53"/>
      <c r="P23" s="56" t="str">
        <f t="shared" si="1"/>
        <v> </v>
      </c>
      <c r="Q23" s="166">
        <v>15</v>
      </c>
      <c r="R23" s="167">
        <v>0</v>
      </c>
      <c r="S23" s="58">
        <f t="shared" si="2"/>
        <v>0</v>
      </c>
    </row>
    <row r="24" spans="1:19" ht="12.75" customHeight="1">
      <c r="A24" s="5">
        <f>'千葉県４－１'!A24</f>
        <v>12</v>
      </c>
      <c r="B24" s="6">
        <f>'千葉県４－１'!B24</f>
        <v>219</v>
      </c>
      <c r="C24" s="4" t="str">
        <f>'千葉県４－１'!C24</f>
        <v>千葉県</v>
      </c>
      <c r="D24" s="9" t="str">
        <f>'千葉県４－１'!D24</f>
        <v>市原市</v>
      </c>
      <c r="E24" s="52"/>
      <c r="F24" s="59"/>
      <c r="G24" s="162"/>
      <c r="H24" s="163"/>
      <c r="I24" s="101">
        <v>1</v>
      </c>
      <c r="J24" s="100">
        <v>1</v>
      </c>
      <c r="K24" s="100">
        <v>0</v>
      </c>
      <c r="L24" s="56">
        <f t="shared" si="0"/>
        <v>0</v>
      </c>
      <c r="M24" s="57"/>
      <c r="N24" s="55"/>
      <c r="O24" s="53"/>
      <c r="P24" s="56" t="str">
        <f t="shared" si="1"/>
        <v> </v>
      </c>
      <c r="Q24" s="166">
        <v>520</v>
      </c>
      <c r="R24" s="167">
        <v>16</v>
      </c>
      <c r="S24" s="58">
        <f t="shared" si="2"/>
        <v>3.1</v>
      </c>
    </row>
    <row r="25" spans="1:19" ht="12.75" customHeight="1">
      <c r="A25" s="5">
        <f>'千葉県４－１'!A25</f>
        <v>12</v>
      </c>
      <c r="B25" s="6">
        <f>'千葉県４－１'!B25</f>
        <v>220</v>
      </c>
      <c r="C25" s="4" t="str">
        <f>'千葉県４－１'!C25</f>
        <v>千葉県</v>
      </c>
      <c r="D25" s="9" t="str">
        <f>'千葉県４－１'!D25</f>
        <v>流山市</v>
      </c>
      <c r="E25" s="52"/>
      <c r="F25" s="59"/>
      <c r="G25" s="162"/>
      <c r="H25" s="163"/>
      <c r="I25" s="101">
        <v>1</v>
      </c>
      <c r="J25" s="100">
        <v>1</v>
      </c>
      <c r="K25" s="100">
        <v>0</v>
      </c>
      <c r="L25" s="56">
        <f t="shared" si="0"/>
        <v>0</v>
      </c>
      <c r="M25" s="57"/>
      <c r="N25" s="55"/>
      <c r="O25" s="53"/>
      <c r="P25" s="56" t="str">
        <f t="shared" si="1"/>
        <v> </v>
      </c>
      <c r="Q25" s="166">
        <v>170</v>
      </c>
      <c r="R25" s="167">
        <v>10</v>
      </c>
      <c r="S25" s="58">
        <f t="shared" si="2"/>
        <v>5.9</v>
      </c>
    </row>
    <row r="26" spans="1:19" ht="12.75" customHeight="1">
      <c r="A26" s="5">
        <f>'千葉県４－１'!A26</f>
        <v>12</v>
      </c>
      <c r="B26" s="6">
        <f>'千葉県４－１'!B26</f>
        <v>221</v>
      </c>
      <c r="C26" s="4" t="str">
        <f>'千葉県４－１'!C26</f>
        <v>千葉県</v>
      </c>
      <c r="D26" s="9" t="str">
        <f>'千葉県４－１'!D26</f>
        <v>八千代市</v>
      </c>
      <c r="E26" s="52"/>
      <c r="F26" s="59"/>
      <c r="G26" s="162"/>
      <c r="H26" s="163"/>
      <c r="I26" s="101">
        <v>1</v>
      </c>
      <c r="J26" s="100">
        <v>1</v>
      </c>
      <c r="K26" s="100">
        <v>0</v>
      </c>
      <c r="L26" s="56">
        <f t="shared" si="0"/>
        <v>0</v>
      </c>
      <c r="M26" s="57"/>
      <c r="N26" s="55"/>
      <c r="O26" s="53"/>
      <c r="P26" s="56" t="str">
        <f t="shared" si="1"/>
        <v> </v>
      </c>
      <c r="Q26" s="166">
        <v>232</v>
      </c>
      <c r="R26" s="167">
        <v>17</v>
      </c>
      <c r="S26" s="58">
        <f t="shared" si="2"/>
        <v>7.3</v>
      </c>
    </row>
    <row r="27" spans="1:19" ht="12.75" customHeight="1">
      <c r="A27" s="5">
        <f>'千葉県４－１'!A27</f>
        <v>12</v>
      </c>
      <c r="B27" s="6">
        <f>'千葉県４－１'!B27</f>
        <v>222</v>
      </c>
      <c r="C27" s="4" t="str">
        <f>'千葉県４－１'!C27</f>
        <v>千葉県</v>
      </c>
      <c r="D27" s="9" t="str">
        <f>'千葉県４－１'!D27</f>
        <v>我孫子市</v>
      </c>
      <c r="E27" s="176">
        <v>37068</v>
      </c>
      <c r="F27" s="59" t="s">
        <v>161</v>
      </c>
      <c r="G27" s="162">
        <v>2</v>
      </c>
      <c r="H27" s="163">
        <v>1</v>
      </c>
      <c r="I27" s="101">
        <v>1</v>
      </c>
      <c r="J27" s="100">
        <v>1</v>
      </c>
      <c r="K27" s="100">
        <v>0</v>
      </c>
      <c r="L27" s="56">
        <f t="shared" si="0"/>
        <v>0</v>
      </c>
      <c r="M27" s="57"/>
      <c r="N27" s="55"/>
      <c r="O27" s="53"/>
      <c r="P27" s="56" t="str">
        <f t="shared" si="1"/>
        <v> </v>
      </c>
      <c r="Q27" s="166">
        <v>179</v>
      </c>
      <c r="R27" s="167">
        <v>11</v>
      </c>
      <c r="S27" s="58">
        <f t="shared" si="2"/>
        <v>6.1</v>
      </c>
    </row>
    <row r="28" spans="1:19" ht="12.75" customHeight="1">
      <c r="A28" s="5">
        <f>'千葉県４－１'!A28</f>
        <v>12</v>
      </c>
      <c r="B28" s="6">
        <f>'千葉県４－１'!B28</f>
        <v>223</v>
      </c>
      <c r="C28" s="4" t="str">
        <f>'千葉県４－１'!C28</f>
        <v>千葉県</v>
      </c>
      <c r="D28" s="9" t="str">
        <f>'千葉県４－１'!D28</f>
        <v>鴨川市</v>
      </c>
      <c r="E28" s="52"/>
      <c r="F28" s="59"/>
      <c r="G28" s="162"/>
      <c r="H28" s="163"/>
      <c r="I28" s="101">
        <v>1</v>
      </c>
      <c r="J28" s="100">
        <v>1</v>
      </c>
      <c r="K28" s="100">
        <v>0</v>
      </c>
      <c r="L28" s="56">
        <f t="shared" si="0"/>
        <v>0</v>
      </c>
      <c r="M28" s="57"/>
      <c r="N28" s="55"/>
      <c r="O28" s="53"/>
      <c r="P28" s="56" t="str">
        <f t="shared" si="1"/>
        <v> </v>
      </c>
      <c r="Q28" s="166">
        <v>915</v>
      </c>
      <c r="R28" s="167">
        <v>111</v>
      </c>
      <c r="S28" s="58">
        <f t="shared" si="2"/>
        <v>12.1</v>
      </c>
    </row>
    <row r="29" spans="1:19" ht="12.75" customHeight="1">
      <c r="A29" s="5">
        <f>'千葉県４－１'!A29</f>
        <v>12</v>
      </c>
      <c r="B29" s="6">
        <f>'千葉県４－１'!B29</f>
        <v>224</v>
      </c>
      <c r="C29" s="4" t="str">
        <f>'千葉県４－１'!C29</f>
        <v>千葉県</v>
      </c>
      <c r="D29" s="9" t="str">
        <f>'千葉県４－１'!D29</f>
        <v>鎌ケ谷市</v>
      </c>
      <c r="E29" s="52"/>
      <c r="F29" s="59"/>
      <c r="G29" s="162"/>
      <c r="H29" s="163"/>
      <c r="I29" s="101">
        <v>1</v>
      </c>
      <c r="J29" s="100">
        <v>1</v>
      </c>
      <c r="K29" s="100">
        <v>0</v>
      </c>
      <c r="L29" s="56">
        <f t="shared" si="0"/>
        <v>0</v>
      </c>
      <c r="M29" s="57"/>
      <c r="N29" s="55"/>
      <c r="O29" s="53"/>
      <c r="P29" s="56" t="str">
        <f t="shared" si="1"/>
        <v> </v>
      </c>
      <c r="Q29" s="166">
        <v>24</v>
      </c>
      <c r="R29" s="167">
        <v>1</v>
      </c>
      <c r="S29" s="58">
        <f t="shared" si="2"/>
        <v>4.2</v>
      </c>
    </row>
    <row r="30" spans="1:19" ht="12.75" customHeight="1">
      <c r="A30" s="5">
        <f>'千葉県４－１'!A30</f>
        <v>12</v>
      </c>
      <c r="B30" s="6">
        <f>'千葉県４－１'!B30</f>
        <v>225</v>
      </c>
      <c r="C30" s="4" t="str">
        <f>'千葉県４－１'!C30</f>
        <v>千葉県</v>
      </c>
      <c r="D30" s="9" t="str">
        <f>'千葉県４－１'!D30</f>
        <v>君津市</v>
      </c>
      <c r="E30" s="52"/>
      <c r="F30" s="59"/>
      <c r="G30" s="162"/>
      <c r="H30" s="163"/>
      <c r="I30" s="101">
        <v>1</v>
      </c>
      <c r="J30" s="100">
        <v>1</v>
      </c>
      <c r="K30" s="100">
        <v>0</v>
      </c>
      <c r="L30" s="56">
        <f t="shared" si="0"/>
        <v>0</v>
      </c>
      <c r="M30" s="57"/>
      <c r="N30" s="55"/>
      <c r="O30" s="53"/>
      <c r="P30" s="56" t="str">
        <f t="shared" si="1"/>
        <v> </v>
      </c>
      <c r="Q30" s="166">
        <v>227</v>
      </c>
      <c r="R30" s="167">
        <v>15</v>
      </c>
      <c r="S30" s="58">
        <f t="shared" si="2"/>
        <v>6.6</v>
      </c>
    </row>
    <row r="31" spans="1:19" ht="12.75" customHeight="1">
      <c r="A31" s="5">
        <f>'千葉県４－１'!A31</f>
        <v>12</v>
      </c>
      <c r="B31" s="6">
        <f>'千葉県４－１'!B31</f>
        <v>226</v>
      </c>
      <c r="C31" s="4" t="str">
        <f>'千葉県４－１'!C31</f>
        <v>千葉県</v>
      </c>
      <c r="D31" s="9" t="str">
        <f>'千葉県４－１'!D31</f>
        <v>富津市</v>
      </c>
      <c r="E31" s="52"/>
      <c r="F31" s="59"/>
      <c r="G31" s="162"/>
      <c r="H31" s="163"/>
      <c r="I31" s="101">
        <v>1</v>
      </c>
      <c r="J31" s="100">
        <v>1</v>
      </c>
      <c r="K31" s="100">
        <v>0</v>
      </c>
      <c r="L31" s="56">
        <f t="shared" si="0"/>
        <v>0</v>
      </c>
      <c r="M31" s="57"/>
      <c r="N31" s="55"/>
      <c r="O31" s="53"/>
      <c r="P31" s="56" t="str">
        <f t="shared" si="1"/>
        <v> </v>
      </c>
      <c r="Q31" s="166">
        <v>107</v>
      </c>
      <c r="R31" s="167">
        <v>0</v>
      </c>
      <c r="S31" s="58">
        <f t="shared" si="2"/>
        <v>0</v>
      </c>
    </row>
    <row r="32" spans="1:19" ht="12.75" customHeight="1">
      <c r="A32" s="5">
        <f>'千葉県４－１'!A32</f>
        <v>12</v>
      </c>
      <c r="B32" s="6">
        <f>'千葉県４－１'!B32</f>
        <v>227</v>
      </c>
      <c r="C32" s="4" t="str">
        <f>'千葉県４－１'!C32</f>
        <v>千葉県</v>
      </c>
      <c r="D32" s="9" t="str">
        <f>'千葉県４－１'!D32</f>
        <v>浦安市</v>
      </c>
      <c r="E32" s="52"/>
      <c r="F32" s="59"/>
      <c r="G32" s="162"/>
      <c r="H32" s="163"/>
      <c r="I32" s="101">
        <v>1</v>
      </c>
      <c r="J32" s="100">
        <v>1</v>
      </c>
      <c r="K32" s="100">
        <v>0</v>
      </c>
      <c r="L32" s="56">
        <f t="shared" si="0"/>
        <v>0</v>
      </c>
      <c r="M32" s="57"/>
      <c r="N32" s="55"/>
      <c r="O32" s="53"/>
      <c r="P32" s="56" t="str">
        <f t="shared" si="1"/>
        <v> </v>
      </c>
      <c r="Q32" s="166">
        <v>79</v>
      </c>
      <c r="R32" s="167">
        <v>5</v>
      </c>
      <c r="S32" s="58">
        <f t="shared" si="2"/>
        <v>6.3</v>
      </c>
    </row>
    <row r="33" spans="1:19" ht="12.75" customHeight="1">
      <c r="A33" s="5">
        <f>'千葉県４－１'!A33</f>
        <v>12</v>
      </c>
      <c r="B33" s="6">
        <f>'千葉県４－１'!B33</f>
        <v>228</v>
      </c>
      <c r="C33" s="4" t="str">
        <f>'千葉県４－１'!C33</f>
        <v>千葉県</v>
      </c>
      <c r="D33" s="9" t="str">
        <f>'千葉県４－１'!D33</f>
        <v>四街道市</v>
      </c>
      <c r="E33" s="52"/>
      <c r="F33" s="59"/>
      <c r="G33" s="162"/>
      <c r="H33" s="163"/>
      <c r="I33" s="101">
        <v>1</v>
      </c>
      <c r="J33" s="100">
        <v>1</v>
      </c>
      <c r="K33" s="100">
        <v>0</v>
      </c>
      <c r="L33" s="56">
        <f t="shared" si="0"/>
        <v>0</v>
      </c>
      <c r="M33" s="57"/>
      <c r="N33" s="55"/>
      <c r="O33" s="53"/>
      <c r="P33" s="56" t="str">
        <f t="shared" si="1"/>
        <v> </v>
      </c>
      <c r="Q33" s="166">
        <v>80</v>
      </c>
      <c r="R33" s="167">
        <v>1</v>
      </c>
      <c r="S33" s="58">
        <f t="shared" si="2"/>
        <v>1.3</v>
      </c>
    </row>
    <row r="34" spans="1:19" ht="12.75" customHeight="1">
      <c r="A34" s="5">
        <f>'千葉県４－１'!A34</f>
        <v>12</v>
      </c>
      <c r="B34" s="6">
        <f>'千葉県４－１'!B34</f>
        <v>229</v>
      </c>
      <c r="C34" s="4" t="str">
        <f>'千葉県４－１'!C34</f>
        <v>千葉県</v>
      </c>
      <c r="D34" s="9" t="str">
        <f>'千葉県４－１'!D34</f>
        <v>袖ヶ浦市</v>
      </c>
      <c r="E34" s="52"/>
      <c r="F34" s="59"/>
      <c r="G34" s="162"/>
      <c r="H34" s="163"/>
      <c r="I34" s="101">
        <v>1</v>
      </c>
      <c r="J34" s="100">
        <v>0</v>
      </c>
      <c r="K34" s="100">
        <v>0</v>
      </c>
      <c r="L34" s="56">
        <v>0</v>
      </c>
      <c r="M34" s="57"/>
      <c r="N34" s="55"/>
      <c r="O34" s="53"/>
      <c r="P34" s="56" t="str">
        <f t="shared" si="1"/>
        <v> </v>
      </c>
      <c r="Q34" s="166">
        <v>180</v>
      </c>
      <c r="R34" s="167">
        <v>3</v>
      </c>
      <c r="S34" s="58">
        <f t="shared" si="2"/>
        <v>1.7</v>
      </c>
    </row>
    <row r="35" spans="1:19" ht="12.75" customHeight="1">
      <c r="A35" s="5">
        <f>'千葉県４－１'!A35</f>
        <v>12</v>
      </c>
      <c r="B35" s="6">
        <f>'千葉県４－１'!B35</f>
        <v>230</v>
      </c>
      <c r="C35" s="4" t="str">
        <f>'千葉県４－１'!C35</f>
        <v>千葉県</v>
      </c>
      <c r="D35" s="9" t="str">
        <f>'千葉県４－１'!D35</f>
        <v>八街市</v>
      </c>
      <c r="E35" s="52"/>
      <c r="F35" s="59"/>
      <c r="G35" s="162"/>
      <c r="H35" s="163"/>
      <c r="I35" s="101">
        <v>1</v>
      </c>
      <c r="J35" s="100">
        <v>1</v>
      </c>
      <c r="K35" s="100">
        <v>0</v>
      </c>
      <c r="L35" s="56">
        <f t="shared" si="0"/>
        <v>0</v>
      </c>
      <c r="M35" s="57"/>
      <c r="N35" s="55"/>
      <c r="O35" s="53"/>
      <c r="P35" s="56" t="str">
        <f t="shared" si="1"/>
        <v> </v>
      </c>
      <c r="Q35" s="166">
        <v>39</v>
      </c>
      <c r="R35" s="167">
        <v>1</v>
      </c>
      <c r="S35" s="58">
        <f t="shared" si="2"/>
        <v>2.6</v>
      </c>
    </row>
    <row r="36" spans="1:19" ht="12.75" customHeight="1">
      <c r="A36" s="5">
        <f>'千葉県４－１'!A36</f>
        <v>12</v>
      </c>
      <c r="B36" s="6">
        <f>'千葉県４－１'!B36</f>
        <v>231</v>
      </c>
      <c r="C36" s="4" t="str">
        <f>'千葉県４－１'!C36</f>
        <v>千葉県</v>
      </c>
      <c r="D36" s="9" t="str">
        <f>'千葉県４－１'!D36</f>
        <v>印西市</v>
      </c>
      <c r="E36" s="52"/>
      <c r="F36" s="59"/>
      <c r="G36" s="162"/>
      <c r="H36" s="163"/>
      <c r="I36" s="101">
        <v>1</v>
      </c>
      <c r="J36" s="100">
        <v>1</v>
      </c>
      <c r="K36" s="100">
        <v>1</v>
      </c>
      <c r="L36" s="56">
        <f t="shared" si="0"/>
        <v>100</v>
      </c>
      <c r="M36" s="57"/>
      <c r="N36" s="55"/>
      <c r="O36" s="53"/>
      <c r="P36" s="56" t="str">
        <f t="shared" si="1"/>
        <v> </v>
      </c>
      <c r="Q36" s="166">
        <v>115</v>
      </c>
      <c r="R36" s="167">
        <v>5</v>
      </c>
      <c r="S36" s="58">
        <f t="shared" si="2"/>
        <v>4.3</v>
      </c>
    </row>
    <row r="37" spans="1:19" ht="12.75" customHeight="1">
      <c r="A37" s="5">
        <f>'千葉県４－１'!A37</f>
        <v>12</v>
      </c>
      <c r="B37" s="6">
        <f>'千葉県４－１'!B37</f>
        <v>232</v>
      </c>
      <c r="C37" s="4" t="str">
        <f>'千葉県４－１'!C37</f>
        <v>千葉県</v>
      </c>
      <c r="D37" s="9" t="str">
        <f>'千葉県４－１'!D37</f>
        <v>白井市</v>
      </c>
      <c r="E37" s="52"/>
      <c r="F37" s="59"/>
      <c r="G37" s="162"/>
      <c r="H37" s="163"/>
      <c r="I37" s="101">
        <v>2</v>
      </c>
      <c r="J37" s="100">
        <v>1</v>
      </c>
      <c r="K37" s="100">
        <v>0</v>
      </c>
      <c r="L37" s="56">
        <f t="shared" si="0"/>
        <v>0</v>
      </c>
      <c r="M37" s="57"/>
      <c r="N37" s="55"/>
      <c r="O37" s="53"/>
      <c r="P37" s="56" t="str">
        <f t="shared" si="1"/>
        <v> </v>
      </c>
      <c r="Q37" s="166">
        <v>88</v>
      </c>
      <c r="R37" s="167">
        <v>4</v>
      </c>
      <c r="S37" s="58">
        <f t="shared" si="2"/>
        <v>4.5</v>
      </c>
    </row>
    <row r="38" spans="1:19" ht="12.75" customHeight="1">
      <c r="A38" s="5">
        <f>'千葉県４－１'!A38</f>
        <v>12</v>
      </c>
      <c r="B38" s="6">
        <f>'千葉県４－１'!B38</f>
        <v>233</v>
      </c>
      <c r="C38" s="4" t="str">
        <f>'千葉県４－１'!C38</f>
        <v>千葉県</v>
      </c>
      <c r="D38" s="9" t="str">
        <f>'千葉県４－１'!D38</f>
        <v>富里市</v>
      </c>
      <c r="E38" s="52"/>
      <c r="F38" s="59"/>
      <c r="G38" s="162"/>
      <c r="H38" s="163"/>
      <c r="I38" s="101">
        <v>1</v>
      </c>
      <c r="J38" s="100">
        <v>1</v>
      </c>
      <c r="K38" s="100">
        <v>0</v>
      </c>
      <c r="L38" s="56">
        <f t="shared" si="0"/>
        <v>0</v>
      </c>
      <c r="M38" s="57"/>
      <c r="N38" s="55"/>
      <c r="O38" s="53"/>
      <c r="P38" s="56" t="str">
        <f t="shared" si="1"/>
        <v> </v>
      </c>
      <c r="Q38" s="166">
        <v>76</v>
      </c>
      <c r="R38" s="167">
        <v>1</v>
      </c>
      <c r="S38" s="58">
        <f t="shared" si="2"/>
        <v>1.3</v>
      </c>
    </row>
    <row r="39" spans="1:19" ht="12.75" customHeight="1">
      <c r="A39" s="5">
        <f>'千葉県４－１'!A39</f>
        <v>12</v>
      </c>
      <c r="B39" s="6">
        <f>'千葉県４－１'!B39</f>
        <v>234</v>
      </c>
      <c r="C39" s="4" t="str">
        <f>'千葉県４－１'!C39</f>
        <v>千葉県</v>
      </c>
      <c r="D39" s="9" t="str">
        <f>'千葉県４－１'!D39</f>
        <v>南房総市</v>
      </c>
      <c r="E39" s="52"/>
      <c r="F39" s="59"/>
      <c r="G39" s="162"/>
      <c r="H39" s="163"/>
      <c r="I39" s="101">
        <v>1</v>
      </c>
      <c r="J39" s="100">
        <v>1</v>
      </c>
      <c r="K39" s="100">
        <v>0</v>
      </c>
      <c r="L39" s="56">
        <f t="shared" si="0"/>
        <v>0</v>
      </c>
      <c r="M39" s="57"/>
      <c r="N39" s="55"/>
      <c r="O39" s="53"/>
      <c r="P39" s="56" t="str">
        <f t="shared" si="1"/>
        <v> </v>
      </c>
      <c r="Q39" s="166">
        <v>117</v>
      </c>
      <c r="R39" s="167">
        <v>0</v>
      </c>
      <c r="S39" s="58">
        <f t="shared" si="2"/>
        <v>0</v>
      </c>
    </row>
    <row r="40" spans="1:19" ht="12.75" customHeight="1">
      <c r="A40" s="5">
        <f>'千葉県４－１'!A40</f>
        <v>12</v>
      </c>
      <c r="B40" s="6">
        <f>'千葉県４－１'!B40</f>
        <v>235</v>
      </c>
      <c r="C40" s="4" t="str">
        <f>'千葉県４－１'!C40</f>
        <v>千葉県</v>
      </c>
      <c r="D40" s="9" t="str">
        <f>'千葉県４－１'!D40</f>
        <v>匝瑳市</v>
      </c>
      <c r="E40" s="52"/>
      <c r="F40" s="59"/>
      <c r="G40" s="162"/>
      <c r="H40" s="163"/>
      <c r="I40" s="101">
        <v>1</v>
      </c>
      <c r="J40" s="100">
        <v>1</v>
      </c>
      <c r="K40" s="100">
        <v>0</v>
      </c>
      <c r="L40" s="56">
        <f t="shared" si="0"/>
        <v>0</v>
      </c>
      <c r="M40" s="57"/>
      <c r="N40" s="55"/>
      <c r="O40" s="53"/>
      <c r="P40" s="56" t="str">
        <f t="shared" si="1"/>
        <v> </v>
      </c>
      <c r="Q40" s="166">
        <v>106</v>
      </c>
      <c r="R40" s="167">
        <v>2</v>
      </c>
      <c r="S40" s="58">
        <f t="shared" si="2"/>
        <v>1.9</v>
      </c>
    </row>
    <row r="41" spans="1:19" ht="12.75" customHeight="1">
      <c r="A41" s="5">
        <f>'千葉県４－１'!A41</f>
        <v>12</v>
      </c>
      <c r="B41" s="6">
        <f>'千葉県４－１'!B41</f>
        <v>236</v>
      </c>
      <c r="C41" s="4" t="str">
        <f>'千葉県４－１'!C41</f>
        <v>千葉県</v>
      </c>
      <c r="D41" s="9" t="str">
        <f>'千葉県４－１'!D41</f>
        <v>香取市</v>
      </c>
      <c r="E41" s="52"/>
      <c r="F41" s="59"/>
      <c r="G41" s="162"/>
      <c r="H41" s="163"/>
      <c r="I41" s="101">
        <v>1</v>
      </c>
      <c r="J41" s="100">
        <v>1</v>
      </c>
      <c r="K41" s="100">
        <v>0</v>
      </c>
      <c r="L41" s="56">
        <v>0</v>
      </c>
      <c r="M41" s="57"/>
      <c r="N41" s="55"/>
      <c r="O41" s="53"/>
      <c r="P41" s="56" t="str">
        <f t="shared" si="1"/>
        <v> </v>
      </c>
      <c r="Q41" s="166">
        <v>325</v>
      </c>
      <c r="R41" s="167">
        <v>5</v>
      </c>
      <c r="S41" s="58">
        <f t="shared" si="2"/>
        <v>1.5</v>
      </c>
    </row>
    <row r="42" spans="1:19" ht="12.75" customHeight="1">
      <c r="A42" s="5">
        <f>'千葉県４－１'!A42</f>
        <v>12</v>
      </c>
      <c r="B42" s="6">
        <f>'千葉県４－１'!B42</f>
        <v>237</v>
      </c>
      <c r="C42" s="4" t="str">
        <f>'千葉県４－１'!C42</f>
        <v>千葉県</v>
      </c>
      <c r="D42" s="9" t="str">
        <f>'千葉県４－１'!D42</f>
        <v>山武市</v>
      </c>
      <c r="E42" s="52"/>
      <c r="F42" s="59"/>
      <c r="G42" s="162"/>
      <c r="H42" s="163"/>
      <c r="I42" s="101">
        <v>1</v>
      </c>
      <c r="J42" s="100">
        <v>0</v>
      </c>
      <c r="K42" s="100">
        <v>0</v>
      </c>
      <c r="L42" s="56">
        <v>0</v>
      </c>
      <c r="M42" s="57"/>
      <c r="N42" s="55"/>
      <c r="O42" s="53"/>
      <c r="P42" s="56" t="str">
        <f t="shared" si="1"/>
        <v> </v>
      </c>
      <c r="Q42" s="166">
        <v>268</v>
      </c>
      <c r="R42" s="167">
        <v>6</v>
      </c>
      <c r="S42" s="58">
        <f t="shared" si="2"/>
        <v>2.2</v>
      </c>
    </row>
    <row r="43" spans="1:19" ht="12.75" customHeight="1">
      <c r="A43" s="5">
        <f>'千葉県４－１'!A43</f>
        <v>12</v>
      </c>
      <c r="B43" s="6">
        <f>'千葉県４－１'!B43</f>
        <v>238</v>
      </c>
      <c r="C43" s="4" t="str">
        <f>'千葉県４－１'!C43</f>
        <v>千葉県</v>
      </c>
      <c r="D43" s="9" t="str">
        <f>'千葉県４－１'!D43</f>
        <v>いすみ市</v>
      </c>
      <c r="E43" s="52"/>
      <c r="F43" s="59"/>
      <c r="G43" s="162"/>
      <c r="H43" s="163"/>
      <c r="I43" s="101">
        <v>1</v>
      </c>
      <c r="J43" s="100">
        <v>1</v>
      </c>
      <c r="K43" s="100">
        <v>0</v>
      </c>
      <c r="L43" s="56">
        <f t="shared" si="0"/>
        <v>0</v>
      </c>
      <c r="M43" s="57"/>
      <c r="N43" s="55"/>
      <c r="O43" s="53"/>
      <c r="P43" s="56" t="str">
        <f t="shared" si="1"/>
        <v> </v>
      </c>
      <c r="Q43" s="166">
        <v>91</v>
      </c>
      <c r="R43" s="167">
        <v>0</v>
      </c>
      <c r="S43" s="58">
        <f t="shared" si="2"/>
        <v>0</v>
      </c>
    </row>
    <row r="44" spans="1:19" ht="12.75" customHeight="1">
      <c r="A44" s="5">
        <f>'千葉県４－１'!A44</f>
        <v>12</v>
      </c>
      <c r="B44" s="6">
        <f>'千葉県４－１'!B44</f>
        <v>322</v>
      </c>
      <c r="C44" s="4" t="str">
        <f>'千葉県４－１'!C44</f>
        <v>千葉県</v>
      </c>
      <c r="D44" s="9" t="str">
        <f>'千葉県４－１'!D44</f>
        <v>酒々井町</v>
      </c>
      <c r="E44" s="52"/>
      <c r="F44" s="59"/>
      <c r="G44" s="162"/>
      <c r="H44" s="163"/>
      <c r="I44" s="101"/>
      <c r="J44" s="100"/>
      <c r="K44" s="100"/>
      <c r="L44" s="56" t="str">
        <f t="shared" si="0"/>
        <v> </v>
      </c>
      <c r="M44" s="172">
        <v>1</v>
      </c>
      <c r="N44" s="173">
        <v>0</v>
      </c>
      <c r="O44" s="100">
        <v>0</v>
      </c>
      <c r="P44" s="56">
        <v>0</v>
      </c>
      <c r="Q44" s="166">
        <v>39</v>
      </c>
      <c r="R44" s="167">
        <v>2</v>
      </c>
      <c r="S44" s="58">
        <f t="shared" si="2"/>
        <v>5.1</v>
      </c>
    </row>
    <row r="45" spans="1:19" ht="12.75" customHeight="1">
      <c r="A45" s="5">
        <f>'千葉県４－１'!A45</f>
        <v>12</v>
      </c>
      <c r="B45" s="6">
        <f>'千葉県４－１'!B45</f>
        <v>325</v>
      </c>
      <c r="C45" s="4" t="str">
        <f>'千葉県４－１'!C45</f>
        <v>千葉県</v>
      </c>
      <c r="D45" s="9" t="str">
        <f>'千葉県４－１'!D45</f>
        <v>印旛村</v>
      </c>
      <c r="E45" s="52"/>
      <c r="F45" s="59"/>
      <c r="G45" s="162"/>
      <c r="H45" s="163"/>
      <c r="I45" s="101"/>
      <c r="J45" s="100"/>
      <c r="K45" s="100"/>
      <c r="L45" s="56" t="str">
        <f t="shared" si="0"/>
        <v> </v>
      </c>
      <c r="M45" s="172">
        <v>1</v>
      </c>
      <c r="N45" s="173">
        <v>0</v>
      </c>
      <c r="O45" s="100">
        <v>0</v>
      </c>
      <c r="P45" s="56">
        <v>0</v>
      </c>
      <c r="Q45" s="166">
        <v>19</v>
      </c>
      <c r="R45" s="167">
        <v>0</v>
      </c>
      <c r="S45" s="58">
        <f t="shared" si="2"/>
        <v>0</v>
      </c>
    </row>
    <row r="46" spans="1:19" ht="12.75" customHeight="1">
      <c r="A46" s="5">
        <f>'千葉県４－１'!A46</f>
        <v>12</v>
      </c>
      <c r="B46" s="6">
        <f>'千葉県４－１'!B46</f>
        <v>328</v>
      </c>
      <c r="C46" s="4" t="str">
        <f>'千葉県４－１'!C46</f>
        <v>千葉県</v>
      </c>
      <c r="D46" s="9" t="str">
        <f>'千葉県４－１'!D46</f>
        <v>本埜村</v>
      </c>
      <c r="E46" s="52"/>
      <c r="F46" s="59"/>
      <c r="G46" s="162"/>
      <c r="H46" s="163"/>
      <c r="I46" s="101"/>
      <c r="J46" s="100"/>
      <c r="K46" s="100"/>
      <c r="L46" s="56" t="str">
        <f t="shared" si="0"/>
        <v> </v>
      </c>
      <c r="M46" s="172">
        <v>1</v>
      </c>
      <c r="N46" s="173">
        <v>0</v>
      </c>
      <c r="O46" s="100">
        <v>0</v>
      </c>
      <c r="P46" s="56">
        <v>0</v>
      </c>
      <c r="Q46" s="166">
        <v>4</v>
      </c>
      <c r="R46" s="167">
        <v>0</v>
      </c>
      <c r="S46" s="58">
        <f t="shared" si="2"/>
        <v>0</v>
      </c>
    </row>
    <row r="47" spans="1:19" ht="12.75" customHeight="1">
      <c r="A47" s="5">
        <f>'千葉県４－１'!A47</f>
        <v>12</v>
      </c>
      <c r="B47" s="6">
        <f>'千葉県４－１'!B47</f>
        <v>329</v>
      </c>
      <c r="C47" s="4" t="str">
        <f>'千葉県４－１'!C47</f>
        <v>千葉県</v>
      </c>
      <c r="D47" s="9" t="str">
        <f>'千葉県４－１'!D47</f>
        <v>栄町</v>
      </c>
      <c r="E47" s="52"/>
      <c r="F47" s="59"/>
      <c r="G47" s="162"/>
      <c r="H47" s="163"/>
      <c r="I47" s="101"/>
      <c r="J47" s="100"/>
      <c r="K47" s="100"/>
      <c r="L47" s="56" t="str">
        <f t="shared" si="0"/>
        <v> </v>
      </c>
      <c r="M47" s="172">
        <v>1</v>
      </c>
      <c r="N47" s="173">
        <v>0</v>
      </c>
      <c r="O47" s="100">
        <v>0</v>
      </c>
      <c r="P47" s="56">
        <v>0</v>
      </c>
      <c r="Q47" s="166">
        <v>43</v>
      </c>
      <c r="R47" s="167">
        <v>1</v>
      </c>
      <c r="S47" s="58">
        <f t="shared" si="2"/>
        <v>2.3</v>
      </c>
    </row>
    <row r="48" spans="1:19" ht="12.75" customHeight="1">
      <c r="A48" s="5">
        <f>'千葉県４－１'!A48</f>
        <v>12</v>
      </c>
      <c r="B48" s="6">
        <f>'千葉県４－１'!B48</f>
        <v>342</v>
      </c>
      <c r="C48" s="4" t="str">
        <f>'千葉県４－１'!C48</f>
        <v>千葉県</v>
      </c>
      <c r="D48" s="9" t="str">
        <f>'千葉県４－１'!D48</f>
        <v>神崎町</v>
      </c>
      <c r="E48" s="52"/>
      <c r="F48" s="59"/>
      <c r="G48" s="162"/>
      <c r="H48" s="163"/>
      <c r="I48" s="101"/>
      <c r="J48" s="100"/>
      <c r="K48" s="100"/>
      <c r="L48" s="56" t="str">
        <f t="shared" si="0"/>
        <v> </v>
      </c>
      <c r="M48" s="172">
        <v>1</v>
      </c>
      <c r="N48" s="173">
        <v>1</v>
      </c>
      <c r="O48" s="100">
        <v>0</v>
      </c>
      <c r="P48" s="56">
        <f t="shared" si="1"/>
        <v>0</v>
      </c>
      <c r="Q48" s="166">
        <v>22</v>
      </c>
      <c r="R48" s="167">
        <v>0</v>
      </c>
      <c r="S48" s="58">
        <f t="shared" si="2"/>
        <v>0</v>
      </c>
    </row>
    <row r="49" spans="1:19" ht="12.75" customHeight="1">
      <c r="A49" s="5">
        <f>'千葉県４－１'!A49</f>
        <v>12</v>
      </c>
      <c r="B49" s="6">
        <f>'千葉県４－１'!B49</f>
        <v>347</v>
      </c>
      <c r="C49" s="4" t="str">
        <f>'千葉県４－１'!C49</f>
        <v>千葉県</v>
      </c>
      <c r="D49" s="9" t="str">
        <f>'千葉県４－１'!D49</f>
        <v>多古町</v>
      </c>
      <c r="E49" s="52"/>
      <c r="F49" s="59"/>
      <c r="G49" s="162"/>
      <c r="H49" s="163"/>
      <c r="I49" s="101"/>
      <c r="J49" s="100"/>
      <c r="K49" s="100"/>
      <c r="L49" s="56" t="str">
        <f t="shared" si="0"/>
        <v> </v>
      </c>
      <c r="M49" s="172">
        <v>1</v>
      </c>
      <c r="N49" s="173">
        <v>1</v>
      </c>
      <c r="O49" s="100">
        <v>0</v>
      </c>
      <c r="P49" s="56">
        <f t="shared" si="1"/>
        <v>0</v>
      </c>
      <c r="Q49" s="166">
        <v>51</v>
      </c>
      <c r="R49" s="167">
        <v>0</v>
      </c>
      <c r="S49" s="58">
        <f t="shared" si="2"/>
        <v>0</v>
      </c>
    </row>
    <row r="50" spans="1:19" ht="12.75" customHeight="1">
      <c r="A50" s="5">
        <f>'千葉県４－１'!A50</f>
        <v>12</v>
      </c>
      <c r="B50" s="6">
        <f>'千葉県４－１'!B50</f>
        <v>349</v>
      </c>
      <c r="C50" s="4" t="str">
        <f>'千葉県４－１'!C50</f>
        <v>千葉県</v>
      </c>
      <c r="D50" s="9" t="str">
        <f>'千葉県４－１'!D50</f>
        <v>東庄町</v>
      </c>
      <c r="E50" s="52"/>
      <c r="F50" s="59"/>
      <c r="G50" s="162"/>
      <c r="H50" s="163"/>
      <c r="I50" s="101"/>
      <c r="J50" s="100"/>
      <c r="K50" s="100"/>
      <c r="L50" s="56" t="str">
        <f t="shared" si="0"/>
        <v> </v>
      </c>
      <c r="M50" s="172">
        <v>1</v>
      </c>
      <c r="N50" s="173">
        <v>1</v>
      </c>
      <c r="O50" s="100">
        <v>0</v>
      </c>
      <c r="P50" s="56">
        <f t="shared" si="1"/>
        <v>0</v>
      </c>
      <c r="Q50" s="166">
        <v>34</v>
      </c>
      <c r="R50" s="167">
        <v>0</v>
      </c>
      <c r="S50" s="58">
        <f t="shared" si="2"/>
        <v>0</v>
      </c>
    </row>
    <row r="51" spans="1:19" ht="12.75" customHeight="1">
      <c r="A51" s="5">
        <f>'千葉県４－１'!A51</f>
        <v>12</v>
      </c>
      <c r="B51" s="6">
        <f>'千葉県４－１'!B51</f>
        <v>402</v>
      </c>
      <c r="C51" s="4" t="str">
        <f>'千葉県４－１'!C51</f>
        <v>千葉県</v>
      </c>
      <c r="D51" s="9" t="str">
        <f>'千葉県４－１'!D51</f>
        <v>大網白里町</v>
      </c>
      <c r="E51" s="52"/>
      <c r="F51" s="59"/>
      <c r="G51" s="162"/>
      <c r="H51" s="163"/>
      <c r="I51" s="101"/>
      <c r="J51" s="100"/>
      <c r="K51" s="100"/>
      <c r="L51" s="56" t="str">
        <f t="shared" si="0"/>
        <v> </v>
      </c>
      <c r="M51" s="172">
        <v>1</v>
      </c>
      <c r="N51" s="173">
        <v>1</v>
      </c>
      <c r="O51" s="100">
        <v>0</v>
      </c>
      <c r="P51" s="56">
        <f t="shared" si="1"/>
        <v>0</v>
      </c>
      <c r="Q51" s="166">
        <v>117</v>
      </c>
      <c r="R51" s="167">
        <v>4</v>
      </c>
      <c r="S51" s="58">
        <f t="shared" si="2"/>
        <v>3.4</v>
      </c>
    </row>
    <row r="52" spans="1:19" ht="12.75" customHeight="1">
      <c r="A52" s="5">
        <f>'千葉県４－１'!A52</f>
        <v>12</v>
      </c>
      <c r="B52" s="6">
        <f>'千葉県４－１'!B52</f>
        <v>403</v>
      </c>
      <c r="C52" s="4" t="str">
        <f>'千葉県４－１'!C52</f>
        <v>千葉県</v>
      </c>
      <c r="D52" s="9" t="str">
        <f>'千葉県４－１'!D52</f>
        <v>九十九里町</v>
      </c>
      <c r="E52" s="52"/>
      <c r="F52" s="59"/>
      <c r="G52" s="162"/>
      <c r="H52" s="163"/>
      <c r="I52" s="101"/>
      <c r="J52" s="100"/>
      <c r="K52" s="100"/>
      <c r="L52" s="56" t="str">
        <f t="shared" si="0"/>
        <v> </v>
      </c>
      <c r="M52" s="172">
        <v>1</v>
      </c>
      <c r="N52" s="173">
        <v>1</v>
      </c>
      <c r="O52" s="100">
        <v>0</v>
      </c>
      <c r="P52" s="56">
        <f t="shared" si="1"/>
        <v>0</v>
      </c>
      <c r="Q52" s="166">
        <v>34</v>
      </c>
      <c r="R52" s="167">
        <v>0</v>
      </c>
      <c r="S52" s="58">
        <f t="shared" si="2"/>
        <v>0</v>
      </c>
    </row>
    <row r="53" spans="1:19" ht="12.75" customHeight="1">
      <c r="A53" s="5">
        <f>'千葉県４－１'!A53</f>
        <v>12</v>
      </c>
      <c r="B53" s="6">
        <f>'千葉県４－１'!B53</f>
        <v>409</v>
      </c>
      <c r="C53" s="4" t="str">
        <f>'千葉県４－１'!C53</f>
        <v>千葉県</v>
      </c>
      <c r="D53" s="9" t="str">
        <f>'千葉県４－１'!D53</f>
        <v>芝山町</v>
      </c>
      <c r="E53" s="52"/>
      <c r="F53" s="59"/>
      <c r="G53" s="162"/>
      <c r="H53" s="163"/>
      <c r="I53" s="101"/>
      <c r="J53" s="100"/>
      <c r="K53" s="100"/>
      <c r="L53" s="56" t="str">
        <f t="shared" si="0"/>
        <v> </v>
      </c>
      <c r="M53" s="172">
        <v>1</v>
      </c>
      <c r="N53" s="173">
        <v>1</v>
      </c>
      <c r="O53" s="100">
        <v>0</v>
      </c>
      <c r="P53" s="56">
        <f t="shared" si="1"/>
        <v>0</v>
      </c>
      <c r="Q53" s="166">
        <v>57</v>
      </c>
      <c r="R53" s="167">
        <v>0</v>
      </c>
      <c r="S53" s="58">
        <f t="shared" si="2"/>
        <v>0</v>
      </c>
    </row>
    <row r="54" spans="1:19" ht="12.75" customHeight="1">
      <c r="A54" s="5">
        <f>'千葉県４－１'!A54</f>
        <v>12</v>
      </c>
      <c r="B54" s="6">
        <f>'千葉県４－１'!B54</f>
        <v>410</v>
      </c>
      <c r="C54" s="4" t="str">
        <f>'千葉県４－１'!C54</f>
        <v>千葉県</v>
      </c>
      <c r="D54" s="9" t="str">
        <f>'千葉県４－１'!D54</f>
        <v>横芝光町</v>
      </c>
      <c r="E54" s="52"/>
      <c r="F54" s="59"/>
      <c r="G54" s="162"/>
      <c r="H54" s="163"/>
      <c r="I54" s="101"/>
      <c r="J54" s="100"/>
      <c r="K54" s="100"/>
      <c r="L54" s="56" t="str">
        <f t="shared" si="0"/>
        <v> </v>
      </c>
      <c r="M54" s="172">
        <v>1</v>
      </c>
      <c r="N54" s="173">
        <v>0</v>
      </c>
      <c r="O54" s="100">
        <v>0</v>
      </c>
      <c r="P54" s="56">
        <v>0</v>
      </c>
      <c r="Q54" s="166">
        <v>89</v>
      </c>
      <c r="R54" s="167">
        <v>0</v>
      </c>
      <c r="S54" s="58">
        <f t="shared" si="2"/>
        <v>0</v>
      </c>
    </row>
    <row r="55" spans="1:19" ht="12.75" customHeight="1">
      <c r="A55" s="5">
        <f>'千葉県４－１'!A55</f>
        <v>12</v>
      </c>
      <c r="B55" s="6">
        <f>'千葉県４－１'!B55</f>
        <v>421</v>
      </c>
      <c r="C55" s="4" t="str">
        <f>'千葉県４－１'!C55</f>
        <v>千葉県</v>
      </c>
      <c r="D55" s="9" t="str">
        <f>'千葉県４－１'!D55</f>
        <v>一宮町</v>
      </c>
      <c r="E55" s="52"/>
      <c r="F55" s="59"/>
      <c r="G55" s="162"/>
      <c r="H55" s="163"/>
      <c r="I55" s="101"/>
      <c r="J55" s="100"/>
      <c r="K55" s="100"/>
      <c r="L55" s="56" t="str">
        <f t="shared" si="0"/>
        <v> </v>
      </c>
      <c r="M55" s="172">
        <v>1</v>
      </c>
      <c r="N55" s="173">
        <v>1</v>
      </c>
      <c r="O55" s="100">
        <v>0</v>
      </c>
      <c r="P55" s="56">
        <f t="shared" si="1"/>
        <v>0</v>
      </c>
      <c r="Q55" s="166">
        <v>35</v>
      </c>
      <c r="R55" s="167">
        <v>1</v>
      </c>
      <c r="S55" s="58">
        <f t="shared" si="2"/>
        <v>2.9</v>
      </c>
    </row>
    <row r="56" spans="1:19" ht="12.75" customHeight="1">
      <c r="A56" s="5">
        <f>'千葉県４－１'!A56</f>
        <v>12</v>
      </c>
      <c r="B56" s="6">
        <f>'千葉県４－１'!B56</f>
        <v>422</v>
      </c>
      <c r="C56" s="4" t="str">
        <f>'千葉県４－１'!C56</f>
        <v>千葉県</v>
      </c>
      <c r="D56" s="9" t="str">
        <f>'千葉県４－１'!D56</f>
        <v>睦沢町</v>
      </c>
      <c r="E56" s="52"/>
      <c r="F56" s="59"/>
      <c r="G56" s="162"/>
      <c r="H56" s="163"/>
      <c r="I56" s="101"/>
      <c r="J56" s="100"/>
      <c r="K56" s="100"/>
      <c r="L56" s="56" t="str">
        <f t="shared" si="0"/>
        <v> </v>
      </c>
      <c r="M56" s="172">
        <v>1</v>
      </c>
      <c r="N56" s="173">
        <v>1</v>
      </c>
      <c r="O56" s="100">
        <v>0</v>
      </c>
      <c r="P56" s="56">
        <f t="shared" si="1"/>
        <v>0</v>
      </c>
      <c r="Q56" s="166">
        <v>16</v>
      </c>
      <c r="R56" s="167">
        <v>0</v>
      </c>
      <c r="S56" s="58">
        <f t="shared" si="2"/>
        <v>0</v>
      </c>
    </row>
    <row r="57" spans="1:19" ht="12.75" customHeight="1">
      <c r="A57" s="5">
        <f>'千葉県４－１'!A57</f>
        <v>12</v>
      </c>
      <c r="B57" s="6">
        <f>'千葉県４－１'!B57</f>
        <v>423</v>
      </c>
      <c r="C57" s="4" t="str">
        <f>'千葉県４－１'!C57</f>
        <v>千葉県</v>
      </c>
      <c r="D57" s="9" t="str">
        <f>'千葉県４－１'!D57</f>
        <v>長生村</v>
      </c>
      <c r="E57" s="52"/>
      <c r="F57" s="59"/>
      <c r="G57" s="162"/>
      <c r="H57" s="163"/>
      <c r="I57" s="101"/>
      <c r="J57" s="100"/>
      <c r="K57" s="100"/>
      <c r="L57" s="56" t="str">
        <f t="shared" si="0"/>
        <v> </v>
      </c>
      <c r="M57" s="172">
        <v>1</v>
      </c>
      <c r="N57" s="173">
        <v>1</v>
      </c>
      <c r="O57" s="100">
        <v>0</v>
      </c>
      <c r="P57" s="56">
        <f t="shared" si="1"/>
        <v>0</v>
      </c>
      <c r="Q57" s="166">
        <v>41</v>
      </c>
      <c r="R57" s="167">
        <v>4</v>
      </c>
      <c r="S57" s="58">
        <f t="shared" si="2"/>
        <v>9.8</v>
      </c>
    </row>
    <row r="58" spans="1:19" ht="12.75" customHeight="1">
      <c r="A58" s="5">
        <f>'千葉県４－１'!A58</f>
        <v>12</v>
      </c>
      <c r="B58" s="6">
        <f>'千葉県４－１'!B58</f>
        <v>424</v>
      </c>
      <c r="C58" s="4" t="str">
        <f>'千葉県４－１'!C58</f>
        <v>千葉県</v>
      </c>
      <c r="D58" s="9" t="str">
        <f>'千葉県４－１'!D58</f>
        <v>白子町</v>
      </c>
      <c r="E58" s="52"/>
      <c r="F58" s="59"/>
      <c r="G58" s="162"/>
      <c r="H58" s="163"/>
      <c r="I58" s="101"/>
      <c r="J58" s="100"/>
      <c r="K58" s="100"/>
      <c r="L58" s="56" t="str">
        <f t="shared" si="0"/>
        <v> </v>
      </c>
      <c r="M58" s="172">
        <v>1</v>
      </c>
      <c r="N58" s="173">
        <v>1</v>
      </c>
      <c r="O58" s="100">
        <v>0</v>
      </c>
      <c r="P58" s="56">
        <f t="shared" si="1"/>
        <v>0</v>
      </c>
      <c r="Q58" s="166">
        <v>32</v>
      </c>
      <c r="R58" s="167">
        <v>0</v>
      </c>
      <c r="S58" s="58">
        <f t="shared" si="2"/>
        <v>0</v>
      </c>
    </row>
    <row r="59" spans="1:19" ht="12.75" customHeight="1">
      <c r="A59" s="5">
        <f>'千葉県４－１'!A59</f>
        <v>12</v>
      </c>
      <c r="B59" s="6">
        <f>'千葉県４－１'!B59</f>
        <v>426</v>
      </c>
      <c r="C59" s="4" t="str">
        <f>'千葉県４－１'!C59</f>
        <v>千葉県</v>
      </c>
      <c r="D59" s="9" t="str">
        <f>'千葉県４－１'!D59</f>
        <v>長柄町</v>
      </c>
      <c r="E59" s="52"/>
      <c r="F59" s="59"/>
      <c r="G59" s="162"/>
      <c r="H59" s="163"/>
      <c r="I59" s="101"/>
      <c r="J59" s="100"/>
      <c r="K59" s="100"/>
      <c r="L59" s="56" t="str">
        <f t="shared" si="0"/>
        <v> </v>
      </c>
      <c r="M59" s="172">
        <v>1</v>
      </c>
      <c r="N59" s="173">
        <v>1</v>
      </c>
      <c r="O59" s="100">
        <v>0</v>
      </c>
      <c r="P59" s="56">
        <v>0</v>
      </c>
      <c r="Q59" s="166">
        <v>48</v>
      </c>
      <c r="R59" s="167">
        <v>0</v>
      </c>
      <c r="S59" s="58">
        <f t="shared" si="2"/>
        <v>0</v>
      </c>
    </row>
    <row r="60" spans="1:19" ht="12.75" customHeight="1">
      <c r="A60" s="5">
        <f>'千葉県４－１'!A60</f>
        <v>12</v>
      </c>
      <c r="B60" s="6">
        <f>'千葉県４－１'!B60</f>
        <v>427</v>
      </c>
      <c r="C60" s="4" t="str">
        <f>'千葉県４－１'!C60</f>
        <v>千葉県</v>
      </c>
      <c r="D60" s="9" t="str">
        <f>'千葉県４－１'!D60</f>
        <v>長南町</v>
      </c>
      <c r="E60" s="52"/>
      <c r="F60" s="59"/>
      <c r="G60" s="162"/>
      <c r="H60" s="163"/>
      <c r="I60" s="101"/>
      <c r="J60" s="100"/>
      <c r="K60" s="100"/>
      <c r="L60" s="56" t="str">
        <f t="shared" si="0"/>
        <v> </v>
      </c>
      <c r="M60" s="172">
        <v>1</v>
      </c>
      <c r="N60" s="173">
        <v>1</v>
      </c>
      <c r="O60" s="100">
        <v>0</v>
      </c>
      <c r="P60" s="56">
        <f t="shared" si="1"/>
        <v>0</v>
      </c>
      <c r="Q60" s="166">
        <v>27</v>
      </c>
      <c r="R60" s="167">
        <v>0</v>
      </c>
      <c r="S60" s="58">
        <f t="shared" si="2"/>
        <v>0</v>
      </c>
    </row>
    <row r="61" spans="1:19" ht="12.75" customHeight="1">
      <c r="A61" s="5">
        <f>'千葉県４－１'!A61</f>
        <v>12</v>
      </c>
      <c r="B61" s="6">
        <f>'千葉県４－１'!B61</f>
        <v>441</v>
      </c>
      <c r="C61" s="4" t="str">
        <f>'千葉県４－１'!C61</f>
        <v>千葉県</v>
      </c>
      <c r="D61" s="9" t="str">
        <f>'千葉県４－１'!D61</f>
        <v>大多喜町</v>
      </c>
      <c r="E61" s="52"/>
      <c r="F61" s="59"/>
      <c r="G61" s="162"/>
      <c r="H61" s="163"/>
      <c r="I61" s="101"/>
      <c r="J61" s="100"/>
      <c r="K61" s="100"/>
      <c r="L61" s="56" t="str">
        <f t="shared" si="0"/>
        <v> </v>
      </c>
      <c r="M61" s="172">
        <v>1</v>
      </c>
      <c r="N61" s="173">
        <v>1</v>
      </c>
      <c r="O61" s="100">
        <v>0</v>
      </c>
      <c r="P61" s="56">
        <f t="shared" si="1"/>
        <v>0</v>
      </c>
      <c r="Q61" s="166">
        <v>63</v>
      </c>
      <c r="R61" s="167">
        <v>0</v>
      </c>
      <c r="S61" s="58">
        <f t="shared" si="2"/>
        <v>0</v>
      </c>
    </row>
    <row r="62" spans="1:19" ht="12.75" customHeight="1">
      <c r="A62" s="5">
        <f>'千葉県４－１'!A62</f>
        <v>12</v>
      </c>
      <c r="B62" s="6">
        <f>'千葉県４－１'!B62</f>
        <v>443</v>
      </c>
      <c r="C62" s="4" t="str">
        <f>'千葉県４－１'!C62</f>
        <v>千葉県</v>
      </c>
      <c r="D62" s="9" t="str">
        <f>'千葉県４－１'!D62</f>
        <v>御宿町</v>
      </c>
      <c r="E62" s="52"/>
      <c r="F62" s="59"/>
      <c r="G62" s="162"/>
      <c r="H62" s="163"/>
      <c r="I62" s="101"/>
      <c r="J62" s="100"/>
      <c r="K62" s="100"/>
      <c r="L62" s="56" t="str">
        <f t="shared" si="0"/>
        <v> </v>
      </c>
      <c r="M62" s="172">
        <v>1</v>
      </c>
      <c r="N62" s="173">
        <v>0</v>
      </c>
      <c r="O62" s="100">
        <v>0</v>
      </c>
      <c r="P62" s="56">
        <v>0</v>
      </c>
      <c r="Q62" s="166">
        <v>10</v>
      </c>
      <c r="R62" s="167">
        <v>0</v>
      </c>
      <c r="S62" s="58">
        <f t="shared" si="2"/>
        <v>0</v>
      </c>
    </row>
    <row r="63" spans="1:19" ht="12.75" customHeight="1" thickBot="1">
      <c r="A63" s="5">
        <f>'千葉県４－１'!A63</f>
        <v>12</v>
      </c>
      <c r="B63" s="6">
        <f>'千葉県４－１'!B63</f>
        <v>463</v>
      </c>
      <c r="C63" s="4" t="str">
        <f>'千葉県４－１'!C63</f>
        <v>千葉県</v>
      </c>
      <c r="D63" s="9" t="str">
        <f>'千葉県４－１'!D63</f>
        <v>鋸南町</v>
      </c>
      <c r="E63" s="60"/>
      <c r="F63" s="61"/>
      <c r="G63" s="164"/>
      <c r="H63" s="165"/>
      <c r="I63" s="170"/>
      <c r="J63" s="171"/>
      <c r="K63" s="171"/>
      <c r="L63" s="56" t="str">
        <f t="shared" si="0"/>
        <v> </v>
      </c>
      <c r="M63" s="174">
        <v>1</v>
      </c>
      <c r="N63" s="175">
        <v>1</v>
      </c>
      <c r="O63" s="171">
        <v>0</v>
      </c>
      <c r="P63" s="56">
        <f t="shared" si="1"/>
        <v>0</v>
      </c>
      <c r="Q63" s="168">
        <v>26</v>
      </c>
      <c r="R63" s="169">
        <v>0</v>
      </c>
      <c r="S63" s="58">
        <f t="shared" si="2"/>
        <v>0</v>
      </c>
    </row>
    <row r="64" spans="1:19" ht="16.5" customHeight="1" thickBot="1">
      <c r="A64" s="11"/>
      <c r="B64" s="12">
        <v>1000</v>
      </c>
      <c r="C64" s="270" t="s">
        <v>7</v>
      </c>
      <c r="D64" s="270"/>
      <c r="E64" s="7"/>
      <c r="F64" s="34">
        <f>COUNTA(F8:F63)</f>
        <v>1</v>
      </c>
      <c r="G64" s="8"/>
      <c r="H64" s="35">
        <f>SUM(H8:H63)</f>
        <v>1</v>
      </c>
      <c r="I64" s="24">
        <f>COUNTA(I8:I63)</f>
        <v>36</v>
      </c>
      <c r="J64" s="22">
        <f>SUM(J8:J63)</f>
        <v>35</v>
      </c>
      <c r="K64" s="22">
        <f>SUM(K8:K63)</f>
        <v>1</v>
      </c>
      <c r="L64" s="30">
        <f>IF(J64=""," ",ROUND(K64/J64*100,1))</f>
        <v>2.9</v>
      </c>
      <c r="M64" s="33">
        <f>COUNTA(M8:M63)</f>
        <v>20</v>
      </c>
      <c r="N64" s="22">
        <f>SUM(N8:N63)</f>
        <v>14</v>
      </c>
      <c r="O64" s="22">
        <f>SUM(O8:O63)</f>
        <v>0</v>
      </c>
      <c r="P64" s="30">
        <f>IF(N64=""," ",ROUND(O64/N64*100,1))</f>
        <v>0</v>
      </c>
      <c r="Q64" s="23">
        <f>SUM(Q8:Q63)</f>
        <v>9688</v>
      </c>
      <c r="R64" s="22">
        <f>SUM(R8:R63)</f>
        <v>524</v>
      </c>
      <c r="S64" s="21">
        <f>IF(Q64=""," ",ROUND(R64/Q64*100,1))</f>
        <v>5.4</v>
      </c>
    </row>
  </sheetData>
  <mergeCells count="20">
    <mergeCell ref="Q2:S2"/>
    <mergeCell ref="A4:A7"/>
    <mergeCell ref="B4:B7"/>
    <mergeCell ref="C4:C7"/>
    <mergeCell ref="D4:D7"/>
    <mergeCell ref="E4:H4"/>
    <mergeCell ref="E5:E7"/>
    <mergeCell ref="F5:F7"/>
    <mergeCell ref="G5:G7"/>
    <mergeCell ref="H5:H7"/>
    <mergeCell ref="C64:D64"/>
    <mergeCell ref="I4:S4"/>
    <mergeCell ref="O6:O7"/>
    <mergeCell ref="Q5:Q7"/>
    <mergeCell ref="R6:R7"/>
    <mergeCell ref="I5:I7"/>
    <mergeCell ref="J5:J7"/>
    <mergeCell ref="M5:M7"/>
    <mergeCell ref="N5:N7"/>
    <mergeCell ref="K6:K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6.625" style="2" customWidth="1"/>
    <col min="4" max="4" width="10.625" style="2" customWidth="1"/>
    <col min="5" max="5" width="6.375" style="2" customWidth="1"/>
    <col min="6" max="6" width="12.625" style="2" customWidth="1"/>
    <col min="7" max="8" width="5.125" style="2" customWidth="1"/>
    <col min="9" max="9" width="6.125" style="2" customWidth="1"/>
    <col min="10" max="11" width="5.625" style="2" customWidth="1"/>
    <col min="12" max="13" width="5.125" style="2" customWidth="1"/>
    <col min="14" max="14" width="6.375" style="2" customWidth="1"/>
    <col min="15" max="16" width="5.625" style="2" customWidth="1"/>
    <col min="17" max="18" width="5.125" style="2" customWidth="1"/>
    <col min="19" max="19" width="6.125" style="2" customWidth="1"/>
    <col min="20" max="20" width="5.125" style="2" customWidth="1"/>
    <col min="21" max="21" width="5.625" style="2" customWidth="1"/>
    <col min="22" max="22" width="6.125" style="2" customWidth="1"/>
    <col min="23" max="23" width="5.125" style="2" customWidth="1"/>
    <col min="24" max="24" width="5.625" style="2" customWidth="1"/>
    <col min="25" max="25" width="6.125" style="2" customWidth="1"/>
    <col min="26" max="26" width="5.125" style="2" customWidth="1"/>
    <col min="27" max="27" width="5.625" style="2" customWidth="1"/>
    <col min="28" max="16384" width="9.00390625" style="2" customWidth="1"/>
  </cols>
  <sheetData>
    <row r="1" spans="1:2" ht="14.25" thickBot="1">
      <c r="A1" s="82" t="s">
        <v>45</v>
      </c>
      <c r="B1" s="82"/>
    </row>
    <row r="2" spans="1:27" ht="21" customHeight="1" thickBot="1">
      <c r="A2" s="16" t="s">
        <v>19</v>
      </c>
      <c r="B2" s="3"/>
      <c r="Y2" s="272" t="s">
        <v>51</v>
      </c>
      <c r="Z2" s="300"/>
      <c r="AA2" s="273"/>
    </row>
    <row r="3" ht="9.75" customHeight="1" thickBot="1"/>
    <row r="4" spans="5:27" s="31" customFormat="1" ht="18.75" customHeight="1" thickBot="1">
      <c r="E4" s="351" t="s">
        <v>242</v>
      </c>
      <c r="F4" s="352"/>
      <c r="G4" s="83">
        <v>1</v>
      </c>
      <c r="H4" s="353">
        <v>39904</v>
      </c>
      <c r="I4" s="354"/>
      <c r="J4" s="355"/>
      <c r="K4" s="84">
        <v>2</v>
      </c>
      <c r="L4" s="353">
        <v>39934</v>
      </c>
      <c r="M4" s="354"/>
      <c r="N4" s="355"/>
      <c r="O4" s="84">
        <v>3</v>
      </c>
      <c r="P4" s="353" t="s">
        <v>243</v>
      </c>
      <c r="Q4" s="354"/>
      <c r="R4" s="354"/>
      <c r="S4" s="354"/>
      <c r="T4" s="355"/>
      <c r="AA4" s="32"/>
    </row>
    <row r="5" spans="1:27" ht="9.75" customHeight="1" thickBot="1">
      <c r="A5"/>
      <c r="B5" s="25"/>
      <c r="C5" s="25"/>
      <c r="D5" s="25"/>
      <c r="E5" s="25"/>
      <c r="F5" s="85"/>
      <c r="G5" s="85"/>
      <c r="H5" s="25"/>
      <c r="I5" s="26"/>
      <c r="J5" s="27"/>
      <c r="K5" s="27"/>
      <c r="L5" s="85"/>
      <c r="M5" s="85"/>
      <c r="N5" s="85"/>
      <c r="O5" s="25"/>
      <c r="P5" s="25"/>
      <c r="Q5" s="85"/>
      <c r="R5" s="85"/>
      <c r="S5" s="86"/>
      <c r="T5" s="27"/>
      <c r="U5" s="27"/>
      <c r="V5" s="25"/>
      <c r="W5" s="25"/>
      <c r="X5" s="27"/>
      <c r="Y5" s="27"/>
      <c r="Z5" s="27"/>
      <c r="AA5"/>
    </row>
    <row r="6" spans="1:27" ht="16.5" customHeight="1" thickBot="1">
      <c r="A6"/>
      <c r="B6" s="25"/>
      <c r="C6" s="25"/>
      <c r="D6" s="25"/>
      <c r="E6" s="349" t="s">
        <v>22</v>
      </c>
      <c r="F6" s="350"/>
      <c r="G6" s="234">
        <v>1</v>
      </c>
      <c r="H6" s="32"/>
      <c r="I6" s="28"/>
      <c r="J6" s="28"/>
      <c r="K6" s="28"/>
      <c r="L6" s="356" t="s">
        <v>22</v>
      </c>
      <c r="M6" s="357"/>
      <c r="N6" s="358"/>
      <c r="O6" s="232">
        <v>1</v>
      </c>
      <c r="P6" s="233"/>
      <c r="Q6" s="356" t="s">
        <v>22</v>
      </c>
      <c r="R6" s="357"/>
      <c r="S6" s="358"/>
      <c r="T6" s="232">
        <v>1</v>
      </c>
      <c r="U6" s="27"/>
      <c r="V6" s="349" t="s">
        <v>22</v>
      </c>
      <c r="W6" s="350"/>
      <c r="X6" s="359"/>
      <c r="Y6" s="232">
        <v>1</v>
      </c>
      <c r="Z6" s="27"/>
      <c r="AA6"/>
    </row>
    <row r="7" spans="1:27" ht="27" customHeight="1">
      <c r="A7" s="238" t="s">
        <v>33</v>
      </c>
      <c r="B7" s="237" t="s">
        <v>34</v>
      </c>
      <c r="C7" s="276" t="s">
        <v>35</v>
      </c>
      <c r="D7" s="259" t="s">
        <v>20</v>
      </c>
      <c r="E7" s="262" t="s">
        <v>244</v>
      </c>
      <c r="F7" s="263"/>
      <c r="G7" s="263"/>
      <c r="H7" s="263"/>
      <c r="I7" s="263"/>
      <c r="J7" s="263"/>
      <c r="K7" s="264"/>
      <c r="L7" s="262" t="s">
        <v>245</v>
      </c>
      <c r="M7" s="263"/>
      <c r="N7" s="263"/>
      <c r="O7" s="263"/>
      <c r="P7" s="264"/>
      <c r="Q7" s="262" t="s">
        <v>246</v>
      </c>
      <c r="R7" s="263"/>
      <c r="S7" s="263"/>
      <c r="T7" s="263"/>
      <c r="U7" s="264"/>
      <c r="V7" s="321" t="s">
        <v>247</v>
      </c>
      <c r="W7" s="322"/>
      <c r="X7" s="322"/>
      <c r="Y7" s="322"/>
      <c r="Z7" s="322"/>
      <c r="AA7" s="323"/>
    </row>
    <row r="8" spans="1:27" ht="13.5" customHeight="1">
      <c r="A8" s="235"/>
      <c r="B8" s="274"/>
      <c r="C8" s="277"/>
      <c r="D8" s="278"/>
      <c r="E8" s="360" t="s">
        <v>248</v>
      </c>
      <c r="F8" s="311" t="s">
        <v>249</v>
      </c>
      <c r="G8" s="363" t="s">
        <v>1</v>
      </c>
      <c r="H8" s="13"/>
      <c r="I8" s="338" t="s">
        <v>0</v>
      </c>
      <c r="J8" s="13"/>
      <c r="K8" s="64"/>
      <c r="L8" s="335" t="s">
        <v>1</v>
      </c>
      <c r="M8" s="13"/>
      <c r="N8" s="338" t="s">
        <v>0</v>
      </c>
      <c r="O8" s="13"/>
      <c r="P8" s="87"/>
      <c r="Q8" s="341" t="s">
        <v>1</v>
      </c>
      <c r="R8" s="13"/>
      <c r="S8" s="338" t="s">
        <v>0</v>
      </c>
      <c r="T8" s="13"/>
      <c r="U8" s="87"/>
      <c r="V8" s="344" t="s">
        <v>14</v>
      </c>
      <c r="W8" s="63"/>
      <c r="X8" s="88"/>
      <c r="Y8" s="366" t="s">
        <v>250</v>
      </c>
      <c r="Z8" s="367"/>
      <c r="AA8" s="368"/>
    </row>
    <row r="9" spans="1:27" ht="13.5" customHeight="1">
      <c r="A9" s="235"/>
      <c r="B9" s="274"/>
      <c r="C9" s="277"/>
      <c r="D9" s="278"/>
      <c r="E9" s="361"/>
      <c r="F9" s="312"/>
      <c r="G9" s="364"/>
      <c r="H9" s="89" t="s">
        <v>234</v>
      </c>
      <c r="I9" s="339"/>
      <c r="J9" s="89" t="s">
        <v>234</v>
      </c>
      <c r="K9" s="369" t="s">
        <v>251</v>
      </c>
      <c r="L9" s="336"/>
      <c r="M9" s="89" t="s">
        <v>252</v>
      </c>
      <c r="N9" s="339"/>
      <c r="O9" s="89" t="s">
        <v>252</v>
      </c>
      <c r="P9" s="371" t="s">
        <v>251</v>
      </c>
      <c r="Q9" s="342"/>
      <c r="R9" s="89" t="s">
        <v>252</v>
      </c>
      <c r="S9" s="339"/>
      <c r="T9" s="89" t="s">
        <v>252</v>
      </c>
      <c r="U9" s="372" t="s">
        <v>251</v>
      </c>
      <c r="V9" s="345"/>
      <c r="W9" s="89" t="s">
        <v>252</v>
      </c>
      <c r="X9" s="374" t="s">
        <v>251</v>
      </c>
      <c r="Y9" s="375" t="s">
        <v>253</v>
      </c>
      <c r="Z9" s="90"/>
      <c r="AA9" s="376" t="s">
        <v>251</v>
      </c>
    </row>
    <row r="10" spans="1:27" ht="13.5" customHeight="1">
      <c r="A10" s="235"/>
      <c r="B10" s="274"/>
      <c r="C10" s="277"/>
      <c r="D10" s="278"/>
      <c r="E10" s="361"/>
      <c r="F10" s="312"/>
      <c r="G10" s="364"/>
      <c r="H10" s="333" t="s">
        <v>254</v>
      </c>
      <c r="I10" s="339"/>
      <c r="J10" s="333" t="s">
        <v>254</v>
      </c>
      <c r="K10" s="369"/>
      <c r="L10" s="336"/>
      <c r="M10" s="333" t="s">
        <v>254</v>
      </c>
      <c r="N10" s="339"/>
      <c r="O10" s="333" t="s">
        <v>254</v>
      </c>
      <c r="P10" s="371"/>
      <c r="Q10" s="342"/>
      <c r="R10" s="333" t="s">
        <v>254</v>
      </c>
      <c r="S10" s="339"/>
      <c r="T10" s="333" t="s">
        <v>254</v>
      </c>
      <c r="U10" s="372"/>
      <c r="V10" s="345"/>
      <c r="W10" s="333" t="s">
        <v>255</v>
      </c>
      <c r="X10" s="372"/>
      <c r="Y10" s="369"/>
      <c r="Z10" s="91" t="s">
        <v>256</v>
      </c>
      <c r="AA10" s="377"/>
    </row>
    <row r="11" spans="1:27" ht="54.75" customHeight="1">
      <c r="A11" s="236"/>
      <c r="B11" s="275"/>
      <c r="C11" s="277"/>
      <c r="D11" s="279"/>
      <c r="E11" s="362"/>
      <c r="F11" s="313"/>
      <c r="G11" s="365"/>
      <c r="H11" s="334"/>
      <c r="I11" s="340"/>
      <c r="J11" s="334"/>
      <c r="K11" s="370"/>
      <c r="L11" s="337"/>
      <c r="M11" s="334"/>
      <c r="N11" s="340"/>
      <c r="O11" s="334"/>
      <c r="P11" s="266"/>
      <c r="Q11" s="343"/>
      <c r="R11" s="334"/>
      <c r="S11" s="340"/>
      <c r="T11" s="334"/>
      <c r="U11" s="373"/>
      <c r="V11" s="346"/>
      <c r="W11" s="334"/>
      <c r="X11" s="373"/>
      <c r="Y11" s="370"/>
      <c r="Z11" s="92" t="s">
        <v>257</v>
      </c>
      <c r="AA11" s="378"/>
    </row>
    <row r="12" spans="1:27" s="32" customFormat="1" ht="36">
      <c r="A12" s="95">
        <f>'千葉県４－１'!A8</f>
        <v>12</v>
      </c>
      <c r="B12" s="177">
        <f>'千葉県４－１'!B8</f>
        <v>100</v>
      </c>
      <c r="C12" s="127" t="str">
        <f>'千葉県４－１'!C8</f>
        <v>千葉県</v>
      </c>
      <c r="D12" s="128" t="str">
        <f>'千葉県４－１'!D8</f>
        <v>千葉市</v>
      </c>
      <c r="E12" s="239">
        <v>30</v>
      </c>
      <c r="F12" s="179" t="s">
        <v>187</v>
      </c>
      <c r="G12" s="180">
        <v>111</v>
      </c>
      <c r="H12" s="180">
        <v>100</v>
      </c>
      <c r="I12" s="180">
        <v>1575</v>
      </c>
      <c r="J12" s="180">
        <v>420</v>
      </c>
      <c r="K12" s="212">
        <f>IF(G12=""," ",ROUND(J12/I12*100,1))</f>
        <v>26.7</v>
      </c>
      <c r="L12" s="240">
        <v>63</v>
      </c>
      <c r="M12" s="180">
        <v>56</v>
      </c>
      <c r="N12" s="180">
        <v>1103</v>
      </c>
      <c r="O12" s="180">
        <v>281</v>
      </c>
      <c r="P12" s="212">
        <f>IF(L12=""," ",ROUND(O12/N12*100,1))</f>
        <v>25.5</v>
      </c>
      <c r="Q12" s="240">
        <v>6</v>
      </c>
      <c r="R12" s="180">
        <v>5</v>
      </c>
      <c r="S12" s="180">
        <v>57</v>
      </c>
      <c r="T12" s="180">
        <v>6</v>
      </c>
      <c r="U12" s="212">
        <f>IF(Q12=""," ",ROUND(T12/S12*100,1))</f>
        <v>10.5</v>
      </c>
      <c r="V12" s="241">
        <v>592</v>
      </c>
      <c r="W12" s="242">
        <v>29</v>
      </c>
      <c r="X12" s="243">
        <f>IF(V12=""," ",ROUND(W12/V12*100,1))</f>
        <v>4.9</v>
      </c>
      <c r="Y12" s="180">
        <v>483</v>
      </c>
      <c r="Z12" s="180">
        <v>21</v>
      </c>
      <c r="AA12" s="244">
        <f>IF(Y12=""," ",ROUND(Z12/Y12*100,1))</f>
        <v>4.3</v>
      </c>
    </row>
    <row r="13" spans="1:27" s="115" customFormat="1" ht="12">
      <c r="A13" s="113">
        <f>'千葉県４－１'!A9</f>
        <v>12</v>
      </c>
      <c r="B13" s="178">
        <f>'千葉県４－１'!B9</f>
        <v>202</v>
      </c>
      <c r="C13" s="113" t="str">
        <f>'千葉県４－１'!C9</f>
        <v>千葉県</v>
      </c>
      <c r="D13" s="107" t="str">
        <f>'千葉県４－１'!D9</f>
        <v>銚子市</v>
      </c>
      <c r="E13" s="245"/>
      <c r="F13" s="246"/>
      <c r="G13" s="242"/>
      <c r="H13" s="242"/>
      <c r="I13" s="242"/>
      <c r="J13" s="242"/>
      <c r="K13" s="212" t="str">
        <f aca="true" t="shared" si="0" ref="K13:K67">IF(G13=""," ",ROUND(J13/I13*100,1))</f>
        <v> </v>
      </c>
      <c r="L13" s="247">
        <v>18</v>
      </c>
      <c r="M13" s="242">
        <v>14</v>
      </c>
      <c r="N13" s="242">
        <v>252</v>
      </c>
      <c r="O13" s="242">
        <v>64</v>
      </c>
      <c r="P13" s="212">
        <f>IF(L13=""," ",ROUND(O13/N13*100,1))</f>
        <v>25.4</v>
      </c>
      <c r="Q13" s="247">
        <v>6</v>
      </c>
      <c r="R13" s="242">
        <v>3</v>
      </c>
      <c r="S13" s="242">
        <v>44</v>
      </c>
      <c r="T13" s="242">
        <v>5</v>
      </c>
      <c r="U13" s="212">
        <f>IF(Q13=""," ",ROUND(T13/S13*100,1))</f>
        <v>11.4</v>
      </c>
      <c r="V13" s="241">
        <v>54</v>
      </c>
      <c r="W13" s="242">
        <v>1</v>
      </c>
      <c r="X13" s="248">
        <f>IF(V13=""," ",ROUND(W13/V13*100,1))</f>
        <v>1.9</v>
      </c>
      <c r="Y13" s="242">
        <v>37</v>
      </c>
      <c r="Z13" s="242">
        <v>1</v>
      </c>
      <c r="AA13" s="244">
        <f>IF(Y13=""," ",ROUND(Z13/Y13*100,1))</f>
        <v>2.7</v>
      </c>
    </row>
    <row r="14" spans="1:27" s="32" customFormat="1" ht="12">
      <c r="A14" s="95">
        <f>'千葉県４－１'!A10</f>
        <v>12</v>
      </c>
      <c r="B14" s="177">
        <f>'千葉県４－１'!B10</f>
        <v>203</v>
      </c>
      <c r="C14" s="127" t="str">
        <f>'千葉県４－１'!C10</f>
        <v>千葉県</v>
      </c>
      <c r="D14" s="128" t="str">
        <f>'千葉県４－１'!D10</f>
        <v>市川市</v>
      </c>
      <c r="E14" s="239">
        <v>50</v>
      </c>
      <c r="F14" s="179" t="s">
        <v>304</v>
      </c>
      <c r="G14" s="180">
        <v>63</v>
      </c>
      <c r="H14" s="180">
        <v>58</v>
      </c>
      <c r="I14" s="180">
        <v>923</v>
      </c>
      <c r="J14" s="180">
        <v>222</v>
      </c>
      <c r="K14" s="212">
        <f t="shared" si="0"/>
        <v>24.1</v>
      </c>
      <c r="L14" s="240">
        <v>47</v>
      </c>
      <c r="M14" s="180">
        <v>43</v>
      </c>
      <c r="N14" s="180">
        <v>715</v>
      </c>
      <c r="O14" s="180">
        <v>179</v>
      </c>
      <c r="P14" s="212">
        <f aca="true" t="shared" si="1" ref="P14:P67">IF(L14=""," ",ROUND(O14/N14*100,1))</f>
        <v>25</v>
      </c>
      <c r="Q14" s="240">
        <v>6</v>
      </c>
      <c r="R14" s="180">
        <v>3</v>
      </c>
      <c r="S14" s="180">
        <v>36</v>
      </c>
      <c r="T14" s="180">
        <v>4</v>
      </c>
      <c r="U14" s="212">
        <f aca="true" t="shared" si="2" ref="U14:U67">IF(Q14=""," ",ROUND(T14/S14*100,1))</f>
        <v>11.1</v>
      </c>
      <c r="V14" s="249">
        <v>259</v>
      </c>
      <c r="W14" s="180">
        <v>21</v>
      </c>
      <c r="X14" s="248">
        <f aca="true" t="shared" si="3" ref="X14:X67">IF(V14=""," ",ROUND(W14/V14*100,1))</f>
        <v>8.1</v>
      </c>
      <c r="Y14" s="180">
        <v>190</v>
      </c>
      <c r="Z14" s="180">
        <v>10</v>
      </c>
      <c r="AA14" s="244">
        <f aca="true" t="shared" si="4" ref="AA14:AA23">IF(Y14=""," ",ROUND(Z14/Y14*100,1))</f>
        <v>5.3</v>
      </c>
    </row>
    <row r="15" spans="1:27" s="115" customFormat="1" ht="12">
      <c r="A15" s="113">
        <f>'千葉県４－１'!A11</f>
        <v>12</v>
      </c>
      <c r="B15" s="178">
        <f>'千葉県４－１'!B11</f>
        <v>204</v>
      </c>
      <c r="C15" s="113" t="str">
        <f>'千葉県４－１'!C11</f>
        <v>千葉県</v>
      </c>
      <c r="D15" s="107" t="str">
        <f>'千葉県４－１'!D11</f>
        <v>船橋市</v>
      </c>
      <c r="E15" s="250">
        <v>30</v>
      </c>
      <c r="F15" s="246"/>
      <c r="G15" s="242">
        <v>94</v>
      </c>
      <c r="H15" s="242">
        <v>71</v>
      </c>
      <c r="I15" s="242">
        <v>1334</v>
      </c>
      <c r="J15" s="242">
        <v>302</v>
      </c>
      <c r="K15" s="212">
        <f t="shared" si="0"/>
        <v>22.6</v>
      </c>
      <c r="L15" s="247">
        <v>46</v>
      </c>
      <c r="M15" s="242">
        <v>37</v>
      </c>
      <c r="N15" s="242">
        <v>763</v>
      </c>
      <c r="O15" s="242">
        <v>188</v>
      </c>
      <c r="P15" s="212">
        <f t="shared" si="1"/>
        <v>24.6</v>
      </c>
      <c r="Q15" s="247">
        <v>6</v>
      </c>
      <c r="R15" s="242">
        <v>4</v>
      </c>
      <c r="S15" s="242">
        <v>45</v>
      </c>
      <c r="T15" s="242">
        <v>6</v>
      </c>
      <c r="U15" s="212">
        <f t="shared" si="2"/>
        <v>13.3</v>
      </c>
      <c r="V15" s="241">
        <v>329</v>
      </c>
      <c r="W15" s="242">
        <v>17</v>
      </c>
      <c r="X15" s="248">
        <f t="shared" si="3"/>
        <v>5.2</v>
      </c>
      <c r="Y15" s="242">
        <v>235</v>
      </c>
      <c r="Z15" s="242">
        <v>9</v>
      </c>
      <c r="AA15" s="244">
        <f t="shared" si="4"/>
        <v>3.8</v>
      </c>
    </row>
    <row r="16" spans="1:27" s="32" customFormat="1" ht="12">
      <c r="A16" s="95">
        <f>'千葉県４－１'!A12</f>
        <v>12</v>
      </c>
      <c r="B16" s="177">
        <f>'千葉県４－１'!B12</f>
        <v>205</v>
      </c>
      <c r="C16" s="127" t="str">
        <f>'千葉県４－１'!C12</f>
        <v>千葉県</v>
      </c>
      <c r="D16" s="128" t="str">
        <f>'千葉県４－１'!D12</f>
        <v>館山市</v>
      </c>
      <c r="E16" s="251">
        <v>30</v>
      </c>
      <c r="F16" s="179" t="s">
        <v>198</v>
      </c>
      <c r="G16" s="180">
        <v>29</v>
      </c>
      <c r="H16" s="180">
        <v>27</v>
      </c>
      <c r="I16" s="180">
        <v>328</v>
      </c>
      <c r="J16" s="180">
        <v>70</v>
      </c>
      <c r="K16" s="212">
        <f t="shared" si="0"/>
        <v>21.3</v>
      </c>
      <c r="L16" s="240">
        <v>29</v>
      </c>
      <c r="M16" s="180">
        <v>27</v>
      </c>
      <c r="N16" s="180">
        <v>328</v>
      </c>
      <c r="O16" s="180">
        <v>70</v>
      </c>
      <c r="P16" s="212">
        <f t="shared" si="1"/>
        <v>21.3</v>
      </c>
      <c r="Q16" s="240">
        <v>5</v>
      </c>
      <c r="R16" s="180">
        <v>1</v>
      </c>
      <c r="S16" s="180">
        <v>34</v>
      </c>
      <c r="T16" s="180">
        <v>3</v>
      </c>
      <c r="U16" s="212">
        <f t="shared" si="2"/>
        <v>8.8</v>
      </c>
      <c r="V16" s="249">
        <v>44</v>
      </c>
      <c r="W16" s="180">
        <v>2</v>
      </c>
      <c r="X16" s="248">
        <f t="shared" si="3"/>
        <v>4.5</v>
      </c>
      <c r="Y16" s="180">
        <v>38</v>
      </c>
      <c r="Z16" s="180">
        <v>2</v>
      </c>
      <c r="AA16" s="244">
        <f t="shared" si="4"/>
        <v>5.3</v>
      </c>
    </row>
    <row r="17" spans="1:27" s="115" customFormat="1" ht="12">
      <c r="A17" s="113">
        <f>'千葉県４－１'!A13</f>
        <v>12</v>
      </c>
      <c r="B17" s="178">
        <f>'千葉県４－１'!B13</f>
        <v>206</v>
      </c>
      <c r="C17" s="113" t="str">
        <f>'千葉県４－１'!C13</f>
        <v>千葉県</v>
      </c>
      <c r="D17" s="107" t="str">
        <f>'千葉県４－１'!D13</f>
        <v>木更津市</v>
      </c>
      <c r="E17" s="252" t="s">
        <v>200</v>
      </c>
      <c r="F17" s="246" t="s">
        <v>202</v>
      </c>
      <c r="G17" s="242">
        <v>42</v>
      </c>
      <c r="H17" s="242">
        <v>33</v>
      </c>
      <c r="I17" s="242">
        <v>689</v>
      </c>
      <c r="J17" s="242">
        <v>207</v>
      </c>
      <c r="K17" s="212">
        <f t="shared" si="0"/>
        <v>30</v>
      </c>
      <c r="L17" s="247">
        <v>34</v>
      </c>
      <c r="M17" s="242">
        <v>26</v>
      </c>
      <c r="N17" s="242">
        <v>498</v>
      </c>
      <c r="O17" s="242">
        <v>110</v>
      </c>
      <c r="P17" s="212">
        <f t="shared" si="1"/>
        <v>22.1</v>
      </c>
      <c r="Q17" s="247">
        <v>6</v>
      </c>
      <c r="R17" s="242">
        <v>3</v>
      </c>
      <c r="S17" s="242">
        <v>43</v>
      </c>
      <c r="T17" s="242">
        <v>3</v>
      </c>
      <c r="U17" s="212">
        <f t="shared" si="2"/>
        <v>7</v>
      </c>
      <c r="V17" s="241">
        <v>184</v>
      </c>
      <c r="W17" s="242">
        <v>5</v>
      </c>
      <c r="X17" s="248">
        <f t="shared" si="3"/>
        <v>2.7</v>
      </c>
      <c r="Y17" s="242">
        <v>158</v>
      </c>
      <c r="Z17" s="242">
        <v>5</v>
      </c>
      <c r="AA17" s="244">
        <f t="shared" si="4"/>
        <v>3.2</v>
      </c>
    </row>
    <row r="18" spans="1:27" s="32" customFormat="1" ht="12">
      <c r="A18" s="95">
        <f>'千葉県４－１'!A14</f>
        <v>12</v>
      </c>
      <c r="B18" s="177">
        <f>'千葉県４－１'!B14</f>
        <v>207</v>
      </c>
      <c r="C18" s="127" t="str">
        <f>'千葉県４－１'!C14</f>
        <v>千葉県</v>
      </c>
      <c r="D18" s="128" t="str">
        <f>'千葉県４－１'!D14</f>
        <v>松戸市</v>
      </c>
      <c r="E18" s="251">
        <v>40</v>
      </c>
      <c r="F18" s="179" t="s">
        <v>188</v>
      </c>
      <c r="G18" s="180">
        <v>64</v>
      </c>
      <c r="H18" s="180">
        <v>52</v>
      </c>
      <c r="I18" s="180">
        <v>788</v>
      </c>
      <c r="J18" s="180">
        <v>222</v>
      </c>
      <c r="K18" s="212">
        <f t="shared" si="0"/>
        <v>28.2</v>
      </c>
      <c r="L18" s="240">
        <v>36</v>
      </c>
      <c r="M18" s="180">
        <v>33</v>
      </c>
      <c r="N18" s="180">
        <v>489</v>
      </c>
      <c r="O18" s="180">
        <v>103</v>
      </c>
      <c r="P18" s="212">
        <f t="shared" si="1"/>
        <v>21.1</v>
      </c>
      <c r="Q18" s="240">
        <v>6</v>
      </c>
      <c r="R18" s="180">
        <v>5</v>
      </c>
      <c r="S18" s="180">
        <v>45</v>
      </c>
      <c r="T18" s="180">
        <v>6</v>
      </c>
      <c r="U18" s="212">
        <f t="shared" si="2"/>
        <v>13.3</v>
      </c>
      <c r="V18" s="249">
        <v>271</v>
      </c>
      <c r="W18" s="180">
        <v>10</v>
      </c>
      <c r="X18" s="248">
        <f t="shared" si="3"/>
        <v>3.7</v>
      </c>
      <c r="Y18" s="180">
        <v>225</v>
      </c>
      <c r="Z18" s="180">
        <v>10</v>
      </c>
      <c r="AA18" s="244">
        <f t="shared" si="4"/>
        <v>4.4</v>
      </c>
    </row>
    <row r="19" spans="1:27" s="32" customFormat="1" ht="12">
      <c r="A19" s="95">
        <f>'千葉県４－１'!A15</f>
        <v>12</v>
      </c>
      <c r="B19" s="177">
        <f>'千葉県４－１'!B15</f>
        <v>208</v>
      </c>
      <c r="C19" s="127" t="str">
        <f>'千葉県４－１'!C15</f>
        <v>千葉県</v>
      </c>
      <c r="D19" s="128" t="str">
        <f>'千葉県４－１'!D15</f>
        <v>野田市</v>
      </c>
      <c r="E19" s="251">
        <v>40</v>
      </c>
      <c r="F19" s="179" t="s">
        <v>198</v>
      </c>
      <c r="G19" s="180">
        <v>44</v>
      </c>
      <c r="H19" s="180">
        <v>43</v>
      </c>
      <c r="I19" s="180">
        <v>625</v>
      </c>
      <c r="J19" s="180">
        <v>275</v>
      </c>
      <c r="K19" s="212">
        <f t="shared" si="0"/>
        <v>44</v>
      </c>
      <c r="L19" s="240">
        <v>46</v>
      </c>
      <c r="M19" s="180">
        <v>43</v>
      </c>
      <c r="N19" s="180">
        <v>645</v>
      </c>
      <c r="O19" s="180">
        <v>275</v>
      </c>
      <c r="P19" s="212">
        <f t="shared" si="1"/>
        <v>42.6</v>
      </c>
      <c r="Q19" s="240">
        <v>6</v>
      </c>
      <c r="R19" s="180">
        <v>4</v>
      </c>
      <c r="S19" s="180">
        <v>44</v>
      </c>
      <c r="T19" s="180">
        <v>4</v>
      </c>
      <c r="U19" s="212">
        <f t="shared" si="2"/>
        <v>9.1</v>
      </c>
      <c r="V19" s="249">
        <v>126</v>
      </c>
      <c r="W19" s="180">
        <v>1</v>
      </c>
      <c r="X19" s="248">
        <f t="shared" si="3"/>
        <v>0.8</v>
      </c>
      <c r="Y19" s="180">
        <v>96</v>
      </c>
      <c r="Z19" s="180">
        <v>1</v>
      </c>
      <c r="AA19" s="244">
        <f t="shared" si="4"/>
        <v>1</v>
      </c>
    </row>
    <row r="20" spans="1:27" s="115" customFormat="1" ht="12">
      <c r="A20" s="113">
        <f>'千葉県４－１'!A16</f>
        <v>12</v>
      </c>
      <c r="B20" s="178">
        <f>'千葉県４－１'!B16</f>
        <v>210</v>
      </c>
      <c r="C20" s="113" t="str">
        <f>'千葉県４－１'!C16</f>
        <v>千葉県</v>
      </c>
      <c r="D20" s="107" t="str">
        <f>'千葉県４－１'!D16</f>
        <v>茂原市</v>
      </c>
      <c r="E20" s="250"/>
      <c r="F20" s="246"/>
      <c r="G20" s="242"/>
      <c r="H20" s="242"/>
      <c r="I20" s="242"/>
      <c r="J20" s="242"/>
      <c r="K20" s="212" t="str">
        <f t="shared" si="0"/>
        <v> </v>
      </c>
      <c r="L20" s="247">
        <v>28</v>
      </c>
      <c r="M20" s="242">
        <v>19</v>
      </c>
      <c r="N20" s="242">
        <v>398</v>
      </c>
      <c r="O20" s="242">
        <v>76</v>
      </c>
      <c r="P20" s="212">
        <f t="shared" si="1"/>
        <v>19.1</v>
      </c>
      <c r="Q20" s="247">
        <v>5</v>
      </c>
      <c r="R20" s="242">
        <v>2</v>
      </c>
      <c r="S20" s="242">
        <v>39</v>
      </c>
      <c r="T20" s="242">
        <v>2</v>
      </c>
      <c r="U20" s="212">
        <f t="shared" si="2"/>
        <v>5.1</v>
      </c>
      <c r="V20" s="241">
        <v>113</v>
      </c>
      <c r="W20" s="242">
        <v>5</v>
      </c>
      <c r="X20" s="248">
        <f t="shared" si="3"/>
        <v>4.4</v>
      </c>
      <c r="Y20" s="242">
        <v>95</v>
      </c>
      <c r="Z20" s="242">
        <v>4</v>
      </c>
      <c r="AA20" s="244">
        <f t="shared" si="4"/>
        <v>4.2</v>
      </c>
    </row>
    <row r="21" spans="1:27" s="32" customFormat="1" ht="12">
      <c r="A21" s="95">
        <f>'千葉県４－１'!A17</f>
        <v>12</v>
      </c>
      <c r="B21" s="177">
        <f>'千葉県４－１'!B17</f>
        <v>211</v>
      </c>
      <c r="C21" s="127" t="str">
        <f>'千葉県４－１'!C17</f>
        <v>千葉県</v>
      </c>
      <c r="D21" s="128" t="str">
        <f>'千葉県４－１'!D17</f>
        <v>成田市</v>
      </c>
      <c r="E21" s="251">
        <v>30</v>
      </c>
      <c r="F21" s="179" t="s">
        <v>201</v>
      </c>
      <c r="G21" s="180">
        <v>54</v>
      </c>
      <c r="H21" s="180">
        <v>40</v>
      </c>
      <c r="I21" s="180">
        <v>746</v>
      </c>
      <c r="J21" s="180">
        <v>193</v>
      </c>
      <c r="K21" s="212">
        <f t="shared" si="0"/>
        <v>25.9</v>
      </c>
      <c r="L21" s="240">
        <v>41</v>
      </c>
      <c r="M21" s="180">
        <v>31</v>
      </c>
      <c r="N21" s="180">
        <v>580</v>
      </c>
      <c r="O21" s="180">
        <v>97</v>
      </c>
      <c r="P21" s="212">
        <f t="shared" si="1"/>
        <v>16.7</v>
      </c>
      <c r="Q21" s="240">
        <v>5</v>
      </c>
      <c r="R21" s="180">
        <v>2</v>
      </c>
      <c r="S21" s="180">
        <v>43</v>
      </c>
      <c r="T21" s="180">
        <v>3</v>
      </c>
      <c r="U21" s="212">
        <f t="shared" si="2"/>
        <v>7</v>
      </c>
      <c r="V21" s="249">
        <v>194</v>
      </c>
      <c r="W21" s="180">
        <v>9</v>
      </c>
      <c r="X21" s="248">
        <f t="shared" si="3"/>
        <v>4.6</v>
      </c>
      <c r="Y21" s="180">
        <v>118</v>
      </c>
      <c r="Z21" s="180">
        <v>4</v>
      </c>
      <c r="AA21" s="244">
        <f t="shared" si="4"/>
        <v>3.4</v>
      </c>
    </row>
    <row r="22" spans="1:27" s="115" customFormat="1" ht="12">
      <c r="A22" s="113">
        <f>'千葉県４－１'!A18</f>
        <v>12</v>
      </c>
      <c r="B22" s="178">
        <f>'千葉県４－１'!B18</f>
        <v>212</v>
      </c>
      <c r="C22" s="113" t="str">
        <f>'千葉県４－１'!C18</f>
        <v>千葉県</v>
      </c>
      <c r="D22" s="107" t="str">
        <f>'千葉県４－１'!D18</f>
        <v>佐倉市</v>
      </c>
      <c r="E22" s="250">
        <v>35</v>
      </c>
      <c r="F22" s="246" t="s">
        <v>305</v>
      </c>
      <c r="G22" s="242">
        <v>54</v>
      </c>
      <c r="H22" s="242">
        <v>42</v>
      </c>
      <c r="I22" s="242">
        <v>714</v>
      </c>
      <c r="J22" s="242">
        <v>180</v>
      </c>
      <c r="K22" s="212">
        <f t="shared" si="0"/>
        <v>25.2</v>
      </c>
      <c r="L22" s="247">
        <v>34</v>
      </c>
      <c r="M22" s="242">
        <v>27</v>
      </c>
      <c r="N22" s="242">
        <v>477</v>
      </c>
      <c r="O22" s="242">
        <v>124</v>
      </c>
      <c r="P22" s="212">
        <f t="shared" si="1"/>
        <v>26</v>
      </c>
      <c r="Q22" s="247">
        <v>5</v>
      </c>
      <c r="R22" s="242">
        <v>4</v>
      </c>
      <c r="S22" s="242">
        <v>37</v>
      </c>
      <c r="T22" s="242">
        <v>6</v>
      </c>
      <c r="U22" s="212">
        <f t="shared" si="2"/>
        <v>16.2</v>
      </c>
      <c r="V22" s="241">
        <v>111</v>
      </c>
      <c r="W22" s="242">
        <v>10</v>
      </c>
      <c r="X22" s="248">
        <f t="shared" si="3"/>
        <v>9</v>
      </c>
      <c r="Y22" s="242">
        <v>85</v>
      </c>
      <c r="Z22" s="242">
        <v>6</v>
      </c>
      <c r="AA22" s="244">
        <f t="shared" si="4"/>
        <v>7.1</v>
      </c>
    </row>
    <row r="23" spans="1:27" s="32" customFormat="1" ht="12">
      <c r="A23" s="95">
        <f>'千葉県４－１'!A19</f>
        <v>12</v>
      </c>
      <c r="B23" s="177">
        <f>'千葉県４－１'!B19</f>
        <v>213</v>
      </c>
      <c r="C23" s="127" t="str">
        <f>'千葉県４－１'!C19</f>
        <v>千葉県</v>
      </c>
      <c r="D23" s="128" t="str">
        <f>'千葉県４－１'!D19</f>
        <v>東金市</v>
      </c>
      <c r="E23" s="251"/>
      <c r="F23" s="179"/>
      <c r="G23" s="180"/>
      <c r="H23" s="180"/>
      <c r="I23" s="180"/>
      <c r="J23" s="180"/>
      <c r="K23" s="212" t="str">
        <f t="shared" si="0"/>
        <v> </v>
      </c>
      <c r="L23" s="240">
        <v>24</v>
      </c>
      <c r="M23" s="180">
        <v>14</v>
      </c>
      <c r="N23" s="180">
        <v>411</v>
      </c>
      <c r="O23" s="180">
        <v>71</v>
      </c>
      <c r="P23" s="212">
        <f t="shared" si="1"/>
        <v>17.3</v>
      </c>
      <c r="Q23" s="240">
        <v>5</v>
      </c>
      <c r="R23" s="180">
        <v>1</v>
      </c>
      <c r="S23" s="180">
        <v>38</v>
      </c>
      <c r="T23" s="180">
        <v>1</v>
      </c>
      <c r="U23" s="212">
        <f t="shared" si="2"/>
        <v>2.6</v>
      </c>
      <c r="V23" s="249">
        <v>54</v>
      </c>
      <c r="W23" s="180">
        <v>0</v>
      </c>
      <c r="X23" s="248">
        <f t="shared" si="3"/>
        <v>0</v>
      </c>
      <c r="Y23" s="180">
        <v>45</v>
      </c>
      <c r="Z23" s="180">
        <v>0</v>
      </c>
      <c r="AA23" s="244">
        <f t="shared" si="4"/>
        <v>0</v>
      </c>
    </row>
    <row r="24" spans="1:27" s="115" customFormat="1" ht="12">
      <c r="A24" s="113">
        <f>'千葉県４－１'!A20</f>
        <v>12</v>
      </c>
      <c r="B24" s="178">
        <f>'千葉県４－１'!B20</f>
        <v>215</v>
      </c>
      <c r="C24" s="113" t="str">
        <f>'千葉県４－１'!C20</f>
        <v>千葉県</v>
      </c>
      <c r="D24" s="107" t="str">
        <f>'千葉県４－１'!D20</f>
        <v>旭市</v>
      </c>
      <c r="E24" s="250">
        <v>30</v>
      </c>
      <c r="F24" s="246" t="s">
        <v>306</v>
      </c>
      <c r="G24" s="242">
        <v>34</v>
      </c>
      <c r="H24" s="242">
        <v>20</v>
      </c>
      <c r="I24" s="242">
        <v>412</v>
      </c>
      <c r="J24" s="242">
        <v>61</v>
      </c>
      <c r="K24" s="212">
        <f t="shared" si="0"/>
        <v>14.8</v>
      </c>
      <c r="L24" s="247">
        <v>25</v>
      </c>
      <c r="M24" s="242">
        <v>16</v>
      </c>
      <c r="N24" s="242">
        <v>313</v>
      </c>
      <c r="O24" s="242">
        <v>53</v>
      </c>
      <c r="P24" s="212">
        <f t="shared" si="1"/>
        <v>16.9</v>
      </c>
      <c r="Q24" s="247">
        <v>5</v>
      </c>
      <c r="R24" s="242">
        <v>1</v>
      </c>
      <c r="S24" s="242">
        <v>40</v>
      </c>
      <c r="T24" s="242">
        <v>1</v>
      </c>
      <c r="U24" s="212">
        <f t="shared" si="2"/>
        <v>2.5</v>
      </c>
      <c r="V24" s="241">
        <v>31</v>
      </c>
      <c r="W24" s="242">
        <v>0</v>
      </c>
      <c r="X24" s="248">
        <f t="shared" si="3"/>
        <v>0</v>
      </c>
      <c r="Y24" s="242">
        <v>24</v>
      </c>
      <c r="Z24" s="242">
        <v>0</v>
      </c>
      <c r="AA24" s="244">
        <f aca="true" t="shared" si="5" ref="AA24:AA67">IF(Y24=0," ",ROUND(Z24/Y24*100,1))</f>
        <v>0</v>
      </c>
    </row>
    <row r="25" spans="1:27" s="32" customFormat="1" ht="12">
      <c r="A25" s="95">
        <f>'千葉県４－１'!A21</f>
        <v>12</v>
      </c>
      <c r="B25" s="177">
        <f>'千葉県４－１'!B21</f>
        <v>216</v>
      </c>
      <c r="C25" s="127" t="str">
        <f>'千葉県４－１'!C21</f>
        <v>千葉県</v>
      </c>
      <c r="D25" s="128" t="str">
        <f>'千葉県４－１'!D21</f>
        <v>習志野市</v>
      </c>
      <c r="E25" s="251">
        <v>30</v>
      </c>
      <c r="F25" s="179" t="s">
        <v>221</v>
      </c>
      <c r="G25" s="180">
        <v>65</v>
      </c>
      <c r="H25" s="180">
        <v>52</v>
      </c>
      <c r="I25" s="180">
        <v>506</v>
      </c>
      <c r="J25" s="180">
        <v>121</v>
      </c>
      <c r="K25" s="212">
        <f t="shared" si="0"/>
        <v>23.9</v>
      </c>
      <c r="L25" s="240">
        <v>40</v>
      </c>
      <c r="M25" s="180">
        <v>32</v>
      </c>
      <c r="N25" s="180">
        <v>429</v>
      </c>
      <c r="O25" s="180">
        <v>100</v>
      </c>
      <c r="P25" s="212">
        <f t="shared" si="1"/>
        <v>23.3</v>
      </c>
      <c r="Q25" s="240">
        <v>5</v>
      </c>
      <c r="R25" s="180">
        <v>2</v>
      </c>
      <c r="S25" s="180">
        <v>32</v>
      </c>
      <c r="T25" s="180">
        <v>2</v>
      </c>
      <c r="U25" s="212">
        <f t="shared" si="2"/>
        <v>6.3</v>
      </c>
      <c r="V25" s="249">
        <v>249</v>
      </c>
      <c r="W25" s="180">
        <v>21</v>
      </c>
      <c r="X25" s="248">
        <f t="shared" si="3"/>
        <v>8.4</v>
      </c>
      <c r="Y25" s="180">
        <v>135</v>
      </c>
      <c r="Z25" s="180">
        <v>10</v>
      </c>
      <c r="AA25" s="244">
        <f t="shared" si="5"/>
        <v>7.4</v>
      </c>
    </row>
    <row r="26" spans="1:27" s="32" customFormat="1" ht="12">
      <c r="A26" s="95">
        <f>'千葉県４－１'!A22</f>
        <v>12</v>
      </c>
      <c r="B26" s="177">
        <f>'千葉県４－１'!B22</f>
        <v>217</v>
      </c>
      <c r="C26" s="127" t="str">
        <f>'千葉県４－１'!C22</f>
        <v>千葉県</v>
      </c>
      <c r="D26" s="128" t="str">
        <f>'千葉県４－１'!D22</f>
        <v>柏市</v>
      </c>
      <c r="E26" s="251">
        <v>30</v>
      </c>
      <c r="F26" s="179"/>
      <c r="G26" s="180">
        <v>52</v>
      </c>
      <c r="H26" s="180">
        <v>46</v>
      </c>
      <c r="I26" s="180">
        <v>843</v>
      </c>
      <c r="J26" s="180">
        <v>239</v>
      </c>
      <c r="K26" s="212">
        <f t="shared" si="0"/>
        <v>28.4</v>
      </c>
      <c r="L26" s="240">
        <v>44</v>
      </c>
      <c r="M26" s="180">
        <v>38</v>
      </c>
      <c r="N26" s="180">
        <v>720</v>
      </c>
      <c r="O26" s="180">
        <v>209</v>
      </c>
      <c r="P26" s="212">
        <f t="shared" si="1"/>
        <v>29</v>
      </c>
      <c r="Q26" s="240">
        <v>5</v>
      </c>
      <c r="R26" s="180">
        <v>4</v>
      </c>
      <c r="S26" s="180">
        <v>47</v>
      </c>
      <c r="T26" s="180">
        <v>5</v>
      </c>
      <c r="U26" s="212">
        <f t="shared" si="2"/>
        <v>10.6</v>
      </c>
      <c r="V26" s="249">
        <v>248</v>
      </c>
      <c r="W26" s="180">
        <v>8</v>
      </c>
      <c r="X26" s="248">
        <f t="shared" si="3"/>
        <v>3.2</v>
      </c>
      <c r="Y26" s="180">
        <v>185</v>
      </c>
      <c r="Z26" s="180">
        <v>7</v>
      </c>
      <c r="AA26" s="244">
        <f t="shared" si="5"/>
        <v>3.8</v>
      </c>
    </row>
    <row r="27" spans="1:27" s="32" customFormat="1" ht="12">
      <c r="A27" s="95">
        <f>'千葉県４－１'!A23</f>
        <v>12</v>
      </c>
      <c r="B27" s="177">
        <f>'千葉県４－１'!B23</f>
        <v>218</v>
      </c>
      <c r="C27" s="127" t="str">
        <f>'千葉県４－１'!C23</f>
        <v>千葉県</v>
      </c>
      <c r="D27" s="128" t="str">
        <f>'千葉県４－１'!D23</f>
        <v>勝浦市</v>
      </c>
      <c r="E27" s="251"/>
      <c r="F27" s="179"/>
      <c r="G27" s="180"/>
      <c r="H27" s="180"/>
      <c r="I27" s="180"/>
      <c r="J27" s="180"/>
      <c r="K27" s="212" t="str">
        <f t="shared" si="0"/>
        <v> </v>
      </c>
      <c r="L27" s="240">
        <v>8</v>
      </c>
      <c r="M27" s="180">
        <v>7</v>
      </c>
      <c r="N27" s="180">
        <v>78</v>
      </c>
      <c r="O27" s="180">
        <v>13</v>
      </c>
      <c r="P27" s="212">
        <f t="shared" si="1"/>
        <v>16.7</v>
      </c>
      <c r="Q27" s="240">
        <v>5</v>
      </c>
      <c r="R27" s="180">
        <v>0</v>
      </c>
      <c r="S27" s="180">
        <v>29</v>
      </c>
      <c r="T27" s="180">
        <v>0</v>
      </c>
      <c r="U27" s="212">
        <f t="shared" si="2"/>
        <v>0</v>
      </c>
      <c r="V27" s="249">
        <v>19</v>
      </c>
      <c r="W27" s="180">
        <v>0</v>
      </c>
      <c r="X27" s="248">
        <f t="shared" si="3"/>
        <v>0</v>
      </c>
      <c r="Y27" s="180">
        <v>15</v>
      </c>
      <c r="Z27" s="180">
        <v>0</v>
      </c>
      <c r="AA27" s="244">
        <f t="shared" si="5"/>
        <v>0</v>
      </c>
    </row>
    <row r="28" spans="1:27" s="115" customFormat="1" ht="12">
      <c r="A28" s="113">
        <f>'千葉県４－１'!A24</f>
        <v>12</v>
      </c>
      <c r="B28" s="178">
        <f>'千葉県４－１'!B24</f>
        <v>219</v>
      </c>
      <c r="C28" s="113" t="str">
        <f>'千葉県４－１'!C24</f>
        <v>千葉県</v>
      </c>
      <c r="D28" s="107" t="str">
        <f>'千葉県４－１'!D24</f>
        <v>市原市</v>
      </c>
      <c r="E28" s="250">
        <v>40</v>
      </c>
      <c r="F28" s="246" t="s">
        <v>303</v>
      </c>
      <c r="G28" s="242">
        <v>73</v>
      </c>
      <c r="H28" s="242">
        <v>42</v>
      </c>
      <c r="I28" s="242">
        <v>782</v>
      </c>
      <c r="J28" s="242">
        <v>168</v>
      </c>
      <c r="K28" s="212">
        <f t="shared" si="0"/>
        <v>21.5</v>
      </c>
      <c r="L28" s="247">
        <v>40</v>
      </c>
      <c r="M28" s="242">
        <v>25</v>
      </c>
      <c r="N28" s="242">
        <v>326</v>
      </c>
      <c r="O28" s="242">
        <v>51</v>
      </c>
      <c r="P28" s="212">
        <f t="shared" si="1"/>
        <v>15.6</v>
      </c>
      <c r="Q28" s="247">
        <v>5</v>
      </c>
      <c r="R28" s="242">
        <v>3</v>
      </c>
      <c r="S28" s="242">
        <v>51</v>
      </c>
      <c r="T28" s="242">
        <v>3</v>
      </c>
      <c r="U28" s="212">
        <f t="shared" si="2"/>
        <v>5.9</v>
      </c>
      <c r="V28" s="241">
        <v>157</v>
      </c>
      <c r="W28" s="242">
        <v>2</v>
      </c>
      <c r="X28" s="248">
        <f t="shared" si="3"/>
        <v>1.3</v>
      </c>
      <c r="Y28" s="242">
        <v>117</v>
      </c>
      <c r="Z28" s="242">
        <v>2</v>
      </c>
      <c r="AA28" s="244">
        <f t="shared" si="5"/>
        <v>1.7</v>
      </c>
    </row>
    <row r="29" spans="1:27" s="32" customFormat="1" ht="12">
      <c r="A29" s="95">
        <f>'千葉県４－１'!A25</f>
        <v>12</v>
      </c>
      <c r="B29" s="177">
        <f>'千葉県４－１'!B25</f>
        <v>220</v>
      </c>
      <c r="C29" s="127" t="str">
        <f>'千葉県４－１'!C25</f>
        <v>千葉県</v>
      </c>
      <c r="D29" s="128" t="str">
        <f>'千葉県４－１'!D25</f>
        <v>流山市</v>
      </c>
      <c r="E29" s="251">
        <v>40</v>
      </c>
      <c r="F29" s="179" t="s">
        <v>190</v>
      </c>
      <c r="G29" s="180">
        <v>36</v>
      </c>
      <c r="H29" s="180">
        <v>29</v>
      </c>
      <c r="I29" s="180">
        <v>454</v>
      </c>
      <c r="J29" s="180">
        <v>126</v>
      </c>
      <c r="K29" s="212">
        <f t="shared" si="0"/>
        <v>27.8</v>
      </c>
      <c r="L29" s="240">
        <v>36</v>
      </c>
      <c r="M29" s="180">
        <v>29</v>
      </c>
      <c r="N29" s="180">
        <v>454</v>
      </c>
      <c r="O29" s="180">
        <v>126</v>
      </c>
      <c r="P29" s="212">
        <f t="shared" si="1"/>
        <v>27.8</v>
      </c>
      <c r="Q29" s="240">
        <v>5</v>
      </c>
      <c r="R29" s="180">
        <v>2</v>
      </c>
      <c r="S29" s="180">
        <v>30</v>
      </c>
      <c r="T29" s="180">
        <v>3</v>
      </c>
      <c r="U29" s="212">
        <f t="shared" si="2"/>
        <v>10</v>
      </c>
      <c r="V29" s="249">
        <v>86</v>
      </c>
      <c r="W29" s="180">
        <v>1</v>
      </c>
      <c r="X29" s="248">
        <f t="shared" si="3"/>
        <v>1.2</v>
      </c>
      <c r="Y29" s="180">
        <v>61</v>
      </c>
      <c r="Z29" s="180">
        <v>1</v>
      </c>
      <c r="AA29" s="244">
        <f t="shared" si="5"/>
        <v>1.6</v>
      </c>
    </row>
    <row r="30" spans="1:27" s="32" customFormat="1" ht="12">
      <c r="A30" s="95">
        <f>'千葉県４－１'!A26</f>
        <v>12</v>
      </c>
      <c r="B30" s="177">
        <f>'千葉県４－１'!B26</f>
        <v>221</v>
      </c>
      <c r="C30" s="127" t="str">
        <f>'千葉県４－１'!C26</f>
        <v>千葉県</v>
      </c>
      <c r="D30" s="128" t="str">
        <f>'千葉県４－１'!D26</f>
        <v>八千代市</v>
      </c>
      <c r="E30" s="251">
        <v>30</v>
      </c>
      <c r="F30" s="179" t="s">
        <v>189</v>
      </c>
      <c r="G30" s="180">
        <v>64</v>
      </c>
      <c r="H30" s="180">
        <v>52</v>
      </c>
      <c r="I30" s="180">
        <v>800</v>
      </c>
      <c r="J30" s="180">
        <v>250</v>
      </c>
      <c r="K30" s="212">
        <f t="shared" si="0"/>
        <v>31.3</v>
      </c>
      <c r="L30" s="240">
        <v>34</v>
      </c>
      <c r="M30" s="180">
        <v>27</v>
      </c>
      <c r="N30" s="180">
        <v>432</v>
      </c>
      <c r="O30" s="180">
        <v>113</v>
      </c>
      <c r="P30" s="212">
        <f t="shared" si="1"/>
        <v>26.2</v>
      </c>
      <c r="Q30" s="240">
        <v>5</v>
      </c>
      <c r="R30" s="180">
        <v>1</v>
      </c>
      <c r="S30" s="180">
        <v>34</v>
      </c>
      <c r="T30" s="180">
        <v>1</v>
      </c>
      <c r="U30" s="212">
        <f t="shared" si="2"/>
        <v>2.9</v>
      </c>
      <c r="V30" s="249">
        <v>160</v>
      </c>
      <c r="W30" s="180">
        <v>23</v>
      </c>
      <c r="X30" s="248">
        <f t="shared" si="3"/>
        <v>14.4</v>
      </c>
      <c r="Y30" s="180">
        <v>106</v>
      </c>
      <c r="Z30" s="180">
        <v>12</v>
      </c>
      <c r="AA30" s="244">
        <f t="shared" si="5"/>
        <v>11.3</v>
      </c>
    </row>
    <row r="31" spans="1:27" s="32" customFormat="1" ht="12">
      <c r="A31" s="95">
        <f>'千葉県４－１'!A27</f>
        <v>12</v>
      </c>
      <c r="B31" s="177">
        <f>'千葉県４－１'!B27</f>
        <v>222</v>
      </c>
      <c r="C31" s="127" t="str">
        <f>'千葉県４－１'!C27</f>
        <v>千葉県</v>
      </c>
      <c r="D31" s="128" t="str">
        <f>'千葉県４－１'!D27</f>
        <v>我孫子市</v>
      </c>
      <c r="E31" s="251">
        <v>40</v>
      </c>
      <c r="F31" s="179" t="s">
        <v>192</v>
      </c>
      <c r="G31" s="180">
        <v>58</v>
      </c>
      <c r="H31" s="180">
        <v>56</v>
      </c>
      <c r="I31" s="180">
        <v>747</v>
      </c>
      <c r="J31" s="180">
        <v>297</v>
      </c>
      <c r="K31" s="212">
        <f t="shared" si="0"/>
        <v>39.8</v>
      </c>
      <c r="L31" s="240">
        <v>32</v>
      </c>
      <c r="M31" s="180">
        <v>32</v>
      </c>
      <c r="N31" s="180">
        <v>123</v>
      </c>
      <c r="O31" s="180">
        <v>47</v>
      </c>
      <c r="P31" s="212">
        <f t="shared" si="1"/>
        <v>38.2</v>
      </c>
      <c r="Q31" s="240">
        <v>5</v>
      </c>
      <c r="R31" s="180">
        <v>3</v>
      </c>
      <c r="S31" s="180">
        <v>33</v>
      </c>
      <c r="T31" s="180">
        <v>6</v>
      </c>
      <c r="U31" s="212">
        <f t="shared" si="2"/>
        <v>18.2</v>
      </c>
      <c r="V31" s="249">
        <v>140</v>
      </c>
      <c r="W31" s="180">
        <v>16</v>
      </c>
      <c r="X31" s="248">
        <f t="shared" si="3"/>
        <v>11.4</v>
      </c>
      <c r="Y31" s="180">
        <v>105</v>
      </c>
      <c r="Z31" s="180">
        <v>11</v>
      </c>
      <c r="AA31" s="244">
        <f t="shared" si="5"/>
        <v>10.5</v>
      </c>
    </row>
    <row r="32" spans="1:27" s="32" customFormat="1" ht="12">
      <c r="A32" s="95">
        <f>'千葉県４－１'!A28</f>
        <v>12</v>
      </c>
      <c r="B32" s="177">
        <f>'千葉県４－１'!B28</f>
        <v>223</v>
      </c>
      <c r="C32" s="127" t="str">
        <f>'千葉県４－１'!C28</f>
        <v>千葉県</v>
      </c>
      <c r="D32" s="128" t="str">
        <f>'千葉県４－１'!D28</f>
        <v>鴨川市</v>
      </c>
      <c r="E32" s="251"/>
      <c r="F32" s="179"/>
      <c r="G32" s="180"/>
      <c r="H32" s="180"/>
      <c r="I32" s="180"/>
      <c r="J32" s="180"/>
      <c r="K32" s="212" t="str">
        <f t="shared" si="0"/>
        <v> </v>
      </c>
      <c r="L32" s="240">
        <v>29</v>
      </c>
      <c r="M32" s="180">
        <v>13</v>
      </c>
      <c r="N32" s="180">
        <v>178</v>
      </c>
      <c r="O32" s="180">
        <v>36</v>
      </c>
      <c r="P32" s="212">
        <f t="shared" si="1"/>
        <v>20.2</v>
      </c>
      <c r="Q32" s="240">
        <v>5</v>
      </c>
      <c r="R32" s="180">
        <v>1</v>
      </c>
      <c r="S32" s="180">
        <v>30</v>
      </c>
      <c r="T32" s="180">
        <v>1</v>
      </c>
      <c r="U32" s="212">
        <f t="shared" si="2"/>
        <v>3.3</v>
      </c>
      <c r="V32" s="249">
        <v>41</v>
      </c>
      <c r="W32" s="180">
        <v>1</v>
      </c>
      <c r="X32" s="248">
        <f t="shared" si="3"/>
        <v>2.4</v>
      </c>
      <c r="Y32" s="180">
        <v>32</v>
      </c>
      <c r="Z32" s="180">
        <v>1</v>
      </c>
      <c r="AA32" s="244">
        <f t="shared" si="5"/>
        <v>3.1</v>
      </c>
    </row>
    <row r="33" spans="1:27" s="32" customFormat="1" ht="12">
      <c r="A33" s="95">
        <f>'千葉県４－１'!A29</f>
        <v>12</v>
      </c>
      <c r="B33" s="177">
        <f>'千葉県４－１'!B29</f>
        <v>224</v>
      </c>
      <c r="C33" s="127" t="str">
        <f>'千葉県４－１'!C29</f>
        <v>千葉県</v>
      </c>
      <c r="D33" s="128" t="str">
        <f>'千葉県４－１'!D29</f>
        <v>鎌ケ谷市</v>
      </c>
      <c r="E33" s="251"/>
      <c r="F33" s="179"/>
      <c r="G33" s="180"/>
      <c r="H33" s="180"/>
      <c r="I33" s="180"/>
      <c r="J33" s="180"/>
      <c r="K33" s="212" t="str">
        <f t="shared" si="0"/>
        <v> </v>
      </c>
      <c r="L33" s="240">
        <v>58</v>
      </c>
      <c r="M33" s="180">
        <v>44</v>
      </c>
      <c r="N33" s="180">
        <v>656</v>
      </c>
      <c r="O33" s="180">
        <v>145</v>
      </c>
      <c r="P33" s="212">
        <f t="shared" si="1"/>
        <v>22.1</v>
      </c>
      <c r="Q33" s="240">
        <v>5</v>
      </c>
      <c r="R33" s="180">
        <v>3</v>
      </c>
      <c r="S33" s="180">
        <v>30</v>
      </c>
      <c r="T33" s="180">
        <v>3</v>
      </c>
      <c r="U33" s="212">
        <f t="shared" si="2"/>
        <v>10</v>
      </c>
      <c r="V33" s="249">
        <v>91</v>
      </c>
      <c r="W33" s="180">
        <v>5</v>
      </c>
      <c r="X33" s="248">
        <f t="shared" si="3"/>
        <v>5.5</v>
      </c>
      <c r="Y33" s="180">
        <v>50</v>
      </c>
      <c r="Z33" s="180">
        <v>3</v>
      </c>
      <c r="AA33" s="244">
        <f t="shared" si="5"/>
        <v>6</v>
      </c>
    </row>
    <row r="34" spans="1:27" s="32" customFormat="1" ht="12">
      <c r="A34" s="95">
        <f>'千葉県４－１'!A30</f>
        <v>12</v>
      </c>
      <c r="B34" s="177">
        <f>'千葉県４－１'!B30</f>
        <v>225</v>
      </c>
      <c r="C34" s="127" t="str">
        <f>'千葉県４－１'!C30</f>
        <v>千葉県</v>
      </c>
      <c r="D34" s="128" t="str">
        <f>'千葉県４－１'!D30</f>
        <v>君津市</v>
      </c>
      <c r="E34" s="251">
        <v>30</v>
      </c>
      <c r="F34" s="179" t="s">
        <v>191</v>
      </c>
      <c r="G34" s="180">
        <v>49</v>
      </c>
      <c r="H34" s="180">
        <v>35</v>
      </c>
      <c r="I34" s="180">
        <v>623</v>
      </c>
      <c r="J34" s="180">
        <v>119</v>
      </c>
      <c r="K34" s="212">
        <f t="shared" si="0"/>
        <v>19.1</v>
      </c>
      <c r="L34" s="240">
        <v>31</v>
      </c>
      <c r="M34" s="180">
        <v>19</v>
      </c>
      <c r="N34" s="180">
        <v>390</v>
      </c>
      <c r="O34" s="180">
        <v>60</v>
      </c>
      <c r="P34" s="212">
        <f t="shared" si="1"/>
        <v>15.4</v>
      </c>
      <c r="Q34" s="240">
        <v>5</v>
      </c>
      <c r="R34" s="180">
        <v>1</v>
      </c>
      <c r="S34" s="180">
        <v>42</v>
      </c>
      <c r="T34" s="180">
        <v>2</v>
      </c>
      <c r="U34" s="212">
        <f t="shared" si="2"/>
        <v>4.8</v>
      </c>
      <c r="V34" s="249">
        <v>108</v>
      </c>
      <c r="W34" s="180">
        <v>5</v>
      </c>
      <c r="X34" s="248">
        <f t="shared" si="3"/>
        <v>4.6</v>
      </c>
      <c r="Y34" s="180">
        <v>75</v>
      </c>
      <c r="Z34" s="180">
        <v>4</v>
      </c>
      <c r="AA34" s="244">
        <f t="shared" si="5"/>
        <v>5.3</v>
      </c>
    </row>
    <row r="35" spans="1:27" s="115" customFormat="1" ht="12">
      <c r="A35" s="113">
        <f>'千葉県４－１'!A31</f>
        <v>12</v>
      </c>
      <c r="B35" s="178">
        <f>'千葉県４－１'!B31</f>
        <v>226</v>
      </c>
      <c r="C35" s="113" t="str">
        <f>'千葉県４－１'!C31</f>
        <v>千葉県</v>
      </c>
      <c r="D35" s="107" t="str">
        <f>'千葉県４－１'!D31</f>
        <v>富津市</v>
      </c>
      <c r="E35" s="250">
        <v>30</v>
      </c>
      <c r="F35" s="246" t="s">
        <v>191</v>
      </c>
      <c r="G35" s="242">
        <v>39</v>
      </c>
      <c r="H35" s="242">
        <v>20</v>
      </c>
      <c r="I35" s="242">
        <v>649</v>
      </c>
      <c r="J35" s="242">
        <v>116</v>
      </c>
      <c r="K35" s="212">
        <f t="shared" si="0"/>
        <v>17.9</v>
      </c>
      <c r="L35" s="247">
        <v>26</v>
      </c>
      <c r="M35" s="242">
        <v>15</v>
      </c>
      <c r="N35" s="242">
        <v>349</v>
      </c>
      <c r="O35" s="242">
        <v>49</v>
      </c>
      <c r="P35" s="212">
        <f t="shared" si="1"/>
        <v>14</v>
      </c>
      <c r="Q35" s="247">
        <v>5</v>
      </c>
      <c r="R35" s="242">
        <v>1</v>
      </c>
      <c r="S35" s="242">
        <v>38</v>
      </c>
      <c r="T35" s="242">
        <v>1</v>
      </c>
      <c r="U35" s="212">
        <f t="shared" si="2"/>
        <v>2.6</v>
      </c>
      <c r="V35" s="241">
        <v>100</v>
      </c>
      <c r="W35" s="242">
        <v>0</v>
      </c>
      <c r="X35" s="248">
        <f t="shared" si="3"/>
        <v>0</v>
      </c>
      <c r="Y35" s="242">
        <v>57</v>
      </c>
      <c r="Z35" s="242">
        <v>0</v>
      </c>
      <c r="AA35" s="244">
        <f t="shared" si="5"/>
        <v>0</v>
      </c>
    </row>
    <row r="36" spans="1:27" s="32" customFormat="1" ht="12">
      <c r="A36" s="95">
        <f>'千葉県４－１'!A32</f>
        <v>12</v>
      </c>
      <c r="B36" s="177">
        <f>'千葉県４－１'!B32</f>
        <v>227</v>
      </c>
      <c r="C36" s="127" t="str">
        <f>'千葉県４－１'!C32</f>
        <v>千葉県</v>
      </c>
      <c r="D36" s="128" t="str">
        <f>'千葉県４－１'!D32</f>
        <v>浦安市</v>
      </c>
      <c r="E36" s="251">
        <v>30</v>
      </c>
      <c r="F36" s="179"/>
      <c r="G36" s="180">
        <v>51</v>
      </c>
      <c r="H36" s="180">
        <v>44</v>
      </c>
      <c r="I36" s="180">
        <v>726</v>
      </c>
      <c r="J36" s="180">
        <v>249</v>
      </c>
      <c r="K36" s="212">
        <f t="shared" si="0"/>
        <v>34.3</v>
      </c>
      <c r="L36" s="240">
        <v>28</v>
      </c>
      <c r="M36" s="180">
        <v>25</v>
      </c>
      <c r="N36" s="180">
        <v>419</v>
      </c>
      <c r="O36" s="180">
        <v>124</v>
      </c>
      <c r="P36" s="212">
        <f t="shared" si="1"/>
        <v>29.6</v>
      </c>
      <c r="Q36" s="240">
        <v>4</v>
      </c>
      <c r="R36" s="180">
        <v>3</v>
      </c>
      <c r="S36" s="180">
        <v>15</v>
      </c>
      <c r="T36" s="180">
        <v>4</v>
      </c>
      <c r="U36" s="212">
        <f t="shared" si="2"/>
        <v>26.7</v>
      </c>
      <c r="V36" s="249">
        <v>186</v>
      </c>
      <c r="W36" s="180">
        <v>10</v>
      </c>
      <c r="X36" s="248">
        <f t="shared" si="3"/>
        <v>5.4</v>
      </c>
      <c r="Y36" s="180">
        <v>143</v>
      </c>
      <c r="Z36" s="180">
        <v>7</v>
      </c>
      <c r="AA36" s="244">
        <f t="shared" si="5"/>
        <v>4.9</v>
      </c>
    </row>
    <row r="37" spans="1:27" s="32" customFormat="1" ht="12">
      <c r="A37" s="95">
        <f>'千葉県４－１'!A33</f>
        <v>12</v>
      </c>
      <c r="B37" s="177">
        <f>'千葉県４－１'!B33</f>
        <v>228</v>
      </c>
      <c r="C37" s="127" t="str">
        <f>'千葉県４－１'!C33</f>
        <v>千葉県</v>
      </c>
      <c r="D37" s="128" t="str">
        <f>'千葉県４－１'!D33</f>
        <v>四街道市</v>
      </c>
      <c r="E37" s="251">
        <v>30</v>
      </c>
      <c r="F37" s="179" t="s">
        <v>192</v>
      </c>
      <c r="G37" s="180">
        <v>47</v>
      </c>
      <c r="H37" s="180">
        <v>42</v>
      </c>
      <c r="I37" s="180">
        <v>585</v>
      </c>
      <c r="J37" s="180">
        <v>153</v>
      </c>
      <c r="K37" s="212">
        <f t="shared" si="0"/>
        <v>26.2</v>
      </c>
      <c r="L37" s="240">
        <v>36</v>
      </c>
      <c r="M37" s="180">
        <v>31</v>
      </c>
      <c r="N37" s="180">
        <v>438</v>
      </c>
      <c r="O37" s="180">
        <v>96</v>
      </c>
      <c r="P37" s="212">
        <f t="shared" si="1"/>
        <v>21.9</v>
      </c>
      <c r="Q37" s="240">
        <v>5</v>
      </c>
      <c r="R37" s="180">
        <v>2</v>
      </c>
      <c r="S37" s="180">
        <v>35</v>
      </c>
      <c r="T37" s="180">
        <v>2</v>
      </c>
      <c r="U37" s="212">
        <f t="shared" si="2"/>
        <v>5.7</v>
      </c>
      <c r="V37" s="249">
        <v>119</v>
      </c>
      <c r="W37" s="180">
        <v>8</v>
      </c>
      <c r="X37" s="248">
        <f t="shared" si="3"/>
        <v>6.7</v>
      </c>
      <c r="Y37" s="180">
        <v>81</v>
      </c>
      <c r="Z37" s="180">
        <v>3</v>
      </c>
      <c r="AA37" s="244">
        <f t="shared" si="5"/>
        <v>3.7</v>
      </c>
    </row>
    <row r="38" spans="1:27" s="32" customFormat="1" ht="12">
      <c r="A38" s="95">
        <f>'千葉県４－１'!A34</f>
        <v>12</v>
      </c>
      <c r="B38" s="177">
        <f>'千葉県４－１'!B34</f>
        <v>229</v>
      </c>
      <c r="C38" s="127" t="str">
        <f>'千葉県４－１'!C34</f>
        <v>千葉県</v>
      </c>
      <c r="D38" s="128" t="str">
        <f>'千葉県４－１'!D34</f>
        <v>袖ヶ浦市</v>
      </c>
      <c r="E38" s="251">
        <v>30</v>
      </c>
      <c r="F38" s="179" t="s">
        <v>192</v>
      </c>
      <c r="G38" s="180">
        <v>51</v>
      </c>
      <c r="H38" s="180">
        <v>40</v>
      </c>
      <c r="I38" s="180">
        <v>788</v>
      </c>
      <c r="J38" s="180">
        <v>222</v>
      </c>
      <c r="K38" s="212">
        <f t="shared" si="0"/>
        <v>28.2</v>
      </c>
      <c r="L38" s="240">
        <v>31</v>
      </c>
      <c r="M38" s="180">
        <v>20</v>
      </c>
      <c r="N38" s="180">
        <v>405</v>
      </c>
      <c r="O38" s="180">
        <v>67</v>
      </c>
      <c r="P38" s="212">
        <f t="shared" si="1"/>
        <v>16.5</v>
      </c>
      <c r="Q38" s="240">
        <v>5</v>
      </c>
      <c r="R38" s="180">
        <v>1</v>
      </c>
      <c r="S38" s="180">
        <v>40</v>
      </c>
      <c r="T38" s="180">
        <v>1</v>
      </c>
      <c r="U38" s="212">
        <f t="shared" si="2"/>
        <v>2.5</v>
      </c>
      <c r="V38" s="249">
        <v>120</v>
      </c>
      <c r="W38" s="180">
        <v>0</v>
      </c>
      <c r="X38" s="248">
        <f t="shared" si="3"/>
        <v>0</v>
      </c>
      <c r="Y38" s="180">
        <v>53</v>
      </c>
      <c r="Z38" s="180">
        <v>0</v>
      </c>
      <c r="AA38" s="244">
        <f t="shared" si="5"/>
        <v>0</v>
      </c>
    </row>
    <row r="39" spans="1:27" s="115" customFormat="1" ht="12">
      <c r="A39" s="113">
        <f>'千葉県４－１'!A35</f>
        <v>12</v>
      </c>
      <c r="B39" s="178">
        <f>'千葉県４－１'!B35</f>
        <v>230</v>
      </c>
      <c r="C39" s="113" t="str">
        <f>'千葉県４－１'!C35</f>
        <v>千葉県</v>
      </c>
      <c r="D39" s="107" t="str">
        <f>'千葉県４－１'!D35</f>
        <v>八街市</v>
      </c>
      <c r="E39" s="250">
        <v>30</v>
      </c>
      <c r="F39" s="246" t="s">
        <v>189</v>
      </c>
      <c r="G39" s="242">
        <v>65</v>
      </c>
      <c r="H39" s="242">
        <v>40</v>
      </c>
      <c r="I39" s="242">
        <v>708</v>
      </c>
      <c r="J39" s="242">
        <v>113</v>
      </c>
      <c r="K39" s="212">
        <f t="shared" si="0"/>
        <v>16</v>
      </c>
      <c r="L39" s="247">
        <v>26</v>
      </c>
      <c r="M39" s="242">
        <v>14</v>
      </c>
      <c r="N39" s="242">
        <v>279</v>
      </c>
      <c r="O39" s="242">
        <v>47</v>
      </c>
      <c r="P39" s="212">
        <f t="shared" si="1"/>
        <v>16.8</v>
      </c>
      <c r="Q39" s="247">
        <v>5</v>
      </c>
      <c r="R39" s="242">
        <v>1</v>
      </c>
      <c r="S39" s="242">
        <v>36</v>
      </c>
      <c r="T39" s="242">
        <v>2</v>
      </c>
      <c r="U39" s="212">
        <f t="shared" si="2"/>
        <v>5.6</v>
      </c>
      <c r="V39" s="241">
        <v>48</v>
      </c>
      <c r="W39" s="242">
        <v>4</v>
      </c>
      <c r="X39" s="248">
        <f t="shared" si="3"/>
        <v>8.3</v>
      </c>
      <c r="Y39" s="242">
        <v>36</v>
      </c>
      <c r="Z39" s="242">
        <v>3</v>
      </c>
      <c r="AA39" s="244">
        <f t="shared" si="5"/>
        <v>8.3</v>
      </c>
    </row>
    <row r="40" spans="1:27" s="32" customFormat="1" ht="12">
      <c r="A40" s="95">
        <f>'千葉県４－１'!A36</f>
        <v>12</v>
      </c>
      <c r="B40" s="177">
        <f>'千葉県４－１'!B36</f>
        <v>231</v>
      </c>
      <c r="C40" s="127" t="str">
        <f>'千葉県４－１'!C36</f>
        <v>千葉県</v>
      </c>
      <c r="D40" s="128" t="str">
        <f>'千葉県４－１'!D36</f>
        <v>印西市</v>
      </c>
      <c r="E40" s="251">
        <v>30</v>
      </c>
      <c r="F40" s="179" t="s">
        <v>192</v>
      </c>
      <c r="G40" s="180">
        <v>63</v>
      </c>
      <c r="H40" s="180">
        <v>44</v>
      </c>
      <c r="I40" s="180">
        <v>506</v>
      </c>
      <c r="J40" s="180">
        <v>168</v>
      </c>
      <c r="K40" s="212">
        <f t="shared" si="0"/>
        <v>33.2</v>
      </c>
      <c r="L40" s="240">
        <v>35</v>
      </c>
      <c r="M40" s="180">
        <v>26</v>
      </c>
      <c r="N40" s="180">
        <v>265</v>
      </c>
      <c r="O40" s="180">
        <v>77</v>
      </c>
      <c r="P40" s="212">
        <f t="shared" si="1"/>
        <v>29.1</v>
      </c>
      <c r="Q40" s="240">
        <v>5</v>
      </c>
      <c r="R40" s="180">
        <v>2</v>
      </c>
      <c r="S40" s="180">
        <v>33</v>
      </c>
      <c r="T40" s="180">
        <v>3</v>
      </c>
      <c r="U40" s="212">
        <f t="shared" si="2"/>
        <v>9.1</v>
      </c>
      <c r="V40" s="249">
        <v>76</v>
      </c>
      <c r="W40" s="180">
        <v>1</v>
      </c>
      <c r="X40" s="248">
        <f t="shared" si="3"/>
        <v>1.3</v>
      </c>
      <c r="Y40" s="180">
        <v>67</v>
      </c>
      <c r="Z40" s="180">
        <v>1</v>
      </c>
      <c r="AA40" s="244">
        <f t="shared" si="5"/>
        <v>1.5</v>
      </c>
    </row>
    <row r="41" spans="1:27" s="32" customFormat="1" ht="12">
      <c r="A41" s="95">
        <f>'千葉県４－１'!A37</f>
        <v>12</v>
      </c>
      <c r="B41" s="177">
        <f>'千葉県４－１'!B37</f>
        <v>232</v>
      </c>
      <c r="C41" s="127" t="str">
        <f>'千葉県４－１'!C37</f>
        <v>千葉県</v>
      </c>
      <c r="D41" s="128" t="str">
        <f>'千葉県４－１'!D37</f>
        <v>白井市</v>
      </c>
      <c r="E41" s="251">
        <v>30</v>
      </c>
      <c r="F41" s="179" t="s">
        <v>189</v>
      </c>
      <c r="G41" s="180">
        <v>52</v>
      </c>
      <c r="H41" s="180">
        <v>47</v>
      </c>
      <c r="I41" s="180">
        <v>558</v>
      </c>
      <c r="J41" s="180">
        <v>147</v>
      </c>
      <c r="K41" s="212">
        <f t="shared" si="0"/>
        <v>26.3</v>
      </c>
      <c r="L41" s="240">
        <v>23</v>
      </c>
      <c r="M41" s="180">
        <v>20</v>
      </c>
      <c r="N41" s="180">
        <v>159</v>
      </c>
      <c r="O41" s="180">
        <v>45</v>
      </c>
      <c r="P41" s="212">
        <f t="shared" si="1"/>
        <v>28.3</v>
      </c>
      <c r="Q41" s="240">
        <v>5</v>
      </c>
      <c r="R41" s="180">
        <v>3</v>
      </c>
      <c r="S41" s="180">
        <v>28</v>
      </c>
      <c r="T41" s="180">
        <v>4</v>
      </c>
      <c r="U41" s="212">
        <f t="shared" si="2"/>
        <v>14.3</v>
      </c>
      <c r="V41" s="249">
        <v>44</v>
      </c>
      <c r="W41" s="180">
        <v>3</v>
      </c>
      <c r="X41" s="248">
        <f t="shared" si="3"/>
        <v>6.8</v>
      </c>
      <c r="Y41" s="180">
        <v>39</v>
      </c>
      <c r="Z41" s="180">
        <v>3</v>
      </c>
      <c r="AA41" s="244">
        <f t="shared" si="5"/>
        <v>7.7</v>
      </c>
    </row>
    <row r="42" spans="1:27" s="32" customFormat="1" ht="12">
      <c r="A42" s="95">
        <f>'千葉県４－１'!A38</f>
        <v>12</v>
      </c>
      <c r="B42" s="177">
        <f>'千葉県４－１'!B38</f>
        <v>233</v>
      </c>
      <c r="C42" s="127" t="str">
        <f>'千葉県４－１'!C38</f>
        <v>千葉県</v>
      </c>
      <c r="D42" s="128" t="str">
        <f>'千葉県４－１'!D38</f>
        <v>富里市</v>
      </c>
      <c r="E42" s="251">
        <v>30</v>
      </c>
      <c r="F42" s="179"/>
      <c r="G42" s="180">
        <v>51</v>
      </c>
      <c r="H42" s="180">
        <v>32</v>
      </c>
      <c r="I42" s="180">
        <v>424</v>
      </c>
      <c r="J42" s="180">
        <v>93</v>
      </c>
      <c r="K42" s="212">
        <f t="shared" si="0"/>
        <v>21.9</v>
      </c>
      <c r="L42" s="240">
        <v>13</v>
      </c>
      <c r="M42" s="180">
        <v>9</v>
      </c>
      <c r="N42" s="180">
        <v>162</v>
      </c>
      <c r="O42" s="180">
        <v>26</v>
      </c>
      <c r="P42" s="212">
        <f t="shared" si="1"/>
        <v>16</v>
      </c>
      <c r="Q42" s="240">
        <v>5</v>
      </c>
      <c r="R42" s="180">
        <v>3</v>
      </c>
      <c r="S42" s="180">
        <v>29</v>
      </c>
      <c r="T42" s="180">
        <v>4</v>
      </c>
      <c r="U42" s="212">
        <f t="shared" si="2"/>
        <v>13.8</v>
      </c>
      <c r="V42" s="249">
        <v>42</v>
      </c>
      <c r="W42" s="180">
        <v>2</v>
      </c>
      <c r="X42" s="248">
        <f t="shared" si="3"/>
        <v>4.8</v>
      </c>
      <c r="Y42" s="180">
        <v>22</v>
      </c>
      <c r="Z42" s="180">
        <v>2</v>
      </c>
      <c r="AA42" s="244">
        <f t="shared" si="5"/>
        <v>9.1</v>
      </c>
    </row>
    <row r="43" spans="1:27" s="32" customFormat="1" ht="12">
      <c r="A43" s="95">
        <f>'千葉県４－１'!A39</f>
        <v>12</v>
      </c>
      <c r="B43" s="177">
        <f>'千葉県４－１'!B39</f>
        <v>234</v>
      </c>
      <c r="C43" s="127" t="str">
        <f>'千葉県４－１'!C39</f>
        <v>千葉県</v>
      </c>
      <c r="D43" s="128" t="str">
        <f>'千葉県４－１'!D39</f>
        <v>南房総市</v>
      </c>
      <c r="E43" s="251">
        <v>30</v>
      </c>
      <c r="F43" s="179" t="s">
        <v>192</v>
      </c>
      <c r="G43" s="180">
        <v>22</v>
      </c>
      <c r="H43" s="180">
        <v>10</v>
      </c>
      <c r="I43" s="180">
        <v>366</v>
      </c>
      <c r="J43" s="180">
        <v>42</v>
      </c>
      <c r="K43" s="212">
        <f t="shared" si="0"/>
        <v>11.5</v>
      </c>
      <c r="L43" s="240">
        <v>16</v>
      </c>
      <c r="M43" s="180">
        <v>9</v>
      </c>
      <c r="N43" s="180">
        <v>318</v>
      </c>
      <c r="O43" s="180">
        <v>40</v>
      </c>
      <c r="P43" s="212">
        <f t="shared" si="1"/>
        <v>12.6</v>
      </c>
      <c r="Q43" s="240">
        <v>6</v>
      </c>
      <c r="R43" s="180">
        <v>1</v>
      </c>
      <c r="S43" s="180">
        <v>48</v>
      </c>
      <c r="T43" s="180">
        <v>2</v>
      </c>
      <c r="U43" s="212">
        <f t="shared" si="2"/>
        <v>4.2</v>
      </c>
      <c r="V43" s="249">
        <v>104</v>
      </c>
      <c r="W43" s="180">
        <v>15</v>
      </c>
      <c r="X43" s="248">
        <f t="shared" si="3"/>
        <v>14.4</v>
      </c>
      <c r="Y43" s="180">
        <v>89</v>
      </c>
      <c r="Z43" s="180">
        <v>12</v>
      </c>
      <c r="AA43" s="244">
        <f t="shared" si="5"/>
        <v>13.5</v>
      </c>
    </row>
    <row r="44" spans="1:27" s="32" customFormat="1" ht="12">
      <c r="A44" s="95">
        <f>'千葉県４－１'!A40</f>
        <v>12</v>
      </c>
      <c r="B44" s="177">
        <f>'千葉県４－１'!B40</f>
        <v>235</v>
      </c>
      <c r="C44" s="127" t="str">
        <f>'千葉県４－１'!C40</f>
        <v>千葉県</v>
      </c>
      <c r="D44" s="128" t="str">
        <f>'千葉県４－１'!D40</f>
        <v>匝瑳市</v>
      </c>
      <c r="E44" s="251"/>
      <c r="F44" s="179"/>
      <c r="G44" s="180"/>
      <c r="H44" s="180"/>
      <c r="I44" s="180"/>
      <c r="J44" s="180"/>
      <c r="K44" s="212" t="str">
        <f t="shared" si="0"/>
        <v> </v>
      </c>
      <c r="L44" s="240">
        <v>24</v>
      </c>
      <c r="M44" s="180">
        <v>16</v>
      </c>
      <c r="N44" s="180">
        <v>308</v>
      </c>
      <c r="O44" s="180">
        <v>50</v>
      </c>
      <c r="P44" s="212">
        <f t="shared" si="1"/>
        <v>16.2</v>
      </c>
      <c r="Q44" s="240">
        <v>5</v>
      </c>
      <c r="R44" s="180">
        <v>3</v>
      </c>
      <c r="S44" s="180">
        <v>41</v>
      </c>
      <c r="T44" s="180">
        <v>3</v>
      </c>
      <c r="U44" s="212">
        <f t="shared" si="2"/>
        <v>7.3</v>
      </c>
      <c r="V44" s="249">
        <v>58</v>
      </c>
      <c r="W44" s="180">
        <v>2</v>
      </c>
      <c r="X44" s="248">
        <f t="shared" si="3"/>
        <v>3.4</v>
      </c>
      <c r="Y44" s="180">
        <v>38</v>
      </c>
      <c r="Z44" s="180">
        <v>0</v>
      </c>
      <c r="AA44" s="244">
        <f t="shared" si="5"/>
        <v>0</v>
      </c>
    </row>
    <row r="45" spans="1:27" s="32" customFormat="1" ht="12">
      <c r="A45" s="95">
        <f>'千葉県４－１'!A41</f>
        <v>12</v>
      </c>
      <c r="B45" s="177">
        <f>'千葉県４－１'!B41</f>
        <v>236</v>
      </c>
      <c r="C45" s="127" t="str">
        <f>'千葉県４－１'!C41</f>
        <v>千葉県</v>
      </c>
      <c r="D45" s="128" t="str">
        <f>'千葉県４－１'!D41</f>
        <v>香取市</v>
      </c>
      <c r="E45" s="251"/>
      <c r="F45" s="179"/>
      <c r="G45" s="180"/>
      <c r="H45" s="180"/>
      <c r="I45" s="180"/>
      <c r="J45" s="180"/>
      <c r="K45" s="212" t="str">
        <f t="shared" si="0"/>
        <v> </v>
      </c>
      <c r="L45" s="240">
        <v>31</v>
      </c>
      <c r="M45" s="180">
        <v>20</v>
      </c>
      <c r="N45" s="180">
        <v>459</v>
      </c>
      <c r="O45" s="180">
        <v>79</v>
      </c>
      <c r="P45" s="212">
        <f t="shared" si="1"/>
        <v>17.2</v>
      </c>
      <c r="Q45" s="240">
        <v>5</v>
      </c>
      <c r="R45" s="180">
        <v>2</v>
      </c>
      <c r="S45" s="180">
        <v>63</v>
      </c>
      <c r="T45" s="180">
        <v>2</v>
      </c>
      <c r="U45" s="212">
        <f t="shared" si="2"/>
        <v>3.2</v>
      </c>
      <c r="V45" s="249">
        <v>80</v>
      </c>
      <c r="W45" s="180">
        <v>4</v>
      </c>
      <c r="X45" s="248">
        <f t="shared" si="3"/>
        <v>5</v>
      </c>
      <c r="Y45" s="180">
        <v>47</v>
      </c>
      <c r="Z45" s="180">
        <v>4</v>
      </c>
      <c r="AA45" s="244">
        <f t="shared" si="5"/>
        <v>8.5</v>
      </c>
    </row>
    <row r="46" spans="1:27" s="32" customFormat="1" ht="12">
      <c r="A46" s="95">
        <f>'千葉県４－１'!A42</f>
        <v>12</v>
      </c>
      <c r="B46" s="177">
        <f>'千葉県４－１'!B42</f>
        <v>237</v>
      </c>
      <c r="C46" s="127" t="str">
        <f>'千葉県４－１'!C42</f>
        <v>千葉県</v>
      </c>
      <c r="D46" s="128" t="str">
        <f>'千葉県４－１'!D42</f>
        <v>山武市</v>
      </c>
      <c r="E46" s="251"/>
      <c r="F46" s="179"/>
      <c r="G46" s="180"/>
      <c r="H46" s="180"/>
      <c r="I46" s="180"/>
      <c r="J46" s="180"/>
      <c r="K46" s="212" t="str">
        <f t="shared" si="0"/>
        <v> </v>
      </c>
      <c r="L46" s="240">
        <v>19</v>
      </c>
      <c r="M46" s="180">
        <v>14</v>
      </c>
      <c r="N46" s="180">
        <v>297</v>
      </c>
      <c r="O46" s="180">
        <v>42</v>
      </c>
      <c r="P46" s="212">
        <f t="shared" si="1"/>
        <v>14.1</v>
      </c>
      <c r="Q46" s="240">
        <v>5</v>
      </c>
      <c r="R46" s="180">
        <v>1</v>
      </c>
      <c r="S46" s="180">
        <v>52</v>
      </c>
      <c r="T46" s="180">
        <v>1</v>
      </c>
      <c r="U46" s="212">
        <f t="shared" si="2"/>
        <v>1.9</v>
      </c>
      <c r="V46" s="249">
        <v>61</v>
      </c>
      <c r="W46" s="180">
        <v>2</v>
      </c>
      <c r="X46" s="248">
        <f t="shared" si="3"/>
        <v>3.3</v>
      </c>
      <c r="Y46" s="180">
        <v>36</v>
      </c>
      <c r="Z46" s="180">
        <v>2</v>
      </c>
      <c r="AA46" s="244">
        <f t="shared" si="5"/>
        <v>5.6</v>
      </c>
    </row>
    <row r="47" spans="1:27" s="32" customFormat="1" ht="12">
      <c r="A47" s="95">
        <f>'千葉県４－１'!A43</f>
        <v>12</v>
      </c>
      <c r="B47" s="177">
        <f>'千葉県４－１'!B43</f>
        <v>238</v>
      </c>
      <c r="C47" s="127" t="str">
        <f>'千葉県４－１'!C43</f>
        <v>千葉県</v>
      </c>
      <c r="D47" s="128" t="str">
        <f>'千葉県４－１'!D43</f>
        <v>いすみ市</v>
      </c>
      <c r="E47" s="251"/>
      <c r="F47" s="179"/>
      <c r="G47" s="180"/>
      <c r="H47" s="180"/>
      <c r="I47" s="180"/>
      <c r="J47" s="180"/>
      <c r="K47" s="212" t="str">
        <f t="shared" si="0"/>
        <v> </v>
      </c>
      <c r="L47" s="240">
        <v>9</v>
      </c>
      <c r="M47" s="180">
        <v>3</v>
      </c>
      <c r="N47" s="180">
        <v>127</v>
      </c>
      <c r="O47" s="180">
        <v>9</v>
      </c>
      <c r="P47" s="212">
        <f t="shared" si="1"/>
        <v>7.1</v>
      </c>
      <c r="Q47" s="240">
        <v>5</v>
      </c>
      <c r="R47" s="180">
        <v>0</v>
      </c>
      <c r="S47" s="180">
        <v>40</v>
      </c>
      <c r="T47" s="180">
        <v>0</v>
      </c>
      <c r="U47" s="212">
        <f t="shared" si="2"/>
        <v>0</v>
      </c>
      <c r="V47" s="249">
        <v>51</v>
      </c>
      <c r="W47" s="180">
        <v>0</v>
      </c>
      <c r="X47" s="248">
        <f t="shared" si="3"/>
        <v>0</v>
      </c>
      <c r="Y47" s="180">
        <v>40</v>
      </c>
      <c r="Z47" s="180">
        <v>0</v>
      </c>
      <c r="AA47" s="244">
        <f t="shared" si="5"/>
        <v>0</v>
      </c>
    </row>
    <row r="48" spans="1:27" s="115" customFormat="1" ht="12">
      <c r="A48" s="113">
        <f>'千葉県４－１'!A44</f>
        <v>12</v>
      </c>
      <c r="B48" s="178">
        <f>'千葉県４－１'!B44</f>
        <v>322</v>
      </c>
      <c r="C48" s="113" t="str">
        <f>'千葉県４－１'!C44</f>
        <v>千葉県</v>
      </c>
      <c r="D48" s="107" t="str">
        <f>'千葉県４－１'!D44</f>
        <v>酒々井町</v>
      </c>
      <c r="E48" s="250"/>
      <c r="F48" s="246"/>
      <c r="G48" s="242"/>
      <c r="H48" s="242"/>
      <c r="I48" s="242"/>
      <c r="J48" s="242"/>
      <c r="K48" s="212" t="str">
        <f t="shared" si="0"/>
        <v> </v>
      </c>
      <c r="L48" s="247">
        <v>18</v>
      </c>
      <c r="M48" s="242">
        <v>11</v>
      </c>
      <c r="N48" s="242">
        <v>194</v>
      </c>
      <c r="O48" s="242">
        <v>30</v>
      </c>
      <c r="P48" s="212">
        <f t="shared" si="1"/>
        <v>15.5</v>
      </c>
      <c r="Q48" s="247">
        <v>5</v>
      </c>
      <c r="R48" s="242">
        <v>3</v>
      </c>
      <c r="S48" s="242">
        <v>27</v>
      </c>
      <c r="T48" s="242">
        <v>5</v>
      </c>
      <c r="U48" s="212">
        <f t="shared" si="2"/>
        <v>18.5</v>
      </c>
      <c r="V48" s="241">
        <v>38</v>
      </c>
      <c r="W48" s="242">
        <v>3</v>
      </c>
      <c r="X48" s="248">
        <f t="shared" si="3"/>
        <v>7.9</v>
      </c>
      <c r="Y48" s="242">
        <v>28</v>
      </c>
      <c r="Z48" s="242">
        <v>2</v>
      </c>
      <c r="AA48" s="244">
        <f t="shared" si="5"/>
        <v>7.1</v>
      </c>
    </row>
    <row r="49" spans="1:27" s="32" customFormat="1" ht="12">
      <c r="A49" s="95">
        <f>'千葉県４－１'!A45</f>
        <v>12</v>
      </c>
      <c r="B49" s="177">
        <f>'千葉県４－１'!B45</f>
        <v>325</v>
      </c>
      <c r="C49" s="127" t="str">
        <f>'千葉県４－１'!C45</f>
        <v>千葉県</v>
      </c>
      <c r="D49" s="128" t="str">
        <f>'千葉県４－１'!D45</f>
        <v>印旛村</v>
      </c>
      <c r="E49" s="251"/>
      <c r="F49" s="179"/>
      <c r="G49" s="180"/>
      <c r="H49" s="180"/>
      <c r="I49" s="180"/>
      <c r="J49" s="180"/>
      <c r="K49" s="212" t="str">
        <f t="shared" si="0"/>
        <v> </v>
      </c>
      <c r="L49" s="240">
        <v>16</v>
      </c>
      <c r="M49" s="180">
        <v>13</v>
      </c>
      <c r="N49" s="180">
        <v>182</v>
      </c>
      <c r="O49" s="180">
        <v>33</v>
      </c>
      <c r="P49" s="212">
        <f t="shared" si="1"/>
        <v>18.1</v>
      </c>
      <c r="Q49" s="240">
        <v>5</v>
      </c>
      <c r="R49" s="180">
        <v>0</v>
      </c>
      <c r="S49" s="180">
        <v>28</v>
      </c>
      <c r="T49" s="180">
        <v>0</v>
      </c>
      <c r="U49" s="212">
        <f t="shared" si="2"/>
        <v>0</v>
      </c>
      <c r="V49" s="249">
        <v>19</v>
      </c>
      <c r="W49" s="180">
        <v>1</v>
      </c>
      <c r="X49" s="248">
        <f t="shared" si="3"/>
        <v>5.3</v>
      </c>
      <c r="Y49" s="180">
        <v>14</v>
      </c>
      <c r="Z49" s="180">
        <v>0</v>
      </c>
      <c r="AA49" s="244">
        <f t="shared" si="5"/>
        <v>0</v>
      </c>
    </row>
    <row r="50" spans="1:27" s="32" customFormat="1" ht="12">
      <c r="A50" s="95">
        <f>'千葉県４－１'!A46</f>
        <v>12</v>
      </c>
      <c r="B50" s="177">
        <f>'千葉県４－１'!B46</f>
        <v>328</v>
      </c>
      <c r="C50" s="127" t="str">
        <f>'千葉県４－１'!C46</f>
        <v>千葉県</v>
      </c>
      <c r="D50" s="128" t="str">
        <f>'千葉県４－１'!D46</f>
        <v>本埜村</v>
      </c>
      <c r="E50" s="253" t="s">
        <v>193</v>
      </c>
      <c r="F50" s="179"/>
      <c r="G50" s="180">
        <v>25</v>
      </c>
      <c r="H50" s="180">
        <v>9</v>
      </c>
      <c r="I50" s="180">
        <v>138</v>
      </c>
      <c r="J50" s="180">
        <v>25</v>
      </c>
      <c r="K50" s="212">
        <f t="shared" si="0"/>
        <v>18.1</v>
      </c>
      <c r="L50" s="240">
        <v>25</v>
      </c>
      <c r="M50" s="180">
        <v>9</v>
      </c>
      <c r="N50" s="180">
        <v>138</v>
      </c>
      <c r="O50" s="180">
        <v>25</v>
      </c>
      <c r="P50" s="212">
        <f t="shared" si="1"/>
        <v>18.1</v>
      </c>
      <c r="Q50" s="240">
        <v>5</v>
      </c>
      <c r="R50" s="180">
        <v>2</v>
      </c>
      <c r="S50" s="180">
        <v>26</v>
      </c>
      <c r="T50" s="180">
        <v>2</v>
      </c>
      <c r="U50" s="212">
        <f t="shared" si="2"/>
        <v>7.7</v>
      </c>
      <c r="V50" s="249">
        <v>5</v>
      </c>
      <c r="W50" s="180">
        <v>1</v>
      </c>
      <c r="X50" s="248">
        <f t="shared" si="3"/>
        <v>20</v>
      </c>
      <c r="Y50" s="180">
        <v>5</v>
      </c>
      <c r="Z50" s="180">
        <v>1</v>
      </c>
      <c r="AA50" s="244">
        <f t="shared" si="5"/>
        <v>20</v>
      </c>
    </row>
    <row r="51" spans="1:27" s="32" customFormat="1" ht="12">
      <c r="A51" s="95">
        <f>'千葉県４－１'!A47</f>
        <v>12</v>
      </c>
      <c r="B51" s="177">
        <f>'千葉県４－１'!B47</f>
        <v>329</v>
      </c>
      <c r="C51" s="127" t="str">
        <f>'千葉県４－１'!C47</f>
        <v>千葉県</v>
      </c>
      <c r="D51" s="128" t="str">
        <f>'千葉県４－１'!D47</f>
        <v>栄町</v>
      </c>
      <c r="E51" s="251"/>
      <c r="F51" s="179"/>
      <c r="G51" s="180"/>
      <c r="H51" s="180"/>
      <c r="I51" s="180"/>
      <c r="J51" s="180"/>
      <c r="K51" s="212" t="str">
        <f t="shared" si="0"/>
        <v> </v>
      </c>
      <c r="L51" s="240">
        <v>18</v>
      </c>
      <c r="M51" s="180">
        <v>12</v>
      </c>
      <c r="N51" s="180">
        <v>186</v>
      </c>
      <c r="O51" s="180">
        <v>31</v>
      </c>
      <c r="P51" s="212">
        <f t="shared" si="1"/>
        <v>16.7</v>
      </c>
      <c r="Q51" s="240">
        <v>5</v>
      </c>
      <c r="R51" s="180">
        <v>2</v>
      </c>
      <c r="S51" s="180">
        <v>27</v>
      </c>
      <c r="T51" s="180">
        <v>3</v>
      </c>
      <c r="U51" s="212">
        <f t="shared" si="2"/>
        <v>11.1</v>
      </c>
      <c r="V51" s="249">
        <v>23</v>
      </c>
      <c r="W51" s="180">
        <v>0</v>
      </c>
      <c r="X51" s="248">
        <f t="shared" si="3"/>
        <v>0</v>
      </c>
      <c r="Y51" s="180">
        <v>19</v>
      </c>
      <c r="Z51" s="180">
        <v>0</v>
      </c>
      <c r="AA51" s="244">
        <f t="shared" si="5"/>
        <v>0</v>
      </c>
    </row>
    <row r="52" spans="1:27" s="32" customFormat="1" ht="12">
      <c r="A52" s="95">
        <f>'千葉県４－１'!A48</f>
        <v>12</v>
      </c>
      <c r="B52" s="177">
        <f>'千葉県４－１'!B48</f>
        <v>342</v>
      </c>
      <c r="C52" s="127" t="str">
        <f>'千葉県４－１'!C48</f>
        <v>千葉県</v>
      </c>
      <c r="D52" s="128" t="str">
        <f>'千葉県４－１'!D48</f>
        <v>神崎町</v>
      </c>
      <c r="E52" s="251"/>
      <c r="F52" s="179"/>
      <c r="G52" s="180"/>
      <c r="H52" s="180"/>
      <c r="I52" s="180"/>
      <c r="J52" s="180"/>
      <c r="K52" s="212" t="str">
        <f t="shared" si="0"/>
        <v> </v>
      </c>
      <c r="L52" s="240">
        <v>9</v>
      </c>
      <c r="M52" s="180">
        <v>4</v>
      </c>
      <c r="N52" s="180">
        <v>89</v>
      </c>
      <c r="O52" s="180">
        <v>15</v>
      </c>
      <c r="P52" s="212">
        <f t="shared" si="1"/>
        <v>16.9</v>
      </c>
      <c r="Q52" s="240">
        <v>5</v>
      </c>
      <c r="R52" s="180">
        <v>0</v>
      </c>
      <c r="S52" s="180">
        <v>30</v>
      </c>
      <c r="T52" s="180">
        <v>0</v>
      </c>
      <c r="U52" s="212">
        <f t="shared" si="2"/>
        <v>0</v>
      </c>
      <c r="V52" s="249">
        <v>13</v>
      </c>
      <c r="W52" s="180">
        <v>0</v>
      </c>
      <c r="X52" s="248">
        <f t="shared" si="3"/>
        <v>0</v>
      </c>
      <c r="Y52" s="180">
        <v>12</v>
      </c>
      <c r="Z52" s="180">
        <v>0</v>
      </c>
      <c r="AA52" s="244">
        <f t="shared" si="5"/>
        <v>0</v>
      </c>
    </row>
    <row r="53" spans="1:27" s="32" customFormat="1" ht="12">
      <c r="A53" s="95">
        <f>'千葉県４－１'!A49</f>
        <v>12</v>
      </c>
      <c r="B53" s="177">
        <f>'千葉県４－１'!B49</f>
        <v>347</v>
      </c>
      <c r="C53" s="127" t="str">
        <f>'千葉県４－１'!C49</f>
        <v>千葉県</v>
      </c>
      <c r="D53" s="128" t="str">
        <f>'千葉県４－１'!D49</f>
        <v>多古町</v>
      </c>
      <c r="E53" s="251"/>
      <c r="F53" s="179"/>
      <c r="G53" s="180"/>
      <c r="H53" s="180"/>
      <c r="I53" s="180"/>
      <c r="J53" s="180"/>
      <c r="K53" s="212" t="str">
        <f t="shared" si="0"/>
        <v> </v>
      </c>
      <c r="L53" s="240">
        <v>19</v>
      </c>
      <c r="M53" s="180">
        <v>12</v>
      </c>
      <c r="N53" s="180">
        <v>240</v>
      </c>
      <c r="O53" s="180">
        <v>19</v>
      </c>
      <c r="P53" s="212">
        <f t="shared" si="1"/>
        <v>7.9</v>
      </c>
      <c r="Q53" s="240">
        <v>5</v>
      </c>
      <c r="R53" s="180">
        <v>1</v>
      </c>
      <c r="S53" s="180">
        <v>36</v>
      </c>
      <c r="T53" s="180">
        <v>1</v>
      </c>
      <c r="U53" s="212">
        <f t="shared" si="2"/>
        <v>2.8</v>
      </c>
      <c r="V53" s="249">
        <v>23</v>
      </c>
      <c r="W53" s="180">
        <v>1</v>
      </c>
      <c r="X53" s="248">
        <f t="shared" si="3"/>
        <v>4.3</v>
      </c>
      <c r="Y53" s="180">
        <v>13</v>
      </c>
      <c r="Z53" s="180">
        <v>0</v>
      </c>
      <c r="AA53" s="244">
        <f t="shared" si="5"/>
        <v>0</v>
      </c>
    </row>
    <row r="54" spans="1:27" s="32" customFormat="1" ht="12">
      <c r="A54" s="95">
        <f>'千葉県４－１'!A50</f>
        <v>12</v>
      </c>
      <c r="B54" s="177">
        <f>'千葉県４－１'!B50</f>
        <v>349</v>
      </c>
      <c r="C54" s="127" t="str">
        <f>'千葉県４－１'!C50</f>
        <v>千葉県</v>
      </c>
      <c r="D54" s="128" t="str">
        <f>'千葉県４－１'!D50</f>
        <v>東庄町</v>
      </c>
      <c r="E54" s="251"/>
      <c r="F54" s="179"/>
      <c r="G54" s="180"/>
      <c r="H54" s="180"/>
      <c r="I54" s="180"/>
      <c r="J54" s="180"/>
      <c r="K54" s="212" t="str">
        <f t="shared" si="0"/>
        <v> </v>
      </c>
      <c r="L54" s="240">
        <v>11</v>
      </c>
      <c r="M54" s="180">
        <v>6</v>
      </c>
      <c r="N54" s="180">
        <v>151</v>
      </c>
      <c r="O54" s="180">
        <v>14</v>
      </c>
      <c r="P54" s="212">
        <f t="shared" si="1"/>
        <v>9.3</v>
      </c>
      <c r="Q54" s="240">
        <v>5</v>
      </c>
      <c r="R54" s="180">
        <v>0</v>
      </c>
      <c r="S54" s="180">
        <v>33</v>
      </c>
      <c r="T54" s="180">
        <v>0</v>
      </c>
      <c r="U54" s="212">
        <f t="shared" si="2"/>
        <v>0</v>
      </c>
      <c r="V54" s="249">
        <v>20</v>
      </c>
      <c r="W54" s="180">
        <v>0</v>
      </c>
      <c r="X54" s="248">
        <f t="shared" si="3"/>
        <v>0</v>
      </c>
      <c r="Y54" s="180">
        <v>17</v>
      </c>
      <c r="Z54" s="180">
        <v>0</v>
      </c>
      <c r="AA54" s="244">
        <f t="shared" si="5"/>
        <v>0</v>
      </c>
    </row>
    <row r="55" spans="1:27" s="32" customFormat="1" ht="12">
      <c r="A55" s="95">
        <f>'千葉県４－１'!A51</f>
        <v>12</v>
      </c>
      <c r="B55" s="177">
        <f>'千葉県４－１'!B51</f>
        <v>402</v>
      </c>
      <c r="C55" s="127" t="str">
        <f>'千葉県４－１'!C51</f>
        <v>千葉県</v>
      </c>
      <c r="D55" s="128" t="str">
        <f>'千葉県４－１'!D51</f>
        <v>大網白里町</v>
      </c>
      <c r="E55" s="251"/>
      <c r="F55" s="179"/>
      <c r="G55" s="180"/>
      <c r="H55" s="180"/>
      <c r="I55" s="180"/>
      <c r="J55" s="180"/>
      <c r="K55" s="212" t="str">
        <f t="shared" si="0"/>
        <v> </v>
      </c>
      <c r="L55" s="240">
        <v>15</v>
      </c>
      <c r="M55" s="180">
        <v>12</v>
      </c>
      <c r="N55" s="180">
        <v>301</v>
      </c>
      <c r="O55" s="180">
        <v>75</v>
      </c>
      <c r="P55" s="212">
        <f t="shared" si="1"/>
        <v>24.9</v>
      </c>
      <c r="Q55" s="240">
        <v>5</v>
      </c>
      <c r="R55" s="180">
        <v>2</v>
      </c>
      <c r="S55" s="180">
        <v>38</v>
      </c>
      <c r="T55" s="180">
        <v>2</v>
      </c>
      <c r="U55" s="212">
        <f t="shared" si="2"/>
        <v>5.3</v>
      </c>
      <c r="V55" s="249">
        <v>36</v>
      </c>
      <c r="W55" s="180">
        <v>0</v>
      </c>
      <c r="X55" s="248">
        <f t="shared" si="3"/>
        <v>0</v>
      </c>
      <c r="Y55" s="180">
        <v>31</v>
      </c>
      <c r="Z55" s="180">
        <v>0</v>
      </c>
      <c r="AA55" s="244">
        <f t="shared" si="5"/>
        <v>0</v>
      </c>
    </row>
    <row r="56" spans="1:27" s="115" customFormat="1" ht="12">
      <c r="A56" s="113">
        <f>'千葉県４－１'!A52</f>
        <v>12</v>
      </c>
      <c r="B56" s="178">
        <f>'千葉県４－１'!B52</f>
        <v>403</v>
      </c>
      <c r="C56" s="113" t="str">
        <f>'千葉県４－１'!C52</f>
        <v>千葉県</v>
      </c>
      <c r="D56" s="107" t="str">
        <f>'千葉県４－１'!D52</f>
        <v>九十九里町</v>
      </c>
      <c r="E56" s="250"/>
      <c r="F56" s="246"/>
      <c r="G56" s="242"/>
      <c r="H56" s="242"/>
      <c r="I56" s="242"/>
      <c r="J56" s="242"/>
      <c r="K56" s="212" t="str">
        <f t="shared" si="0"/>
        <v> </v>
      </c>
      <c r="L56" s="247">
        <v>22</v>
      </c>
      <c r="M56" s="242">
        <v>15</v>
      </c>
      <c r="N56" s="242">
        <v>245</v>
      </c>
      <c r="O56" s="242">
        <v>35</v>
      </c>
      <c r="P56" s="212">
        <f t="shared" si="1"/>
        <v>14.3</v>
      </c>
      <c r="Q56" s="247">
        <v>5</v>
      </c>
      <c r="R56" s="242">
        <v>1</v>
      </c>
      <c r="S56" s="242">
        <v>23</v>
      </c>
      <c r="T56" s="242">
        <v>1</v>
      </c>
      <c r="U56" s="212">
        <f t="shared" si="2"/>
        <v>4.3</v>
      </c>
      <c r="V56" s="241">
        <v>24</v>
      </c>
      <c r="W56" s="242">
        <v>0</v>
      </c>
      <c r="X56" s="248">
        <f t="shared" si="3"/>
        <v>0</v>
      </c>
      <c r="Y56" s="242">
        <v>20</v>
      </c>
      <c r="Z56" s="242">
        <v>0</v>
      </c>
      <c r="AA56" s="244">
        <f t="shared" si="5"/>
        <v>0</v>
      </c>
    </row>
    <row r="57" spans="1:27" s="32" customFormat="1" ht="12">
      <c r="A57" s="95">
        <f>'千葉県４－１'!A53</f>
        <v>12</v>
      </c>
      <c r="B57" s="177">
        <f>'千葉県４－１'!B53</f>
        <v>409</v>
      </c>
      <c r="C57" s="127" t="str">
        <f>'千葉県４－１'!C53</f>
        <v>千葉県</v>
      </c>
      <c r="D57" s="128" t="str">
        <f>'千葉県４－１'!D53</f>
        <v>芝山町</v>
      </c>
      <c r="E57" s="251"/>
      <c r="F57" s="179"/>
      <c r="G57" s="180"/>
      <c r="H57" s="180"/>
      <c r="I57" s="180"/>
      <c r="J57" s="180"/>
      <c r="K57" s="212" t="str">
        <f t="shared" si="0"/>
        <v> </v>
      </c>
      <c r="L57" s="240">
        <v>16</v>
      </c>
      <c r="M57" s="180">
        <v>10</v>
      </c>
      <c r="N57" s="180">
        <v>152</v>
      </c>
      <c r="O57" s="180">
        <v>23</v>
      </c>
      <c r="P57" s="212">
        <f t="shared" si="1"/>
        <v>15.1</v>
      </c>
      <c r="Q57" s="240">
        <v>5</v>
      </c>
      <c r="R57" s="180">
        <v>0</v>
      </c>
      <c r="S57" s="180">
        <v>31</v>
      </c>
      <c r="T57" s="180">
        <v>0</v>
      </c>
      <c r="U57" s="212">
        <f t="shared" si="2"/>
        <v>0</v>
      </c>
      <c r="V57" s="249">
        <v>18</v>
      </c>
      <c r="W57" s="180">
        <v>0</v>
      </c>
      <c r="X57" s="248">
        <f t="shared" si="3"/>
        <v>0</v>
      </c>
      <c r="Y57" s="180">
        <v>15</v>
      </c>
      <c r="Z57" s="180">
        <v>0</v>
      </c>
      <c r="AA57" s="244">
        <f t="shared" si="5"/>
        <v>0</v>
      </c>
    </row>
    <row r="58" spans="1:27" s="32" customFormat="1" ht="12">
      <c r="A58" s="95">
        <f>'千葉県４－１'!A54</f>
        <v>12</v>
      </c>
      <c r="B58" s="177">
        <f>'千葉県４－１'!B54</f>
        <v>410</v>
      </c>
      <c r="C58" s="127" t="str">
        <f>'千葉県４－１'!C54</f>
        <v>千葉県</v>
      </c>
      <c r="D58" s="128" t="str">
        <f>'千葉県４－１'!D54</f>
        <v>横芝光町</v>
      </c>
      <c r="E58" s="251"/>
      <c r="F58" s="179"/>
      <c r="G58" s="180"/>
      <c r="H58" s="180"/>
      <c r="I58" s="180"/>
      <c r="J58" s="180"/>
      <c r="K58" s="212" t="str">
        <f t="shared" si="0"/>
        <v> </v>
      </c>
      <c r="L58" s="240">
        <v>22</v>
      </c>
      <c r="M58" s="180">
        <v>11</v>
      </c>
      <c r="N58" s="180">
        <v>303</v>
      </c>
      <c r="O58" s="180">
        <v>49</v>
      </c>
      <c r="P58" s="212">
        <f t="shared" si="1"/>
        <v>16.2</v>
      </c>
      <c r="Q58" s="240">
        <v>5</v>
      </c>
      <c r="R58" s="180">
        <v>1</v>
      </c>
      <c r="S58" s="180">
        <v>38</v>
      </c>
      <c r="T58" s="180">
        <v>2</v>
      </c>
      <c r="U58" s="212">
        <f t="shared" si="2"/>
        <v>5.3</v>
      </c>
      <c r="V58" s="249">
        <v>16</v>
      </c>
      <c r="W58" s="180">
        <v>1</v>
      </c>
      <c r="X58" s="248">
        <f t="shared" si="3"/>
        <v>6.3</v>
      </c>
      <c r="Y58" s="180">
        <v>12</v>
      </c>
      <c r="Z58" s="180">
        <v>1</v>
      </c>
      <c r="AA58" s="244">
        <f t="shared" si="5"/>
        <v>8.3</v>
      </c>
    </row>
    <row r="59" spans="1:27" s="32" customFormat="1" ht="12">
      <c r="A59" s="95">
        <f>'千葉県４－１'!A55</f>
        <v>12</v>
      </c>
      <c r="B59" s="177">
        <f>'千葉県４－１'!B55</f>
        <v>421</v>
      </c>
      <c r="C59" s="127" t="str">
        <f>'千葉県４－１'!C55</f>
        <v>千葉県</v>
      </c>
      <c r="D59" s="128" t="str">
        <f>'千葉県４－１'!D55</f>
        <v>一宮町</v>
      </c>
      <c r="E59" s="251"/>
      <c r="F59" s="179"/>
      <c r="G59" s="180"/>
      <c r="H59" s="180"/>
      <c r="I59" s="180"/>
      <c r="J59" s="180"/>
      <c r="K59" s="212" t="str">
        <f t="shared" si="0"/>
        <v> </v>
      </c>
      <c r="L59" s="240">
        <v>11</v>
      </c>
      <c r="M59" s="180">
        <v>8</v>
      </c>
      <c r="N59" s="180">
        <v>187</v>
      </c>
      <c r="O59" s="180">
        <v>19</v>
      </c>
      <c r="P59" s="212">
        <f t="shared" si="1"/>
        <v>10.2</v>
      </c>
      <c r="Q59" s="240">
        <v>5</v>
      </c>
      <c r="R59" s="180">
        <v>1</v>
      </c>
      <c r="S59" s="180">
        <v>28</v>
      </c>
      <c r="T59" s="180">
        <v>1</v>
      </c>
      <c r="U59" s="212">
        <f t="shared" si="2"/>
        <v>3.6</v>
      </c>
      <c r="V59" s="249">
        <v>17</v>
      </c>
      <c r="W59" s="180">
        <v>0</v>
      </c>
      <c r="X59" s="248">
        <f>IF(V59=""," ",ROUND(W59/V59*100,1))</f>
        <v>0</v>
      </c>
      <c r="Y59" s="180">
        <v>16</v>
      </c>
      <c r="Z59" s="180">
        <v>0</v>
      </c>
      <c r="AA59" s="244">
        <f>IF(Y59=0," ",ROUND(Z59/Y59*100,1))</f>
        <v>0</v>
      </c>
    </row>
    <row r="60" spans="1:27" s="32" customFormat="1" ht="12">
      <c r="A60" s="95">
        <f>'千葉県４－１'!A56</f>
        <v>12</v>
      </c>
      <c r="B60" s="177">
        <f>'千葉県４－１'!B56</f>
        <v>422</v>
      </c>
      <c r="C60" s="127" t="str">
        <f>'千葉県４－１'!C56</f>
        <v>千葉県</v>
      </c>
      <c r="D60" s="128" t="str">
        <f>'千葉県４－１'!D56</f>
        <v>睦沢町</v>
      </c>
      <c r="E60" s="251"/>
      <c r="F60" s="179"/>
      <c r="G60" s="180"/>
      <c r="H60" s="180"/>
      <c r="I60" s="180"/>
      <c r="J60" s="180"/>
      <c r="K60" s="212" t="str">
        <f t="shared" si="0"/>
        <v> </v>
      </c>
      <c r="L60" s="240">
        <v>11</v>
      </c>
      <c r="M60" s="180">
        <v>7</v>
      </c>
      <c r="N60" s="180">
        <v>119</v>
      </c>
      <c r="O60" s="180">
        <v>13</v>
      </c>
      <c r="P60" s="212">
        <f t="shared" si="1"/>
        <v>10.9</v>
      </c>
      <c r="Q60" s="240">
        <v>5</v>
      </c>
      <c r="R60" s="180">
        <v>0</v>
      </c>
      <c r="S60" s="180">
        <v>27</v>
      </c>
      <c r="T60" s="180">
        <v>0</v>
      </c>
      <c r="U60" s="212">
        <f t="shared" si="2"/>
        <v>0</v>
      </c>
      <c r="V60" s="249">
        <v>15</v>
      </c>
      <c r="W60" s="180">
        <v>1</v>
      </c>
      <c r="X60" s="248">
        <f t="shared" si="3"/>
        <v>6.7</v>
      </c>
      <c r="Y60" s="180">
        <v>12</v>
      </c>
      <c r="Z60" s="180">
        <v>1</v>
      </c>
      <c r="AA60" s="244">
        <f t="shared" si="5"/>
        <v>8.3</v>
      </c>
    </row>
    <row r="61" spans="1:27" s="32" customFormat="1" ht="12">
      <c r="A61" s="95">
        <f>'千葉県４－１'!A57</f>
        <v>12</v>
      </c>
      <c r="B61" s="177">
        <f>'千葉県４－１'!B57</f>
        <v>423</v>
      </c>
      <c r="C61" s="127" t="str">
        <f>'千葉県４－１'!C57</f>
        <v>千葉県</v>
      </c>
      <c r="D61" s="128" t="str">
        <f>'千葉県４－１'!D57</f>
        <v>長生村</v>
      </c>
      <c r="E61" s="251"/>
      <c r="F61" s="179"/>
      <c r="G61" s="180"/>
      <c r="H61" s="180"/>
      <c r="I61" s="180"/>
      <c r="J61" s="180"/>
      <c r="K61" s="212" t="str">
        <f t="shared" si="0"/>
        <v> </v>
      </c>
      <c r="L61" s="240">
        <v>14</v>
      </c>
      <c r="M61" s="180">
        <v>7</v>
      </c>
      <c r="N61" s="180">
        <v>91</v>
      </c>
      <c r="O61" s="180">
        <v>12</v>
      </c>
      <c r="P61" s="212">
        <f t="shared" si="1"/>
        <v>13.2</v>
      </c>
      <c r="Q61" s="240">
        <v>5</v>
      </c>
      <c r="R61" s="180">
        <v>2</v>
      </c>
      <c r="S61" s="180">
        <v>30</v>
      </c>
      <c r="T61" s="180">
        <v>2</v>
      </c>
      <c r="U61" s="212">
        <f t="shared" si="2"/>
        <v>6.7</v>
      </c>
      <c r="V61" s="249">
        <v>34</v>
      </c>
      <c r="W61" s="180">
        <v>4</v>
      </c>
      <c r="X61" s="248">
        <f t="shared" si="3"/>
        <v>11.8</v>
      </c>
      <c r="Y61" s="180">
        <v>24</v>
      </c>
      <c r="Z61" s="180">
        <v>1</v>
      </c>
      <c r="AA61" s="244">
        <f t="shared" si="5"/>
        <v>4.2</v>
      </c>
    </row>
    <row r="62" spans="1:27" s="32" customFormat="1" ht="12">
      <c r="A62" s="95">
        <f>'千葉県４－１'!A58</f>
        <v>12</v>
      </c>
      <c r="B62" s="177">
        <f>'千葉県４－１'!B58</f>
        <v>424</v>
      </c>
      <c r="C62" s="127" t="str">
        <f>'千葉県４－１'!C58</f>
        <v>千葉県</v>
      </c>
      <c r="D62" s="128" t="str">
        <f>'千葉県４－１'!D58</f>
        <v>白子町</v>
      </c>
      <c r="E62" s="251"/>
      <c r="F62" s="179"/>
      <c r="G62" s="180"/>
      <c r="H62" s="180"/>
      <c r="I62" s="180"/>
      <c r="J62" s="180"/>
      <c r="K62" s="212" t="str">
        <f t="shared" si="0"/>
        <v> </v>
      </c>
      <c r="L62" s="240">
        <v>7</v>
      </c>
      <c r="M62" s="180">
        <v>5</v>
      </c>
      <c r="N62" s="180">
        <v>63</v>
      </c>
      <c r="O62" s="180">
        <v>13</v>
      </c>
      <c r="P62" s="212">
        <f t="shared" si="1"/>
        <v>20.6</v>
      </c>
      <c r="Q62" s="240">
        <v>5</v>
      </c>
      <c r="R62" s="180">
        <v>1</v>
      </c>
      <c r="S62" s="180">
        <v>31</v>
      </c>
      <c r="T62" s="180">
        <v>1</v>
      </c>
      <c r="U62" s="212">
        <f t="shared" si="2"/>
        <v>3.2</v>
      </c>
      <c r="V62" s="249">
        <v>24</v>
      </c>
      <c r="W62" s="180">
        <v>0</v>
      </c>
      <c r="X62" s="248">
        <f t="shared" si="3"/>
        <v>0</v>
      </c>
      <c r="Y62" s="180">
        <v>17</v>
      </c>
      <c r="Z62" s="180">
        <v>0</v>
      </c>
      <c r="AA62" s="244">
        <f t="shared" si="5"/>
        <v>0</v>
      </c>
    </row>
    <row r="63" spans="1:27" s="32" customFormat="1" ht="12">
      <c r="A63" s="95">
        <f>'千葉県４－１'!A59</f>
        <v>12</v>
      </c>
      <c r="B63" s="177">
        <f>'千葉県４－１'!B59</f>
        <v>426</v>
      </c>
      <c r="C63" s="127" t="str">
        <f>'千葉県４－１'!C59</f>
        <v>千葉県</v>
      </c>
      <c r="D63" s="128" t="str">
        <f>'千葉県４－１'!D59</f>
        <v>長柄町</v>
      </c>
      <c r="E63" s="251"/>
      <c r="F63" s="179"/>
      <c r="G63" s="180"/>
      <c r="H63" s="180"/>
      <c r="I63" s="180"/>
      <c r="J63" s="180"/>
      <c r="K63" s="212" t="str">
        <f t="shared" si="0"/>
        <v> </v>
      </c>
      <c r="L63" s="240">
        <v>37</v>
      </c>
      <c r="M63" s="180">
        <v>22</v>
      </c>
      <c r="N63" s="180">
        <v>394</v>
      </c>
      <c r="O63" s="180">
        <v>66</v>
      </c>
      <c r="P63" s="212">
        <f t="shared" si="1"/>
        <v>16.8</v>
      </c>
      <c r="Q63" s="240">
        <v>5</v>
      </c>
      <c r="R63" s="180">
        <v>2</v>
      </c>
      <c r="S63" s="180">
        <v>27</v>
      </c>
      <c r="T63" s="180">
        <v>3</v>
      </c>
      <c r="U63" s="212">
        <f t="shared" si="2"/>
        <v>11.1</v>
      </c>
      <c r="V63" s="249">
        <v>16</v>
      </c>
      <c r="W63" s="180">
        <v>0</v>
      </c>
      <c r="X63" s="248">
        <f t="shared" si="3"/>
        <v>0</v>
      </c>
      <c r="Y63" s="180">
        <v>13</v>
      </c>
      <c r="Z63" s="180">
        <v>0</v>
      </c>
      <c r="AA63" s="244">
        <f t="shared" si="5"/>
        <v>0</v>
      </c>
    </row>
    <row r="64" spans="1:27" s="32" customFormat="1" ht="12">
      <c r="A64" s="95">
        <f>'千葉県４－１'!A60</f>
        <v>12</v>
      </c>
      <c r="B64" s="177">
        <f>'千葉県４－１'!B60</f>
        <v>427</v>
      </c>
      <c r="C64" s="127" t="str">
        <f>'千葉県４－１'!C60</f>
        <v>千葉県</v>
      </c>
      <c r="D64" s="128" t="str">
        <f>'千葉県４－１'!D60</f>
        <v>長南町</v>
      </c>
      <c r="E64" s="251"/>
      <c r="F64" s="179"/>
      <c r="G64" s="180"/>
      <c r="H64" s="180"/>
      <c r="I64" s="180"/>
      <c r="J64" s="180"/>
      <c r="K64" s="212" t="str">
        <f t="shared" si="0"/>
        <v> </v>
      </c>
      <c r="L64" s="240">
        <v>11</v>
      </c>
      <c r="M64" s="180">
        <v>7</v>
      </c>
      <c r="N64" s="180">
        <v>137</v>
      </c>
      <c r="O64" s="180">
        <v>11</v>
      </c>
      <c r="P64" s="212">
        <f t="shared" si="1"/>
        <v>8</v>
      </c>
      <c r="Q64" s="240">
        <v>5</v>
      </c>
      <c r="R64" s="180">
        <v>1</v>
      </c>
      <c r="S64" s="180">
        <v>30</v>
      </c>
      <c r="T64" s="180">
        <v>2</v>
      </c>
      <c r="U64" s="212">
        <f t="shared" si="2"/>
        <v>6.7</v>
      </c>
      <c r="V64" s="249">
        <v>16</v>
      </c>
      <c r="W64" s="180">
        <v>0</v>
      </c>
      <c r="X64" s="248">
        <f t="shared" si="3"/>
        <v>0</v>
      </c>
      <c r="Y64" s="180">
        <v>11</v>
      </c>
      <c r="Z64" s="180">
        <v>0</v>
      </c>
      <c r="AA64" s="244">
        <f t="shared" si="5"/>
        <v>0</v>
      </c>
    </row>
    <row r="65" spans="1:27" s="32" customFormat="1" ht="12">
      <c r="A65" s="95">
        <f>'千葉県４－１'!A61</f>
        <v>12</v>
      </c>
      <c r="B65" s="177">
        <f>'千葉県４－１'!B61</f>
        <v>441</v>
      </c>
      <c r="C65" s="127" t="str">
        <f>'千葉県４－１'!C61</f>
        <v>千葉県</v>
      </c>
      <c r="D65" s="128" t="str">
        <f>'千葉県４－１'!D61</f>
        <v>大多喜町</v>
      </c>
      <c r="E65" s="251"/>
      <c r="F65" s="179"/>
      <c r="G65" s="180"/>
      <c r="H65" s="180"/>
      <c r="I65" s="180"/>
      <c r="J65" s="180"/>
      <c r="K65" s="212" t="str">
        <f t="shared" si="0"/>
        <v> </v>
      </c>
      <c r="L65" s="240">
        <v>8</v>
      </c>
      <c r="M65" s="180">
        <v>4</v>
      </c>
      <c r="N65" s="180">
        <v>74</v>
      </c>
      <c r="O65" s="180">
        <v>8</v>
      </c>
      <c r="P65" s="212">
        <f t="shared" si="1"/>
        <v>10.8</v>
      </c>
      <c r="Q65" s="240">
        <v>5</v>
      </c>
      <c r="R65" s="180">
        <v>1</v>
      </c>
      <c r="S65" s="180">
        <v>25</v>
      </c>
      <c r="T65" s="180">
        <v>1</v>
      </c>
      <c r="U65" s="212">
        <f t="shared" si="2"/>
        <v>4</v>
      </c>
      <c r="V65" s="249">
        <v>13</v>
      </c>
      <c r="W65" s="180">
        <v>0</v>
      </c>
      <c r="X65" s="248">
        <f t="shared" si="3"/>
        <v>0</v>
      </c>
      <c r="Y65" s="180">
        <v>12</v>
      </c>
      <c r="Z65" s="180">
        <v>0</v>
      </c>
      <c r="AA65" s="244">
        <f t="shared" si="5"/>
        <v>0</v>
      </c>
    </row>
    <row r="66" spans="1:27" s="32" customFormat="1" ht="12">
      <c r="A66" s="95">
        <f>'千葉県４－１'!A62</f>
        <v>12</v>
      </c>
      <c r="B66" s="177">
        <f>'千葉県４－１'!B62</f>
        <v>443</v>
      </c>
      <c r="C66" s="127" t="str">
        <f>'千葉県４－１'!C62</f>
        <v>千葉県</v>
      </c>
      <c r="D66" s="128" t="str">
        <f>'千葉県４－１'!D62</f>
        <v>御宿町</v>
      </c>
      <c r="E66" s="251"/>
      <c r="F66" s="179"/>
      <c r="G66" s="180"/>
      <c r="H66" s="180"/>
      <c r="I66" s="180"/>
      <c r="J66" s="180"/>
      <c r="K66" s="212" t="str">
        <f t="shared" si="0"/>
        <v> </v>
      </c>
      <c r="L66" s="240">
        <v>13</v>
      </c>
      <c r="M66" s="180">
        <v>8</v>
      </c>
      <c r="N66" s="180">
        <v>105</v>
      </c>
      <c r="O66" s="180">
        <v>16</v>
      </c>
      <c r="P66" s="212">
        <f t="shared" si="1"/>
        <v>15.2</v>
      </c>
      <c r="Q66" s="240">
        <v>5</v>
      </c>
      <c r="R66" s="180">
        <v>1</v>
      </c>
      <c r="S66" s="180">
        <v>24</v>
      </c>
      <c r="T66" s="180">
        <v>2</v>
      </c>
      <c r="U66" s="212">
        <f t="shared" si="2"/>
        <v>8.3</v>
      </c>
      <c r="V66" s="249">
        <v>10</v>
      </c>
      <c r="W66" s="180">
        <v>0</v>
      </c>
      <c r="X66" s="248">
        <f t="shared" si="3"/>
        <v>0</v>
      </c>
      <c r="Y66" s="180">
        <v>8</v>
      </c>
      <c r="Z66" s="180">
        <v>0</v>
      </c>
      <c r="AA66" s="244">
        <f t="shared" si="5"/>
        <v>0</v>
      </c>
    </row>
    <row r="67" spans="1:27" s="32" customFormat="1" ht="12.75" thickBot="1">
      <c r="A67" s="95">
        <f>'千葉県４－１'!A63</f>
        <v>12</v>
      </c>
      <c r="B67" s="177">
        <f>'千葉県４－１'!B63</f>
        <v>463</v>
      </c>
      <c r="C67" s="127" t="str">
        <f>'千葉県４－１'!C63</f>
        <v>千葉県</v>
      </c>
      <c r="D67" s="128" t="str">
        <f>'千葉県４－１'!D63</f>
        <v>鋸南町</v>
      </c>
      <c r="E67" s="251"/>
      <c r="F67" s="179"/>
      <c r="G67" s="180"/>
      <c r="H67" s="180"/>
      <c r="I67" s="180"/>
      <c r="J67" s="180"/>
      <c r="K67" s="212" t="str">
        <f t="shared" si="0"/>
        <v> </v>
      </c>
      <c r="L67" s="240">
        <v>11</v>
      </c>
      <c r="M67" s="180">
        <v>6</v>
      </c>
      <c r="N67" s="180">
        <v>113</v>
      </c>
      <c r="O67" s="180">
        <v>23</v>
      </c>
      <c r="P67" s="212">
        <f t="shared" si="1"/>
        <v>20.4</v>
      </c>
      <c r="Q67" s="240">
        <v>5</v>
      </c>
      <c r="R67" s="180">
        <v>0</v>
      </c>
      <c r="S67" s="180">
        <v>28</v>
      </c>
      <c r="T67" s="180">
        <v>0</v>
      </c>
      <c r="U67" s="212">
        <f t="shared" si="2"/>
        <v>0</v>
      </c>
      <c r="V67" s="249">
        <v>18</v>
      </c>
      <c r="W67" s="180">
        <v>0</v>
      </c>
      <c r="X67" s="248">
        <f t="shared" si="3"/>
        <v>0</v>
      </c>
      <c r="Y67" s="180">
        <v>9</v>
      </c>
      <c r="Z67" s="180">
        <v>0</v>
      </c>
      <c r="AA67" s="244">
        <f t="shared" si="5"/>
        <v>0</v>
      </c>
    </row>
    <row r="68" spans="1:27" s="32" customFormat="1" ht="12.75" thickBot="1">
      <c r="A68" s="181"/>
      <c r="B68" s="182">
        <v>900</v>
      </c>
      <c r="C68" s="183"/>
      <c r="D68" s="184" t="s">
        <v>16</v>
      </c>
      <c r="E68" s="185"/>
      <c r="F68" s="186"/>
      <c r="G68" s="187"/>
      <c r="H68" s="187"/>
      <c r="I68" s="187"/>
      <c r="J68" s="187"/>
      <c r="K68" s="188"/>
      <c r="L68" s="189">
        <f>SUM(L12:L67)</f>
        <v>1454</v>
      </c>
      <c r="M68" s="189">
        <f>SUM(M12:M67)</f>
        <v>1063</v>
      </c>
      <c r="N68" s="189">
        <f>SUM(N12:N67)</f>
        <v>18207</v>
      </c>
      <c r="O68" s="189">
        <f>SUM(O12:O67)</f>
        <v>3872</v>
      </c>
      <c r="P68" s="190">
        <f>IF(L68=" "," ",ROUND(O68/N68*100,1))</f>
        <v>21.3</v>
      </c>
      <c r="Q68" s="189">
        <f>SUM(Q12:Q67)</f>
        <v>287</v>
      </c>
      <c r="R68" s="189">
        <f>SUM(R12:R67)</f>
        <v>102</v>
      </c>
      <c r="S68" s="189">
        <f>SUM(S12:S67)</f>
        <v>1988</v>
      </c>
      <c r="T68" s="189">
        <f>SUM(T12:T67)</f>
        <v>133</v>
      </c>
      <c r="U68" s="190">
        <f>IF(Q68=""," ",ROUND(T68/S68*100,1))</f>
        <v>6.7</v>
      </c>
      <c r="V68" s="191"/>
      <c r="W68" s="187"/>
      <c r="X68" s="192"/>
      <c r="Y68" s="187"/>
      <c r="Z68" s="187"/>
      <c r="AA68" s="193"/>
    </row>
    <row r="69" spans="1:27" s="32" customFormat="1" ht="12">
      <c r="A69" s="194"/>
      <c r="B69" s="195"/>
      <c r="C69" s="196"/>
      <c r="D69" s="197"/>
      <c r="E69" s="198"/>
      <c r="F69" s="199"/>
      <c r="G69" s="200"/>
      <c r="H69" s="200"/>
      <c r="I69" s="200"/>
      <c r="J69" s="200"/>
      <c r="K69" s="201"/>
      <c r="L69" s="202"/>
      <c r="M69" s="180"/>
      <c r="N69" s="203"/>
      <c r="O69" s="180"/>
      <c r="P69" s="204" t="str">
        <f>IF(L69=""," ",ROUND(O69/N69*100,1))</f>
        <v> </v>
      </c>
      <c r="Q69" s="202"/>
      <c r="R69" s="180"/>
      <c r="S69" s="203"/>
      <c r="T69" s="180"/>
      <c r="U69" s="204" t="str">
        <f>IF(Q69=""," ",ROUND(T69/S69*100,1))</f>
        <v> </v>
      </c>
      <c r="V69" s="205"/>
      <c r="W69" s="200"/>
      <c r="X69" s="206"/>
      <c r="Y69" s="200"/>
      <c r="Z69" s="200"/>
      <c r="AA69" s="207"/>
    </row>
    <row r="70" spans="1:27" s="32" customFormat="1" ht="12">
      <c r="A70" s="95"/>
      <c r="B70" s="177"/>
      <c r="C70" s="127"/>
      <c r="D70" s="128"/>
      <c r="E70" s="208"/>
      <c r="F70" s="209"/>
      <c r="G70" s="210"/>
      <c r="H70" s="210"/>
      <c r="I70" s="210"/>
      <c r="J70" s="210"/>
      <c r="K70" s="211"/>
      <c r="L70" s="202"/>
      <c r="M70" s="180"/>
      <c r="N70" s="203"/>
      <c r="O70" s="180"/>
      <c r="P70" s="212" t="str">
        <f>IF(L70=""," ",ROUND(O70/N70*100,1))</f>
        <v> </v>
      </c>
      <c r="Q70" s="202"/>
      <c r="R70" s="180"/>
      <c r="S70" s="203"/>
      <c r="T70" s="180"/>
      <c r="U70" s="212" t="str">
        <f>IF(Q70=""," ",ROUND(T70/S70*100,1))</f>
        <v> </v>
      </c>
      <c r="V70" s="213"/>
      <c r="W70" s="210"/>
      <c r="X70" s="214"/>
      <c r="Y70" s="210"/>
      <c r="Z70" s="210"/>
      <c r="AA70" s="215"/>
    </row>
    <row r="71" spans="1:27" s="32" customFormat="1" ht="12.75" thickBot="1">
      <c r="A71" s="216"/>
      <c r="B71" s="217"/>
      <c r="C71" s="218"/>
      <c r="D71" s="219"/>
      <c r="E71" s="220"/>
      <c r="F71" s="221"/>
      <c r="G71" s="222"/>
      <c r="H71" s="222"/>
      <c r="I71" s="222"/>
      <c r="J71" s="222"/>
      <c r="K71" s="223"/>
      <c r="L71" s="202"/>
      <c r="M71" s="180"/>
      <c r="N71" s="203"/>
      <c r="O71" s="180"/>
      <c r="P71" s="224" t="str">
        <f>IF(L71=""," ",ROUND(O71/N71*100,1))</f>
        <v> </v>
      </c>
      <c r="Q71" s="202"/>
      <c r="R71" s="180"/>
      <c r="S71" s="203"/>
      <c r="T71" s="180"/>
      <c r="U71" s="224" t="str">
        <f>IF(Q71=""," ",ROUND(T71/S71*100,1))</f>
        <v> </v>
      </c>
      <c r="V71" s="225"/>
      <c r="W71" s="222"/>
      <c r="X71" s="226"/>
      <c r="Y71" s="222"/>
      <c r="Z71" s="222"/>
      <c r="AA71" s="227"/>
    </row>
    <row r="72" spans="1:27" s="32" customFormat="1" ht="12.75" thickBot="1">
      <c r="A72" s="181"/>
      <c r="B72" s="182">
        <v>999</v>
      </c>
      <c r="C72" s="183"/>
      <c r="D72" s="184" t="s">
        <v>15</v>
      </c>
      <c r="E72" s="185"/>
      <c r="F72" s="186"/>
      <c r="G72" s="187"/>
      <c r="H72" s="187"/>
      <c r="I72" s="187"/>
      <c r="J72" s="187"/>
      <c r="K72" s="188"/>
      <c r="L72" s="189">
        <f>SUM(L69:L71)</f>
        <v>0</v>
      </c>
      <c r="M72" s="189">
        <f>SUM(M69:M71)</f>
        <v>0</v>
      </c>
      <c r="N72" s="189">
        <f>SUM(N69:N71)</f>
        <v>0</v>
      </c>
      <c r="O72" s="189">
        <f>SUM(O69:O71)</f>
        <v>0</v>
      </c>
      <c r="P72" s="190">
        <f>IF(L72=0,"",ROUND(O72/N72*100,1))</f>
      </c>
      <c r="Q72" s="189">
        <f>SUM(Q69:Q71)</f>
        <v>0</v>
      </c>
      <c r="R72" s="189">
        <f>SUM(R69:R71)</f>
        <v>0</v>
      </c>
      <c r="S72" s="189">
        <f>SUM(S69:S71)</f>
        <v>0</v>
      </c>
      <c r="T72" s="189">
        <f>SUM(T69:T71)</f>
        <v>0</v>
      </c>
      <c r="U72" s="190" t="str">
        <f>IF(Q72=0," ",ROUND(T72/S72*100,1))</f>
        <v> </v>
      </c>
      <c r="V72" s="191"/>
      <c r="W72" s="187"/>
      <c r="X72" s="192"/>
      <c r="Y72" s="187"/>
      <c r="Z72" s="187"/>
      <c r="AA72" s="193"/>
    </row>
    <row r="73" spans="1:27" s="32" customFormat="1" ht="14.25" thickBot="1">
      <c r="A73" s="181"/>
      <c r="B73" s="228">
        <v>1000</v>
      </c>
      <c r="C73" s="347" t="s">
        <v>6</v>
      </c>
      <c r="D73" s="348"/>
      <c r="E73" s="185"/>
      <c r="F73" s="186"/>
      <c r="G73" s="229">
        <f>SUM(G12:G67)</f>
        <v>1452</v>
      </c>
      <c r="H73" s="229">
        <f>SUM(H12:H67)</f>
        <v>1126</v>
      </c>
      <c r="I73" s="229">
        <f>SUM(I12:I67)</f>
        <v>18337</v>
      </c>
      <c r="J73" s="229">
        <f>SUM(J12:J67)</f>
        <v>4800</v>
      </c>
      <c r="K73" s="190">
        <f>IF(G73=" "," ",ROUND(J73/I73*100,1))</f>
        <v>26.2</v>
      </c>
      <c r="L73" s="230">
        <f>L68+L72</f>
        <v>1454</v>
      </c>
      <c r="M73" s="229">
        <f>M68+M72</f>
        <v>1063</v>
      </c>
      <c r="N73" s="229">
        <f>N68+N72</f>
        <v>18207</v>
      </c>
      <c r="O73" s="229">
        <f>O68+O72</f>
        <v>3872</v>
      </c>
      <c r="P73" s="190">
        <f>IF(L73=""," ",ROUND(O73/N73*100,1))</f>
        <v>21.3</v>
      </c>
      <c r="Q73" s="230">
        <f>Q68+Q72</f>
        <v>287</v>
      </c>
      <c r="R73" s="229">
        <f>R68+R72</f>
        <v>102</v>
      </c>
      <c r="S73" s="229">
        <f>S68+S72</f>
        <v>1988</v>
      </c>
      <c r="T73" s="229">
        <f>T68+T72</f>
        <v>133</v>
      </c>
      <c r="U73" s="190">
        <f>IF(Q73=""," ",ROUND(T73/S73*100,1))</f>
        <v>6.7</v>
      </c>
      <c r="V73" s="254">
        <f>SUM(V12:V67)</f>
        <v>5148</v>
      </c>
      <c r="W73" s="255">
        <f>SUM(W12:W67)</f>
        <v>255</v>
      </c>
      <c r="X73" s="190">
        <f>IF(V73=""," ",ROUND(W73/V73*100,1))</f>
        <v>5</v>
      </c>
      <c r="Y73" s="229">
        <f>SUM(Y12:Y67)</f>
        <v>3766</v>
      </c>
      <c r="Z73" s="229">
        <f>SUM(Z12:Z67)</f>
        <v>167</v>
      </c>
      <c r="AA73" s="231">
        <f>IF(Y73=0," ",ROUND(Z73/Y73*100,1))</f>
        <v>4.4</v>
      </c>
    </row>
  </sheetData>
  <sheetProtection/>
  <mergeCells count="41">
    <mergeCell ref="Y8:AA8"/>
    <mergeCell ref="K9:K11"/>
    <mergeCell ref="P9:P11"/>
    <mergeCell ref="U9:U11"/>
    <mergeCell ref="X9:X11"/>
    <mergeCell ref="Y9:Y11"/>
    <mergeCell ref="AA9:AA11"/>
    <mergeCell ref="M10:M11"/>
    <mergeCell ref="O10:O11"/>
    <mergeCell ref="R10:R11"/>
    <mergeCell ref="E8:E11"/>
    <mergeCell ref="F8:F11"/>
    <mergeCell ref="G8:G11"/>
    <mergeCell ref="I8:I11"/>
    <mergeCell ref="E7:K7"/>
    <mergeCell ref="L7:P7"/>
    <mergeCell ref="Q7:U7"/>
    <mergeCell ref="V7:AA7"/>
    <mergeCell ref="A7:A11"/>
    <mergeCell ref="B7:B11"/>
    <mergeCell ref="C7:C11"/>
    <mergeCell ref="D7:D11"/>
    <mergeCell ref="C73:D73"/>
    <mergeCell ref="E6:F6"/>
    <mergeCell ref="Y2:AA2"/>
    <mergeCell ref="E4:F4"/>
    <mergeCell ref="H4:J4"/>
    <mergeCell ref="L4:N4"/>
    <mergeCell ref="P4:T4"/>
    <mergeCell ref="L6:N6"/>
    <mergeCell ref="Q6:S6"/>
    <mergeCell ref="V6:X6"/>
    <mergeCell ref="T10:T11"/>
    <mergeCell ref="W10:W11"/>
    <mergeCell ref="H10:H11"/>
    <mergeCell ref="J10:J11"/>
    <mergeCell ref="L8:L11"/>
    <mergeCell ref="N8:N11"/>
    <mergeCell ref="Q8:Q11"/>
    <mergeCell ref="S8:S11"/>
    <mergeCell ref="V8:V11"/>
  </mergeCells>
  <conditionalFormatting sqref="T69:T71 R69:R71 O69:O71 M69:M71 J12:J67 H12:H67 O12:O67 M12:M67 T12:T67 R12:R67 Z12:Z67 W13:W67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67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2009-12-22T06:22:03Z</cp:lastPrinted>
  <dcterms:created xsi:type="dcterms:W3CDTF">2002-01-07T10:53:07Z</dcterms:created>
  <dcterms:modified xsi:type="dcterms:W3CDTF">2010-01-08T05:07:56Z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-986756735</vt:i4>
  </property>
  <property fmtid="{D5CDD505-2E9C-101B-9397-08002B2CF9AE}" pid="3" name="_EmailSubject">
    <vt:lpwstr/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