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福島県４－１" sheetId="1" r:id="rId1"/>
    <sheet name="福島県４－２" sheetId="2" r:id="rId2"/>
    <sheet name="福島県４－３" sheetId="3" r:id="rId3"/>
    <sheet name="福島県４－４" sheetId="4" r:id="rId4"/>
  </sheets>
  <definedNames>
    <definedName name="_xlnm.Print_Area" localSheetId="0">'福島県４－１'!$A$1:$P$67</definedName>
    <definedName name="_xlnm.Print_Area" localSheetId="2">'福島県４－３'!$A$1:$S$69</definedName>
    <definedName name="_xlnm.Print_Titles" localSheetId="0">'福島県４－１'!$4:$7</definedName>
    <definedName name="_xlnm.Print_Titles" localSheetId="1">'福島県４－２'!$4:$7</definedName>
    <definedName name="_xlnm.Print_Titles" localSheetId="2">'福島県４－３'!$4:$7</definedName>
    <definedName name="_xlnm.Print_Titles" localSheetId="3">'福島県４－４'!$7:$11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<sst xmlns="http://schemas.openxmlformats.org/spreadsheetml/2006/main" count="793" uniqueCount="290">
  <si>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</si>
  <si>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</si>
  <si>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</si>
  <si>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</si>
  <si>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</si>
  <si>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</si>
  <si>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</si>
  <si>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</si>
  <si>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</si>
  <si>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</si>
  <si>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</si>
  <si>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</si>
  <si>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</si>
  <si>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</si>
  <si>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</si>
  <si>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</si>
  <si>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</si>
  <si>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</si>
  <si>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</si>
  <si>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</si>
  <si>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</si>
  <si>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</si>
  <si>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</si>
  <si>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</si>
  <si>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</si>
  <si>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</si>
  <si>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</si>
  <si>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</si>
  <si>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</si>
  <si>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</si>
  <si>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</si>
  <si>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</si>
  <si>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</si>
  <si>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</si>
  <si>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</si>
  <si>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</si>
  <si>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</si>
  <si>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</si>
  <si>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</si>
  <si>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</si>
  <si>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</si>
  <si>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</si>
  <si>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</si>
  <si>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</si>
  <si>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</si>
  <si>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</si>
  <si>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</si>
  <si>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</si>
  <si>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</si>
  <si>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</si>
  <si>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</si>
  <si>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</si>
  <si>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</si>
  <si>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</si>
  <si>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</si>
  <si>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</si>
  <si>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</si>
  <si>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</si>
  <si>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計　　　　　画　　　　　名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</si>
  <si>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</si>
  <si>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</si>
  <si>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</si>
  <si>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</si>
  <si>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</si>
  <si>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</si>
  <si>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</si>
  <si>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福島県</t>
  </si>
  <si>
    <t>福島市</t>
  </si>
  <si>
    <t>福島市男女共同参画推進条例</t>
  </si>
  <si>
    <t>男女共同参画ふくしまプラン</t>
  </si>
  <si>
    <t>二本松市</t>
  </si>
  <si>
    <t>企画財政課</t>
  </si>
  <si>
    <t>二本松市男女共同参画推進条例</t>
  </si>
  <si>
    <t>二本松市男女共同参画基本計画</t>
  </si>
  <si>
    <t>伊達市</t>
  </si>
  <si>
    <t>市民協働推進課</t>
  </si>
  <si>
    <t>本宮市</t>
  </si>
  <si>
    <t>政策推進課</t>
  </si>
  <si>
    <t>本宮市男女共同参画推進条例</t>
  </si>
  <si>
    <t>桑折町</t>
  </si>
  <si>
    <t>総務課</t>
  </si>
  <si>
    <t>こおり男女共同参画プラン21</t>
  </si>
  <si>
    <t>国見町</t>
  </si>
  <si>
    <t>住民生活課</t>
  </si>
  <si>
    <t>川俣町</t>
  </si>
  <si>
    <t>川俣町男女共同参画推進条例</t>
  </si>
  <si>
    <t>川俣町男女共生ゆう・ゆうプラン</t>
  </si>
  <si>
    <t>大玉村</t>
  </si>
  <si>
    <t>健康福祉課</t>
  </si>
  <si>
    <t>大玉村男女共同参画推進条例</t>
  </si>
  <si>
    <t>福島県</t>
  </si>
  <si>
    <t>福島市</t>
  </si>
  <si>
    <t>960-8035</t>
  </si>
  <si>
    <t>福島市本町2番6号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</si>
  <si>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</si>
  <si>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</si>
  <si>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</si>
  <si>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</si>
  <si>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</si>
  <si>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</si>
  <si>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</si>
  <si>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</si>
  <si>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郡山市男女共同参画推進条例</t>
  </si>
  <si>
    <t>こおりやま男女共同参画プラン</t>
  </si>
  <si>
    <t>須賀川市</t>
  </si>
  <si>
    <t>須賀川市男女共同参画推進条例</t>
  </si>
  <si>
    <t>すかがわ男女共同参画プラン２１</t>
  </si>
  <si>
    <t>H16.4～H26.3</t>
  </si>
  <si>
    <t>田村市</t>
  </si>
  <si>
    <t>社会福祉課</t>
  </si>
  <si>
    <t>鏡石町</t>
  </si>
  <si>
    <t>天栄村</t>
  </si>
  <si>
    <t>石川町</t>
  </si>
  <si>
    <t>石川町男女共同参画推進条例</t>
  </si>
  <si>
    <t>いしかわ男女共同参画プラン</t>
  </si>
  <si>
    <t>玉川村</t>
  </si>
  <si>
    <t>平田村</t>
  </si>
  <si>
    <t>浅川町</t>
  </si>
  <si>
    <t>保健福祉課</t>
  </si>
  <si>
    <t>古殿町</t>
  </si>
  <si>
    <t>三春町</t>
  </si>
  <si>
    <t>小野町</t>
  </si>
  <si>
    <t>町民生活課</t>
  </si>
  <si>
    <t>郡山市男女共同参画センター</t>
  </si>
  <si>
    <t>さんかくプラザ</t>
  </si>
  <si>
    <t>963-8876</t>
  </si>
  <si>
    <t>郡山市男女共同参画都市宣言</t>
  </si>
  <si>
    <t>H21</t>
  </si>
  <si>
    <t>H25</t>
  </si>
  <si>
    <t>白河市</t>
  </si>
  <si>
    <t>企画政策課</t>
  </si>
  <si>
    <t>白河市男女共同参画計画</t>
  </si>
  <si>
    <t>西郷村</t>
  </si>
  <si>
    <t>泉崎村</t>
  </si>
  <si>
    <t>中島村</t>
  </si>
  <si>
    <t>生涯学習課</t>
  </si>
  <si>
    <t>矢吹町</t>
  </si>
  <si>
    <t>棚倉町</t>
  </si>
  <si>
    <t>棚倉町男女共同参画計画</t>
  </si>
  <si>
    <t>矢祭町</t>
  </si>
  <si>
    <t>塙町</t>
  </si>
  <si>
    <t>鮫川村</t>
  </si>
  <si>
    <t>住民福祉課</t>
  </si>
  <si>
    <t>福島県</t>
  </si>
  <si>
    <t>会津若松市</t>
  </si>
  <si>
    <t>会津若松市男女共同参画推進条例</t>
  </si>
  <si>
    <t>第3次会津若松市男女共同参画推進プラン改訂版</t>
  </si>
  <si>
    <t>喜多方市</t>
  </si>
  <si>
    <t>喜多方市男女共同参画推進条例</t>
  </si>
  <si>
    <t>きたかた男女共生プラン</t>
  </si>
  <si>
    <t>北塩原村</t>
  </si>
  <si>
    <t>西会津町</t>
  </si>
  <si>
    <t>磐梯町</t>
  </si>
  <si>
    <t>猪苗代町</t>
  </si>
  <si>
    <t>会津坂下町</t>
  </si>
  <si>
    <t>あいづばんげ男女共同参画プラン</t>
  </si>
  <si>
    <t>湯川村</t>
  </si>
  <si>
    <t>柳津町</t>
  </si>
  <si>
    <t>三島町</t>
  </si>
  <si>
    <t>金山町</t>
  </si>
  <si>
    <t>金山町男女共同参画社会基本計画</t>
  </si>
  <si>
    <t>昭和村</t>
  </si>
  <si>
    <t>会津美里町</t>
  </si>
  <si>
    <t>会津美里町男女共同参画推進まちづくり条例</t>
  </si>
  <si>
    <t>会津美里町男女共同参画推進まちづくり行動計画</t>
  </si>
  <si>
    <t>男女共同参画都市宣言</t>
  </si>
  <si>
    <t>下郷町</t>
  </si>
  <si>
    <t>檜枝岐村</t>
  </si>
  <si>
    <t>住民課</t>
  </si>
  <si>
    <t>只見町</t>
  </si>
  <si>
    <t>南会津町</t>
  </si>
  <si>
    <t>相馬市</t>
  </si>
  <si>
    <t>生涯学習課</t>
  </si>
  <si>
    <t>南相馬市</t>
  </si>
  <si>
    <t>男女共同子ども課</t>
  </si>
  <si>
    <t>南相馬市男女共同参画計画</t>
  </si>
  <si>
    <t>広野町</t>
  </si>
  <si>
    <t>広野町男女共同参画プラン</t>
  </si>
  <si>
    <t>楢葉町</t>
  </si>
  <si>
    <t>楢葉町男女共同参画の推進による心豊かな町づくり条例</t>
  </si>
  <si>
    <t>楢葉町男女共同参画基本計画</t>
  </si>
  <si>
    <t>富岡町</t>
  </si>
  <si>
    <t>富岡町男女共同参画推進条例</t>
  </si>
  <si>
    <t>富岡町男女共同参画まちづくり基本計画</t>
  </si>
  <si>
    <t>川内村</t>
  </si>
  <si>
    <t>教育課</t>
  </si>
  <si>
    <t>大熊町</t>
  </si>
  <si>
    <t>おおくま男女共同参画プラン</t>
  </si>
  <si>
    <t>双葉町</t>
  </si>
  <si>
    <t>住民生活課</t>
  </si>
  <si>
    <t>浪江町</t>
  </si>
  <si>
    <t>企画調整課</t>
  </si>
  <si>
    <t>男女共同参画プランなみえ</t>
  </si>
  <si>
    <t>葛尾村</t>
  </si>
  <si>
    <t>新地町</t>
  </si>
  <si>
    <t>飯舘村</t>
  </si>
  <si>
    <t>いいたてエンジェルプラン</t>
  </si>
  <si>
    <t>福島県</t>
  </si>
  <si>
    <t>いわき市</t>
  </si>
  <si>
    <t>いわき市</t>
  </si>
  <si>
    <t>いわき市男女共同参画プラン</t>
  </si>
  <si>
    <t>http://www.city.iwaki.fukushima.jp</t>
  </si>
  <si>
    <t>いわき市男女共同参画センター</t>
  </si>
  <si>
    <t>企画財政課</t>
  </si>
  <si>
    <t>総務部　男女共同参画センター</t>
  </si>
  <si>
    <t>男女共同参画課</t>
  </si>
  <si>
    <t>生活課</t>
  </si>
  <si>
    <t>税務町民課</t>
  </si>
  <si>
    <t>総務課</t>
  </si>
  <si>
    <t>保健福祉課</t>
  </si>
  <si>
    <t>玉川村公民館</t>
  </si>
  <si>
    <t>生活福祉課</t>
  </si>
  <si>
    <t>生涯学習課</t>
  </si>
  <si>
    <t>教育課</t>
  </si>
  <si>
    <t>住民ふれあい課</t>
  </si>
  <si>
    <t>健康福祉課</t>
  </si>
  <si>
    <t>町民課</t>
  </si>
  <si>
    <t>保健福祉課</t>
  </si>
  <si>
    <t>生涯学習班</t>
  </si>
  <si>
    <t>住民税務課</t>
  </si>
  <si>
    <t>金山町教育委員会</t>
  </si>
  <si>
    <t>総合政策課</t>
  </si>
  <si>
    <t>下郷町教育委員会</t>
  </si>
  <si>
    <t>総務企画課</t>
  </si>
  <si>
    <t>市民協働部　男女共同参画センター</t>
  </si>
  <si>
    <t>H18.4～H23.3</t>
  </si>
  <si>
    <t>H19.4～H24.3</t>
  </si>
  <si>
    <t>H15.4～H25.3</t>
  </si>
  <si>
    <t>H13.4～H23.3</t>
  </si>
  <si>
    <t>H13.4～H22.3</t>
  </si>
  <si>
    <t>H20.3～H25.3</t>
  </si>
  <si>
    <t>H19.3～H27.3</t>
  </si>
  <si>
    <t>H21.4～H26.3</t>
  </si>
  <si>
    <t>H20.4～H25.3</t>
  </si>
  <si>
    <t>H21.4～H25.3</t>
  </si>
  <si>
    <t>H15.6～</t>
  </si>
  <si>
    <t>H19.4～H24.3</t>
  </si>
  <si>
    <t>H16.4～H26.3</t>
  </si>
  <si>
    <t>H20.4～H25.3</t>
  </si>
  <si>
    <t>H19.6～H28.3</t>
  </si>
  <si>
    <t>H19.9～H28.3</t>
  </si>
  <si>
    <t>H19年度～H26年度</t>
  </si>
  <si>
    <t>H13.4～H22.12</t>
  </si>
  <si>
    <t>H15～H22</t>
  </si>
  <si>
    <t>福島市男女共同参画センター</t>
  </si>
  <si>
    <t>http://www.bunka-manabi.or.jp/sankaku/index.html</t>
  </si>
  <si>
    <t>郡山市麓山二丁目9番地1</t>
  </si>
  <si>
    <t>いわき市内郷高坂町四方木田191番地</t>
  </si>
  <si>
    <t>H22</t>
  </si>
  <si>
    <t>H23</t>
  </si>
  <si>
    <t>H24</t>
  </si>
  <si>
    <t>H28</t>
  </si>
  <si>
    <t>H26</t>
  </si>
  <si>
    <t>桑折町</t>
  </si>
  <si>
    <t>田村市</t>
  </si>
  <si>
    <t>石川町</t>
  </si>
  <si>
    <t>喜多方市</t>
  </si>
  <si>
    <t>南相馬市</t>
  </si>
  <si>
    <t>会津坂下町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</si>
  <si>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</si>
  <si>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現在
の
状況</t>
  </si>
  <si>
    <t>を行う体制の有無
についての苦情の処理
男女共同参画関係施策</t>
  </si>
  <si>
    <t>管　理　・　運　営　主　体</t>
  </si>
  <si>
    <t>そ　　の　　他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</si>
  <si>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</si>
  <si>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</si>
  <si>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</si>
  <si>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</si>
  <si>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</si>
  <si>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</si>
  <si>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</si>
  <si>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</si>
  <si>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</si>
  <si>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</si>
  <si>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</si>
  <si>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</si>
  <si>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</si>
  <si>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</si>
  <si>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</si>
  <si>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</si>
  <si>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新地町男女共同参画プラン
～ともにみとめあい　あしたをひらく～</t>
  </si>
  <si>
    <t>973-8408</t>
  </si>
  <si>
    <t>(024)
525-3784</t>
  </si>
  <si>
    <t>(024)
522-1528</t>
  </si>
  <si>
    <t>(024)
924-0900</t>
  </si>
  <si>
    <t>(024)
924-0904</t>
  </si>
  <si>
    <t>(0246)
27-8694</t>
  </si>
  <si>
    <t>(0246)
27-8641</t>
  </si>
  <si>
    <t>○</t>
  </si>
  <si>
    <t>ウィズ・もとまち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</si>
</sst>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0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4" borderId="2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4" borderId="26" xfId="0" applyFont="1" applyFill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0" fontId="2" fillId="24" borderId="28" xfId="0" applyFont="1" applyFill="1" applyBorder="1" applyAlignment="1">
      <alignment vertical="center"/>
    </xf>
    <xf numFmtId="187" fontId="0" fillId="4" borderId="10" xfId="0" applyNumberFormat="1" applyFont="1" applyFill="1" applyBorder="1" applyAlignment="1">
      <alignment vertical="center"/>
    </xf>
    <xf numFmtId="187" fontId="0" fillId="4" borderId="11" xfId="0" applyNumberFormat="1" applyFont="1" applyFill="1" applyBorder="1" applyAlignment="1">
      <alignment vertical="center"/>
    </xf>
    <xf numFmtId="187" fontId="0" fillId="24" borderId="29" xfId="0" applyNumberFormat="1" applyFont="1" applyFill="1" applyBorder="1" applyAlignment="1">
      <alignment vertical="center"/>
    </xf>
    <xf numFmtId="187" fontId="0" fillId="24" borderId="28" xfId="0" applyNumberFormat="1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4" borderId="30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57" fontId="2" fillId="24" borderId="16" xfId="0" applyNumberFormat="1" applyFont="1" applyFill="1" applyBorder="1" applyAlignment="1">
      <alignment vertical="center"/>
    </xf>
    <xf numFmtId="0" fontId="2" fillId="24" borderId="31" xfId="0" applyFont="1" applyFill="1" applyBorder="1" applyAlignment="1">
      <alignment vertical="center"/>
    </xf>
    <xf numFmtId="0" fontId="2" fillId="24" borderId="16" xfId="0" applyNumberFormat="1" applyFont="1" applyFill="1" applyBorder="1" applyAlignment="1">
      <alignment vertical="center"/>
    </xf>
    <xf numFmtId="0" fontId="2" fillId="24" borderId="23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24" borderId="34" xfId="0" applyFont="1" applyFill="1" applyBorder="1" applyAlignment="1">
      <alignment vertical="center"/>
    </xf>
    <xf numFmtId="0" fontId="2" fillId="24" borderId="35" xfId="0" applyFont="1" applyFill="1" applyBorder="1" applyAlignment="1">
      <alignment vertical="center"/>
    </xf>
    <xf numFmtId="0" fontId="2" fillId="24" borderId="32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24" borderId="36" xfId="0" applyFont="1" applyFill="1" applyBorder="1" applyAlignment="1">
      <alignment vertical="center"/>
    </xf>
    <xf numFmtId="0" fontId="2" fillId="24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87" fontId="2" fillId="4" borderId="40" xfId="0" applyNumberFormat="1" applyFont="1" applyFill="1" applyBorder="1" applyAlignment="1">
      <alignment vertical="center"/>
    </xf>
    <xf numFmtId="187" fontId="2" fillId="4" borderId="10" xfId="0" applyNumberFormat="1" applyFont="1" applyFill="1" applyBorder="1" applyAlignment="1">
      <alignment vertical="center"/>
    </xf>
    <xf numFmtId="187" fontId="2" fillId="4" borderId="41" xfId="0" applyNumberFormat="1" applyFont="1" applyFill="1" applyBorder="1" applyAlignment="1">
      <alignment vertical="center"/>
    </xf>
    <xf numFmtId="187" fontId="2" fillId="4" borderId="11" xfId="0" applyNumberFormat="1" applyFont="1" applyFill="1" applyBorder="1" applyAlignment="1">
      <alignment vertical="center"/>
    </xf>
    <xf numFmtId="188" fontId="2" fillId="4" borderId="42" xfId="0" applyNumberFormat="1" applyFont="1" applyFill="1" applyBorder="1" applyAlignment="1">
      <alignment vertical="center"/>
    </xf>
    <xf numFmtId="188" fontId="2" fillId="24" borderId="29" xfId="0" applyNumberFormat="1" applyFont="1" applyFill="1" applyBorder="1" applyAlignment="1">
      <alignment vertical="center"/>
    </xf>
    <xf numFmtId="188" fontId="2" fillId="4" borderId="11" xfId="0" applyNumberFormat="1" applyFont="1" applyFill="1" applyBorder="1" applyAlignment="1">
      <alignment vertical="center"/>
    </xf>
    <xf numFmtId="188" fontId="2" fillId="4" borderId="10" xfId="0" applyNumberFormat="1" applyFont="1" applyFill="1" applyBorder="1" applyAlignment="1">
      <alignment vertical="center"/>
    </xf>
    <xf numFmtId="188" fontId="2" fillId="4" borderId="41" xfId="0" applyNumberFormat="1" applyFont="1" applyFill="1" applyBorder="1" applyAlignment="1">
      <alignment vertical="center"/>
    </xf>
    <xf numFmtId="188" fontId="2" fillId="4" borderId="43" xfId="0" applyNumberFormat="1" applyFont="1" applyFill="1" applyBorder="1" applyAlignment="1">
      <alignment vertical="center"/>
    </xf>
    <xf numFmtId="188" fontId="2" fillId="4" borderId="44" xfId="0" applyNumberFormat="1" applyFont="1" applyFill="1" applyBorder="1" applyAlignment="1">
      <alignment vertical="center"/>
    </xf>
    <xf numFmtId="57" fontId="2" fillId="24" borderId="30" xfId="0" applyNumberFormat="1" applyFont="1" applyFill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179" fontId="2" fillId="4" borderId="16" xfId="0" applyNumberFormat="1" applyFont="1" applyFill="1" applyBorder="1" applyAlignment="1">
      <alignment vertical="center"/>
    </xf>
    <xf numFmtId="0" fontId="2" fillId="24" borderId="4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4" borderId="46" xfId="0" applyFont="1" applyFill="1" applyBorder="1" applyAlignment="1">
      <alignment vertical="center"/>
    </xf>
    <xf numFmtId="179" fontId="2" fillId="4" borderId="12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88" fontId="2" fillId="24" borderId="16" xfId="0" applyNumberFormat="1" applyFont="1" applyFill="1" applyBorder="1" applyAlignment="1">
      <alignment vertical="center"/>
    </xf>
    <xf numFmtId="189" fontId="2" fillId="4" borderId="12" xfId="0" applyNumberFormat="1" applyFont="1" applyFill="1" applyBorder="1" applyAlignment="1">
      <alignment vertical="center"/>
    </xf>
    <xf numFmtId="188" fontId="2" fillId="24" borderId="30" xfId="0" applyNumberFormat="1" applyFont="1" applyFill="1" applyBorder="1" applyAlignment="1">
      <alignment vertical="center"/>
    </xf>
    <xf numFmtId="189" fontId="2" fillId="4" borderId="17" xfId="0" applyNumberFormat="1" applyFont="1" applyFill="1" applyBorder="1" applyAlignment="1">
      <alignment vertical="center"/>
    </xf>
    <xf numFmtId="189" fontId="2" fillId="4" borderId="16" xfId="0" applyNumberFormat="1" applyFont="1" applyFill="1" applyBorder="1" applyAlignment="1">
      <alignment vertical="center"/>
    </xf>
    <xf numFmtId="188" fontId="2" fillId="24" borderId="25" xfId="0" applyNumberFormat="1" applyFont="1" applyFill="1" applyBorder="1" applyAlignment="1">
      <alignment vertical="center"/>
    </xf>
    <xf numFmtId="188" fontId="2" fillId="24" borderId="34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188" fontId="2" fillId="25" borderId="44" xfId="0" applyNumberFormat="1" applyFont="1" applyFill="1" applyBorder="1" applyAlignment="1">
      <alignment vertical="center"/>
    </xf>
    <xf numFmtId="188" fontId="2" fillId="24" borderId="26" xfId="0" applyNumberFormat="1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4" borderId="47" xfId="0" applyFont="1" applyFill="1" applyBorder="1" applyAlignment="1">
      <alignment vertical="center"/>
    </xf>
    <xf numFmtId="0" fontId="2" fillId="24" borderId="48" xfId="0" applyFont="1" applyFill="1" applyBorder="1" applyAlignment="1">
      <alignment vertical="center"/>
    </xf>
    <xf numFmtId="0" fontId="2" fillId="24" borderId="49" xfId="0" applyFont="1" applyFill="1" applyBorder="1" applyAlignment="1">
      <alignment vertical="center"/>
    </xf>
    <xf numFmtId="188" fontId="2" fillId="24" borderId="50" xfId="0" applyNumberFormat="1" applyFont="1" applyFill="1" applyBorder="1" applyAlignment="1">
      <alignment vertical="center"/>
    </xf>
    <xf numFmtId="189" fontId="2" fillId="4" borderId="51" xfId="0" applyNumberFormat="1" applyFont="1" applyFill="1" applyBorder="1" applyAlignment="1">
      <alignment vertical="center"/>
    </xf>
    <xf numFmtId="188" fontId="2" fillId="24" borderId="49" xfId="0" applyNumberFormat="1" applyFont="1" applyFill="1" applyBorder="1" applyAlignment="1">
      <alignment vertical="center"/>
    </xf>
    <xf numFmtId="0" fontId="2" fillId="24" borderId="52" xfId="0" applyFont="1" applyFill="1" applyBorder="1" applyAlignment="1">
      <alignment vertical="center"/>
    </xf>
    <xf numFmtId="188" fontId="2" fillId="24" borderId="53" xfId="0" applyNumberFormat="1" applyFont="1" applyFill="1" applyBorder="1" applyAlignment="1">
      <alignment vertical="center"/>
    </xf>
    <xf numFmtId="188" fontId="2" fillId="24" borderId="5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55" xfId="0" applyFont="1" applyFill="1" applyBorder="1" applyAlignment="1">
      <alignment vertical="center"/>
    </xf>
    <xf numFmtId="0" fontId="2" fillId="24" borderId="56" xfId="0" applyFont="1" applyFill="1" applyBorder="1" applyAlignment="1">
      <alignment vertical="center"/>
    </xf>
    <xf numFmtId="188" fontId="2" fillId="24" borderId="57" xfId="0" applyNumberFormat="1" applyFont="1" applyFill="1" applyBorder="1" applyAlignment="1">
      <alignment vertical="center"/>
    </xf>
    <xf numFmtId="189" fontId="2" fillId="4" borderId="55" xfId="0" applyNumberFormat="1" applyFont="1" applyFill="1" applyBorder="1" applyAlignment="1">
      <alignment vertical="center"/>
    </xf>
    <xf numFmtId="188" fontId="2" fillId="24" borderId="56" xfId="0" applyNumberFormat="1" applyFont="1" applyFill="1" applyBorder="1" applyAlignment="1">
      <alignment vertical="center"/>
    </xf>
    <xf numFmtId="190" fontId="2" fillId="25" borderId="44" xfId="0" applyNumberFormat="1" applyFont="1" applyFill="1" applyBorder="1" applyAlignment="1">
      <alignment vertical="center"/>
    </xf>
    <xf numFmtId="0" fontId="2" fillId="24" borderId="11" xfId="0" applyFont="1" applyFill="1" applyBorder="1" applyAlignment="1">
      <alignment horizontal="right" vertical="center"/>
    </xf>
    <xf numFmtId="189" fontId="2" fillId="4" borderId="11" xfId="0" applyNumberFormat="1" applyFont="1" applyFill="1" applyBorder="1" applyAlignment="1">
      <alignment vertical="center"/>
    </xf>
    <xf numFmtId="189" fontId="2" fillId="0" borderId="58" xfId="0" applyNumberFormat="1" applyFont="1" applyFill="1" applyBorder="1" applyAlignment="1">
      <alignment vertical="center"/>
    </xf>
    <xf numFmtId="189" fontId="2" fillId="0" borderId="59" xfId="0" applyNumberFormat="1" applyFont="1" applyFill="1" applyBorder="1" applyAlignment="1">
      <alignment vertical="center"/>
    </xf>
    <xf numFmtId="189" fontId="2" fillId="0" borderId="60" xfId="0" applyNumberFormat="1" applyFont="1" applyFill="1" applyBorder="1" applyAlignment="1">
      <alignment vertical="center"/>
    </xf>
    <xf numFmtId="189" fontId="2" fillId="0" borderId="27" xfId="0" applyNumberFormat="1" applyFont="1" applyFill="1" applyBorder="1" applyAlignment="1">
      <alignment vertical="center"/>
    </xf>
    <xf numFmtId="179" fontId="2" fillId="0" borderId="61" xfId="0" applyNumberFormat="1" applyFont="1" applyFill="1" applyBorder="1" applyAlignment="1">
      <alignment vertical="center"/>
    </xf>
    <xf numFmtId="179" fontId="2" fillId="0" borderId="62" xfId="0" applyNumberFormat="1" applyFont="1" applyFill="1" applyBorder="1" applyAlignment="1">
      <alignment vertical="center"/>
    </xf>
    <xf numFmtId="179" fontId="2" fillId="0" borderId="63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88" fontId="2" fillId="0" borderId="29" xfId="0" applyNumberFormat="1" applyFont="1" applyFill="1" applyBorder="1" applyAlignment="1">
      <alignment vertical="center"/>
    </xf>
    <xf numFmtId="188" fontId="2" fillId="0" borderId="28" xfId="0" applyNumberFormat="1" applyFont="1" applyFill="1" applyBorder="1" applyAlignment="1">
      <alignment vertical="center"/>
    </xf>
    <xf numFmtId="188" fontId="2" fillId="24" borderId="61" xfId="0" applyNumberFormat="1" applyFont="1" applyFill="1" applyBorder="1" applyAlignment="1">
      <alignment vertical="center"/>
    </xf>
    <xf numFmtId="188" fontId="2" fillId="24" borderId="62" xfId="0" applyNumberFormat="1" applyFont="1" applyFill="1" applyBorder="1" applyAlignment="1">
      <alignment vertical="center"/>
    </xf>
    <xf numFmtId="188" fontId="2" fillId="24" borderId="63" xfId="0" applyNumberFormat="1" applyFont="1" applyFill="1" applyBorder="1" applyAlignment="1">
      <alignment vertical="center"/>
    </xf>
    <xf numFmtId="188" fontId="2" fillId="24" borderId="28" xfId="0" applyNumberFormat="1" applyFont="1" applyFill="1" applyBorder="1" applyAlignment="1">
      <alignment vertical="center"/>
    </xf>
    <xf numFmtId="189" fontId="2" fillId="4" borderId="41" xfId="0" applyNumberFormat="1" applyFont="1" applyFill="1" applyBorder="1" applyAlignment="1">
      <alignment vertical="center"/>
    </xf>
    <xf numFmtId="0" fontId="2" fillId="24" borderId="23" xfId="0" applyFont="1" applyFill="1" applyBorder="1" applyAlignment="1">
      <alignment wrapText="1"/>
    </xf>
    <xf numFmtId="0" fontId="2" fillId="24" borderId="25" xfId="0" applyFont="1" applyFill="1" applyBorder="1" applyAlignment="1">
      <alignment vertical="top"/>
    </xf>
    <xf numFmtId="0" fontId="2" fillId="24" borderId="23" xfId="0" applyFont="1" applyFill="1" applyBorder="1" applyAlignment="1">
      <alignment horizontal="left" vertical="center"/>
    </xf>
    <xf numFmtId="0" fontId="2" fillId="0" borderId="30" xfId="0" applyFont="1" applyBorder="1" applyAlignment="1">
      <alignment/>
    </xf>
    <xf numFmtId="0" fontId="2" fillId="0" borderId="12" xfId="0" applyFont="1" applyBorder="1" applyAlignment="1">
      <alignment/>
    </xf>
    <xf numFmtId="0" fontId="2" fillId="24" borderId="30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2" fillId="26" borderId="12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2" fillId="0" borderId="30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6" fillId="24" borderId="17" xfId="43" applyFill="1" applyBorder="1" applyAlignment="1" applyProtection="1">
      <alignment vertical="center"/>
      <protection/>
    </xf>
    <xf numFmtId="0" fontId="2" fillId="24" borderId="12" xfId="0" applyFont="1" applyFill="1" applyBorder="1" applyAlignment="1">
      <alignment shrinkToFit="1"/>
    </xf>
    <xf numFmtId="0" fontId="2" fillId="24" borderId="17" xfId="0" applyFont="1" applyFill="1" applyBorder="1" applyAlignment="1">
      <alignment shrinkToFit="1"/>
    </xf>
    <xf numFmtId="0" fontId="4" fillId="24" borderId="30" xfId="0" applyFont="1" applyFill="1" applyBorder="1" applyAlignment="1">
      <alignment vertical="center"/>
    </xf>
    <xf numFmtId="0" fontId="2" fillId="24" borderId="30" xfId="0" applyFont="1" applyFill="1" applyBorder="1" applyAlignment="1">
      <alignment vertical="center" wrapText="1"/>
    </xf>
    <xf numFmtId="0" fontId="2" fillId="24" borderId="31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vertical="center" wrapText="1"/>
    </xf>
    <xf numFmtId="190" fontId="2" fillId="24" borderId="30" xfId="0" applyNumberFormat="1" applyFont="1" applyFill="1" applyBorder="1" applyAlignment="1">
      <alignment vertical="center"/>
    </xf>
    <xf numFmtId="189" fontId="2" fillId="4" borderId="48" xfId="0" applyNumberFormat="1" applyFont="1" applyFill="1" applyBorder="1" applyAlignment="1">
      <alignment vertical="center"/>
    </xf>
    <xf numFmtId="0" fontId="2" fillId="24" borderId="3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vertical="center" shrinkToFit="1"/>
    </xf>
    <xf numFmtId="0" fontId="2" fillId="24" borderId="17" xfId="0" applyFont="1" applyFill="1" applyBorder="1" applyAlignment="1">
      <alignment vertical="center" shrinkToFit="1"/>
    </xf>
    <xf numFmtId="188" fontId="2" fillId="27" borderId="16" xfId="0" applyNumberFormat="1" applyFont="1" applyFill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188" fontId="2" fillId="24" borderId="0" xfId="0" applyNumberFormat="1" applyFont="1" applyFill="1" applyAlignment="1">
      <alignment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24" borderId="34" xfId="0" applyFont="1" applyFill="1" applyBorder="1" applyAlignment="1">
      <alignment/>
    </xf>
    <xf numFmtId="0" fontId="2" fillId="24" borderId="35" xfId="0" applyFont="1" applyFill="1" applyBorder="1" applyAlignment="1">
      <alignment/>
    </xf>
    <xf numFmtId="0" fontId="2" fillId="24" borderId="65" xfId="0" applyFont="1" applyFill="1" applyBorder="1" applyAlignment="1">
      <alignment vertical="center"/>
    </xf>
    <xf numFmtId="0" fontId="2" fillId="24" borderId="66" xfId="0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24" borderId="67" xfId="0" applyFont="1" applyFill="1" applyBorder="1" applyAlignment="1">
      <alignment vertical="center"/>
    </xf>
    <xf numFmtId="0" fontId="2" fillId="24" borderId="34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" fillId="24" borderId="64" xfId="0" applyFont="1" applyFill="1" applyBorder="1" applyAlignment="1">
      <alignment vertical="center"/>
    </xf>
    <xf numFmtId="0" fontId="2" fillId="24" borderId="64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4" fillId="24" borderId="31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6" xfId="0" applyNumberFormat="1" applyFont="1" applyFill="1" applyBorder="1" applyAlignment="1">
      <alignment vertical="center" wrapText="1"/>
    </xf>
    <xf numFmtId="0" fontId="2" fillId="24" borderId="20" xfId="0" applyNumberFormat="1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2" fillId="24" borderId="4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24" borderId="25" xfId="0" applyFont="1" applyFill="1" applyBorder="1" applyAlignment="1">
      <alignment wrapText="1"/>
    </xf>
    <xf numFmtId="0" fontId="4" fillId="24" borderId="33" xfId="0" applyFont="1" applyFill="1" applyBorder="1" applyAlignment="1">
      <alignment wrapText="1"/>
    </xf>
    <xf numFmtId="0" fontId="2" fillId="24" borderId="68" xfId="0" applyFont="1" applyFill="1" applyBorder="1" applyAlignment="1">
      <alignment vertical="distributed" textRotation="255"/>
    </xf>
    <xf numFmtId="0" fontId="2" fillId="24" borderId="55" xfId="0" applyFont="1" applyFill="1" applyBorder="1" applyAlignment="1">
      <alignment vertical="distributed" textRotation="255"/>
    </xf>
    <xf numFmtId="0" fontId="2" fillId="24" borderId="14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21" borderId="11" xfId="0" applyFill="1" applyBorder="1" applyAlignment="1">
      <alignment horizontal="center"/>
    </xf>
    <xf numFmtId="0" fontId="2" fillId="24" borderId="35" xfId="0" applyFont="1" applyFill="1" applyBorder="1" applyAlignment="1">
      <alignment wrapText="1"/>
    </xf>
    <xf numFmtId="0" fontId="2" fillId="24" borderId="33" xfId="0" applyFont="1" applyFill="1" applyBorder="1" applyAlignment="1">
      <alignment wrapText="1"/>
    </xf>
    <xf numFmtId="0" fontId="2" fillId="24" borderId="45" xfId="0" applyFont="1" applyFill="1" applyBorder="1" applyAlignment="1">
      <alignment wrapText="1"/>
    </xf>
    <xf numFmtId="0" fontId="2" fillId="0" borderId="23" xfId="0" applyFont="1" applyBorder="1" applyAlignment="1">
      <alignment/>
    </xf>
    <xf numFmtId="0" fontId="2" fillId="24" borderId="25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vertical="top" textRotation="255" wrapText="1"/>
    </xf>
    <xf numFmtId="186" fontId="2" fillId="24" borderId="17" xfId="0" applyNumberFormat="1" applyFont="1" applyFill="1" applyBorder="1" applyAlignment="1">
      <alignment vertical="center"/>
    </xf>
    <xf numFmtId="186" fontId="2" fillId="24" borderId="12" xfId="0" applyNumberFormat="1" applyFont="1" applyFill="1" applyBorder="1" applyAlignment="1">
      <alignment vertical="center"/>
    </xf>
    <xf numFmtId="186" fontId="2" fillId="24" borderId="30" xfId="0" applyNumberFormat="1" applyFont="1" applyFill="1" applyBorder="1" applyAlignment="1">
      <alignment vertical="center"/>
    </xf>
    <xf numFmtId="186" fontId="2" fillId="24" borderId="35" xfId="0" applyNumberFormat="1" applyFont="1" applyFill="1" applyBorder="1" applyAlignment="1">
      <alignment vertical="center"/>
    </xf>
    <xf numFmtId="186" fontId="2" fillId="24" borderId="33" xfId="0" applyNumberFormat="1" applyFont="1" applyFill="1" applyBorder="1" applyAlignment="1">
      <alignment vertical="center"/>
    </xf>
    <xf numFmtId="186" fontId="2" fillId="24" borderId="32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0" fontId="2" fillId="24" borderId="16" xfId="0" applyFont="1" applyFill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vertical="center"/>
    </xf>
    <xf numFmtId="0" fontId="2" fillId="26" borderId="12" xfId="0" applyFont="1" applyFill="1" applyBorder="1" applyAlignment="1">
      <alignment vertical="center"/>
    </xf>
    <xf numFmtId="0" fontId="2" fillId="26" borderId="30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190" fontId="2" fillId="24" borderId="70" xfId="0" applyNumberFormat="1" applyFont="1" applyFill="1" applyBorder="1" applyAlignment="1">
      <alignment vertical="center"/>
    </xf>
    <xf numFmtId="190" fontId="2" fillId="24" borderId="71" xfId="0" applyNumberFormat="1" applyFont="1" applyFill="1" applyBorder="1" applyAlignment="1">
      <alignment vertical="center"/>
    </xf>
    <xf numFmtId="190" fontId="2" fillId="4" borderId="72" xfId="0" applyNumberFormat="1" applyFont="1" applyFill="1" applyBorder="1" applyAlignment="1">
      <alignment vertical="center"/>
    </xf>
    <xf numFmtId="190" fontId="2" fillId="26" borderId="70" xfId="0" applyNumberFormat="1" applyFont="1" applyFill="1" applyBorder="1" applyAlignment="1">
      <alignment vertical="center"/>
    </xf>
    <xf numFmtId="190" fontId="2" fillId="24" borderId="73" xfId="0" applyNumberFormat="1" applyFont="1" applyFill="1" applyBorder="1" applyAlignment="1">
      <alignment vertical="center"/>
    </xf>
    <xf numFmtId="0" fontId="2" fillId="26" borderId="30" xfId="0" applyFont="1" applyFill="1" applyBorder="1" applyAlignment="1">
      <alignment vertical="center"/>
    </xf>
    <xf numFmtId="186" fontId="2" fillId="0" borderId="16" xfId="0" applyNumberFormat="1" applyFont="1" applyBorder="1" applyAlignment="1">
      <alignment vertical="center"/>
    </xf>
    <xf numFmtId="186" fontId="2" fillId="0" borderId="12" xfId="0" applyNumberFormat="1" applyFont="1" applyBorder="1" applyAlignment="1">
      <alignment vertical="center"/>
    </xf>
    <xf numFmtId="186" fontId="2" fillId="24" borderId="45" xfId="0" applyNumberFormat="1" applyFont="1" applyFill="1" applyBorder="1" applyAlignment="1">
      <alignment vertical="center"/>
    </xf>
    <xf numFmtId="186" fontId="2" fillId="24" borderId="16" xfId="0" applyNumberFormat="1" applyFont="1" applyFill="1" applyBorder="1" applyAlignment="1">
      <alignment vertical="center"/>
    </xf>
    <xf numFmtId="187" fontId="2" fillId="24" borderId="45" xfId="0" applyNumberFormat="1" applyFont="1" applyFill="1" applyBorder="1" applyAlignment="1">
      <alignment vertical="center"/>
    </xf>
    <xf numFmtId="187" fontId="2" fillId="24" borderId="17" xfId="0" applyNumberFormat="1" applyFont="1" applyFill="1" applyBorder="1" applyAlignment="1">
      <alignment vertical="center"/>
    </xf>
    <xf numFmtId="187" fontId="2" fillId="0" borderId="45" xfId="0" applyNumberFormat="1" applyFont="1" applyFill="1" applyBorder="1" applyAlignment="1">
      <alignment vertical="center"/>
    </xf>
    <xf numFmtId="187" fontId="2" fillId="0" borderId="17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38" fontId="2" fillId="0" borderId="30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24" borderId="23" xfId="49" applyFont="1" applyFill="1" applyBorder="1" applyAlignment="1">
      <alignment vertical="center"/>
    </xf>
    <xf numFmtId="38" fontId="2" fillId="24" borderId="17" xfId="49" applyFont="1" applyFill="1" applyBorder="1" applyAlignment="1">
      <alignment vertical="center"/>
    </xf>
    <xf numFmtId="186" fontId="2" fillId="0" borderId="16" xfId="0" applyNumberFormat="1" applyFont="1" applyFill="1" applyBorder="1" applyAlignment="1">
      <alignment vertical="center"/>
    </xf>
    <xf numFmtId="186" fontId="2" fillId="0" borderId="17" xfId="0" applyNumberFormat="1" applyFont="1" applyFill="1" applyBorder="1" applyAlignment="1">
      <alignment vertical="center"/>
    </xf>
    <xf numFmtId="188" fontId="2" fillId="24" borderId="16" xfId="0" applyNumberFormat="1" applyFont="1" applyFill="1" applyBorder="1" applyAlignment="1">
      <alignment horizontal="center" vertical="center"/>
    </xf>
    <xf numFmtId="188" fontId="2" fillId="24" borderId="23" xfId="0" applyNumberFormat="1" applyFont="1" applyFill="1" applyBorder="1" applyAlignment="1">
      <alignment vertical="center"/>
    </xf>
    <xf numFmtId="187" fontId="2" fillId="24" borderId="23" xfId="0" applyNumberFormat="1" applyFont="1" applyFill="1" applyBorder="1" applyAlignment="1">
      <alignment vertical="center"/>
    </xf>
    <xf numFmtId="187" fontId="2" fillId="24" borderId="16" xfId="0" applyNumberFormat="1" applyFont="1" applyFill="1" applyBorder="1" applyAlignment="1">
      <alignment vertical="center"/>
    </xf>
    <xf numFmtId="187" fontId="2" fillId="28" borderId="16" xfId="0" applyNumberFormat="1" applyFont="1" applyFill="1" applyBorder="1" applyAlignment="1">
      <alignment vertical="center"/>
    </xf>
    <xf numFmtId="188" fontId="2" fillId="27" borderId="30" xfId="0" applyNumberFormat="1" applyFont="1" applyFill="1" applyBorder="1" applyAlignment="1">
      <alignment vertical="center"/>
    </xf>
    <xf numFmtId="188" fontId="2" fillId="29" borderId="16" xfId="0" applyNumberFormat="1" applyFont="1" applyFill="1" applyBorder="1" applyAlignment="1">
      <alignment vertical="center"/>
    </xf>
    <xf numFmtId="180" fontId="2" fillId="4" borderId="17" xfId="0" applyNumberFormat="1" applyFont="1" applyFill="1" applyBorder="1" applyAlignment="1">
      <alignment vertical="center"/>
    </xf>
    <xf numFmtId="180" fontId="2" fillId="4" borderId="12" xfId="0" applyNumberFormat="1" applyFont="1" applyFill="1" applyBorder="1" applyAlignment="1">
      <alignment vertical="center"/>
    </xf>
    <xf numFmtId="0" fontId="2" fillId="0" borderId="17" xfId="0" applyNumberFormat="1" applyFont="1" applyBorder="1" applyAlignment="1">
      <alignment horizontal="right" vertical="center"/>
    </xf>
    <xf numFmtId="38" fontId="2" fillId="0" borderId="17" xfId="49" applyFont="1" applyBorder="1" applyAlignment="1">
      <alignment vertical="center"/>
    </xf>
    <xf numFmtId="38" fontId="2" fillId="24" borderId="30" xfId="49" applyFont="1" applyFill="1" applyBorder="1" applyAlignment="1">
      <alignment vertical="center"/>
    </xf>
    <xf numFmtId="38" fontId="2" fillId="24" borderId="12" xfId="49" applyFont="1" applyFill="1" applyBorder="1" applyAlignment="1">
      <alignment vertical="center"/>
    </xf>
    <xf numFmtId="188" fontId="2" fillId="17" borderId="16" xfId="0" applyNumberFormat="1" applyFont="1" applyFill="1" applyBorder="1" applyAlignment="1">
      <alignment vertical="center"/>
    </xf>
    <xf numFmtId="180" fontId="2" fillId="4" borderId="16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2" fillId="24" borderId="55" xfId="0" applyFont="1" applyFill="1" applyBorder="1" applyAlignment="1">
      <alignment horizontal="center" vertical="distributed" textRotation="255" shrinkToFit="1"/>
    </xf>
    <xf numFmtId="0" fontId="2" fillId="24" borderId="48" xfId="0" applyFont="1" applyFill="1" applyBorder="1" applyAlignment="1">
      <alignment horizontal="center" vertical="distributed" textRotation="255" shrinkToFit="1"/>
    </xf>
    <xf numFmtId="0" fontId="2" fillId="0" borderId="48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75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47" xfId="0" applyFont="1" applyBorder="1" applyAlignment="1">
      <alignment horizontal="center" vertical="distributed" textRotation="255"/>
    </xf>
    <xf numFmtId="0" fontId="2" fillId="24" borderId="76" xfId="0" applyFont="1" applyFill="1" applyBorder="1" applyAlignment="1">
      <alignment horizontal="center" vertical="distributed" textRotation="255" shrinkToFit="1"/>
    </xf>
    <xf numFmtId="0" fontId="2" fillId="24" borderId="23" xfId="0" applyFont="1" applyFill="1" applyBorder="1" applyAlignment="1">
      <alignment horizontal="center" vertical="distributed" textRotation="255" shrinkToFit="1"/>
    </xf>
    <xf numFmtId="0" fontId="2" fillId="24" borderId="77" xfId="0" applyFont="1" applyFill="1" applyBorder="1" applyAlignment="1">
      <alignment horizontal="center" vertical="distributed" textRotation="255" shrinkToFit="1"/>
    </xf>
    <xf numFmtId="0" fontId="0" fillId="0" borderId="55" xfId="0" applyBorder="1" applyAlignment="1">
      <alignment/>
    </xf>
    <xf numFmtId="0" fontId="0" fillId="0" borderId="48" xfId="0" applyBorder="1" applyAlignment="1">
      <alignment/>
    </xf>
    <xf numFmtId="0" fontId="2" fillId="0" borderId="77" xfId="0" applyFont="1" applyBorder="1" applyAlignment="1">
      <alignment horizontal="center" vertical="center" textRotation="255"/>
    </xf>
    <xf numFmtId="0" fontId="2" fillId="24" borderId="78" xfId="0" applyFont="1" applyFill="1" applyBorder="1" applyAlignment="1">
      <alignment horizontal="center" vertical="center" wrapText="1"/>
    </xf>
    <xf numFmtId="0" fontId="2" fillId="24" borderId="79" xfId="0" applyFont="1" applyFill="1" applyBorder="1" applyAlignment="1">
      <alignment horizontal="center" vertical="center" wrapText="1"/>
    </xf>
    <xf numFmtId="0" fontId="2" fillId="24" borderId="8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7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2" fillId="24" borderId="77" xfId="0" applyFont="1" applyFill="1" applyBorder="1" applyAlignment="1">
      <alignment horizontal="center" vertical="distributed" textRotation="255"/>
    </xf>
    <xf numFmtId="0" fontId="0" fillId="0" borderId="55" xfId="0" applyBorder="1" applyAlignment="1">
      <alignment horizontal="center" vertical="distributed" textRotation="255"/>
    </xf>
    <xf numFmtId="0" fontId="0" fillId="0" borderId="48" xfId="0" applyBorder="1" applyAlignment="1">
      <alignment horizontal="center" vertical="distributed" textRotation="255"/>
    </xf>
    <xf numFmtId="0" fontId="2" fillId="24" borderId="75" xfId="0" applyFont="1" applyFill="1" applyBorder="1" applyAlignment="1">
      <alignment horizontal="center" vertical="center" textRotation="255"/>
    </xf>
    <xf numFmtId="0" fontId="2" fillId="24" borderId="13" xfId="0" applyFont="1" applyFill="1" applyBorder="1" applyAlignment="1">
      <alignment horizontal="center" vertical="center" textRotation="255"/>
    </xf>
    <xf numFmtId="0" fontId="2" fillId="24" borderId="47" xfId="0" applyFont="1" applyFill="1" applyBorder="1" applyAlignment="1">
      <alignment horizontal="center" vertical="center" textRotation="255"/>
    </xf>
    <xf numFmtId="0" fontId="2" fillId="24" borderId="45" xfId="0" applyFont="1" applyFill="1" applyBorder="1" applyAlignment="1">
      <alignment horizontal="center" vertical="center" wrapText="1"/>
    </xf>
    <xf numFmtId="0" fontId="2" fillId="24" borderId="81" xfId="0" applyFont="1" applyFill="1" applyBorder="1" applyAlignment="1">
      <alignment horizontal="center" vertical="distributed" textRotation="255"/>
    </xf>
    <xf numFmtId="0" fontId="2" fillId="24" borderId="68" xfId="0" applyFont="1" applyFill="1" applyBorder="1" applyAlignment="1">
      <alignment horizontal="center" vertical="distributed" textRotation="255"/>
    </xf>
    <xf numFmtId="0" fontId="2" fillId="24" borderId="14" xfId="0" applyFont="1" applyFill="1" applyBorder="1" applyAlignment="1">
      <alignment horizontal="center" vertical="distributed" textRotation="255"/>
    </xf>
    <xf numFmtId="0" fontId="5" fillId="0" borderId="43" xfId="0" applyFont="1" applyBorder="1" applyAlignment="1">
      <alignment horizontal="center" vertical="center"/>
    </xf>
    <xf numFmtId="0" fontId="2" fillId="24" borderId="8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24" borderId="83" xfId="0" applyFont="1" applyFill="1" applyBorder="1" applyAlignment="1">
      <alignment horizontal="center" vertical="top" textRotation="255" wrapText="1"/>
    </xf>
    <xf numFmtId="0" fontId="4" fillId="24" borderId="84" xfId="0" applyFont="1" applyFill="1" applyBorder="1" applyAlignment="1">
      <alignment horizontal="center" vertical="top" textRotation="255" wrapText="1"/>
    </xf>
    <xf numFmtId="0" fontId="4" fillId="0" borderId="84" xfId="0" applyFont="1" applyBorder="1" applyAlignment="1">
      <alignment horizontal="center" vertical="top" textRotation="255" wrapText="1"/>
    </xf>
    <xf numFmtId="0" fontId="4" fillId="0" borderId="70" xfId="0" applyFont="1" applyBorder="1" applyAlignment="1">
      <alignment horizontal="center" vertical="top" textRotation="255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textRotation="255"/>
    </xf>
    <xf numFmtId="0" fontId="2" fillId="24" borderId="68" xfId="0" applyFont="1" applyFill="1" applyBorder="1" applyAlignment="1">
      <alignment horizontal="center" vertical="center" textRotation="255"/>
    </xf>
    <xf numFmtId="0" fontId="2" fillId="24" borderId="14" xfId="0" applyFont="1" applyFill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top" textRotation="255" wrapText="1"/>
    </xf>
    <xf numFmtId="0" fontId="2" fillId="0" borderId="14" xfId="0" applyFont="1" applyBorder="1" applyAlignment="1">
      <alignment horizontal="center" vertical="top" textRotation="255" wrapText="1"/>
    </xf>
    <xf numFmtId="0" fontId="2" fillId="24" borderId="25" xfId="0" applyFont="1" applyFill="1" applyBorder="1" applyAlignment="1">
      <alignment horizontal="center" vertical="distributed" textRotation="255"/>
    </xf>
    <xf numFmtId="0" fontId="2" fillId="24" borderId="78" xfId="0" applyFont="1" applyFill="1" applyBorder="1" applyAlignment="1">
      <alignment horizontal="center" vertical="center"/>
    </xf>
    <xf numFmtId="0" fontId="2" fillId="24" borderId="79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distributed" textRotation="255"/>
    </xf>
    <xf numFmtId="0" fontId="2" fillId="24" borderId="13" xfId="0" applyFont="1" applyFill="1" applyBorder="1" applyAlignment="1">
      <alignment horizontal="center" vertical="distributed" textRotation="255"/>
    </xf>
    <xf numFmtId="0" fontId="2" fillId="24" borderId="47" xfId="0" applyFont="1" applyFill="1" applyBorder="1" applyAlignment="1">
      <alignment horizontal="center" vertical="distributed" textRotation="255"/>
    </xf>
    <xf numFmtId="0" fontId="2" fillId="24" borderId="75" xfId="0" applyFont="1" applyFill="1" applyBorder="1" applyAlignment="1">
      <alignment horizontal="center" vertical="distributed" textRotation="255" shrinkToFit="1"/>
    </xf>
    <xf numFmtId="0" fontId="2" fillId="24" borderId="13" xfId="0" applyFont="1" applyFill="1" applyBorder="1" applyAlignment="1">
      <alignment horizontal="center" vertical="distributed" textRotation="255" shrinkToFit="1"/>
    </xf>
    <xf numFmtId="0" fontId="2" fillId="24" borderId="47" xfId="0" applyFont="1" applyFill="1" applyBorder="1" applyAlignment="1">
      <alignment horizontal="center" vertical="distributed" textRotation="255" shrinkToFit="1"/>
    </xf>
    <xf numFmtId="0" fontId="2" fillId="0" borderId="4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distributed" textRotation="255"/>
    </xf>
    <xf numFmtId="0" fontId="4" fillId="0" borderId="55" xfId="0" applyFont="1" applyBorder="1" applyAlignment="1">
      <alignment horizontal="center" vertical="distributed" textRotation="255"/>
    </xf>
    <xf numFmtId="0" fontId="4" fillId="0" borderId="48" xfId="0" applyFont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distributed" textRotation="255"/>
    </xf>
    <xf numFmtId="0" fontId="4" fillId="0" borderId="68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58" fontId="11" fillId="0" borderId="87" xfId="0" applyNumberFormat="1" applyFont="1" applyBorder="1" applyAlignment="1">
      <alignment horizontal="center" vertical="center"/>
    </xf>
    <xf numFmtId="58" fontId="11" fillId="0" borderId="88" xfId="0" applyNumberFormat="1" applyFont="1" applyBorder="1" applyAlignment="1">
      <alignment horizontal="center" vertical="center"/>
    </xf>
    <xf numFmtId="58" fontId="11" fillId="0" borderId="86" xfId="0" applyNumberFormat="1" applyFont="1" applyBorder="1" applyAlignment="1">
      <alignment horizontal="center" vertical="center"/>
    </xf>
    <xf numFmtId="0" fontId="2" fillId="24" borderId="35" xfId="0" applyFont="1" applyFill="1" applyBorder="1" applyAlignment="1">
      <alignment vertical="center" textRotation="255"/>
    </xf>
    <xf numFmtId="0" fontId="2" fillId="24" borderId="54" xfId="0" applyFont="1" applyFill="1" applyBorder="1" applyAlignment="1">
      <alignment vertical="center" textRotation="255"/>
    </xf>
    <xf numFmtId="0" fontId="2" fillId="24" borderId="18" xfId="0" applyFont="1" applyFill="1" applyBorder="1" applyAlignment="1">
      <alignment vertical="center" textRotation="255"/>
    </xf>
    <xf numFmtId="0" fontId="2" fillId="24" borderId="65" xfId="0" applyFont="1" applyFill="1" applyBorder="1" applyAlignment="1">
      <alignment vertical="center" textRotation="255" wrapText="1"/>
    </xf>
    <xf numFmtId="0" fontId="2" fillId="24" borderId="19" xfId="0" applyFont="1" applyFill="1" applyBorder="1" applyAlignment="1">
      <alignment vertical="center" textRotation="255" wrapText="1"/>
    </xf>
    <xf numFmtId="0" fontId="2" fillId="24" borderId="15" xfId="0" applyFont="1" applyFill="1" applyBorder="1" applyAlignment="1">
      <alignment vertical="center" textRotation="255" wrapText="1"/>
    </xf>
    <xf numFmtId="0" fontId="2" fillId="24" borderId="40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24" borderId="3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0" borderId="47" xfId="0" applyFont="1" applyBorder="1" applyAlignment="1">
      <alignment/>
    </xf>
    <xf numFmtId="0" fontId="2" fillId="24" borderId="35" xfId="0" applyFont="1" applyFill="1" applyBorder="1" applyAlignment="1">
      <alignment vertical="center" textRotation="255" wrapText="1"/>
    </xf>
    <xf numFmtId="0" fontId="2" fillId="24" borderId="54" xfId="0" applyFont="1" applyFill="1" applyBorder="1" applyAlignment="1">
      <alignment vertical="center" textRotation="255" wrapText="1"/>
    </xf>
    <xf numFmtId="0" fontId="2" fillId="24" borderId="18" xfId="0" applyFont="1" applyFill="1" applyBorder="1" applyAlignment="1">
      <alignment vertical="center" textRotation="255" wrapText="1"/>
    </xf>
    <xf numFmtId="0" fontId="2" fillId="24" borderId="68" xfId="0" applyFont="1" applyFill="1" applyBorder="1" applyAlignment="1">
      <alignment horizontal="center" vertical="top" textRotation="255" wrapText="1"/>
    </xf>
    <xf numFmtId="0" fontId="2" fillId="24" borderId="14" xfId="0" applyFont="1" applyFill="1" applyBorder="1" applyAlignment="1">
      <alignment horizontal="center" vertical="top" textRotation="255" wrapText="1"/>
    </xf>
    <xf numFmtId="0" fontId="2" fillId="24" borderId="74" xfId="0" applyFont="1" applyFill="1" applyBorder="1" applyAlignment="1">
      <alignment horizontal="center" vertical="center"/>
    </xf>
    <xf numFmtId="0" fontId="2" fillId="24" borderId="5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vertical="center" textRotation="255" wrapText="1"/>
    </xf>
    <xf numFmtId="0" fontId="2" fillId="24" borderId="0" xfId="0" applyFont="1" applyFill="1" applyBorder="1" applyAlignment="1">
      <alignment vertical="center" textRotation="255" wrapText="1"/>
    </xf>
    <xf numFmtId="0" fontId="2" fillId="24" borderId="20" xfId="0" applyFont="1" applyFill="1" applyBorder="1" applyAlignment="1">
      <alignment vertical="center" textRotation="255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2" fillId="24" borderId="17" xfId="0" applyFont="1" applyFill="1" applyBorder="1" applyAlignment="1">
      <alignment horizontal="left" vertical="center"/>
    </xf>
    <xf numFmtId="0" fontId="2" fillId="24" borderId="45" xfId="0" applyFont="1" applyFill="1" applyBorder="1" applyAlignment="1">
      <alignment horizontal="left" vertical="center"/>
    </xf>
    <xf numFmtId="0" fontId="2" fillId="24" borderId="82" xfId="0" applyFont="1" applyFill="1" applyBorder="1" applyAlignment="1">
      <alignment horizontal="left" vertical="center"/>
    </xf>
    <xf numFmtId="0" fontId="2" fillId="24" borderId="65" xfId="0" applyFont="1" applyFill="1" applyBorder="1" applyAlignment="1">
      <alignment vertical="center" textRotation="255"/>
    </xf>
    <xf numFmtId="0" fontId="2" fillId="24" borderId="19" xfId="0" applyFont="1" applyFill="1" applyBorder="1" applyAlignment="1">
      <alignment vertical="center" textRotation="255"/>
    </xf>
    <xf numFmtId="0" fontId="2" fillId="24" borderId="15" xfId="0" applyFont="1" applyFill="1" applyBorder="1" applyAlignment="1">
      <alignment vertical="center" textRotation="255"/>
    </xf>
    <xf numFmtId="0" fontId="2" fillId="24" borderId="68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88" fontId="2" fillId="25" borderId="44" xfId="0" applyNumberFormat="1" applyFont="1" applyFill="1" applyBorder="1" applyAlignment="1">
      <alignment vertical="center"/>
    </xf>
    <xf numFmtId="188" fontId="2" fillId="24" borderId="34" xfId="0" applyNumberFormat="1" applyFont="1" applyFill="1" applyBorder="1" applyAlignment="1">
      <alignment vertical="center"/>
    </xf>
    <xf numFmtId="188" fontId="2" fillId="24" borderId="16" xfId="0" applyNumberFormat="1" applyFont="1" applyFill="1" applyBorder="1" applyAlignment="1">
      <alignment vertical="center"/>
    </xf>
    <xf numFmtId="188" fontId="2" fillId="24" borderId="25" xfId="0" applyNumberFormat="1" applyFont="1" applyFill="1" applyBorder="1" applyAlignment="1">
      <alignment vertical="center"/>
    </xf>
    <xf numFmtId="190" fontId="2" fillId="25" borderId="44" xfId="0" applyNumberFormat="1" applyFont="1" applyFill="1" applyBorder="1" applyAlignment="1">
      <alignment vertical="center"/>
    </xf>
    <xf numFmtId="189" fontId="2" fillId="4" borderId="11" xfId="0" applyNumberFormat="1" applyFont="1" applyFill="1" applyBorder="1" applyAlignment="1">
      <alignment vertical="center"/>
    </xf>
    <xf numFmtId="188" fontId="2" fillId="4" borderId="41" xfId="0" applyNumberFormat="1" applyFont="1" applyFill="1" applyBorder="1" applyAlignment="1">
      <alignment vertical="center"/>
    </xf>
    <xf numFmtId="188" fontId="2" fillId="4" borderId="44" xfId="0" applyNumberFormat="1" applyFont="1" applyFill="1" applyBorder="1" applyAlignment="1">
      <alignment vertical="center"/>
    </xf>
    <xf numFmtId="188" fontId="2" fillId="24" borderId="30" xfId="0" applyNumberFormat="1" applyFont="1" applyFill="1" applyBorder="1" applyAlignment="1">
      <alignment vertical="center"/>
    </xf>
    <xf numFmtId="189" fontId="2" fillId="4" borderId="17" xfId="0" applyNumberFormat="1" applyFont="1" applyFill="1" applyBorder="1" applyAlignment="1">
      <alignment vertical="center"/>
    </xf>
    <xf numFmtId="179" fontId="2" fillId="4" borderId="12" xfId="0" applyNumberFormat="1" applyFont="1" applyFill="1" applyBorder="1" applyAlignment="1">
      <alignment vertical="center"/>
    </xf>
    <xf numFmtId="188" fontId="2" fillId="24" borderId="23" xfId="0" applyNumberFormat="1" applyFont="1" applyFill="1" applyBorder="1" applyAlignment="1">
      <alignment vertical="center"/>
    </xf>
    <xf numFmtId="188" fontId="2" fillId="4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20.625" style="2" customWidth="1"/>
    <col min="6" max="9" width="4.125" style="2" customWidth="1"/>
    <col min="10" max="10" width="29.375" style="2" customWidth="1"/>
    <col min="11" max="12" width="8.125" style="2" customWidth="1"/>
    <col min="13" max="13" width="4.625" style="2" customWidth="1"/>
    <col min="14" max="14" width="33.75390625" style="2" customWidth="1"/>
    <col min="15" max="15" width="17.625" style="2" customWidth="1"/>
    <col min="16" max="16" width="4.6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269" t="s">
        <v>66</v>
      </c>
      <c r="P2" s="270"/>
    </row>
    <row r="3" ht="9.75" customHeight="1" thickBot="1"/>
    <row r="4" spans="1:16" s="1" customFormat="1" ht="31.5" customHeight="1">
      <c r="A4" s="273" t="s">
        <v>26</v>
      </c>
      <c r="B4" s="281" t="s">
        <v>61</v>
      </c>
      <c r="C4" s="276" t="s">
        <v>52</v>
      </c>
      <c r="D4" s="278" t="s">
        <v>17</v>
      </c>
      <c r="E4" s="289" t="s">
        <v>53</v>
      </c>
      <c r="F4" s="299" t="s">
        <v>54</v>
      </c>
      <c r="G4" s="292" t="s">
        <v>55</v>
      </c>
      <c r="H4" s="295" t="s">
        <v>60</v>
      </c>
      <c r="I4" s="278" t="s">
        <v>56</v>
      </c>
      <c r="J4" s="282" t="s">
        <v>259</v>
      </c>
      <c r="K4" s="283"/>
      <c r="L4" s="283"/>
      <c r="M4" s="284"/>
      <c r="N4" s="282" t="s">
        <v>63</v>
      </c>
      <c r="O4" s="283"/>
      <c r="P4" s="284"/>
    </row>
    <row r="5" spans="1:16" s="15" customFormat="1" ht="18" customHeight="1">
      <c r="A5" s="274"/>
      <c r="B5" s="268"/>
      <c r="C5" s="277"/>
      <c r="D5" s="279"/>
      <c r="E5" s="290"/>
      <c r="F5" s="300"/>
      <c r="G5" s="293"/>
      <c r="H5" s="296"/>
      <c r="I5" s="265"/>
      <c r="J5" s="285" t="s">
        <v>8</v>
      </c>
      <c r="K5" s="298"/>
      <c r="L5" s="286"/>
      <c r="M5" s="14" t="s">
        <v>9</v>
      </c>
      <c r="N5" s="285" t="s">
        <v>10</v>
      </c>
      <c r="O5" s="286"/>
      <c r="P5" s="14" t="s">
        <v>9</v>
      </c>
    </row>
    <row r="6" spans="1:16" s="15" customFormat="1" ht="18" customHeight="1">
      <c r="A6" s="274"/>
      <c r="B6" s="268"/>
      <c r="C6" s="277"/>
      <c r="D6" s="279"/>
      <c r="E6" s="290"/>
      <c r="F6" s="300"/>
      <c r="G6" s="293"/>
      <c r="H6" s="296"/>
      <c r="I6" s="265"/>
      <c r="J6" s="33"/>
      <c r="K6" s="34"/>
      <c r="L6" s="35"/>
      <c r="M6" s="287" t="s">
        <v>260</v>
      </c>
      <c r="N6" s="18"/>
      <c r="O6" s="32"/>
      <c r="P6" s="287" t="s">
        <v>260</v>
      </c>
    </row>
    <row r="7" spans="1:16" s="1" customFormat="1" ht="51.75" customHeight="1">
      <c r="A7" s="275"/>
      <c r="B7" s="267"/>
      <c r="C7" s="277"/>
      <c r="D7" s="280"/>
      <c r="E7" s="291"/>
      <c r="F7" s="301"/>
      <c r="G7" s="294"/>
      <c r="H7" s="297"/>
      <c r="I7" s="266"/>
      <c r="J7" s="16" t="s">
        <v>57</v>
      </c>
      <c r="K7" s="17" t="s">
        <v>2</v>
      </c>
      <c r="L7" s="17" t="s">
        <v>3</v>
      </c>
      <c r="M7" s="288"/>
      <c r="N7" s="18" t="s">
        <v>58</v>
      </c>
      <c r="O7" s="19" t="s">
        <v>25</v>
      </c>
      <c r="P7" s="288"/>
    </row>
    <row r="8" spans="1:16" ht="28.5" customHeight="1">
      <c r="A8" s="141">
        <v>7</v>
      </c>
      <c r="B8" s="142">
        <v>201</v>
      </c>
      <c r="C8" s="50" t="s">
        <v>66</v>
      </c>
      <c r="D8" s="51" t="s">
        <v>67</v>
      </c>
      <c r="E8" s="165" t="s">
        <v>204</v>
      </c>
      <c r="F8" s="212">
        <v>1</v>
      </c>
      <c r="G8" s="213">
        <v>1</v>
      </c>
      <c r="H8" s="214">
        <v>1</v>
      </c>
      <c r="I8" s="213">
        <v>1</v>
      </c>
      <c r="J8" s="50" t="s">
        <v>68</v>
      </c>
      <c r="K8" s="53">
        <v>37617</v>
      </c>
      <c r="L8" s="53">
        <v>37617</v>
      </c>
      <c r="M8" s="213"/>
      <c r="N8" s="54" t="s">
        <v>69</v>
      </c>
      <c r="O8" s="55" t="s">
        <v>225</v>
      </c>
      <c r="P8" s="213"/>
    </row>
    <row r="9" spans="1:16" ht="28.5" customHeight="1">
      <c r="A9" s="141">
        <v>7</v>
      </c>
      <c r="B9" s="142">
        <v>202</v>
      </c>
      <c r="C9" s="56" t="s">
        <v>143</v>
      </c>
      <c r="D9" s="167" t="s">
        <v>144</v>
      </c>
      <c r="E9" s="159" t="s">
        <v>191</v>
      </c>
      <c r="F9" s="212">
        <v>1</v>
      </c>
      <c r="G9" s="213">
        <v>2</v>
      </c>
      <c r="H9" s="214">
        <v>1</v>
      </c>
      <c r="I9" s="213">
        <v>1</v>
      </c>
      <c r="J9" s="159" t="s">
        <v>145</v>
      </c>
      <c r="K9" s="53">
        <v>37974</v>
      </c>
      <c r="L9" s="53">
        <v>38078</v>
      </c>
      <c r="M9" s="213"/>
      <c r="N9" s="160" t="s">
        <v>146</v>
      </c>
      <c r="O9" s="55" t="s">
        <v>232</v>
      </c>
      <c r="P9" s="213"/>
    </row>
    <row r="10" spans="1:16" ht="13.5" customHeight="1">
      <c r="A10" s="141">
        <v>7</v>
      </c>
      <c r="B10" s="172">
        <v>203</v>
      </c>
      <c r="C10" s="56" t="s">
        <v>66</v>
      </c>
      <c r="D10" s="52" t="s">
        <v>101</v>
      </c>
      <c r="E10" s="182" t="s">
        <v>205</v>
      </c>
      <c r="F10" s="212">
        <v>1</v>
      </c>
      <c r="G10" s="213">
        <v>1</v>
      </c>
      <c r="H10" s="214">
        <v>1</v>
      </c>
      <c r="I10" s="213">
        <v>1</v>
      </c>
      <c r="J10" s="150" t="s">
        <v>102</v>
      </c>
      <c r="K10" s="53">
        <v>37705</v>
      </c>
      <c r="L10" s="53">
        <v>37712</v>
      </c>
      <c r="M10" s="213"/>
      <c r="N10" s="186" t="s">
        <v>103</v>
      </c>
      <c r="O10" s="188" t="s">
        <v>229</v>
      </c>
      <c r="P10" s="213"/>
    </row>
    <row r="11" spans="1:16" ht="28.5" customHeight="1">
      <c r="A11" s="48">
        <v>7</v>
      </c>
      <c r="B11" s="49">
        <v>204</v>
      </c>
      <c r="C11" s="56" t="s">
        <v>90</v>
      </c>
      <c r="D11" s="52" t="s">
        <v>199</v>
      </c>
      <c r="E11" s="159" t="s">
        <v>224</v>
      </c>
      <c r="F11" s="212">
        <v>1</v>
      </c>
      <c r="G11" s="213">
        <v>1</v>
      </c>
      <c r="H11" s="214">
        <v>1</v>
      </c>
      <c r="I11" s="213">
        <v>0</v>
      </c>
      <c r="J11" s="50"/>
      <c r="K11" s="57"/>
      <c r="L11" s="57"/>
      <c r="M11" s="213">
        <v>3</v>
      </c>
      <c r="N11" s="50" t="s">
        <v>200</v>
      </c>
      <c r="O11" s="57" t="s">
        <v>242</v>
      </c>
      <c r="P11" s="213"/>
    </row>
    <row r="12" spans="1:16" ht="13.5" customHeight="1">
      <c r="A12" s="141">
        <v>7</v>
      </c>
      <c r="B12" s="142">
        <v>205</v>
      </c>
      <c r="C12" s="56" t="s">
        <v>66</v>
      </c>
      <c r="D12" s="52" t="s">
        <v>129</v>
      </c>
      <c r="E12" s="50" t="s">
        <v>130</v>
      </c>
      <c r="F12" s="212">
        <v>1</v>
      </c>
      <c r="G12" s="213">
        <v>2</v>
      </c>
      <c r="H12" s="214">
        <v>1</v>
      </c>
      <c r="I12" s="213">
        <v>1</v>
      </c>
      <c r="J12" s="50"/>
      <c r="K12" s="53"/>
      <c r="L12" s="53"/>
      <c r="M12" s="213">
        <v>0</v>
      </c>
      <c r="N12" s="50" t="s">
        <v>131</v>
      </c>
      <c r="O12" s="55" t="s">
        <v>230</v>
      </c>
      <c r="P12" s="213"/>
    </row>
    <row r="13" spans="1:16" ht="13.5" customHeight="1">
      <c r="A13" s="141">
        <v>7</v>
      </c>
      <c r="B13" s="172">
        <v>207</v>
      </c>
      <c r="C13" s="56" t="s">
        <v>66</v>
      </c>
      <c r="D13" s="52" t="s">
        <v>104</v>
      </c>
      <c r="E13" s="182" t="s">
        <v>206</v>
      </c>
      <c r="F13" s="212">
        <v>1</v>
      </c>
      <c r="G13" s="213">
        <v>2</v>
      </c>
      <c r="H13" s="214">
        <v>1</v>
      </c>
      <c r="I13" s="213">
        <v>1</v>
      </c>
      <c r="J13" s="150" t="s">
        <v>105</v>
      </c>
      <c r="K13" s="53">
        <v>37617</v>
      </c>
      <c r="L13" s="53">
        <v>37622</v>
      </c>
      <c r="M13" s="213"/>
      <c r="N13" s="150" t="s">
        <v>106</v>
      </c>
      <c r="O13" s="188" t="s">
        <v>107</v>
      </c>
      <c r="P13" s="213"/>
    </row>
    <row r="14" spans="1:16" ht="13.5" customHeight="1">
      <c r="A14" s="141">
        <v>7</v>
      </c>
      <c r="B14" s="142">
        <v>208</v>
      </c>
      <c r="C14" s="56" t="s">
        <v>143</v>
      </c>
      <c r="D14" s="167" t="s">
        <v>147</v>
      </c>
      <c r="E14" s="50" t="s">
        <v>130</v>
      </c>
      <c r="F14" s="212">
        <v>1</v>
      </c>
      <c r="G14" s="213">
        <v>2</v>
      </c>
      <c r="H14" s="214">
        <v>1</v>
      </c>
      <c r="I14" s="213">
        <v>1</v>
      </c>
      <c r="J14" s="50" t="s">
        <v>148</v>
      </c>
      <c r="K14" s="53">
        <v>38721</v>
      </c>
      <c r="L14" s="53">
        <v>38721</v>
      </c>
      <c r="M14" s="213"/>
      <c r="N14" s="50" t="s">
        <v>149</v>
      </c>
      <c r="O14" s="55" t="s">
        <v>233</v>
      </c>
      <c r="P14" s="213"/>
    </row>
    <row r="15" spans="1:16" ht="13.5" customHeight="1">
      <c r="A15" s="141">
        <v>7</v>
      </c>
      <c r="B15" s="142">
        <v>209</v>
      </c>
      <c r="C15" s="56" t="s">
        <v>66</v>
      </c>
      <c r="D15" s="52" t="s">
        <v>171</v>
      </c>
      <c r="E15" s="159" t="s">
        <v>172</v>
      </c>
      <c r="F15" s="212">
        <v>2</v>
      </c>
      <c r="G15" s="213">
        <v>2</v>
      </c>
      <c r="H15" s="214">
        <v>1</v>
      </c>
      <c r="I15" s="213">
        <v>1</v>
      </c>
      <c r="J15" s="50"/>
      <c r="K15" s="53"/>
      <c r="L15" s="53"/>
      <c r="M15" s="213">
        <v>0</v>
      </c>
      <c r="N15" s="159"/>
      <c r="O15" s="190"/>
      <c r="P15" s="213">
        <v>1</v>
      </c>
    </row>
    <row r="16" spans="1:16" ht="13.5" customHeight="1">
      <c r="A16" s="141">
        <v>7</v>
      </c>
      <c r="B16" s="142">
        <v>210</v>
      </c>
      <c r="C16" s="50" t="s">
        <v>66</v>
      </c>
      <c r="D16" s="51" t="s">
        <v>70</v>
      </c>
      <c r="E16" s="181" t="s">
        <v>71</v>
      </c>
      <c r="F16" s="212">
        <v>1</v>
      </c>
      <c r="G16" s="213">
        <v>2</v>
      </c>
      <c r="H16" s="214">
        <v>1</v>
      </c>
      <c r="I16" s="213">
        <v>1</v>
      </c>
      <c r="J16" s="185" t="s">
        <v>72</v>
      </c>
      <c r="K16" s="53">
        <v>38687</v>
      </c>
      <c r="L16" s="53">
        <v>38687</v>
      </c>
      <c r="M16" s="213"/>
      <c r="N16" s="50" t="s">
        <v>73</v>
      </c>
      <c r="O16" s="191" t="s">
        <v>226</v>
      </c>
      <c r="P16" s="213"/>
    </row>
    <row r="17" spans="1:16" ht="13.5" customHeight="1">
      <c r="A17" s="141">
        <v>7</v>
      </c>
      <c r="B17" s="172">
        <v>211</v>
      </c>
      <c r="C17" s="50" t="s">
        <v>66</v>
      </c>
      <c r="D17" s="51" t="s">
        <v>108</v>
      </c>
      <c r="E17" s="151" t="s">
        <v>109</v>
      </c>
      <c r="F17" s="212">
        <v>1</v>
      </c>
      <c r="G17" s="213">
        <v>2</v>
      </c>
      <c r="H17" s="214">
        <v>0</v>
      </c>
      <c r="I17" s="213">
        <v>0</v>
      </c>
      <c r="J17" s="185"/>
      <c r="K17" s="57"/>
      <c r="L17" s="57"/>
      <c r="M17" s="213">
        <v>2</v>
      </c>
      <c r="N17" s="103"/>
      <c r="O17" s="189"/>
      <c r="P17" s="213">
        <v>1</v>
      </c>
    </row>
    <row r="18" spans="1:16" ht="13.5" customHeight="1">
      <c r="A18" s="141">
        <v>7</v>
      </c>
      <c r="B18" s="142">
        <v>212</v>
      </c>
      <c r="C18" s="56" t="s">
        <v>66</v>
      </c>
      <c r="D18" s="51" t="s">
        <v>173</v>
      </c>
      <c r="E18" s="184" t="s">
        <v>174</v>
      </c>
      <c r="F18" s="212">
        <v>1</v>
      </c>
      <c r="G18" s="213">
        <v>2</v>
      </c>
      <c r="H18" s="214">
        <v>0</v>
      </c>
      <c r="I18" s="213">
        <v>0</v>
      </c>
      <c r="J18" s="50"/>
      <c r="K18" s="53"/>
      <c r="L18" s="53"/>
      <c r="M18" s="213">
        <v>2</v>
      </c>
      <c r="N18" s="54" t="s">
        <v>175</v>
      </c>
      <c r="O18" s="55" t="s">
        <v>234</v>
      </c>
      <c r="P18" s="213"/>
    </row>
    <row r="19" spans="1:16" ht="13.5" customHeight="1">
      <c r="A19" s="141">
        <v>7</v>
      </c>
      <c r="B19" s="142">
        <v>213</v>
      </c>
      <c r="C19" s="56" t="s">
        <v>66</v>
      </c>
      <c r="D19" s="51" t="s">
        <v>74</v>
      </c>
      <c r="E19" s="60" t="s">
        <v>75</v>
      </c>
      <c r="F19" s="212">
        <v>1</v>
      </c>
      <c r="G19" s="213">
        <v>2</v>
      </c>
      <c r="H19" s="214">
        <v>0</v>
      </c>
      <c r="I19" s="213">
        <v>0</v>
      </c>
      <c r="J19" s="50"/>
      <c r="K19" s="57"/>
      <c r="L19" s="57"/>
      <c r="M19" s="213">
        <v>2</v>
      </c>
      <c r="N19" s="50"/>
      <c r="O19" s="57"/>
      <c r="P19" s="213">
        <v>1</v>
      </c>
    </row>
    <row r="20" spans="1:16" ht="13.5" customHeight="1">
      <c r="A20" s="141">
        <v>7</v>
      </c>
      <c r="B20" s="142">
        <v>214</v>
      </c>
      <c r="C20" s="56" t="s">
        <v>66</v>
      </c>
      <c r="D20" s="51" t="s">
        <v>76</v>
      </c>
      <c r="E20" s="60" t="s">
        <v>77</v>
      </c>
      <c r="F20" s="212">
        <v>1</v>
      </c>
      <c r="G20" s="213">
        <v>2</v>
      </c>
      <c r="H20" s="214">
        <v>1</v>
      </c>
      <c r="I20" s="213">
        <v>1</v>
      </c>
      <c r="J20" s="50" t="s">
        <v>78</v>
      </c>
      <c r="K20" s="53">
        <v>39083</v>
      </c>
      <c r="L20" s="53">
        <v>39083</v>
      </c>
      <c r="M20" s="213"/>
      <c r="N20" s="50"/>
      <c r="O20" s="57"/>
      <c r="P20" s="213">
        <v>1</v>
      </c>
    </row>
    <row r="21" spans="1:16" ht="13.5" customHeight="1">
      <c r="A21" s="141">
        <v>7</v>
      </c>
      <c r="B21" s="142">
        <v>301</v>
      </c>
      <c r="C21" s="56" t="s">
        <v>66</v>
      </c>
      <c r="D21" s="51" t="s">
        <v>79</v>
      </c>
      <c r="E21" s="56" t="s">
        <v>80</v>
      </c>
      <c r="F21" s="212">
        <v>1</v>
      </c>
      <c r="G21" s="213">
        <v>2</v>
      </c>
      <c r="H21" s="214">
        <v>1</v>
      </c>
      <c r="I21" s="213">
        <v>1</v>
      </c>
      <c r="J21" s="185"/>
      <c r="K21" s="57"/>
      <c r="L21" s="57"/>
      <c r="M21" s="213">
        <v>2</v>
      </c>
      <c r="N21" s="50" t="s">
        <v>81</v>
      </c>
      <c r="O21" s="192" t="s">
        <v>227</v>
      </c>
      <c r="P21" s="213"/>
    </row>
    <row r="22" spans="1:16" ht="13.5" customHeight="1">
      <c r="A22" s="141">
        <v>7</v>
      </c>
      <c r="B22" s="142">
        <v>303</v>
      </c>
      <c r="C22" s="56" t="s">
        <v>66</v>
      </c>
      <c r="D22" s="51" t="s">
        <v>82</v>
      </c>
      <c r="E22" s="183" t="s">
        <v>83</v>
      </c>
      <c r="F22" s="212">
        <v>1</v>
      </c>
      <c r="G22" s="213">
        <v>2</v>
      </c>
      <c r="H22" s="214">
        <v>0</v>
      </c>
      <c r="I22" s="213">
        <v>0</v>
      </c>
      <c r="J22" s="50"/>
      <c r="K22" s="57"/>
      <c r="L22" s="57"/>
      <c r="M22" s="218">
        <v>0</v>
      </c>
      <c r="N22" s="50"/>
      <c r="O22" s="57"/>
      <c r="P22" s="213">
        <v>0</v>
      </c>
    </row>
    <row r="23" spans="1:16" ht="13.5" customHeight="1">
      <c r="A23" s="141">
        <v>7</v>
      </c>
      <c r="B23" s="142">
        <v>308</v>
      </c>
      <c r="C23" s="56" t="s">
        <v>66</v>
      </c>
      <c r="D23" s="51" t="s">
        <v>84</v>
      </c>
      <c r="E23" s="56" t="s">
        <v>203</v>
      </c>
      <c r="F23" s="212">
        <v>1</v>
      </c>
      <c r="G23" s="213">
        <v>2</v>
      </c>
      <c r="H23" s="214">
        <v>1</v>
      </c>
      <c r="I23" s="213">
        <v>0</v>
      </c>
      <c r="J23" s="50" t="s">
        <v>85</v>
      </c>
      <c r="K23" s="53">
        <v>37700</v>
      </c>
      <c r="L23" s="53">
        <v>37712</v>
      </c>
      <c r="M23" s="213"/>
      <c r="N23" s="50" t="s">
        <v>86</v>
      </c>
      <c r="O23" s="57" t="s">
        <v>228</v>
      </c>
      <c r="P23" s="213"/>
    </row>
    <row r="24" spans="1:16" ht="13.5" customHeight="1">
      <c r="A24" s="141">
        <v>7</v>
      </c>
      <c r="B24" s="142">
        <v>322</v>
      </c>
      <c r="C24" s="56" t="s">
        <v>66</v>
      </c>
      <c r="D24" s="51" t="s">
        <v>87</v>
      </c>
      <c r="E24" s="183" t="s">
        <v>88</v>
      </c>
      <c r="F24" s="212">
        <v>1</v>
      </c>
      <c r="G24" s="213">
        <v>2</v>
      </c>
      <c r="H24" s="214">
        <v>0</v>
      </c>
      <c r="I24" s="213">
        <v>1</v>
      </c>
      <c r="J24" s="50" t="s">
        <v>89</v>
      </c>
      <c r="K24" s="53">
        <v>38433</v>
      </c>
      <c r="L24" s="53">
        <v>38443</v>
      </c>
      <c r="M24" s="213"/>
      <c r="N24" s="50"/>
      <c r="O24" s="57"/>
      <c r="P24" s="213">
        <v>1</v>
      </c>
    </row>
    <row r="25" spans="1:16" ht="13.5" customHeight="1">
      <c r="A25" s="141">
        <v>7</v>
      </c>
      <c r="B25" s="172">
        <v>342</v>
      </c>
      <c r="C25" s="56" t="s">
        <v>66</v>
      </c>
      <c r="D25" s="51" t="s">
        <v>110</v>
      </c>
      <c r="E25" s="151" t="s">
        <v>207</v>
      </c>
      <c r="F25" s="212">
        <v>1</v>
      </c>
      <c r="G25" s="213">
        <v>2</v>
      </c>
      <c r="H25" s="214">
        <v>0</v>
      </c>
      <c r="I25" s="213">
        <v>0</v>
      </c>
      <c r="J25" s="50"/>
      <c r="K25" s="57"/>
      <c r="L25" s="57"/>
      <c r="M25" s="213">
        <v>0</v>
      </c>
      <c r="N25" s="50"/>
      <c r="O25" s="153"/>
      <c r="P25" s="213">
        <v>0</v>
      </c>
    </row>
    <row r="26" spans="1:16" ht="13.5" customHeight="1">
      <c r="A26" s="141">
        <v>7</v>
      </c>
      <c r="B26" s="172">
        <v>344</v>
      </c>
      <c r="C26" s="56" t="s">
        <v>66</v>
      </c>
      <c r="D26" s="51" t="s">
        <v>111</v>
      </c>
      <c r="E26" s="152" t="s">
        <v>208</v>
      </c>
      <c r="F26" s="212">
        <v>1</v>
      </c>
      <c r="G26" s="213">
        <v>2</v>
      </c>
      <c r="H26" s="214">
        <v>0</v>
      </c>
      <c r="I26" s="213">
        <v>0</v>
      </c>
      <c r="J26" s="50"/>
      <c r="K26" s="57"/>
      <c r="L26" s="57"/>
      <c r="M26" s="213">
        <v>0</v>
      </c>
      <c r="N26" s="50"/>
      <c r="O26" s="153"/>
      <c r="P26" s="213">
        <v>0</v>
      </c>
    </row>
    <row r="27" spans="1:16" ht="13.5" customHeight="1">
      <c r="A27" s="141">
        <v>7</v>
      </c>
      <c r="B27" s="142">
        <v>362</v>
      </c>
      <c r="C27" s="56" t="s">
        <v>66</v>
      </c>
      <c r="D27" s="51" t="s">
        <v>166</v>
      </c>
      <c r="E27" s="56" t="s">
        <v>222</v>
      </c>
      <c r="F27" s="212">
        <v>2</v>
      </c>
      <c r="G27" s="213">
        <v>2</v>
      </c>
      <c r="H27" s="214">
        <v>0</v>
      </c>
      <c r="I27" s="213">
        <v>1</v>
      </c>
      <c r="J27" s="50"/>
      <c r="K27" s="53"/>
      <c r="L27" s="53"/>
      <c r="M27" s="213">
        <v>0</v>
      </c>
      <c r="N27" s="50"/>
      <c r="O27" s="55"/>
      <c r="P27" s="213">
        <v>1</v>
      </c>
    </row>
    <row r="28" spans="1:16" ht="13.5" customHeight="1">
      <c r="A28" s="141">
        <v>7</v>
      </c>
      <c r="B28" s="142">
        <v>364</v>
      </c>
      <c r="C28" s="50" t="s">
        <v>66</v>
      </c>
      <c r="D28" s="51" t="s">
        <v>167</v>
      </c>
      <c r="E28" s="50" t="s">
        <v>168</v>
      </c>
      <c r="F28" s="212">
        <v>1</v>
      </c>
      <c r="G28" s="213">
        <v>2</v>
      </c>
      <c r="H28" s="214">
        <v>0</v>
      </c>
      <c r="I28" s="213">
        <v>0</v>
      </c>
      <c r="J28" s="50"/>
      <c r="K28" s="53"/>
      <c r="L28" s="53"/>
      <c r="M28" s="213">
        <v>2</v>
      </c>
      <c r="N28" s="54"/>
      <c r="O28" s="55"/>
      <c r="P28" s="213">
        <v>0</v>
      </c>
    </row>
    <row r="29" spans="1:16" ht="13.5" customHeight="1">
      <c r="A29" s="141">
        <v>7</v>
      </c>
      <c r="B29" s="142">
        <v>367</v>
      </c>
      <c r="C29" s="50" t="s">
        <v>66</v>
      </c>
      <c r="D29" s="51" t="s">
        <v>169</v>
      </c>
      <c r="E29" s="50" t="s">
        <v>223</v>
      </c>
      <c r="F29" s="212">
        <v>1</v>
      </c>
      <c r="G29" s="213">
        <v>2</v>
      </c>
      <c r="H29" s="214">
        <v>0</v>
      </c>
      <c r="I29" s="213">
        <v>0</v>
      </c>
      <c r="J29" s="50"/>
      <c r="K29" s="57"/>
      <c r="L29" s="57"/>
      <c r="M29" s="213">
        <v>0</v>
      </c>
      <c r="N29" s="54"/>
      <c r="O29" s="57"/>
      <c r="P29" s="213">
        <v>0</v>
      </c>
    </row>
    <row r="30" spans="1:16" ht="13.5" customHeight="1">
      <c r="A30" s="141">
        <v>7</v>
      </c>
      <c r="B30" s="142">
        <v>368</v>
      </c>
      <c r="C30" s="56" t="s">
        <v>66</v>
      </c>
      <c r="D30" s="52" t="s">
        <v>170</v>
      </c>
      <c r="E30" s="50" t="s">
        <v>135</v>
      </c>
      <c r="F30" s="212">
        <v>1</v>
      </c>
      <c r="G30" s="213">
        <v>2</v>
      </c>
      <c r="H30" s="214">
        <v>0</v>
      </c>
      <c r="I30" s="213">
        <v>0</v>
      </c>
      <c r="J30" s="50"/>
      <c r="K30" s="57"/>
      <c r="L30" s="57"/>
      <c r="M30" s="213">
        <v>0</v>
      </c>
      <c r="N30" s="54"/>
      <c r="O30" s="57"/>
      <c r="P30" s="213">
        <v>0</v>
      </c>
    </row>
    <row r="31" spans="1:16" ht="13.5" customHeight="1">
      <c r="A31" s="141">
        <v>7</v>
      </c>
      <c r="B31" s="142">
        <v>402</v>
      </c>
      <c r="C31" s="56" t="s">
        <v>143</v>
      </c>
      <c r="D31" s="167" t="s">
        <v>150</v>
      </c>
      <c r="E31" s="50" t="s">
        <v>214</v>
      </c>
      <c r="F31" s="212">
        <v>1</v>
      </c>
      <c r="G31" s="213">
        <v>2</v>
      </c>
      <c r="H31" s="214">
        <v>0</v>
      </c>
      <c r="I31" s="213">
        <v>0</v>
      </c>
      <c r="J31" s="50"/>
      <c r="K31" s="57"/>
      <c r="L31" s="57"/>
      <c r="M31" s="213">
        <v>0</v>
      </c>
      <c r="N31" s="50"/>
      <c r="O31" s="57"/>
      <c r="P31" s="213">
        <v>0</v>
      </c>
    </row>
    <row r="32" spans="1:16" ht="13.5" customHeight="1">
      <c r="A32" s="141">
        <v>7</v>
      </c>
      <c r="B32" s="142">
        <v>405</v>
      </c>
      <c r="C32" s="56" t="s">
        <v>143</v>
      </c>
      <c r="D32" s="167" t="s">
        <v>151</v>
      </c>
      <c r="E32" s="50" t="s">
        <v>215</v>
      </c>
      <c r="F32" s="212">
        <v>1</v>
      </c>
      <c r="G32" s="213">
        <v>2</v>
      </c>
      <c r="H32" s="214">
        <v>0</v>
      </c>
      <c r="I32" s="213">
        <v>0</v>
      </c>
      <c r="J32" s="50"/>
      <c r="K32" s="57"/>
      <c r="L32" s="57"/>
      <c r="M32" s="213">
        <v>0</v>
      </c>
      <c r="N32" s="50"/>
      <c r="O32" s="57"/>
      <c r="P32" s="213">
        <v>0</v>
      </c>
    </row>
    <row r="33" spans="1:16" ht="13.5" customHeight="1">
      <c r="A33" s="141">
        <v>7</v>
      </c>
      <c r="B33" s="142">
        <v>407</v>
      </c>
      <c r="C33" s="56" t="s">
        <v>143</v>
      </c>
      <c r="D33" s="167" t="s">
        <v>152</v>
      </c>
      <c r="E33" s="158" t="s">
        <v>216</v>
      </c>
      <c r="F33" s="212">
        <v>1</v>
      </c>
      <c r="G33" s="213">
        <v>2</v>
      </c>
      <c r="H33" s="214">
        <v>0</v>
      </c>
      <c r="I33" s="213">
        <v>0</v>
      </c>
      <c r="J33" s="50"/>
      <c r="K33" s="57"/>
      <c r="L33" s="57"/>
      <c r="M33" s="213">
        <v>0</v>
      </c>
      <c r="N33" s="50"/>
      <c r="O33" s="57"/>
      <c r="P33" s="213">
        <v>0</v>
      </c>
    </row>
    <row r="34" spans="1:16" ht="13.5" customHeight="1">
      <c r="A34" s="141">
        <v>7</v>
      </c>
      <c r="B34" s="142">
        <v>408</v>
      </c>
      <c r="C34" s="56" t="s">
        <v>143</v>
      </c>
      <c r="D34" s="167" t="s">
        <v>153</v>
      </c>
      <c r="E34" s="158" t="s">
        <v>217</v>
      </c>
      <c r="F34" s="212">
        <v>1</v>
      </c>
      <c r="G34" s="213">
        <v>2</v>
      </c>
      <c r="H34" s="214">
        <v>0</v>
      </c>
      <c r="I34" s="213">
        <v>0</v>
      </c>
      <c r="J34" s="50"/>
      <c r="K34" s="57"/>
      <c r="L34" s="57"/>
      <c r="M34" s="213">
        <v>0</v>
      </c>
      <c r="N34" s="50"/>
      <c r="O34" s="57"/>
      <c r="P34" s="213">
        <v>0</v>
      </c>
    </row>
    <row r="35" spans="1:16" ht="13.5" customHeight="1">
      <c r="A35" s="141">
        <v>7</v>
      </c>
      <c r="B35" s="142">
        <v>421</v>
      </c>
      <c r="C35" s="56" t="s">
        <v>143</v>
      </c>
      <c r="D35" s="167" t="s">
        <v>258</v>
      </c>
      <c r="E35" s="50" t="s">
        <v>218</v>
      </c>
      <c r="F35" s="212">
        <v>2</v>
      </c>
      <c r="G35" s="213">
        <v>2</v>
      </c>
      <c r="H35" s="214">
        <v>0</v>
      </c>
      <c r="I35" s="213">
        <v>1</v>
      </c>
      <c r="J35" s="50"/>
      <c r="K35" s="57"/>
      <c r="L35" s="57"/>
      <c r="M35" s="213">
        <v>0</v>
      </c>
      <c r="N35" s="50" t="s">
        <v>155</v>
      </c>
      <c r="O35" s="57" t="s">
        <v>234</v>
      </c>
      <c r="P35" s="213"/>
    </row>
    <row r="36" spans="1:16" ht="13.5" customHeight="1">
      <c r="A36" s="141">
        <v>7</v>
      </c>
      <c r="B36" s="142">
        <v>422</v>
      </c>
      <c r="C36" s="56" t="s">
        <v>143</v>
      </c>
      <c r="D36" s="167" t="s">
        <v>156</v>
      </c>
      <c r="E36" s="50" t="s">
        <v>219</v>
      </c>
      <c r="F36" s="212">
        <v>1</v>
      </c>
      <c r="G36" s="213">
        <v>2</v>
      </c>
      <c r="H36" s="214">
        <v>0</v>
      </c>
      <c r="I36" s="213">
        <v>0</v>
      </c>
      <c r="J36" s="50"/>
      <c r="K36" s="57"/>
      <c r="L36" s="57"/>
      <c r="M36" s="213">
        <v>0</v>
      </c>
      <c r="N36" s="50"/>
      <c r="O36" s="57"/>
      <c r="P36" s="213">
        <v>0</v>
      </c>
    </row>
    <row r="37" spans="1:16" ht="13.5" customHeight="1">
      <c r="A37" s="141">
        <v>7</v>
      </c>
      <c r="B37" s="142">
        <v>423</v>
      </c>
      <c r="C37" s="50" t="s">
        <v>143</v>
      </c>
      <c r="D37" s="166" t="s">
        <v>157</v>
      </c>
      <c r="E37" s="50" t="s">
        <v>80</v>
      </c>
      <c r="F37" s="212">
        <v>1</v>
      </c>
      <c r="G37" s="213">
        <v>2</v>
      </c>
      <c r="H37" s="214">
        <v>0</v>
      </c>
      <c r="I37" s="213">
        <v>0</v>
      </c>
      <c r="J37" s="50"/>
      <c r="K37" s="57"/>
      <c r="L37" s="57"/>
      <c r="M37" s="213">
        <v>0</v>
      </c>
      <c r="N37" s="54"/>
      <c r="O37" s="57"/>
      <c r="P37" s="213">
        <v>0</v>
      </c>
    </row>
    <row r="38" spans="1:16" ht="13.5" customHeight="1">
      <c r="A38" s="141">
        <v>7</v>
      </c>
      <c r="B38" s="142">
        <v>444</v>
      </c>
      <c r="C38" s="50" t="s">
        <v>143</v>
      </c>
      <c r="D38" s="166" t="s">
        <v>158</v>
      </c>
      <c r="E38" s="50" t="s">
        <v>212</v>
      </c>
      <c r="F38" s="212">
        <v>2</v>
      </c>
      <c r="G38" s="213">
        <v>2</v>
      </c>
      <c r="H38" s="214">
        <v>0</v>
      </c>
      <c r="I38" s="213">
        <v>0</v>
      </c>
      <c r="J38" s="50"/>
      <c r="K38" s="57"/>
      <c r="L38" s="57"/>
      <c r="M38" s="213">
        <v>0</v>
      </c>
      <c r="N38" s="54"/>
      <c r="O38" s="57"/>
      <c r="P38" s="213">
        <v>0</v>
      </c>
    </row>
    <row r="39" spans="1:16" ht="13.5" customHeight="1">
      <c r="A39" s="141">
        <v>7</v>
      </c>
      <c r="B39" s="142">
        <v>445</v>
      </c>
      <c r="C39" s="56" t="s">
        <v>143</v>
      </c>
      <c r="D39" s="167" t="s">
        <v>159</v>
      </c>
      <c r="E39" s="50" t="s">
        <v>220</v>
      </c>
      <c r="F39" s="212">
        <v>2</v>
      </c>
      <c r="G39" s="213">
        <v>2</v>
      </c>
      <c r="H39" s="214">
        <v>0</v>
      </c>
      <c r="I39" s="213">
        <v>0</v>
      </c>
      <c r="J39" s="50"/>
      <c r="K39" s="57"/>
      <c r="L39" s="57"/>
      <c r="M39" s="213">
        <v>0</v>
      </c>
      <c r="N39" s="187" t="s">
        <v>160</v>
      </c>
      <c r="O39" s="57" t="s">
        <v>235</v>
      </c>
      <c r="P39" s="213"/>
    </row>
    <row r="40" spans="1:16" ht="13.5" customHeight="1">
      <c r="A40" s="141">
        <v>7</v>
      </c>
      <c r="B40" s="142">
        <v>446</v>
      </c>
      <c r="C40" s="56" t="s">
        <v>143</v>
      </c>
      <c r="D40" s="167" t="s">
        <v>161</v>
      </c>
      <c r="E40" s="50" t="s">
        <v>217</v>
      </c>
      <c r="F40" s="212">
        <v>1</v>
      </c>
      <c r="G40" s="213">
        <v>2</v>
      </c>
      <c r="H40" s="214">
        <v>0</v>
      </c>
      <c r="I40" s="213">
        <v>0</v>
      </c>
      <c r="J40" s="50"/>
      <c r="K40" s="57"/>
      <c r="L40" s="57"/>
      <c r="M40" s="213">
        <v>0</v>
      </c>
      <c r="N40" s="50"/>
      <c r="O40" s="57"/>
      <c r="P40" s="213">
        <v>0</v>
      </c>
    </row>
    <row r="41" spans="1:16" ht="28.5" customHeight="1">
      <c r="A41" s="141">
        <v>7</v>
      </c>
      <c r="B41" s="142">
        <v>447</v>
      </c>
      <c r="C41" s="56" t="s">
        <v>143</v>
      </c>
      <c r="D41" s="167" t="s">
        <v>162</v>
      </c>
      <c r="E41" s="158" t="s">
        <v>221</v>
      </c>
      <c r="F41" s="212">
        <v>1</v>
      </c>
      <c r="G41" s="213">
        <v>2</v>
      </c>
      <c r="H41" s="214">
        <v>0</v>
      </c>
      <c r="I41" s="213">
        <v>1</v>
      </c>
      <c r="J41" s="159" t="s">
        <v>163</v>
      </c>
      <c r="K41" s="53">
        <v>38626</v>
      </c>
      <c r="L41" s="53">
        <v>38626</v>
      </c>
      <c r="M41" s="213"/>
      <c r="N41" s="159" t="s">
        <v>164</v>
      </c>
      <c r="O41" s="57" t="s">
        <v>236</v>
      </c>
      <c r="P41" s="213"/>
    </row>
    <row r="42" spans="1:16" ht="12.75" customHeight="1">
      <c r="A42" s="141">
        <v>7</v>
      </c>
      <c r="B42" s="142">
        <v>461</v>
      </c>
      <c r="C42" s="56" t="s">
        <v>66</v>
      </c>
      <c r="D42" s="52" t="s">
        <v>132</v>
      </c>
      <c r="E42" s="50" t="s">
        <v>135</v>
      </c>
      <c r="F42" s="212">
        <v>2</v>
      </c>
      <c r="G42" s="213">
        <v>2</v>
      </c>
      <c r="H42" s="214">
        <v>0</v>
      </c>
      <c r="I42" s="213">
        <v>0</v>
      </c>
      <c r="J42" s="50"/>
      <c r="K42" s="53"/>
      <c r="L42" s="53"/>
      <c r="M42" s="213">
        <v>0</v>
      </c>
      <c r="N42" s="50"/>
      <c r="O42" s="55"/>
      <c r="P42" s="213">
        <v>0</v>
      </c>
    </row>
    <row r="43" spans="1:16" ht="12.75" customHeight="1">
      <c r="A43" s="141">
        <v>7</v>
      </c>
      <c r="B43" s="142">
        <v>464</v>
      </c>
      <c r="C43" s="56" t="s">
        <v>66</v>
      </c>
      <c r="D43" s="52" t="s">
        <v>133</v>
      </c>
      <c r="E43" s="50" t="s">
        <v>83</v>
      </c>
      <c r="F43" s="212">
        <v>1</v>
      </c>
      <c r="G43" s="213">
        <v>2</v>
      </c>
      <c r="H43" s="214">
        <v>0</v>
      </c>
      <c r="I43" s="213">
        <v>0</v>
      </c>
      <c r="J43" s="50"/>
      <c r="K43" s="57"/>
      <c r="L43" s="57"/>
      <c r="M43" s="213">
        <v>2</v>
      </c>
      <c r="N43" s="50"/>
      <c r="O43" s="57"/>
      <c r="P43" s="213">
        <v>0</v>
      </c>
    </row>
    <row r="44" spans="1:16" ht="12.75" customHeight="1">
      <c r="A44" s="141">
        <v>7</v>
      </c>
      <c r="B44" s="142">
        <v>465</v>
      </c>
      <c r="C44" s="56" t="s">
        <v>66</v>
      </c>
      <c r="D44" s="52" t="s">
        <v>134</v>
      </c>
      <c r="E44" s="50" t="s">
        <v>135</v>
      </c>
      <c r="F44" s="212">
        <v>2</v>
      </c>
      <c r="G44" s="213">
        <v>2</v>
      </c>
      <c r="H44" s="214">
        <v>0</v>
      </c>
      <c r="I44" s="213">
        <v>0</v>
      </c>
      <c r="J44" s="50"/>
      <c r="K44" s="57"/>
      <c r="L44" s="57"/>
      <c r="M44" s="213">
        <v>0</v>
      </c>
      <c r="N44" s="50"/>
      <c r="O44" s="57"/>
      <c r="P44" s="213">
        <v>0</v>
      </c>
    </row>
    <row r="45" spans="1:16" ht="12.75" customHeight="1">
      <c r="A45" s="141">
        <v>7</v>
      </c>
      <c r="B45" s="142">
        <v>466</v>
      </c>
      <c r="C45" s="56" t="s">
        <v>66</v>
      </c>
      <c r="D45" s="52" t="s">
        <v>136</v>
      </c>
      <c r="E45" s="50" t="s">
        <v>80</v>
      </c>
      <c r="F45" s="212">
        <v>1</v>
      </c>
      <c r="G45" s="213">
        <v>2</v>
      </c>
      <c r="H45" s="214">
        <v>0</v>
      </c>
      <c r="I45" s="213">
        <v>0</v>
      </c>
      <c r="J45" s="50"/>
      <c r="K45" s="57"/>
      <c r="L45" s="57"/>
      <c r="M45" s="213">
        <v>2</v>
      </c>
      <c r="N45" s="50"/>
      <c r="O45" s="57"/>
      <c r="P45" s="213">
        <v>1</v>
      </c>
    </row>
    <row r="46" spans="1:16" ht="12.75" customHeight="1">
      <c r="A46" s="141">
        <v>7</v>
      </c>
      <c r="B46" s="142">
        <v>481</v>
      </c>
      <c r="C46" s="56" t="s">
        <v>66</v>
      </c>
      <c r="D46" s="52" t="s">
        <v>137</v>
      </c>
      <c r="E46" s="50" t="s">
        <v>80</v>
      </c>
      <c r="F46" s="212">
        <v>1</v>
      </c>
      <c r="G46" s="213">
        <v>2</v>
      </c>
      <c r="H46" s="214">
        <v>0</v>
      </c>
      <c r="I46" s="213">
        <v>0</v>
      </c>
      <c r="J46" s="50"/>
      <c r="K46" s="57"/>
      <c r="L46" s="57"/>
      <c r="M46" s="213">
        <v>2</v>
      </c>
      <c r="N46" s="50" t="s">
        <v>138</v>
      </c>
      <c r="O46" s="57" t="s">
        <v>231</v>
      </c>
      <c r="P46" s="213"/>
    </row>
    <row r="47" spans="1:16" ht="12.75" customHeight="1">
      <c r="A47" s="141">
        <v>7</v>
      </c>
      <c r="B47" s="142">
        <v>482</v>
      </c>
      <c r="C47" s="56" t="s">
        <v>66</v>
      </c>
      <c r="D47" s="52" t="s">
        <v>139</v>
      </c>
      <c r="E47" s="50" t="s">
        <v>213</v>
      </c>
      <c r="F47" s="212">
        <v>2</v>
      </c>
      <c r="G47" s="213">
        <v>2</v>
      </c>
      <c r="H47" s="214">
        <v>0</v>
      </c>
      <c r="I47" s="213">
        <v>0</v>
      </c>
      <c r="J47" s="50"/>
      <c r="K47" s="57"/>
      <c r="L47" s="57"/>
      <c r="M47" s="213">
        <v>0</v>
      </c>
      <c r="N47" s="50"/>
      <c r="O47" s="57"/>
      <c r="P47" s="213">
        <v>1</v>
      </c>
    </row>
    <row r="48" spans="1:16" ht="12.75" customHeight="1">
      <c r="A48" s="141">
        <v>7</v>
      </c>
      <c r="B48" s="142">
        <v>483</v>
      </c>
      <c r="C48" s="56" t="s">
        <v>66</v>
      </c>
      <c r="D48" s="52" t="s">
        <v>140</v>
      </c>
      <c r="E48" s="50" t="s">
        <v>88</v>
      </c>
      <c r="F48" s="212">
        <v>1</v>
      </c>
      <c r="G48" s="213">
        <v>2</v>
      </c>
      <c r="H48" s="214">
        <v>0</v>
      </c>
      <c r="I48" s="213">
        <v>0</v>
      </c>
      <c r="J48" s="50"/>
      <c r="K48" s="57"/>
      <c r="L48" s="57"/>
      <c r="M48" s="213">
        <v>0</v>
      </c>
      <c r="N48" s="50"/>
      <c r="O48" s="57"/>
      <c r="P48" s="213">
        <v>0</v>
      </c>
    </row>
    <row r="49" spans="1:16" ht="13.5">
      <c r="A49" s="141">
        <v>7</v>
      </c>
      <c r="B49" s="142">
        <v>484</v>
      </c>
      <c r="C49" s="56" t="s">
        <v>66</v>
      </c>
      <c r="D49" s="52" t="s">
        <v>141</v>
      </c>
      <c r="E49" s="50" t="s">
        <v>142</v>
      </c>
      <c r="F49" s="212">
        <v>1</v>
      </c>
      <c r="G49" s="213">
        <v>2</v>
      </c>
      <c r="H49" s="214">
        <v>0</v>
      </c>
      <c r="I49" s="213">
        <v>0</v>
      </c>
      <c r="J49" s="50"/>
      <c r="K49" s="57"/>
      <c r="L49" s="57"/>
      <c r="M49" s="213">
        <v>0</v>
      </c>
      <c r="N49" s="50"/>
      <c r="O49" s="57"/>
      <c r="P49" s="213">
        <v>0</v>
      </c>
    </row>
    <row r="50" spans="1:16" ht="12.75" customHeight="1">
      <c r="A50" s="141">
        <v>7</v>
      </c>
      <c r="B50" s="172">
        <v>501</v>
      </c>
      <c r="C50" s="50" t="s">
        <v>66</v>
      </c>
      <c r="D50" s="51" t="s">
        <v>112</v>
      </c>
      <c r="E50" s="182" t="s">
        <v>209</v>
      </c>
      <c r="F50" s="212">
        <v>1</v>
      </c>
      <c r="G50" s="213">
        <v>2</v>
      </c>
      <c r="H50" s="214">
        <v>0</v>
      </c>
      <c r="I50" s="213">
        <v>0</v>
      </c>
      <c r="J50" s="150" t="s">
        <v>113</v>
      </c>
      <c r="K50" s="53">
        <v>38077</v>
      </c>
      <c r="L50" s="53">
        <v>38078</v>
      </c>
      <c r="M50" s="213"/>
      <c r="N50" s="186" t="s">
        <v>114</v>
      </c>
      <c r="O50" s="188" t="s">
        <v>107</v>
      </c>
      <c r="P50" s="213"/>
    </row>
    <row r="51" spans="1:16" ht="12.75" customHeight="1">
      <c r="A51" s="141">
        <v>7</v>
      </c>
      <c r="B51" s="172">
        <v>502</v>
      </c>
      <c r="C51" s="50" t="s">
        <v>66</v>
      </c>
      <c r="D51" s="51" t="s">
        <v>115</v>
      </c>
      <c r="E51" s="182" t="s">
        <v>210</v>
      </c>
      <c r="F51" s="212">
        <v>2</v>
      </c>
      <c r="G51" s="213">
        <v>2</v>
      </c>
      <c r="H51" s="214">
        <v>0</v>
      </c>
      <c r="I51" s="213">
        <v>0</v>
      </c>
      <c r="J51" s="50"/>
      <c r="K51" s="57"/>
      <c r="L51" s="57"/>
      <c r="M51" s="213">
        <v>0</v>
      </c>
      <c r="N51" s="54"/>
      <c r="O51" s="153"/>
      <c r="P51" s="213">
        <v>0</v>
      </c>
    </row>
    <row r="52" spans="1:16" ht="12.75" customHeight="1">
      <c r="A52" s="141">
        <v>7</v>
      </c>
      <c r="B52" s="172">
        <v>503</v>
      </c>
      <c r="C52" s="56" t="s">
        <v>66</v>
      </c>
      <c r="D52" s="52" t="s">
        <v>116</v>
      </c>
      <c r="E52" s="182" t="s">
        <v>80</v>
      </c>
      <c r="F52" s="212">
        <v>1</v>
      </c>
      <c r="G52" s="213">
        <v>2</v>
      </c>
      <c r="H52" s="214">
        <v>0</v>
      </c>
      <c r="I52" s="213">
        <v>0</v>
      </c>
      <c r="J52" s="50"/>
      <c r="K52" s="57"/>
      <c r="L52" s="57"/>
      <c r="M52" s="213">
        <v>0</v>
      </c>
      <c r="N52" s="54"/>
      <c r="O52" s="153"/>
      <c r="P52" s="213">
        <v>0</v>
      </c>
    </row>
    <row r="53" spans="1:16" ht="12.75" customHeight="1">
      <c r="A53" s="141">
        <v>7</v>
      </c>
      <c r="B53" s="172">
        <v>504</v>
      </c>
      <c r="C53" s="56" t="s">
        <v>66</v>
      </c>
      <c r="D53" s="52" t="s">
        <v>117</v>
      </c>
      <c r="E53" s="182" t="s">
        <v>118</v>
      </c>
      <c r="F53" s="212">
        <v>1</v>
      </c>
      <c r="G53" s="213">
        <v>2</v>
      </c>
      <c r="H53" s="214">
        <v>0</v>
      </c>
      <c r="I53" s="213">
        <v>0</v>
      </c>
      <c r="J53" s="50"/>
      <c r="K53" s="57"/>
      <c r="L53" s="57"/>
      <c r="M53" s="213">
        <v>0</v>
      </c>
      <c r="N53" s="50"/>
      <c r="O53" s="153"/>
      <c r="P53" s="213">
        <v>0</v>
      </c>
    </row>
    <row r="54" spans="1:16" ht="13.5">
      <c r="A54" s="141">
        <v>7</v>
      </c>
      <c r="B54" s="172">
        <v>505</v>
      </c>
      <c r="C54" s="50" t="s">
        <v>66</v>
      </c>
      <c r="D54" s="51" t="s">
        <v>119</v>
      </c>
      <c r="E54" s="182" t="s">
        <v>211</v>
      </c>
      <c r="F54" s="212">
        <v>1</v>
      </c>
      <c r="G54" s="213">
        <v>2</v>
      </c>
      <c r="H54" s="214">
        <v>0</v>
      </c>
      <c r="I54" s="213">
        <v>0</v>
      </c>
      <c r="J54" s="50"/>
      <c r="K54" s="57"/>
      <c r="L54" s="57"/>
      <c r="M54" s="213">
        <v>2</v>
      </c>
      <c r="N54" s="54"/>
      <c r="O54" s="153"/>
      <c r="P54" s="213">
        <v>1</v>
      </c>
    </row>
    <row r="55" spans="1:16" ht="13.5">
      <c r="A55" s="141">
        <v>7</v>
      </c>
      <c r="B55" s="172">
        <v>521</v>
      </c>
      <c r="C55" s="50" t="s">
        <v>66</v>
      </c>
      <c r="D55" s="51" t="s">
        <v>120</v>
      </c>
      <c r="E55" s="182" t="s">
        <v>212</v>
      </c>
      <c r="F55" s="212">
        <v>2</v>
      </c>
      <c r="G55" s="213">
        <v>2</v>
      </c>
      <c r="H55" s="214">
        <v>0</v>
      </c>
      <c r="I55" s="213">
        <v>0</v>
      </c>
      <c r="J55" s="50"/>
      <c r="K55" s="57"/>
      <c r="L55" s="57"/>
      <c r="M55" s="213">
        <v>0</v>
      </c>
      <c r="N55" s="54"/>
      <c r="O55" s="153"/>
      <c r="P55" s="213">
        <v>1</v>
      </c>
    </row>
    <row r="56" spans="1:16" ht="13.5">
      <c r="A56" s="141">
        <v>7</v>
      </c>
      <c r="B56" s="172">
        <v>522</v>
      </c>
      <c r="C56" s="56" t="s">
        <v>66</v>
      </c>
      <c r="D56" s="52" t="s">
        <v>121</v>
      </c>
      <c r="E56" s="182" t="s">
        <v>122</v>
      </c>
      <c r="F56" s="212">
        <v>1</v>
      </c>
      <c r="G56" s="213">
        <v>2</v>
      </c>
      <c r="H56" s="214">
        <v>0</v>
      </c>
      <c r="I56" s="213">
        <v>0</v>
      </c>
      <c r="J56" s="50"/>
      <c r="K56" s="57"/>
      <c r="L56" s="57"/>
      <c r="M56" s="213">
        <v>0</v>
      </c>
      <c r="N56" s="54"/>
      <c r="O56" s="153"/>
      <c r="P56" s="213">
        <v>0</v>
      </c>
    </row>
    <row r="57" spans="1:16" ht="13.5" customHeight="1">
      <c r="A57" s="141">
        <v>7</v>
      </c>
      <c r="B57" s="142">
        <v>541</v>
      </c>
      <c r="C57" s="56" t="s">
        <v>66</v>
      </c>
      <c r="D57" s="52" t="s">
        <v>176</v>
      </c>
      <c r="E57" s="50" t="s">
        <v>80</v>
      </c>
      <c r="F57" s="212">
        <v>1</v>
      </c>
      <c r="G57" s="213">
        <v>2</v>
      </c>
      <c r="H57" s="214">
        <v>0</v>
      </c>
      <c r="I57" s="213">
        <v>0</v>
      </c>
      <c r="J57" s="50"/>
      <c r="K57" s="57"/>
      <c r="L57" s="57"/>
      <c r="M57" s="213">
        <v>0</v>
      </c>
      <c r="N57" s="50" t="s">
        <v>177</v>
      </c>
      <c r="O57" s="161" t="s">
        <v>237</v>
      </c>
      <c r="P57" s="213"/>
    </row>
    <row r="58" spans="1:16" ht="28.5" customHeight="1">
      <c r="A58" s="141">
        <v>7</v>
      </c>
      <c r="B58" s="142">
        <v>542</v>
      </c>
      <c r="C58" s="56" t="s">
        <v>66</v>
      </c>
      <c r="D58" s="52" t="s">
        <v>178</v>
      </c>
      <c r="E58" s="50" t="s">
        <v>80</v>
      </c>
      <c r="F58" s="212">
        <v>1</v>
      </c>
      <c r="G58" s="213">
        <v>2</v>
      </c>
      <c r="H58" s="214">
        <v>0</v>
      </c>
      <c r="I58" s="213">
        <v>1</v>
      </c>
      <c r="J58" s="159" t="s">
        <v>179</v>
      </c>
      <c r="K58" s="53">
        <v>38338</v>
      </c>
      <c r="L58" s="53">
        <v>38443</v>
      </c>
      <c r="M58" s="213"/>
      <c r="N58" s="159" t="s">
        <v>180</v>
      </c>
      <c r="O58" s="161" t="s">
        <v>238</v>
      </c>
      <c r="P58" s="213"/>
    </row>
    <row r="59" spans="1:16" ht="28.5" customHeight="1">
      <c r="A59" s="141">
        <v>7</v>
      </c>
      <c r="B59" s="142">
        <v>543</v>
      </c>
      <c r="C59" s="56" t="s">
        <v>66</v>
      </c>
      <c r="D59" s="52" t="s">
        <v>181</v>
      </c>
      <c r="E59" s="50" t="s">
        <v>172</v>
      </c>
      <c r="F59" s="212">
        <v>2</v>
      </c>
      <c r="G59" s="213">
        <v>2</v>
      </c>
      <c r="H59" s="214">
        <v>0</v>
      </c>
      <c r="I59" s="213">
        <v>1</v>
      </c>
      <c r="J59" s="50" t="s">
        <v>182</v>
      </c>
      <c r="K59" s="53">
        <v>38162</v>
      </c>
      <c r="L59" s="53">
        <v>38169</v>
      </c>
      <c r="M59" s="213"/>
      <c r="N59" s="159" t="s">
        <v>183</v>
      </c>
      <c r="O59" s="161" t="s">
        <v>239</v>
      </c>
      <c r="P59" s="213"/>
    </row>
    <row r="60" spans="1:16" ht="13.5">
      <c r="A60" s="141">
        <v>7</v>
      </c>
      <c r="B60" s="142">
        <v>544</v>
      </c>
      <c r="C60" s="56" t="s">
        <v>66</v>
      </c>
      <c r="D60" s="52" t="s">
        <v>184</v>
      </c>
      <c r="E60" s="50" t="s">
        <v>185</v>
      </c>
      <c r="F60" s="212">
        <v>2</v>
      </c>
      <c r="G60" s="213">
        <v>2</v>
      </c>
      <c r="H60" s="214">
        <v>0</v>
      </c>
      <c r="I60" s="213">
        <v>0</v>
      </c>
      <c r="J60" s="50"/>
      <c r="K60" s="57"/>
      <c r="L60" s="57"/>
      <c r="M60" s="213">
        <v>2</v>
      </c>
      <c r="N60" s="50"/>
      <c r="O60" s="57"/>
      <c r="P60" s="213">
        <v>0</v>
      </c>
    </row>
    <row r="61" spans="1:16" ht="12.75" customHeight="1">
      <c r="A61" s="141">
        <v>7</v>
      </c>
      <c r="B61" s="142">
        <v>545</v>
      </c>
      <c r="C61" s="56" t="s">
        <v>66</v>
      </c>
      <c r="D61" s="52" t="s">
        <v>186</v>
      </c>
      <c r="E61" s="50" t="s">
        <v>172</v>
      </c>
      <c r="F61" s="212">
        <v>2</v>
      </c>
      <c r="G61" s="213">
        <v>2</v>
      </c>
      <c r="H61" s="214">
        <v>0</v>
      </c>
      <c r="I61" s="213">
        <v>0</v>
      </c>
      <c r="J61" s="50"/>
      <c r="K61" s="57"/>
      <c r="L61" s="57"/>
      <c r="M61" s="213">
        <v>0</v>
      </c>
      <c r="N61" s="50" t="s">
        <v>187</v>
      </c>
      <c r="O61" s="161" t="s">
        <v>240</v>
      </c>
      <c r="P61" s="213"/>
    </row>
    <row r="62" spans="1:16" ht="12.75" customHeight="1">
      <c r="A62" s="141">
        <v>7</v>
      </c>
      <c r="B62" s="142">
        <v>546</v>
      </c>
      <c r="C62" s="56" t="s">
        <v>66</v>
      </c>
      <c r="D62" s="52" t="s">
        <v>188</v>
      </c>
      <c r="E62" s="50" t="s">
        <v>189</v>
      </c>
      <c r="F62" s="212">
        <v>1</v>
      </c>
      <c r="G62" s="213">
        <v>2</v>
      </c>
      <c r="H62" s="214">
        <v>0</v>
      </c>
      <c r="I62" s="213">
        <v>0</v>
      </c>
      <c r="J62" s="50"/>
      <c r="K62" s="57"/>
      <c r="L62" s="57"/>
      <c r="M62" s="213">
        <v>0</v>
      </c>
      <c r="N62" s="50"/>
      <c r="O62" s="57"/>
      <c r="P62" s="213">
        <v>0</v>
      </c>
    </row>
    <row r="63" spans="1:16" ht="12.75" customHeight="1">
      <c r="A63" s="141">
        <v>7</v>
      </c>
      <c r="B63" s="142">
        <v>547</v>
      </c>
      <c r="C63" s="56" t="s">
        <v>66</v>
      </c>
      <c r="D63" s="52" t="s">
        <v>190</v>
      </c>
      <c r="E63" s="50" t="s">
        <v>191</v>
      </c>
      <c r="F63" s="212">
        <v>1</v>
      </c>
      <c r="G63" s="213">
        <v>2</v>
      </c>
      <c r="H63" s="214">
        <v>0</v>
      </c>
      <c r="I63" s="213">
        <v>0</v>
      </c>
      <c r="J63" s="50"/>
      <c r="K63" s="57"/>
      <c r="L63" s="57"/>
      <c r="M63" s="213">
        <v>0</v>
      </c>
      <c r="N63" s="50" t="s">
        <v>192</v>
      </c>
      <c r="O63" s="57" t="s">
        <v>241</v>
      </c>
      <c r="P63" s="213"/>
    </row>
    <row r="64" spans="1:16" ht="13.5">
      <c r="A64" s="141">
        <v>7</v>
      </c>
      <c r="B64" s="142">
        <v>548</v>
      </c>
      <c r="C64" s="56" t="s">
        <v>66</v>
      </c>
      <c r="D64" s="52" t="s">
        <v>193</v>
      </c>
      <c r="E64" s="50" t="s">
        <v>83</v>
      </c>
      <c r="F64" s="212">
        <v>1</v>
      </c>
      <c r="G64" s="213">
        <v>2</v>
      </c>
      <c r="H64" s="214">
        <v>0</v>
      </c>
      <c r="I64" s="213">
        <v>0</v>
      </c>
      <c r="J64" s="50"/>
      <c r="K64" s="57"/>
      <c r="L64" s="57"/>
      <c r="M64" s="213">
        <v>0</v>
      </c>
      <c r="N64" s="50"/>
      <c r="O64" s="57"/>
      <c r="P64" s="213">
        <v>0</v>
      </c>
    </row>
    <row r="65" spans="1:16" ht="28.5" customHeight="1">
      <c r="A65" s="141">
        <v>7</v>
      </c>
      <c r="B65" s="142">
        <v>561</v>
      </c>
      <c r="C65" s="56" t="s">
        <v>66</v>
      </c>
      <c r="D65" s="52" t="s">
        <v>194</v>
      </c>
      <c r="E65" s="50" t="s">
        <v>172</v>
      </c>
      <c r="F65" s="212">
        <v>2</v>
      </c>
      <c r="G65" s="213">
        <v>2</v>
      </c>
      <c r="H65" s="214">
        <v>1</v>
      </c>
      <c r="I65" s="213">
        <v>1</v>
      </c>
      <c r="J65" s="50"/>
      <c r="K65" s="57"/>
      <c r="L65" s="57"/>
      <c r="M65" s="213">
        <v>0</v>
      </c>
      <c r="N65" s="159" t="s">
        <v>280</v>
      </c>
      <c r="O65" s="161" t="s">
        <v>237</v>
      </c>
      <c r="P65" s="213"/>
    </row>
    <row r="66" spans="1:16" ht="13.5" customHeight="1" thickBot="1">
      <c r="A66" s="173">
        <v>7</v>
      </c>
      <c r="B66" s="174">
        <v>564</v>
      </c>
      <c r="C66" s="60" t="s">
        <v>66</v>
      </c>
      <c r="D66" s="61" t="s">
        <v>195</v>
      </c>
      <c r="E66" s="62" t="s">
        <v>172</v>
      </c>
      <c r="F66" s="215">
        <v>2</v>
      </c>
      <c r="G66" s="216">
        <v>2</v>
      </c>
      <c r="H66" s="217">
        <v>0</v>
      </c>
      <c r="I66" s="216">
        <v>0</v>
      </c>
      <c r="J66" s="62"/>
      <c r="K66" s="63"/>
      <c r="L66" s="63"/>
      <c r="M66" s="216">
        <v>0</v>
      </c>
      <c r="N66" s="62" t="s">
        <v>196</v>
      </c>
      <c r="O66" s="63" t="s">
        <v>243</v>
      </c>
      <c r="P66" s="216"/>
    </row>
    <row r="67" spans="1:22" s="13" customFormat="1" ht="18.75" customHeight="1" thickBot="1">
      <c r="A67" s="37"/>
      <c r="B67" s="38"/>
      <c r="C67" s="271" t="s">
        <v>4</v>
      </c>
      <c r="D67" s="272"/>
      <c r="E67" s="39"/>
      <c r="F67" s="40"/>
      <c r="G67" s="41"/>
      <c r="H67" s="42">
        <f>SUM(H8:H66)</f>
        <v>13</v>
      </c>
      <c r="I67" s="43">
        <f>SUM(I8:I66)</f>
        <v>17</v>
      </c>
      <c r="J67" s="42">
        <f>COUNTA(J8:J66)</f>
        <v>13</v>
      </c>
      <c r="K67" s="44"/>
      <c r="L67" s="44"/>
      <c r="M67" s="45"/>
      <c r="N67" s="42">
        <f>COUNTA(N8:N66)</f>
        <v>23</v>
      </c>
      <c r="O67" s="46"/>
      <c r="P67" s="47"/>
      <c r="Q67" s="12"/>
      <c r="R67" s="12"/>
      <c r="S67" s="12"/>
      <c r="T67" s="12"/>
      <c r="U67" s="12"/>
      <c r="V67" s="12"/>
    </row>
  </sheetData>
  <sheetProtection/>
  <mergeCells count="17">
    <mergeCell ref="P6:P7"/>
    <mergeCell ref="E4:E7"/>
    <mergeCell ref="G4:G7"/>
    <mergeCell ref="H4:H7"/>
    <mergeCell ref="J5:L5"/>
    <mergeCell ref="F4:F7"/>
    <mergeCell ref="M6:M7"/>
    <mergeCell ref="O2:P2"/>
    <mergeCell ref="C67:D67"/>
    <mergeCell ref="A4:A7"/>
    <mergeCell ref="C4:C7"/>
    <mergeCell ref="D4:D7"/>
    <mergeCell ref="B4:B7"/>
    <mergeCell ref="I4:I7"/>
    <mergeCell ref="J4:M4"/>
    <mergeCell ref="N4:P4"/>
    <mergeCell ref="N5:O5"/>
  </mergeCells>
  <printOptions/>
  <pageMargins left="0.5905511811023623" right="0.5905511811023623" top="0.5905511811023623" bottom="0.5905511811023623" header="0.31496062992125984" footer="0.31496062992125984"/>
  <pageSetup fitToHeight="2" horizontalDpi="600" verticalDpi="600" orientation="landscape" paperSize="9" scale="8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19.125" style="2" customWidth="1"/>
    <col min="6" max="6" width="12.625" style="2" customWidth="1"/>
    <col min="7" max="7" width="8.625" style="2" customWidth="1"/>
    <col min="8" max="8" width="21.125" style="2" customWidth="1"/>
    <col min="9" max="10" width="8.625" style="2" customWidth="1"/>
    <col min="11" max="11" width="21.1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35</v>
      </c>
      <c r="S2" s="269" t="s">
        <v>66</v>
      </c>
      <c r="T2" s="302"/>
      <c r="U2" s="270"/>
    </row>
    <row r="3" ht="12.75" thickBot="1"/>
    <row r="4" spans="1:21" s="1" customFormat="1" ht="19.5" customHeight="1">
      <c r="A4" s="273" t="s">
        <v>26</v>
      </c>
      <c r="B4" s="281" t="s">
        <v>61</v>
      </c>
      <c r="C4" s="276" t="s">
        <v>52</v>
      </c>
      <c r="D4" s="278" t="s">
        <v>17</v>
      </c>
      <c r="E4" s="282" t="s">
        <v>62</v>
      </c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4"/>
      <c r="U4" s="309" t="s">
        <v>261</v>
      </c>
    </row>
    <row r="5" spans="1:21" s="1" customFormat="1" ht="19.5" customHeight="1">
      <c r="A5" s="274"/>
      <c r="B5" s="268"/>
      <c r="C5" s="277"/>
      <c r="D5" s="279"/>
      <c r="E5" s="25"/>
      <c r="F5" s="23"/>
      <c r="G5" s="26"/>
      <c r="H5" s="26"/>
      <c r="I5" s="26"/>
      <c r="J5" s="26"/>
      <c r="K5" s="26"/>
      <c r="L5" s="285" t="s">
        <v>262</v>
      </c>
      <c r="M5" s="298"/>
      <c r="N5" s="298"/>
      <c r="O5" s="298"/>
      <c r="P5" s="298"/>
      <c r="Q5" s="298"/>
      <c r="R5" s="298"/>
      <c r="S5" s="298"/>
      <c r="T5" s="303"/>
      <c r="U5" s="310"/>
    </row>
    <row r="6" spans="1:21" s="1" customFormat="1" ht="19.5" customHeight="1">
      <c r="A6" s="274"/>
      <c r="B6" s="268"/>
      <c r="C6" s="277"/>
      <c r="D6" s="279"/>
      <c r="E6" s="313" t="s">
        <v>33</v>
      </c>
      <c r="F6" s="20"/>
      <c r="G6" s="304" t="s">
        <v>32</v>
      </c>
      <c r="H6" s="304"/>
      <c r="I6" s="304"/>
      <c r="J6" s="305"/>
      <c r="K6" s="305"/>
      <c r="L6" s="306" t="s">
        <v>38</v>
      </c>
      <c r="M6" s="307"/>
      <c r="N6" s="308"/>
      <c r="O6" s="305" t="s">
        <v>39</v>
      </c>
      <c r="P6" s="307"/>
      <c r="Q6" s="308"/>
      <c r="R6" s="305" t="s">
        <v>263</v>
      </c>
      <c r="S6" s="307"/>
      <c r="T6" s="315"/>
      <c r="U6" s="311"/>
    </row>
    <row r="7" spans="1:21" ht="60" customHeight="1">
      <c r="A7" s="275"/>
      <c r="B7" s="267"/>
      <c r="C7" s="277"/>
      <c r="D7" s="280"/>
      <c r="E7" s="314"/>
      <c r="F7" s="21" t="s">
        <v>28</v>
      </c>
      <c r="G7" s="22" t="s">
        <v>29</v>
      </c>
      <c r="H7" s="22" t="s">
        <v>31</v>
      </c>
      <c r="I7" s="22" t="s">
        <v>30</v>
      </c>
      <c r="J7" s="24" t="s">
        <v>59</v>
      </c>
      <c r="K7" s="24" t="s">
        <v>264</v>
      </c>
      <c r="L7" s="194" t="s">
        <v>65</v>
      </c>
      <c r="M7" s="195" t="s">
        <v>265</v>
      </c>
      <c r="N7" s="196" t="s">
        <v>34</v>
      </c>
      <c r="O7" s="197" t="s">
        <v>65</v>
      </c>
      <c r="P7" s="195" t="s">
        <v>265</v>
      </c>
      <c r="Q7" s="198" t="s">
        <v>34</v>
      </c>
      <c r="R7" s="196" t="s">
        <v>65</v>
      </c>
      <c r="S7" s="195" t="s">
        <v>265</v>
      </c>
      <c r="T7" s="196" t="s">
        <v>34</v>
      </c>
      <c r="U7" s="312"/>
    </row>
    <row r="8" spans="1:21" s="13" customFormat="1" ht="30" customHeight="1">
      <c r="A8" s="48">
        <v>7</v>
      </c>
      <c r="B8" s="49">
        <v>201</v>
      </c>
      <c r="C8" s="50" t="s">
        <v>90</v>
      </c>
      <c r="D8" s="51" t="s">
        <v>91</v>
      </c>
      <c r="E8" s="160" t="s">
        <v>244</v>
      </c>
      <c r="F8" s="161" t="s">
        <v>289</v>
      </c>
      <c r="G8" s="219" t="s">
        <v>92</v>
      </c>
      <c r="H8" s="57" t="s">
        <v>93</v>
      </c>
      <c r="I8" s="161" t="s">
        <v>282</v>
      </c>
      <c r="J8" s="162" t="s">
        <v>283</v>
      </c>
      <c r="K8" s="52"/>
      <c r="L8" s="223" t="s">
        <v>288</v>
      </c>
      <c r="M8" s="224"/>
      <c r="N8" s="224"/>
      <c r="O8" s="224" t="s">
        <v>288</v>
      </c>
      <c r="P8" s="224"/>
      <c r="Q8" s="224"/>
      <c r="R8" s="224"/>
      <c r="S8" s="224"/>
      <c r="T8" s="225"/>
      <c r="U8" s="231">
        <v>0</v>
      </c>
    </row>
    <row r="9" spans="1:21" s="13" customFormat="1" ht="14.25" customHeight="1">
      <c r="A9" s="48">
        <v>7</v>
      </c>
      <c r="B9" s="49">
        <v>202</v>
      </c>
      <c r="C9" s="56" t="s">
        <v>143</v>
      </c>
      <c r="D9" s="167" t="s">
        <v>144</v>
      </c>
      <c r="E9" s="54"/>
      <c r="F9" s="57"/>
      <c r="G9" s="219"/>
      <c r="H9" s="57"/>
      <c r="I9" s="57"/>
      <c r="J9" s="52"/>
      <c r="K9" s="52"/>
      <c r="L9" s="226"/>
      <c r="M9" s="219"/>
      <c r="N9" s="219"/>
      <c r="O9" s="219"/>
      <c r="P9" s="219"/>
      <c r="Q9" s="219"/>
      <c r="R9" s="219"/>
      <c r="S9" s="219"/>
      <c r="T9" s="227"/>
      <c r="U9" s="228">
        <v>1</v>
      </c>
    </row>
    <row r="10" spans="1:21" s="13" customFormat="1" ht="40.5" customHeight="1">
      <c r="A10" s="48">
        <v>7</v>
      </c>
      <c r="B10" s="171">
        <v>203</v>
      </c>
      <c r="C10" s="56" t="s">
        <v>66</v>
      </c>
      <c r="D10" s="52" t="s">
        <v>101</v>
      </c>
      <c r="E10" s="160" t="s">
        <v>123</v>
      </c>
      <c r="F10" s="161" t="s">
        <v>124</v>
      </c>
      <c r="G10" s="220" t="s">
        <v>125</v>
      </c>
      <c r="H10" s="57" t="s">
        <v>246</v>
      </c>
      <c r="I10" s="153" t="s">
        <v>284</v>
      </c>
      <c r="J10" s="154" t="s">
        <v>285</v>
      </c>
      <c r="K10" s="179" t="s">
        <v>245</v>
      </c>
      <c r="L10" s="226"/>
      <c r="M10" s="219" t="s">
        <v>288</v>
      </c>
      <c r="N10" s="219"/>
      <c r="O10" s="219"/>
      <c r="P10" s="219" t="s">
        <v>288</v>
      </c>
      <c r="Q10" s="219"/>
      <c r="R10" s="219"/>
      <c r="S10" s="219"/>
      <c r="T10" s="227"/>
      <c r="U10" s="229">
        <v>1</v>
      </c>
    </row>
    <row r="11" spans="1:21" s="13" customFormat="1" ht="30" customHeight="1">
      <c r="A11" s="48">
        <v>7</v>
      </c>
      <c r="B11" s="49">
        <v>204</v>
      </c>
      <c r="C11" s="56" t="s">
        <v>90</v>
      </c>
      <c r="D11" s="52" t="s">
        <v>199</v>
      </c>
      <c r="E11" s="160" t="s">
        <v>202</v>
      </c>
      <c r="F11" s="161"/>
      <c r="G11" s="19" t="s">
        <v>281</v>
      </c>
      <c r="H11" s="161" t="s">
        <v>247</v>
      </c>
      <c r="I11" s="161" t="s">
        <v>286</v>
      </c>
      <c r="J11" s="162" t="s">
        <v>287</v>
      </c>
      <c r="K11" s="162" t="s">
        <v>201</v>
      </c>
      <c r="L11" s="226" t="s">
        <v>288</v>
      </c>
      <c r="M11" s="219"/>
      <c r="N11" s="219"/>
      <c r="O11" s="219" t="s">
        <v>288</v>
      </c>
      <c r="P11" s="219"/>
      <c r="Q11" s="219"/>
      <c r="R11" s="219"/>
      <c r="S11" s="219"/>
      <c r="T11" s="227"/>
      <c r="U11" s="229">
        <v>0</v>
      </c>
    </row>
    <row r="12" spans="1:21" s="13" customFormat="1" ht="13.5" customHeight="1">
      <c r="A12" s="48">
        <v>7</v>
      </c>
      <c r="B12" s="49">
        <v>205</v>
      </c>
      <c r="C12" s="56" t="s">
        <v>66</v>
      </c>
      <c r="D12" s="52" t="s">
        <v>129</v>
      </c>
      <c r="E12" s="54"/>
      <c r="F12" s="57"/>
      <c r="G12" s="57"/>
      <c r="H12" s="57"/>
      <c r="I12" s="57"/>
      <c r="J12" s="52"/>
      <c r="K12" s="52"/>
      <c r="L12" s="50"/>
      <c r="M12" s="57"/>
      <c r="N12" s="57"/>
      <c r="O12" s="57"/>
      <c r="P12" s="57"/>
      <c r="Q12" s="57"/>
      <c r="R12" s="57"/>
      <c r="S12" s="57"/>
      <c r="T12" s="51"/>
      <c r="U12" s="229">
        <v>1</v>
      </c>
    </row>
    <row r="13" spans="1:21" s="13" customFormat="1" ht="13.5" customHeight="1">
      <c r="A13" s="48">
        <v>7</v>
      </c>
      <c r="B13" s="171">
        <v>207</v>
      </c>
      <c r="C13" s="56" t="s">
        <v>66</v>
      </c>
      <c r="D13" s="52" t="s">
        <v>104</v>
      </c>
      <c r="E13" s="160"/>
      <c r="F13" s="57"/>
      <c r="G13" s="57"/>
      <c r="H13" s="57"/>
      <c r="I13" s="57"/>
      <c r="J13" s="52"/>
      <c r="K13" s="155"/>
      <c r="L13" s="50"/>
      <c r="M13" s="57"/>
      <c r="N13" s="57"/>
      <c r="O13" s="57"/>
      <c r="P13" s="57"/>
      <c r="Q13" s="57"/>
      <c r="R13" s="57"/>
      <c r="S13" s="57"/>
      <c r="T13" s="51"/>
      <c r="U13" s="229">
        <v>0</v>
      </c>
    </row>
    <row r="14" spans="1:21" s="13" customFormat="1" ht="13.5" customHeight="1">
      <c r="A14" s="48">
        <v>7</v>
      </c>
      <c r="B14" s="49">
        <v>208</v>
      </c>
      <c r="C14" s="56" t="s">
        <v>143</v>
      </c>
      <c r="D14" s="167" t="s">
        <v>147</v>
      </c>
      <c r="E14" s="54"/>
      <c r="F14" s="57"/>
      <c r="G14" s="57"/>
      <c r="H14" s="57"/>
      <c r="I14" s="57"/>
      <c r="J14" s="52"/>
      <c r="K14" s="52"/>
      <c r="L14" s="50"/>
      <c r="M14" s="57"/>
      <c r="N14" s="57"/>
      <c r="O14" s="57"/>
      <c r="P14" s="57"/>
      <c r="Q14" s="57"/>
      <c r="R14" s="57"/>
      <c r="S14" s="57"/>
      <c r="T14" s="51"/>
      <c r="U14" s="229">
        <v>1</v>
      </c>
    </row>
    <row r="15" spans="1:21" s="13" customFormat="1" ht="13.5" customHeight="1">
      <c r="A15" s="48">
        <v>7</v>
      </c>
      <c r="B15" s="49">
        <v>209</v>
      </c>
      <c r="C15" s="56" t="s">
        <v>66</v>
      </c>
      <c r="D15" s="52" t="s">
        <v>171</v>
      </c>
      <c r="E15" s="54"/>
      <c r="F15" s="57"/>
      <c r="G15" s="57"/>
      <c r="H15" s="57"/>
      <c r="I15" s="57"/>
      <c r="J15" s="52"/>
      <c r="K15" s="52"/>
      <c r="L15" s="50"/>
      <c r="M15" s="57"/>
      <c r="N15" s="57"/>
      <c r="O15" s="57"/>
      <c r="P15" s="57"/>
      <c r="Q15" s="57"/>
      <c r="R15" s="57"/>
      <c r="S15" s="57"/>
      <c r="T15" s="51"/>
      <c r="U15" s="229">
        <v>0</v>
      </c>
    </row>
    <row r="16" spans="1:21" s="13" customFormat="1" ht="13.5" customHeight="1">
      <c r="A16" s="48">
        <v>7</v>
      </c>
      <c r="B16" s="49">
        <v>210</v>
      </c>
      <c r="C16" s="50" t="s">
        <v>90</v>
      </c>
      <c r="D16" s="51" t="s">
        <v>94</v>
      </c>
      <c r="E16" s="54"/>
      <c r="F16" s="57"/>
      <c r="G16" s="57"/>
      <c r="H16" s="57"/>
      <c r="I16" s="57"/>
      <c r="J16" s="52"/>
      <c r="K16" s="51"/>
      <c r="L16" s="233"/>
      <c r="M16" s="221"/>
      <c r="N16" s="221"/>
      <c r="O16" s="221"/>
      <c r="P16" s="221"/>
      <c r="Q16" s="221"/>
      <c r="R16" s="221"/>
      <c r="S16" s="221"/>
      <c r="T16" s="222"/>
      <c r="U16" s="231">
        <v>0</v>
      </c>
    </row>
    <row r="17" spans="1:21" s="13" customFormat="1" ht="13.5" customHeight="1">
      <c r="A17" s="48">
        <v>7</v>
      </c>
      <c r="B17" s="171">
        <v>211</v>
      </c>
      <c r="C17" s="56" t="s">
        <v>66</v>
      </c>
      <c r="D17" s="52" t="s">
        <v>108</v>
      </c>
      <c r="E17" s="160"/>
      <c r="F17" s="57"/>
      <c r="G17" s="57"/>
      <c r="H17" s="57"/>
      <c r="I17" s="57"/>
      <c r="J17" s="52"/>
      <c r="K17" s="52"/>
      <c r="L17" s="50"/>
      <c r="M17" s="57"/>
      <c r="N17" s="57"/>
      <c r="O17" s="57"/>
      <c r="P17" s="57"/>
      <c r="Q17" s="57"/>
      <c r="R17" s="57"/>
      <c r="S17" s="57"/>
      <c r="T17" s="51"/>
      <c r="U17" s="228">
        <v>0</v>
      </c>
    </row>
    <row r="18" spans="1:21" ht="13.5" customHeight="1">
      <c r="A18" s="141">
        <v>7</v>
      </c>
      <c r="B18" s="142">
        <v>212</v>
      </c>
      <c r="C18" s="146" t="s">
        <v>66</v>
      </c>
      <c r="D18" s="145" t="s">
        <v>173</v>
      </c>
      <c r="E18" s="54"/>
      <c r="F18" s="57"/>
      <c r="G18" s="57"/>
      <c r="H18" s="57"/>
      <c r="I18" s="57"/>
      <c r="J18" s="52"/>
      <c r="K18" s="52"/>
      <c r="L18" s="50"/>
      <c r="M18" s="57"/>
      <c r="N18" s="57"/>
      <c r="O18" s="57"/>
      <c r="P18" s="57"/>
      <c r="Q18" s="57"/>
      <c r="R18" s="57"/>
      <c r="S18" s="57"/>
      <c r="T18" s="51"/>
      <c r="U18" s="228">
        <v>0</v>
      </c>
    </row>
    <row r="19" spans="1:21" ht="13.5" customHeight="1">
      <c r="A19" s="48">
        <v>7</v>
      </c>
      <c r="B19" s="49">
        <v>213</v>
      </c>
      <c r="C19" s="56" t="s">
        <v>90</v>
      </c>
      <c r="D19" s="52" t="s">
        <v>95</v>
      </c>
      <c r="E19" s="54"/>
      <c r="F19" s="57"/>
      <c r="G19" s="57"/>
      <c r="H19" s="57"/>
      <c r="I19" s="57"/>
      <c r="J19" s="52"/>
      <c r="K19" s="52"/>
      <c r="L19" s="149"/>
      <c r="M19" s="147"/>
      <c r="N19" s="147"/>
      <c r="O19" s="147"/>
      <c r="P19" s="147"/>
      <c r="Q19" s="147"/>
      <c r="R19" s="147"/>
      <c r="S19" s="147"/>
      <c r="T19" s="148"/>
      <c r="U19" s="231">
        <v>0</v>
      </c>
    </row>
    <row r="20" spans="1:21" ht="13.5" customHeight="1">
      <c r="A20" s="48">
        <v>7</v>
      </c>
      <c r="B20" s="49">
        <v>214</v>
      </c>
      <c r="C20" s="56" t="s">
        <v>90</v>
      </c>
      <c r="D20" s="52" t="s">
        <v>96</v>
      </c>
      <c r="E20" s="54"/>
      <c r="F20" s="57"/>
      <c r="G20" s="57"/>
      <c r="H20" s="57"/>
      <c r="I20" s="57"/>
      <c r="J20" s="52"/>
      <c r="K20" s="52"/>
      <c r="L20" s="149"/>
      <c r="M20" s="147"/>
      <c r="N20" s="147"/>
      <c r="O20" s="147"/>
      <c r="P20" s="147"/>
      <c r="Q20" s="147"/>
      <c r="R20" s="147"/>
      <c r="S20" s="147"/>
      <c r="T20" s="148"/>
      <c r="U20" s="231">
        <v>1</v>
      </c>
    </row>
    <row r="21" spans="1:21" ht="13.5" customHeight="1">
      <c r="A21" s="48">
        <v>7</v>
      </c>
      <c r="B21" s="49">
        <v>301</v>
      </c>
      <c r="C21" s="56" t="s">
        <v>90</v>
      </c>
      <c r="D21" s="52" t="s">
        <v>97</v>
      </c>
      <c r="E21" s="54"/>
      <c r="F21" s="57"/>
      <c r="G21" s="57"/>
      <c r="H21" s="57"/>
      <c r="I21" s="57"/>
      <c r="J21" s="52"/>
      <c r="K21" s="52"/>
      <c r="L21" s="149"/>
      <c r="M21" s="147"/>
      <c r="N21" s="147"/>
      <c r="O21" s="147"/>
      <c r="P21" s="147"/>
      <c r="Q21" s="147"/>
      <c r="R21" s="147"/>
      <c r="S21" s="147"/>
      <c r="T21" s="148"/>
      <c r="U21" s="231">
        <v>0</v>
      </c>
    </row>
    <row r="22" spans="1:21" ht="13.5" customHeight="1">
      <c r="A22" s="48">
        <v>7</v>
      </c>
      <c r="B22" s="49">
        <v>303</v>
      </c>
      <c r="C22" s="56" t="s">
        <v>90</v>
      </c>
      <c r="D22" s="52" t="s">
        <v>98</v>
      </c>
      <c r="E22" s="54"/>
      <c r="F22" s="57"/>
      <c r="G22" s="57"/>
      <c r="H22" s="57"/>
      <c r="I22" s="57"/>
      <c r="J22" s="52"/>
      <c r="K22" s="52"/>
      <c r="L22" s="149"/>
      <c r="M22" s="147"/>
      <c r="N22" s="147"/>
      <c r="O22" s="147"/>
      <c r="P22" s="147"/>
      <c r="Q22" s="147"/>
      <c r="R22" s="147"/>
      <c r="S22" s="147"/>
      <c r="T22" s="148"/>
      <c r="U22" s="231">
        <v>0</v>
      </c>
    </row>
    <row r="23" spans="1:21" ht="13.5" customHeight="1">
      <c r="A23" s="48">
        <v>7</v>
      </c>
      <c r="B23" s="49">
        <v>308</v>
      </c>
      <c r="C23" s="56" t="s">
        <v>90</v>
      </c>
      <c r="D23" s="52" t="s">
        <v>99</v>
      </c>
      <c r="E23" s="54"/>
      <c r="F23" s="57"/>
      <c r="G23" s="57"/>
      <c r="H23" s="57"/>
      <c r="I23" s="57"/>
      <c r="J23" s="52"/>
      <c r="K23" s="52"/>
      <c r="L23" s="149"/>
      <c r="M23" s="147"/>
      <c r="N23" s="147"/>
      <c r="O23" s="147"/>
      <c r="P23" s="147"/>
      <c r="Q23" s="147"/>
      <c r="R23" s="147"/>
      <c r="S23" s="147"/>
      <c r="T23" s="148"/>
      <c r="U23" s="231">
        <v>0</v>
      </c>
    </row>
    <row r="24" spans="1:21" ht="13.5" customHeight="1">
      <c r="A24" s="48">
        <v>7</v>
      </c>
      <c r="B24" s="49">
        <v>322</v>
      </c>
      <c r="C24" s="56" t="s">
        <v>90</v>
      </c>
      <c r="D24" s="52" t="s">
        <v>100</v>
      </c>
      <c r="E24" s="54"/>
      <c r="F24" s="57"/>
      <c r="G24" s="57"/>
      <c r="H24" s="57"/>
      <c r="I24" s="57"/>
      <c r="J24" s="52"/>
      <c r="K24" s="52"/>
      <c r="L24" s="149"/>
      <c r="M24" s="147"/>
      <c r="N24" s="147"/>
      <c r="O24" s="147"/>
      <c r="P24" s="147"/>
      <c r="Q24" s="147"/>
      <c r="R24" s="147"/>
      <c r="S24" s="147"/>
      <c r="T24" s="148"/>
      <c r="U24" s="231">
        <v>0</v>
      </c>
    </row>
    <row r="25" spans="1:21" ht="13.5" customHeight="1">
      <c r="A25" s="141">
        <v>7</v>
      </c>
      <c r="B25" s="172">
        <v>342</v>
      </c>
      <c r="C25" s="146" t="s">
        <v>66</v>
      </c>
      <c r="D25" s="145" t="s">
        <v>110</v>
      </c>
      <c r="E25" s="160"/>
      <c r="F25" s="57"/>
      <c r="G25" s="57"/>
      <c r="H25" s="57"/>
      <c r="I25" s="57"/>
      <c r="J25" s="52"/>
      <c r="K25" s="52"/>
      <c r="L25" s="50"/>
      <c r="M25" s="57"/>
      <c r="N25" s="57"/>
      <c r="O25" s="57"/>
      <c r="P25" s="57"/>
      <c r="Q25" s="57"/>
      <c r="R25" s="57"/>
      <c r="S25" s="57"/>
      <c r="T25" s="51"/>
      <c r="U25" s="228">
        <v>0</v>
      </c>
    </row>
    <row r="26" spans="1:21" ht="13.5" customHeight="1">
      <c r="A26" s="141">
        <v>7</v>
      </c>
      <c r="B26" s="172">
        <v>344</v>
      </c>
      <c r="C26" s="146" t="s">
        <v>66</v>
      </c>
      <c r="D26" s="145" t="s">
        <v>111</v>
      </c>
      <c r="E26" s="160"/>
      <c r="F26" s="57"/>
      <c r="G26" s="57"/>
      <c r="H26" s="57"/>
      <c r="I26" s="57"/>
      <c r="J26" s="52"/>
      <c r="K26" s="52"/>
      <c r="L26" s="50"/>
      <c r="M26" s="57"/>
      <c r="N26" s="57"/>
      <c r="O26" s="57"/>
      <c r="P26" s="57"/>
      <c r="Q26" s="57"/>
      <c r="R26" s="57"/>
      <c r="S26" s="57"/>
      <c r="T26" s="51"/>
      <c r="U26" s="228">
        <v>0</v>
      </c>
    </row>
    <row r="27" spans="1:21" ht="13.5" customHeight="1">
      <c r="A27" s="141">
        <v>7</v>
      </c>
      <c r="B27" s="142">
        <v>362</v>
      </c>
      <c r="C27" s="146" t="s">
        <v>66</v>
      </c>
      <c r="D27" s="145" t="s">
        <v>166</v>
      </c>
      <c r="E27" s="54"/>
      <c r="F27" s="57"/>
      <c r="G27" s="57"/>
      <c r="H27" s="57"/>
      <c r="I27" s="57"/>
      <c r="J27" s="52"/>
      <c r="K27" s="52"/>
      <c r="L27" s="50"/>
      <c r="M27" s="57"/>
      <c r="N27" s="57"/>
      <c r="O27" s="57"/>
      <c r="P27" s="57"/>
      <c r="Q27" s="57"/>
      <c r="R27" s="57"/>
      <c r="S27" s="57"/>
      <c r="T27" s="51"/>
      <c r="U27" s="228">
        <v>0</v>
      </c>
    </row>
    <row r="28" spans="1:21" ht="13.5" customHeight="1">
      <c r="A28" s="141">
        <v>7</v>
      </c>
      <c r="B28" s="142">
        <v>364</v>
      </c>
      <c r="C28" s="143" t="s">
        <v>66</v>
      </c>
      <c r="D28" s="144" t="s">
        <v>167</v>
      </c>
      <c r="E28" s="54"/>
      <c r="F28" s="57"/>
      <c r="G28" s="57"/>
      <c r="H28" s="57"/>
      <c r="I28" s="57"/>
      <c r="J28" s="52"/>
      <c r="K28" s="52"/>
      <c r="L28" s="50"/>
      <c r="M28" s="57"/>
      <c r="N28" s="57"/>
      <c r="O28" s="57"/>
      <c r="P28" s="57"/>
      <c r="Q28" s="57"/>
      <c r="R28" s="57"/>
      <c r="S28" s="57"/>
      <c r="T28" s="51"/>
      <c r="U28" s="228">
        <v>0</v>
      </c>
    </row>
    <row r="29" spans="1:21" ht="13.5" customHeight="1">
      <c r="A29" s="141">
        <v>7</v>
      </c>
      <c r="B29" s="142">
        <v>367</v>
      </c>
      <c r="C29" s="146" t="s">
        <v>66</v>
      </c>
      <c r="D29" s="145" t="s">
        <v>169</v>
      </c>
      <c r="E29" s="54"/>
      <c r="F29" s="57"/>
      <c r="G29" s="57"/>
      <c r="H29" s="57"/>
      <c r="I29" s="57"/>
      <c r="J29" s="52"/>
      <c r="K29" s="52"/>
      <c r="L29" s="50"/>
      <c r="M29" s="57"/>
      <c r="N29" s="57"/>
      <c r="O29" s="57"/>
      <c r="P29" s="57"/>
      <c r="Q29" s="57"/>
      <c r="R29" s="57"/>
      <c r="S29" s="57"/>
      <c r="T29" s="51"/>
      <c r="U29" s="228">
        <v>0</v>
      </c>
    </row>
    <row r="30" spans="1:21" ht="13.5" customHeight="1">
      <c r="A30" s="141">
        <v>7</v>
      </c>
      <c r="B30" s="142">
        <v>368</v>
      </c>
      <c r="C30" s="146" t="s">
        <v>66</v>
      </c>
      <c r="D30" s="145" t="s">
        <v>170</v>
      </c>
      <c r="E30" s="54"/>
      <c r="F30" s="57"/>
      <c r="G30" s="57"/>
      <c r="H30" s="57"/>
      <c r="I30" s="57"/>
      <c r="J30" s="52"/>
      <c r="K30" s="52"/>
      <c r="L30" s="50"/>
      <c r="M30" s="57"/>
      <c r="N30" s="57"/>
      <c r="O30" s="57"/>
      <c r="P30" s="57"/>
      <c r="Q30" s="57"/>
      <c r="R30" s="57"/>
      <c r="S30" s="57"/>
      <c r="T30" s="51"/>
      <c r="U30" s="228">
        <v>0</v>
      </c>
    </row>
    <row r="31" spans="1:21" ht="13.5" customHeight="1">
      <c r="A31" s="141">
        <v>7</v>
      </c>
      <c r="B31" s="142">
        <v>402</v>
      </c>
      <c r="C31" s="146" t="s">
        <v>143</v>
      </c>
      <c r="D31" s="157" t="s">
        <v>150</v>
      </c>
      <c r="E31" s="54"/>
      <c r="F31" s="57"/>
      <c r="G31" s="57"/>
      <c r="H31" s="57"/>
      <c r="I31" s="57"/>
      <c r="J31" s="52"/>
      <c r="K31" s="52"/>
      <c r="L31" s="50"/>
      <c r="M31" s="57"/>
      <c r="N31" s="57"/>
      <c r="O31" s="57"/>
      <c r="P31" s="57"/>
      <c r="Q31" s="57"/>
      <c r="R31" s="57"/>
      <c r="S31" s="57"/>
      <c r="T31" s="51"/>
      <c r="U31" s="228">
        <v>0</v>
      </c>
    </row>
    <row r="32" spans="1:21" ht="13.5" customHeight="1">
      <c r="A32" s="141">
        <v>7</v>
      </c>
      <c r="B32" s="142">
        <v>405</v>
      </c>
      <c r="C32" s="146" t="s">
        <v>143</v>
      </c>
      <c r="D32" s="157" t="s">
        <v>151</v>
      </c>
      <c r="E32" s="54"/>
      <c r="F32" s="57"/>
      <c r="G32" s="57"/>
      <c r="H32" s="57"/>
      <c r="I32" s="57"/>
      <c r="J32" s="52"/>
      <c r="K32" s="52"/>
      <c r="L32" s="50"/>
      <c r="M32" s="57"/>
      <c r="N32" s="57"/>
      <c r="O32" s="57"/>
      <c r="P32" s="57"/>
      <c r="Q32" s="57"/>
      <c r="R32" s="57"/>
      <c r="S32" s="57"/>
      <c r="T32" s="51"/>
      <c r="U32" s="228">
        <v>0</v>
      </c>
    </row>
    <row r="33" spans="1:21" ht="13.5" customHeight="1">
      <c r="A33" s="141">
        <v>7</v>
      </c>
      <c r="B33" s="142">
        <v>407</v>
      </c>
      <c r="C33" s="146" t="s">
        <v>143</v>
      </c>
      <c r="D33" s="157" t="s">
        <v>152</v>
      </c>
      <c r="E33" s="54"/>
      <c r="F33" s="57"/>
      <c r="G33" s="57"/>
      <c r="H33" s="57"/>
      <c r="I33" s="57"/>
      <c r="J33" s="52"/>
      <c r="K33" s="52"/>
      <c r="L33" s="50"/>
      <c r="M33" s="57"/>
      <c r="N33" s="57"/>
      <c r="O33" s="57"/>
      <c r="P33" s="57"/>
      <c r="Q33" s="57"/>
      <c r="R33" s="57"/>
      <c r="S33" s="57"/>
      <c r="T33" s="51"/>
      <c r="U33" s="228">
        <v>0</v>
      </c>
    </row>
    <row r="34" spans="1:21" ht="13.5" customHeight="1">
      <c r="A34" s="141">
        <v>7</v>
      </c>
      <c r="B34" s="142">
        <v>408</v>
      </c>
      <c r="C34" s="146" t="s">
        <v>143</v>
      </c>
      <c r="D34" s="157" t="s">
        <v>153</v>
      </c>
      <c r="E34" s="54"/>
      <c r="F34" s="57"/>
      <c r="G34" s="57"/>
      <c r="H34" s="57"/>
      <c r="I34" s="57"/>
      <c r="J34" s="52"/>
      <c r="K34" s="52"/>
      <c r="L34" s="50"/>
      <c r="M34" s="57"/>
      <c r="N34" s="57"/>
      <c r="O34" s="57"/>
      <c r="P34" s="57"/>
      <c r="Q34" s="57"/>
      <c r="R34" s="57"/>
      <c r="S34" s="57"/>
      <c r="T34" s="51"/>
      <c r="U34" s="228">
        <v>0</v>
      </c>
    </row>
    <row r="35" spans="1:21" ht="13.5" customHeight="1">
      <c r="A35" s="141">
        <v>7</v>
      </c>
      <c r="B35" s="142">
        <v>421</v>
      </c>
      <c r="C35" s="146" t="s">
        <v>143</v>
      </c>
      <c r="D35" s="157" t="s">
        <v>154</v>
      </c>
      <c r="E35" s="54"/>
      <c r="F35" s="57"/>
      <c r="G35" s="57"/>
      <c r="H35" s="57"/>
      <c r="I35" s="57"/>
      <c r="J35" s="52"/>
      <c r="K35" s="52"/>
      <c r="L35" s="50"/>
      <c r="M35" s="57"/>
      <c r="N35" s="57"/>
      <c r="O35" s="57"/>
      <c r="P35" s="57"/>
      <c r="Q35" s="57"/>
      <c r="R35" s="57"/>
      <c r="S35" s="57"/>
      <c r="T35" s="51"/>
      <c r="U35" s="228">
        <v>0</v>
      </c>
    </row>
    <row r="36" spans="1:21" ht="13.5" customHeight="1">
      <c r="A36" s="141">
        <v>7</v>
      </c>
      <c r="B36" s="142">
        <v>422</v>
      </c>
      <c r="C36" s="146" t="s">
        <v>143</v>
      </c>
      <c r="D36" s="157" t="s">
        <v>156</v>
      </c>
      <c r="E36" s="54"/>
      <c r="F36" s="57"/>
      <c r="G36" s="57"/>
      <c r="H36" s="57"/>
      <c r="I36" s="57"/>
      <c r="J36" s="52"/>
      <c r="K36" s="52"/>
      <c r="L36" s="50"/>
      <c r="M36" s="57"/>
      <c r="N36" s="57"/>
      <c r="O36" s="57"/>
      <c r="P36" s="57"/>
      <c r="Q36" s="57"/>
      <c r="R36" s="57"/>
      <c r="S36" s="57"/>
      <c r="T36" s="51"/>
      <c r="U36" s="228">
        <v>0</v>
      </c>
    </row>
    <row r="37" spans="1:21" ht="13.5" customHeight="1">
      <c r="A37" s="141">
        <v>7</v>
      </c>
      <c r="B37" s="142">
        <v>423</v>
      </c>
      <c r="C37" s="143" t="s">
        <v>143</v>
      </c>
      <c r="D37" s="156" t="s">
        <v>157</v>
      </c>
      <c r="E37" s="54"/>
      <c r="F37" s="57"/>
      <c r="G37" s="57"/>
      <c r="H37" s="57"/>
      <c r="I37" s="57"/>
      <c r="J37" s="52"/>
      <c r="K37" s="52"/>
      <c r="L37" s="50"/>
      <c r="M37" s="57"/>
      <c r="N37" s="57"/>
      <c r="O37" s="57"/>
      <c r="P37" s="57"/>
      <c r="Q37" s="57"/>
      <c r="R37" s="57"/>
      <c r="S37" s="57"/>
      <c r="T37" s="51"/>
      <c r="U37" s="228">
        <v>0</v>
      </c>
    </row>
    <row r="38" spans="1:21" ht="13.5" customHeight="1">
      <c r="A38" s="141">
        <v>7</v>
      </c>
      <c r="B38" s="142">
        <v>444</v>
      </c>
      <c r="C38" s="146" t="s">
        <v>143</v>
      </c>
      <c r="D38" s="157" t="s">
        <v>158</v>
      </c>
      <c r="E38" s="54"/>
      <c r="F38" s="57"/>
      <c r="G38" s="57"/>
      <c r="H38" s="57"/>
      <c r="I38" s="57"/>
      <c r="J38" s="52"/>
      <c r="K38" s="52"/>
      <c r="L38" s="50"/>
      <c r="M38" s="57"/>
      <c r="N38" s="57"/>
      <c r="O38" s="57"/>
      <c r="P38" s="57"/>
      <c r="Q38" s="57"/>
      <c r="R38" s="57"/>
      <c r="S38" s="57"/>
      <c r="T38" s="51"/>
      <c r="U38" s="228">
        <v>0</v>
      </c>
    </row>
    <row r="39" spans="1:21" ht="13.5" customHeight="1">
      <c r="A39" s="141">
        <v>7</v>
      </c>
      <c r="B39" s="142">
        <v>445</v>
      </c>
      <c r="C39" s="146" t="s">
        <v>143</v>
      </c>
      <c r="D39" s="157" t="s">
        <v>159</v>
      </c>
      <c r="E39" s="54"/>
      <c r="F39" s="57"/>
      <c r="G39" s="57"/>
      <c r="H39" s="57"/>
      <c r="I39" s="57"/>
      <c r="J39" s="52"/>
      <c r="K39" s="52"/>
      <c r="L39" s="50"/>
      <c r="M39" s="57"/>
      <c r="N39" s="57"/>
      <c r="O39" s="57"/>
      <c r="P39" s="57"/>
      <c r="Q39" s="57"/>
      <c r="R39" s="57"/>
      <c r="S39" s="57"/>
      <c r="T39" s="51"/>
      <c r="U39" s="229">
        <v>0</v>
      </c>
    </row>
    <row r="40" spans="1:21" ht="13.5" customHeight="1">
      <c r="A40" s="141">
        <v>7</v>
      </c>
      <c r="B40" s="142">
        <v>446</v>
      </c>
      <c r="C40" s="146" t="s">
        <v>143</v>
      </c>
      <c r="D40" s="157" t="s">
        <v>161</v>
      </c>
      <c r="E40" s="54"/>
      <c r="F40" s="57"/>
      <c r="G40" s="57"/>
      <c r="H40" s="57"/>
      <c r="I40" s="57"/>
      <c r="J40" s="52"/>
      <c r="K40" s="52"/>
      <c r="L40" s="50"/>
      <c r="M40" s="57"/>
      <c r="N40" s="57"/>
      <c r="O40" s="57"/>
      <c r="P40" s="57"/>
      <c r="Q40" s="57"/>
      <c r="R40" s="57"/>
      <c r="S40" s="57"/>
      <c r="T40" s="51"/>
      <c r="U40" s="229">
        <v>0</v>
      </c>
    </row>
    <row r="41" spans="1:21" ht="13.5" customHeight="1">
      <c r="A41" s="141">
        <v>7</v>
      </c>
      <c r="B41" s="142">
        <v>447</v>
      </c>
      <c r="C41" s="146" t="s">
        <v>143</v>
      </c>
      <c r="D41" s="157" t="s">
        <v>162</v>
      </c>
      <c r="E41" s="54"/>
      <c r="F41" s="57"/>
      <c r="G41" s="57"/>
      <c r="H41" s="57"/>
      <c r="I41" s="57"/>
      <c r="J41" s="52"/>
      <c r="K41" s="52"/>
      <c r="L41" s="50"/>
      <c r="M41" s="57"/>
      <c r="N41" s="57"/>
      <c r="O41" s="57"/>
      <c r="P41" s="57"/>
      <c r="Q41" s="57"/>
      <c r="R41" s="57"/>
      <c r="S41" s="57"/>
      <c r="T41" s="51"/>
      <c r="U41" s="229">
        <v>0</v>
      </c>
    </row>
    <row r="42" spans="1:21" ht="13.5" customHeight="1">
      <c r="A42" s="141">
        <v>7</v>
      </c>
      <c r="B42" s="142">
        <v>461</v>
      </c>
      <c r="C42" s="146" t="s">
        <v>66</v>
      </c>
      <c r="D42" s="145" t="s">
        <v>132</v>
      </c>
      <c r="E42" s="54"/>
      <c r="F42" s="57"/>
      <c r="G42" s="57"/>
      <c r="H42" s="57"/>
      <c r="I42" s="57"/>
      <c r="J42" s="52"/>
      <c r="K42" s="52"/>
      <c r="L42" s="50"/>
      <c r="M42" s="57"/>
      <c r="N42" s="57"/>
      <c r="O42" s="57"/>
      <c r="P42" s="57"/>
      <c r="Q42" s="57"/>
      <c r="R42" s="57"/>
      <c r="S42" s="57"/>
      <c r="T42" s="51"/>
      <c r="U42" s="229">
        <v>0</v>
      </c>
    </row>
    <row r="43" spans="1:21" ht="13.5" customHeight="1">
      <c r="A43" s="141">
        <v>7</v>
      </c>
      <c r="B43" s="142">
        <v>464</v>
      </c>
      <c r="C43" s="146" t="s">
        <v>66</v>
      </c>
      <c r="D43" s="145" t="s">
        <v>133</v>
      </c>
      <c r="E43" s="54"/>
      <c r="F43" s="57"/>
      <c r="G43" s="57"/>
      <c r="H43" s="57"/>
      <c r="I43" s="57"/>
      <c r="J43" s="52"/>
      <c r="K43" s="52"/>
      <c r="L43" s="50"/>
      <c r="M43" s="57"/>
      <c r="N43" s="57"/>
      <c r="O43" s="57"/>
      <c r="P43" s="57"/>
      <c r="Q43" s="57"/>
      <c r="R43" s="57"/>
      <c r="S43" s="57"/>
      <c r="T43" s="51"/>
      <c r="U43" s="229">
        <v>0</v>
      </c>
    </row>
    <row r="44" spans="1:21" ht="13.5" customHeight="1">
      <c r="A44" s="141">
        <v>7</v>
      </c>
      <c r="B44" s="142">
        <v>465</v>
      </c>
      <c r="C44" s="146" t="s">
        <v>66</v>
      </c>
      <c r="D44" s="145" t="s">
        <v>134</v>
      </c>
      <c r="E44" s="54"/>
      <c r="F44" s="57"/>
      <c r="G44" s="57"/>
      <c r="H44" s="57"/>
      <c r="I44" s="57"/>
      <c r="J44" s="52"/>
      <c r="K44" s="52"/>
      <c r="L44" s="50"/>
      <c r="M44" s="57"/>
      <c r="N44" s="57"/>
      <c r="O44" s="57"/>
      <c r="P44" s="57"/>
      <c r="Q44" s="57"/>
      <c r="R44" s="57"/>
      <c r="S44" s="57"/>
      <c r="T44" s="51"/>
      <c r="U44" s="229">
        <v>0</v>
      </c>
    </row>
    <row r="45" spans="1:21" ht="13.5" customHeight="1">
      <c r="A45" s="141">
        <v>7</v>
      </c>
      <c r="B45" s="142">
        <v>466</v>
      </c>
      <c r="C45" s="146" t="s">
        <v>66</v>
      </c>
      <c r="D45" s="145" t="s">
        <v>136</v>
      </c>
      <c r="E45" s="54"/>
      <c r="F45" s="57"/>
      <c r="G45" s="57"/>
      <c r="H45" s="57"/>
      <c r="I45" s="57"/>
      <c r="J45" s="52"/>
      <c r="K45" s="52"/>
      <c r="L45" s="50"/>
      <c r="M45" s="57"/>
      <c r="N45" s="57"/>
      <c r="O45" s="57"/>
      <c r="P45" s="57"/>
      <c r="Q45" s="57"/>
      <c r="R45" s="57"/>
      <c r="S45" s="57"/>
      <c r="T45" s="51"/>
      <c r="U45" s="229">
        <v>0</v>
      </c>
    </row>
    <row r="46" spans="1:21" ht="13.5" customHeight="1">
      <c r="A46" s="141">
        <v>7</v>
      </c>
      <c r="B46" s="142">
        <v>481</v>
      </c>
      <c r="C46" s="146" t="s">
        <v>66</v>
      </c>
      <c r="D46" s="145" t="s">
        <v>137</v>
      </c>
      <c r="E46" s="54"/>
      <c r="F46" s="57"/>
      <c r="G46" s="57"/>
      <c r="H46" s="57"/>
      <c r="I46" s="57"/>
      <c r="J46" s="52"/>
      <c r="K46" s="52"/>
      <c r="L46" s="50"/>
      <c r="M46" s="57"/>
      <c r="N46" s="57"/>
      <c r="O46" s="57"/>
      <c r="P46" s="57"/>
      <c r="Q46" s="57"/>
      <c r="R46" s="57"/>
      <c r="S46" s="57"/>
      <c r="T46" s="51"/>
      <c r="U46" s="229">
        <v>0</v>
      </c>
    </row>
    <row r="47" spans="1:21" ht="13.5" customHeight="1">
      <c r="A47" s="141">
        <v>7</v>
      </c>
      <c r="B47" s="142">
        <v>482</v>
      </c>
      <c r="C47" s="146" t="s">
        <v>66</v>
      </c>
      <c r="D47" s="145" t="s">
        <v>139</v>
      </c>
      <c r="E47" s="54"/>
      <c r="F47" s="57"/>
      <c r="G47" s="57"/>
      <c r="H47" s="57"/>
      <c r="I47" s="57"/>
      <c r="J47" s="52"/>
      <c r="K47" s="52"/>
      <c r="L47" s="50"/>
      <c r="M47" s="57"/>
      <c r="N47" s="57"/>
      <c r="O47" s="57"/>
      <c r="P47" s="57"/>
      <c r="Q47" s="57"/>
      <c r="R47" s="57"/>
      <c r="S47" s="57"/>
      <c r="T47" s="51"/>
      <c r="U47" s="229">
        <v>0</v>
      </c>
    </row>
    <row r="48" spans="1:21" ht="13.5" customHeight="1">
      <c r="A48" s="141">
        <v>7</v>
      </c>
      <c r="B48" s="142">
        <v>483</v>
      </c>
      <c r="C48" s="146" t="s">
        <v>66</v>
      </c>
      <c r="D48" s="145" t="s">
        <v>140</v>
      </c>
      <c r="E48" s="54"/>
      <c r="F48" s="57"/>
      <c r="G48" s="57"/>
      <c r="H48" s="57"/>
      <c r="I48" s="57"/>
      <c r="J48" s="52"/>
      <c r="K48" s="52"/>
      <c r="L48" s="50"/>
      <c r="M48" s="57"/>
      <c r="N48" s="57"/>
      <c r="O48" s="57"/>
      <c r="P48" s="57"/>
      <c r="Q48" s="57"/>
      <c r="R48" s="57"/>
      <c r="S48" s="57"/>
      <c r="T48" s="51"/>
      <c r="U48" s="229">
        <v>0</v>
      </c>
    </row>
    <row r="49" spans="1:21" ht="13.5" customHeight="1">
      <c r="A49" s="141">
        <v>7</v>
      </c>
      <c r="B49" s="142">
        <v>484</v>
      </c>
      <c r="C49" s="146" t="s">
        <v>66</v>
      </c>
      <c r="D49" s="145" t="s">
        <v>141</v>
      </c>
      <c r="E49" s="54"/>
      <c r="F49" s="57"/>
      <c r="G49" s="57"/>
      <c r="H49" s="57"/>
      <c r="I49" s="57"/>
      <c r="J49" s="52"/>
      <c r="K49" s="52"/>
      <c r="L49" s="50"/>
      <c r="M49" s="57"/>
      <c r="N49" s="57"/>
      <c r="O49" s="57"/>
      <c r="P49" s="57"/>
      <c r="Q49" s="57"/>
      <c r="R49" s="57"/>
      <c r="S49" s="57"/>
      <c r="T49" s="51"/>
      <c r="U49" s="229">
        <v>0</v>
      </c>
    </row>
    <row r="50" spans="1:21" ht="13.5" customHeight="1">
      <c r="A50" s="141">
        <v>7</v>
      </c>
      <c r="B50" s="172">
        <v>501</v>
      </c>
      <c r="C50" s="143" t="s">
        <v>66</v>
      </c>
      <c r="D50" s="144" t="s">
        <v>112</v>
      </c>
      <c r="E50" s="160"/>
      <c r="F50" s="57"/>
      <c r="G50" s="57"/>
      <c r="H50" s="57"/>
      <c r="I50" s="57"/>
      <c r="J50" s="52"/>
      <c r="K50" s="52"/>
      <c r="L50" s="50"/>
      <c r="M50" s="57"/>
      <c r="N50" s="57"/>
      <c r="O50" s="57"/>
      <c r="P50" s="57"/>
      <c r="Q50" s="57"/>
      <c r="R50" s="57"/>
      <c r="S50" s="57"/>
      <c r="T50" s="51"/>
      <c r="U50" s="228">
        <v>0</v>
      </c>
    </row>
    <row r="51" spans="1:21" ht="13.5" customHeight="1">
      <c r="A51" s="141">
        <v>7</v>
      </c>
      <c r="B51" s="172">
        <v>502</v>
      </c>
      <c r="C51" s="146" t="s">
        <v>66</v>
      </c>
      <c r="D51" s="145" t="s">
        <v>115</v>
      </c>
      <c r="E51" s="160"/>
      <c r="F51" s="57"/>
      <c r="G51" s="57"/>
      <c r="H51" s="57"/>
      <c r="I51" s="57"/>
      <c r="J51" s="52"/>
      <c r="K51" s="52"/>
      <c r="L51" s="50"/>
      <c r="M51" s="57"/>
      <c r="N51" s="57"/>
      <c r="O51" s="57"/>
      <c r="P51" s="57"/>
      <c r="Q51" s="57"/>
      <c r="R51" s="57"/>
      <c r="S51" s="57"/>
      <c r="T51" s="51"/>
      <c r="U51" s="228">
        <v>0</v>
      </c>
    </row>
    <row r="52" spans="1:21" ht="13.5" customHeight="1">
      <c r="A52" s="141">
        <v>7</v>
      </c>
      <c r="B52" s="172">
        <v>503</v>
      </c>
      <c r="C52" s="146" t="s">
        <v>66</v>
      </c>
      <c r="D52" s="145" t="s">
        <v>116</v>
      </c>
      <c r="E52" s="160"/>
      <c r="F52" s="57"/>
      <c r="G52" s="57"/>
      <c r="H52" s="57"/>
      <c r="I52" s="57"/>
      <c r="J52" s="52"/>
      <c r="K52" s="52"/>
      <c r="L52" s="50"/>
      <c r="M52" s="57"/>
      <c r="N52" s="57"/>
      <c r="O52" s="57"/>
      <c r="P52" s="57"/>
      <c r="Q52" s="57"/>
      <c r="R52" s="57"/>
      <c r="S52" s="57"/>
      <c r="T52" s="51"/>
      <c r="U52" s="229">
        <v>0</v>
      </c>
    </row>
    <row r="53" spans="1:21" ht="13.5" customHeight="1">
      <c r="A53" s="141">
        <v>7</v>
      </c>
      <c r="B53" s="172">
        <v>504</v>
      </c>
      <c r="C53" s="146" t="s">
        <v>66</v>
      </c>
      <c r="D53" s="145" t="s">
        <v>117</v>
      </c>
      <c r="E53" s="160"/>
      <c r="F53" s="57"/>
      <c r="G53" s="57"/>
      <c r="H53" s="57"/>
      <c r="I53" s="57"/>
      <c r="J53" s="52"/>
      <c r="K53" s="52"/>
      <c r="L53" s="50"/>
      <c r="M53" s="57"/>
      <c r="N53" s="57"/>
      <c r="O53" s="57"/>
      <c r="P53" s="57"/>
      <c r="Q53" s="57"/>
      <c r="R53" s="57"/>
      <c r="S53" s="57"/>
      <c r="T53" s="51"/>
      <c r="U53" s="229">
        <v>0</v>
      </c>
    </row>
    <row r="54" spans="1:21" ht="13.5" customHeight="1">
      <c r="A54" s="141">
        <v>7</v>
      </c>
      <c r="B54" s="172">
        <v>505</v>
      </c>
      <c r="C54" s="143" t="s">
        <v>66</v>
      </c>
      <c r="D54" s="144" t="s">
        <v>119</v>
      </c>
      <c r="E54" s="160"/>
      <c r="F54" s="57"/>
      <c r="G54" s="57"/>
      <c r="H54" s="57"/>
      <c r="I54" s="57"/>
      <c r="J54" s="52"/>
      <c r="K54" s="52"/>
      <c r="L54" s="50"/>
      <c r="M54" s="57"/>
      <c r="N54" s="57"/>
      <c r="O54" s="57"/>
      <c r="P54" s="57"/>
      <c r="Q54" s="57"/>
      <c r="R54" s="57"/>
      <c r="S54" s="57"/>
      <c r="T54" s="51"/>
      <c r="U54" s="228">
        <v>0</v>
      </c>
    </row>
    <row r="55" spans="1:21" ht="13.5" customHeight="1">
      <c r="A55" s="141">
        <v>7</v>
      </c>
      <c r="B55" s="172">
        <v>521</v>
      </c>
      <c r="C55" s="146" t="s">
        <v>66</v>
      </c>
      <c r="D55" s="145" t="s">
        <v>120</v>
      </c>
      <c r="E55" s="160"/>
      <c r="F55" s="57"/>
      <c r="G55" s="57"/>
      <c r="H55" s="57"/>
      <c r="I55" s="57"/>
      <c r="J55" s="52"/>
      <c r="K55" s="52"/>
      <c r="L55" s="50"/>
      <c r="M55" s="57"/>
      <c r="N55" s="57"/>
      <c r="O55" s="57"/>
      <c r="P55" s="57"/>
      <c r="Q55" s="57"/>
      <c r="R55" s="57"/>
      <c r="S55" s="57"/>
      <c r="T55" s="51"/>
      <c r="U55" s="228">
        <v>0</v>
      </c>
    </row>
    <row r="56" spans="1:21" ht="13.5" customHeight="1">
      <c r="A56" s="141">
        <v>7</v>
      </c>
      <c r="B56" s="172">
        <v>522</v>
      </c>
      <c r="C56" s="146" t="s">
        <v>66</v>
      </c>
      <c r="D56" s="145" t="s">
        <v>121</v>
      </c>
      <c r="E56" s="160"/>
      <c r="F56" s="57"/>
      <c r="G56" s="57"/>
      <c r="H56" s="57"/>
      <c r="I56" s="57"/>
      <c r="J56" s="52"/>
      <c r="K56" s="52"/>
      <c r="L56" s="50"/>
      <c r="M56" s="57"/>
      <c r="N56" s="57"/>
      <c r="O56" s="57"/>
      <c r="P56" s="57"/>
      <c r="Q56" s="57"/>
      <c r="R56" s="57"/>
      <c r="S56" s="57"/>
      <c r="T56" s="51"/>
      <c r="U56" s="229">
        <v>0</v>
      </c>
    </row>
    <row r="57" spans="1:21" ht="13.5" customHeight="1">
      <c r="A57" s="141">
        <v>7</v>
      </c>
      <c r="B57" s="142">
        <v>541</v>
      </c>
      <c r="C57" s="146" t="s">
        <v>66</v>
      </c>
      <c r="D57" s="145" t="s">
        <v>176</v>
      </c>
      <c r="E57" s="54"/>
      <c r="F57" s="57"/>
      <c r="G57" s="57"/>
      <c r="H57" s="57"/>
      <c r="I57" s="57"/>
      <c r="J57" s="52"/>
      <c r="K57" s="52"/>
      <c r="L57" s="50"/>
      <c r="M57" s="57"/>
      <c r="N57" s="57"/>
      <c r="O57" s="57"/>
      <c r="P57" s="57"/>
      <c r="Q57" s="57"/>
      <c r="R57" s="57"/>
      <c r="S57" s="57"/>
      <c r="T57" s="51"/>
      <c r="U57" s="229">
        <v>0</v>
      </c>
    </row>
    <row r="58" spans="1:21" ht="13.5" customHeight="1">
      <c r="A58" s="141">
        <v>7</v>
      </c>
      <c r="B58" s="142">
        <v>542</v>
      </c>
      <c r="C58" s="146" t="s">
        <v>66</v>
      </c>
      <c r="D58" s="145" t="s">
        <v>178</v>
      </c>
      <c r="E58" s="54"/>
      <c r="F58" s="57"/>
      <c r="G58" s="57"/>
      <c r="H58" s="57"/>
      <c r="I58" s="57"/>
      <c r="J58" s="52"/>
      <c r="K58" s="52"/>
      <c r="L58" s="50"/>
      <c r="M58" s="57"/>
      <c r="N58" s="57"/>
      <c r="O58" s="57"/>
      <c r="P58" s="57"/>
      <c r="Q58" s="57"/>
      <c r="R58" s="57"/>
      <c r="S58" s="57"/>
      <c r="T58" s="51"/>
      <c r="U58" s="229">
        <v>0</v>
      </c>
    </row>
    <row r="59" spans="1:21" ht="13.5" customHeight="1">
      <c r="A59" s="141">
        <v>7</v>
      </c>
      <c r="B59" s="142">
        <v>543</v>
      </c>
      <c r="C59" s="146" t="s">
        <v>66</v>
      </c>
      <c r="D59" s="145" t="s">
        <v>181</v>
      </c>
      <c r="E59" s="54"/>
      <c r="F59" s="57"/>
      <c r="G59" s="57"/>
      <c r="H59" s="57"/>
      <c r="I59" s="57"/>
      <c r="J59" s="52"/>
      <c r="K59" s="52"/>
      <c r="L59" s="50"/>
      <c r="M59" s="57"/>
      <c r="N59" s="57"/>
      <c r="O59" s="57"/>
      <c r="P59" s="57"/>
      <c r="Q59" s="57"/>
      <c r="R59" s="57"/>
      <c r="S59" s="57"/>
      <c r="T59" s="51"/>
      <c r="U59" s="229">
        <v>0</v>
      </c>
    </row>
    <row r="60" spans="1:21" ht="13.5" customHeight="1">
      <c r="A60" s="141">
        <v>7</v>
      </c>
      <c r="B60" s="142">
        <v>544</v>
      </c>
      <c r="C60" s="146" t="s">
        <v>66</v>
      </c>
      <c r="D60" s="145" t="s">
        <v>184</v>
      </c>
      <c r="E60" s="54"/>
      <c r="F60" s="57"/>
      <c r="G60" s="57"/>
      <c r="H60" s="57"/>
      <c r="I60" s="57"/>
      <c r="J60" s="52"/>
      <c r="K60" s="52"/>
      <c r="L60" s="50"/>
      <c r="M60" s="57"/>
      <c r="N60" s="57"/>
      <c r="O60" s="57"/>
      <c r="P60" s="57"/>
      <c r="Q60" s="57"/>
      <c r="R60" s="57"/>
      <c r="S60" s="57"/>
      <c r="T60" s="51"/>
      <c r="U60" s="229">
        <v>1</v>
      </c>
    </row>
    <row r="61" spans="1:21" ht="13.5" customHeight="1">
      <c r="A61" s="141">
        <v>7</v>
      </c>
      <c r="B61" s="142">
        <v>545</v>
      </c>
      <c r="C61" s="146" t="s">
        <v>66</v>
      </c>
      <c r="D61" s="145" t="s">
        <v>186</v>
      </c>
      <c r="E61" s="54"/>
      <c r="F61" s="57"/>
      <c r="G61" s="57"/>
      <c r="H61" s="57"/>
      <c r="I61" s="57"/>
      <c r="J61" s="52"/>
      <c r="K61" s="52"/>
      <c r="L61" s="50"/>
      <c r="M61" s="57"/>
      <c r="N61" s="57"/>
      <c r="O61" s="57"/>
      <c r="P61" s="57"/>
      <c r="Q61" s="57"/>
      <c r="R61" s="57"/>
      <c r="S61" s="57"/>
      <c r="T61" s="51"/>
      <c r="U61" s="229">
        <v>0</v>
      </c>
    </row>
    <row r="62" spans="1:21" ht="13.5" customHeight="1">
      <c r="A62" s="141">
        <v>7</v>
      </c>
      <c r="B62" s="142">
        <v>546</v>
      </c>
      <c r="C62" s="146" t="s">
        <v>66</v>
      </c>
      <c r="D62" s="145" t="s">
        <v>188</v>
      </c>
      <c r="E62" s="54"/>
      <c r="F62" s="57"/>
      <c r="G62" s="57"/>
      <c r="H62" s="57"/>
      <c r="I62" s="57"/>
      <c r="J62" s="52"/>
      <c r="K62" s="52"/>
      <c r="L62" s="50"/>
      <c r="M62" s="57"/>
      <c r="N62" s="57"/>
      <c r="O62" s="57"/>
      <c r="P62" s="57"/>
      <c r="Q62" s="57"/>
      <c r="R62" s="57"/>
      <c r="S62" s="57"/>
      <c r="T62" s="51"/>
      <c r="U62" s="229">
        <v>0</v>
      </c>
    </row>
    <row r="63" spans="1:21" ht="13.5" customHeight="1">
      <c r="A63" s="141">
        <v>7</v>
      </c>
      <c r="B63" s="142">
        <v>547</v>
      </c>
      <c r="C63" s="146" t="s">
        <v>66</v>
      </c>
      <c r="D63" s="145" t="s">
        <v>190</v>
      </c>
      <c r="E63" s="54"/>
      <c r="F63" s="57"/>
      <c r="G63" s="57"/>
      <c r="H63" s="57"/>
      <c r="I63" s="57"/>
      <c r="J63" s="52"/>
      <c r="K63" s="52"/>
      <c r="L63" s="50"/>
      <c r="M63" s="57"/>
      <c r="N63" s="57"/>
      <c r="O63" s="57"/>
      <c r="P63" s="57"/>
      <c r="Q63" s="57"/>
      <c r="R63" s="57"/>
      <c r="S63" s="57"/>
      <c r="T63" s="51"/>
      <c r="U63" s="229">
        <v>0</v>
      </c>
    </row>
    <row r="64" spans="1:21" ht="13.5" customHeight="1">
      <c r="A64" s="141">
        <v>7</v>
      </c>
      <c r="B64" s="142">
        <v>548</v>
      </c>
      <c r="C64" s="146" t="s">
        <v>66</v>
      </c>
      <c r="D64" s="145" t="s">
        <v>193</v>
      </c>
      <c r="E64" s="54"/>
      <c r="F64" s="57"/>
      <c r="G64" s="57"/>
      <c r="H64" s="57"/>
      <c r="I64" s="57"/>
      <c r="J64" s="52"/>
      <c r="K64" s="52"/>
      <c r="L64" s="50"/>
      <c r="M64" s="57"/>
      <c r="N64" s="57"/>
      <c r="O64" s="57"/>
      <c r="P64" s="57"/>
      <c r="Q64" s="57"/>
      <c r="R64" s="57"/>
      <c r="S64" s="57"/>
      <c r="T64" s="51"/>
      <c r="U64" s="229">
        <v>0</v>
      </c>
    </row>
    <row r="65" spans="1:21" ht="13.5" customHeight="1">
      <c r="A65" s="141">
        <v>7</v>
      </c>
      <c r="B65" s="142">
        <v>561</v>
      </c>
      <c r="C65" s="146" t="s">
        <v>66</v>
      </c>
      <c r="D65" s="145" t="s">
        <v>194</v>
      </c>
      <c r="E65" s="54"/>
      <c r="F65" s="57"/>
      <c r="G65" s="57"/>
      <c r="H65" s="57"/>
      <c r="I65" s="57"/>
      <c r="J65" s="52"/>
      <c r="K65" s="52"/>
      <c r="L65" s="50"/>
      <c r="M65" s="57"/>
      <c r="N65" s="57"/>
      <c r="O65" s="57"/>
      <c r="P65" s="57"/>
      <c r="Q65" s="57"/>
      <c r="R65" s="57"/>
      <c r="S65" s="57"/>
      <c r="T65" s="51"/>
      <c r="U65" s="229">
        <v>0</v>
      </c>
    </row>
    <row r="66" spans="1:21" ht="13.5" customHeight="1" thickBot="1">
      <c r="A66" s="173">
        <v>7</v>
      </c>
      <c r="B66" s="174">
        <v>564</v>
      </c>
      <c r="C66" s="175" t="s">
        <v>66</v>
      </c>
      <c r="D66" s="176" t="s">
        <v>195</v>
      </c>
      <c r="E66" s="177"/>
      <c r="F66" s="64"/>
      <c r="G66" s="64"/>
      <c r="H66" s="64"/>
      <c r="I66" s="64"/>
      <c r="J66" s="178"/>
      <c r="K66" s="178"/>
      <c r="L66" s="180"/>
      <c r="M66" s="64"/>
      <c r="N66" s="64"/>
      <c r="O66" s="64"/>
      <c r="P66" s="64"/>
      <c r="Q66" s="64"/>
      <c r="R66" s="64"/>
      <c r="S66" s="64"/>
      <c r="T66" s="65"/>
      <c r="U66" s="232">
        <v>0</v>
      </c>
    </row>
    <row r="67" spans="1:21" ht="18" customHeight="1" thickBot="1">
      <c r="A67" s="37"/>
      <c r="B67" s="38"/>
      <c r="C67" s="271" t="s">
        <v>4</v>
      </c>
      <c r="D67" s="271"/>
      <c r="E67" s="68">
        <f>COUNTA(E8:E66)</f>
        <v>3</v>
      </c>
      <c r="F67" s="66"/>
      <c r="G67" s="66"/>
      <c r="H67" s="66"/>
      <c r="I67" s="66"/>
      <c r="J67" s="67"/>
      <c r="K67" s="67"/>
      <c r="L67" s="69">
        <f aca="true" t="shared" si="0" ref="L67:T67">COUNTA(L8:L66)</f>
        <v>2</v>
      </c>
      <c r="M67" s="70">
        <f t="shared" si="0"/>
        <v>1</v>
      </c>
      <c r="N67" s="70">
        <f t="shared" si="0"/>
        <v>0</v>
      </c>
      <c r="O67" s="70">
        <f t="shared" si="0"/>
        <v>2</v>
      </c>
      <c r="P67" s="70">
        <f t="shared" si="0"/>
        <v>1</v>
      </c>
      <c r="Q67" s="70">
        <f t="shared" si="0"/>
        <v>0</v>
      </c>
      <c r="R67" s="70">
        <f t="shared" si="0"/>
        <v>0</v>
      </c>
      <c r="S67" s="70">
        <f t="shared" si="0"/>
        <v>0</v>
      </c>
      <c r="T67" s="71">
        <f t="shared" si="0"/>
        <v>0</v>
      </c>
      <c r="U67" s="230">
        <f>SUM(U8:U66)</f>
        <v>6</v>
      </c>
    </row>
  </sheetData>
  <sheetProtection/>
  <mergeCells count="14">
    <mergeCell ref="C67:D67"/>
    <mergeCell ref="A4:A7"/>
    <mergeCell ref="B4:B7"/>
    <mergeCell ref="C4:C7"/>
    <mergeCell ref="D4:D7"/>
    <mergeCell ref="S2:U2"/>
    <mergeCell ref="L5:T5"/>
    <mergeCell ref="E4:T4"/>
    <mergeCell ref="G6:K6"/>
    <mergeCell ref="L6:N6"/>
    <mergeCell ref="U4:U7"/>
    <mergeCell ref="E6:E7"/>
    <mergeCell ref="O6:Q6"/>
    <mergeCell ref="R6:T6"/>
  </mergeCells>
  <printOptions/>
  <pageMargins left="0.5905511811023623" right="0.5905511811023623" top="0.5905511811023623" bottom="0.7874015748031497" header="0.31496062992125984" footer="0.5118110236220472"/>
  <pageSetup fitToHeight="2" horizontalDpi="600" verticalDpi="600" orientation="landscape" paperSize="9" scale="8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1.625" style="2" customWidth="1"/>
    <col min="5" max="5" width="10.625" style="2" customWidth="1"/>
    <col min="6" max="6" width="40.625" style="2" customWidth="1"/>
    <col min="7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269" t="s">
        <v>66</v>
      </c>
      <c r="R2" s="302"/>
      <c r="S2" s="270"/>
    </row>
    <row r="3" ht="12.75" thickBot="1"/>
    <row r="4" spans="1:19" s="1" customFormat="1" ht="19.5" customHeight="1">
      <c r="A4" s="273" t="s">
        <v>26</v>
      </c>
      <c r="B4" s="281" t="s">
        <v>61</v>
      </c>
      <c r="C4" s="331" t="s">
        <v>52</v>
      </c>
      <c r="D4" s="278" t="s">
        <v>17</v>
      </c>
      <c r="E4" s="322" t="s">
        <v>36</v>
      </c>
      <c r="F4" s="323"/>
      <c r="G4" s="323"/>
      <c r="H4" s="324"/>
      <c r="I4" s="325" t="s">
        <v>40</v>
      </c>
      <c r="J4" s="326"/>
      <c r="K4" s="326"/>
      <c r="L4" s="326"/>
      <c r="M4" s="326"/>
      <c r="N4" s="326"/>
      <c r="O4" s="326"/>
      <c r="P4" s="326"/>
      <c r="Q4" s="326"/>
      <c r="R4" s="326"/>
      <c r="S4" s="327"/>
    </row>
    <row r="5" spans="1:19" s="31" customFormat="1" ht="19.5" customHeight="1">
      <c r="A5" s="274"/>
      <c r="B5" s="268"/>
      <c r="C5" s="332"/>
      <c r="D5" s="265"/>
      <c r="E5" s="328" t="s">
        <v>51</v>
      </c>
      <c r="F5" s="339" t="s">
        <v>5</v>
      </c>
      <c r="G5" s="342" t="s">
        <v>6</v>
      </c>
      <c r="H5" s="336" t="s">
        <v>7</v>
      </c>
      <c r="I5" s="328" t="s">
        <v>20</v>
      </c>
      <c r="J5" s="316" t="s">
        <v>22</v>
      </c>
      <c r="K5" s="36" t="s">
        <v>266</v>
      </c>
      <c r="L5" s="199"/>
      <c r="M5" s="321" t="s">
        <v>24</v>
      </c>
      <c r="N5" s="321" t="s">
        <v>50</v>
      </c>
      <c r="O5" s="36" t="s">
        <v>267</v>
      </c>
      <c r="P5" s="199"/>
      <c r="Q5" s="316" t="s">
        <v>23</v>
      </c>
      <c r="R5" s="36" t="s">
        <v>266</v>
      </c>
      <c r="S5" s="200"/>
    </row>
    <row r="6" spans="1:19" s="1" customFormat="1" ht="60" customHeight="1">
      <c r="A6" s="274"/>
      <c r="B6" s="268"/>
      <c r="C6" s="332"/>
      <c r="D6" s="265"/>
      <c r="E6" s="329"/>
      <c r="F6" s="340"/>
      <c r="G6" s="343"/>
      <c r="H6" s="337"/>
      <c r="I6" s="329"/>
      <c r="J6" s="317"/>
      <c r="K6" s="319" t="s">
        <v>268</v>
      </c>
      <c r="L6" s="201" t="s">
        <v>269</v>
      </c>
      <c r="M6" s="300"/>
      <c r="N6" s="300"/>
      <c r="O6" s="319" t="s">
        <v>270</v>
      </c>
      <c r="P6" s="201" t="s">
        <v>269</v>
      </c>
      <c r="Q6" s="317"/>
      <c r="R6" s="319" t="s">
        <v>271</v>
      </c>
      <c r="S6" s="202" t="s">
        <v>269</v>
      </c>
    </row>
    <row r="7" spans="1:19" ht="19.5" customHeight="1">
      <c r="A7" s="275"/>
      <c r="B7" s="267"/>
      <c r="C7" s="333"/>
      <c r="D7" s="266"/>
      <c r="E7" s="330"/>
      <c r="F7" s="341"/>
      <c r="G7" s="344"/>
      <c r="H7" s="338"/>
      <c r="I7" s="330"/>
      <c r="J7" s="318"/>
      <c r="K7" s="320"/>
      <c r="L7" s="203" t="s">
        <v>272</v>
      </c>
      <c r="M7" s="301"/>
      <c r="N7" s="301"/>
      <c r="O7" s="320"/>
      <c r="P7" s="203" t="s">
        <v>272</v>
      </c>
      <c r="Q7" s="318"/>
      <c r="R7" s="320"/>
      <c r="S7" s="193" t="s">
        <v>272</v>
      </c>
    </row>
    <row r="8" spans="1:19" s="13" customFormat="1" ht="13.5" customHeight="1">
      <c r="A8" s="48">
        <v>7</v>
      </c>
      <c r="B8" s="49">
        <v>201</v>
      </c>
      <c r="C8" s="50" t="s">
        <v>66</v>
      </c>
      <c r="D8" s="51" t="s">
        <v>67</v>
      </c>
      <c r="E8" s="79"/>
      <c r="F8" s="57"/>
      <c r="G8" s="80"/>
      <c r="H8" s="81"/>
      <c r="I8" s="214">
        <v>1</v>
      </c>
      <c r="J8" s="212">
        <v>1</v>
      </c>
      <c r="K8" s="212">
        <v>0</v>
      </c>
      <c r="L8" s="82">
        <f aca="true" t="shared" si="0" ref="L8:L39">IF(J8=""," ",ROUND(K8/J8*100,1))</f>
        <v>0</v>
      </c>
      <c r="M8" s="83"/>
      <c r="N8" s="57"/>
      <c r="O8" s="52"/>
      <c r="P8" s="82" t="str">
        <f>IF(O8=""," ",ROUND(O8/N8*100,1))</f>
        <v> </v>
      </c>
      <c r="Q8" s="240">
        <v>840</v>
      </c>
      <c r="R8" s="241">
        <v>26</v>
      </c>
      <c r="S8" s="242">
        <f aca="true" t="shared" si="1" ref="S8:S39">IF(Q8=""," ",ROUND(R8/Q8*100,1))</f>
        <v>3.1</v>
      </c>
    </row>
    <row r="9" spans="1:19" s="13" customFormat="1" ht="13.5" customHeight="1">
      <c r="A9" s="48">
        <v>7</v>
      </c>
      <c r="B9" s="49">
        <v>202</v>
      </c>
      <c r="C9" s="56" t="s">
        <v>143</v>
      </c>
      <c r="D9" s="167" t="s">
        <v>144</v>
      </c>
      <c r="E9" s="79">
        <v>36583</v>
      </c>
      <c r="F9" s="57" t="s">
        <v>165</v>
      </c>
      <c r="G9" s="234">
        <v>1</v>
      </c>
      <c r="H9" s="235">
        <v>0</v>
      </c>
      <c r="I9" s="214">
        <v>1</v>
      </c>
      <c r="J9" s="212">
        <v>1</v>
      </c>
      <c r="K9" s="212">
        <v>0</v>
      </c>
      <c r="L9" s="82">
        <f t="shared" si="0"/>
        <v>0</v>
      </c>
      <c r="M9" s="83"/>
      <c r="N9" s="57"/>
      <c r="O9" s="52"/>
      <c r="P9" s="82" t="str">
        <f aca="true" t="shared" si="2" ref="P9:P14">IF(N9=""," ",ROUND(O9/N9*100,1))</f>
        <v> </v>
      </c>
      <c r="Q9" s="238">
        <v>504</v>
      </c>
      <c r="R9" s="239">
        <v>8</v>
      </c>
      <c r="S9" s="86">
        <f t="shared" si="1"/>
        <v>1.6</v>
      </c>
    </row>
    <row r="10" spans="1:19" s="13" customFormat="1" ht="13.5" customHeight="1">
      <c r="A10" s="48">
        <v>7</v>
      </c>
      <c r="B10" s="171">
        <v>203</v>
      </c>
      <c r="C10" s="56" t="s">
        <v>66</v>
      </c>
      <c r="D10" s="52" t="s">
        <v>101</v>
      </c>
      <c r="E10" s="79">
        <v>37607</v>
      </c>
      <c r="F10" s="57" t="s">
        <v>126</v>
      </c>
      <c r="G10" s="234">
        <v>2</v>
      </c>
      <c r="H10" s="235">
        <v>0</v>
      </c>
      <c r="I10" s="214">
        <v>1</v>
      </c>
      <c r="J10" s="212">
        <v>2</v>
      </c>
      <c r="K10" s="212">
        <v>0</v>
      </c>
      <c r="L10" s="82">
        <f t="shared" si="0"/>
        <v>0</v>
      </c>
      <c r="M10" s="83"/>
      <c r="N10" s="57"/>
      <c r="O10" s="52"/>
      <c r="P10" s="82" t="str">
        <f t="shared" si="2"/>
        <v> </v>
      </c>
      <c r="Q10" s="238">
        <v>658</v>
      </c>
      <c r="R10" s="239">
        <v>15</v>
      </c>
      <c r="S10" s="86">
        <f t="shared" si="1"/>
        <v>2.3</v>
      </c>
    </row>
    <row r="11" spans="1:19" s="13" customFormat="1" ht="13.5" customHeight="1">
      <c r="A11" s="243">
        <v>7</v>
      </c>
      <c r="B11" s="244">
        <v>204</v>
      </c>
      <c r="C11" s="245" t="s">
        <v>197</v>
      </c>
      <c r="D11" s="246" t="s">
        <v>198</v>
      </c>
      <c r="E11" s="79"/>
      <c r="F11" s="57"/>
      <c r="G11" s="80"/>
      <c r="H11" s="81"/>
      <c r="I11" s="214">
        <v>1</v>
      </c>
      <c r="J11" s="212">
        <v>2</v>
      </c>
      <c r="K11" s="212">
        <v>0</v>
      </c>
      <c r="L11" s="82">
        <f t="shared" si="0"/>
        <v>0</v>
      </c>
      <c r="M11" s="83"/>
      <c r="N11" s="57"/>
      <c r="O11" s="52"/>
      <c r="P11" s="82" t="str">
        <f t="shared" si="2"/>
        <v> </v>
      </c>
      <c r="Q11" s="238">
        <v>646</v>
      </c>
      <c r="R11" s="239">
        <v>16</v>
      </c>
      <c r="S11" s="86">
        <f t="shared" si="1"/>
        <v>2.5</v>
      </c>
    </row>
    <row r="12" spans="1:19" s="13" customFormat="1" ht="13.5" customHeight="1">
      <c r="A12" s="48">
        <v>7</v>
      </c>
      <c r="B12" s="49">
        <v>205</v>
      </c>
      <c r="C12" s="56" t="s">
        <v>66</v>
      </c>
      <c r="D12" s="52" t="s">
        <v>129</v>
      </c>
      <c r="E12" s="79"/>
      <c r="F12" s="57"/>
      <c r="G12" s="80"/>
      <c r="H12" s="81"/>
      <c r="I12" s="214">
        <v>1</v>
      </c>
      <c r="J12" s="212">
        <v>1</v>
      </c>
      <c r="K12" s="212">
        <v>0</v>
      </c>
      <c r="L12" s="82">
        <f t="shared" si="0"/>
        <v>0</v>
      </c>
      <c r="M12" s="83"/>
      <c r="N12" s="57"/>
      <c r="O12" s="52"/>
      <c r="P12" s="82" t="str">
        <f t="shared" si="2"/>
        <v> </v>
      </c>
      <c r="Q12" s="238">
        <v>167</v>
      </c>
      <c r="R12" s="239">
        <v>1</v>
      </c>
      <c r="S12" s="86">
        <f t="shared" si="1"/>
        <v>0.6</v>
      </c>
    </row>
    <row r="13" spans="1:19" s="13" customFormat="1" ht="13.5" customHeight="1">
      <c r="A13" s="48">
        <v>7</v>
      </c>
      <c r="B13" s="171">
        <v>207</v>
      </c>
      <c r="C13" s="56" t="s">
        <v>66</v>
      </c>
      <c r="D13" s="52" t="s">
        <v>104</v>
      </c>
      <c r="E13" s="79"/>
      <c r="F13" s="57"/>
      <c r="G13" s="80"/>
      <c r="H13" s="81"/>
      <c r="I13" s="214">
        <v>1</v>
      </c>
      <c r="J13" s="212">
        <v>1</v>
      </c>
      <c r="K13" s="212">
        <v>0</v>
      </c>
      <c r="L13" s="82">
        <f t="shared" si="0"/>
        <v>0</v>
      </c>
      <c r="M13" s="83"/>
      <c r="N13" s="57"/>
      <c r="O13" s="52"/>
      <c r="P13" s="82" t="str">
        <f t="shared" si="2"/>
        <v> </v>
      </c>
      <c r="Q13" s="238">
        <v>116</v>
      </c>
      <c r="R13" s="239">
        <v>0</v>
      </c>
      <c r="S13" s="86">
        <f t="shared" si="1"/>
        <v>0</v>
      </c>
    </row>
    <row r="14" spans="1:19" s="13" customFormat="1" ht="13.5" customHeight="1">
      <c r="A14" s="48">
        <v>7</v>
      </c>
      <c r="B14" s="49">
        <v>208</v>
      </c>
      <c r="C14" s="56" t="s">
        <v>143</v>
      </c>
      <c r="D14" s="167" t="s">
        <v>147</v>
      </c>
      <c r="E14" s="79"/>
      <c r="F14" s="57"/>
      <c r="G14" s="80"/>
      <c r="H14" s="81"/>
      <c r="I14" s="214">
        <v>1</v>
      </c>
      <c r="J14" s="212">
        <v>1</v>
      </c>
      <c r="K14" s="212">
        <v>0</v>
      </c>
      <c r="L14" s="82">
        <f t="shared" si="0"/>
        <v>0</v>
      </c>
      <c r="M14" s="83"/>
      <c r="N14" s="57"/>
      <c r="O14" s="52"/>
      <c r="P14" s="82" t="str">
        <f t="shared" si="2"/>
        <v> </v>
      </c>
      <c r="Q14" s="238">
        <v>274</v>
      </c>
      <c r="R14" s="239">
        <v>6</v>
      </c>
      <c r="S14" s="86">
        <f t="shared" si="1"/>
        <v>2.2</v>
      </c>
    </row>
    <row r="15" spans="1:19" s="13" customFormat="1" ht="13.5" customHeight="1">
      <c r="A15" s="48">
        <v>7</v>
      </c>
      <c r="B15" s="49">
        <v>209</v>
      </c>
      <c r="C15" s="56" t="s">
        <v>66</v>
      </c>
      <c r="D15" s="52" t="s">
        <v>171</v>
      </c>
      <c r="E15" s="79"/>
      <c r="F15" s="57"/>
      <c r="G15" s="80"/>
      <c r="H15" s="81"/>
      <c r="I15" s="214">
        <v>1</v>
      </c>
      <c r="J15" s="212">
        <v>1</v>
      </c>
      <c r="K15" s="212">
        <v>0</v>
      </c>
      <c r="L15" s="82">
        <f t="shared" si="0"/>
        <v>0</v>
      </c>
      <c r="M15" s="83"/>
      <c r="N15" s="57"/>
      <c r="O15" s="52"/>
      <c r="P15" s="82" t="str">
        <f>IF(O15=""," ",ROUND(O15/N15*100,1))</f>
        <v> </v>
      </c>
      <c r="Q15" s="238">
        <v>74</v>
      </c>
      <c r="R15" s="239">
        <v>1</v>
      </c>
      <c r="S15" s="86">
        <f t="shared" si="1"/>
        <v>1.4</v>
      </c>
    </row>
    <row r="16" spans="1:19" s="13" customFormat="1" ht="13.5" customHeight="1">
      <c r="A16" s="48">
        <v>7</v>
      </c>
      <c r="B16" s="49">
        <v>210</v>
      </c>
      <c r="C16" s="50" t="s">
        <v>66</v>
      </c>
      <c r="D16" s="51" t="s">
        <v>70</v>
      </c>
      <c r="E16" s="79"/>
      <c r="F16" s="161"/>
      <c r="G16" s="80"/>
      <c r="H16" s="81"/>
      <c r="I16" s="214">
        <v>1</v>
      </c>
      <c r="J16" s="212"/>
      <c r="K16" s="212"/>
      <c r="L16" s="82" t="str">
        <f t="shared" si="0"/>
        <v> </v>
      </c>
      <c r="M16" s="83"/>
      <c r="N16" s="57"/>
      <c r="O16" s="52"/>
      <c r="P16" s="82" t="str">
        <f>IF(O16=""," ",ROUND(O16/N16*100,1))</f>
        <v> </v>
      </c>
      <c r="Q16" s="238">
        <v>373</v>
      </c>
      <c r="R16" s="239">
        <v>6</v>
      </c>
      <c r="S16" s="86">
        <f t="shared" si="1"/>
        <v>1.6</v>
      </c>
    </row>
    <row r="17" spans="1:19" s="13" customFormat="1" ht="13.5" customHeight="1">
      <c r="A17" s="48">
        <v>7</v>
      </c>
      <c r="B17" s="171">
        <v>211</v>
      </c>
      <c r="C17" s="56" t="s">
        <v>66</v>
      </c>
      <c r="D17" s="52" t="s">
        <v>108</v>
      </c>
      <c r="E17" s="79"/>
      <c r="F17" s="84"/>
      <c r="G17" s="84"/>
      <c r="H17" s="49"/>
      <c r="I17" s="214">
        <v>1</v>
      </c>
      <c r="J17" s="212">
        <v>1</v>
      </c>
      <c r="K17" s="212">
        <v>0</v>
      </c>
      <c r="L17" s="82">
        <f t="shared" si="0"/>
        <v>0</v>
      </c>
      <c r="M17" s="83"/>
      <c r="N17" s="57"/>
      <c r="O17" s="52"/>
      <c r="P17" s="82" t="str">
        <f>IF(N17=""," ",ROUND(O17/N17*100,1))</f>
        <v> </v>
      </c>
      <c r="Q17" s="238">
        <v>101</v>
      </c>
      <c r="R17" s="239">
        <v>0</v>
      </c>
      <c r="S17" s="86">
        <f t="shared" si="1"/>
        <v>0</v>
      </c>
    </row>
    <row r="18" spans="1:19" s="13" customFormat="1" ht="13.5" customHeight="1">
      <c r="A18" s="48">
        <v>7</v>
      </c>
      <c r="B18" s="49">
        <v>212</v>
      </c>
      <c r="C18" s="56" t="s">
        <v>66</v>
      </c>
      <c r="D18" s="52" t="s">
        <v>173</v>
      </c>
      <c r="E18" s="79"/>
      <c r="F18" s="57"/>
      <c r="G18" s="80"/>
      <c r="H18" s="81"/>
      <c r="I18" s="214">
        <v>1</v>
      </c>
      <c r="J18" s="212">
        <v>1</v>
      </c>
      <c r="K18" s="212">
        <v>0</v>
      </c>
      <c r="L18" s="82">
        <f t="shared" si="0"/>
        <v>0</v>
      </c>
      <c r="M18" s="83"/>
      <c r="N18" s="57"/>
      <c r="O18" s="52"/>
      <c r="P18" s="82" t="str">
        <f aca="true" t="shared" si="3" ref="P18:P24">IF(O18=""," ",ROUND(O18/N18*100,1))</f>
        <v> </v>
      </c>
      <c r="Q18" s="238">
        <v>180</v>
      </c>
      <c r="R18" s="239">
        <v>2</v>
      </c>
      <c r="S18" s="86">
        <f t="shared" si="1"/>
        <v>1.1</v>
      </c>
    </row>
    <row r="19" spans="1:19" s="13" customFormat="1" ht="13.5" customHeight="1">
      <c r="A19" s="48">
        <v>7</v>
      </c>
      <c r="B19" s="49">
        <v>213</v>
      </c>
      <c r="C19" s="56" t="s">
        <v>66</v>
      </c>
      <c r="D19" s="52" t="s">
        <v>74</v>
      </c>
      <c r="E19" s="50"/>
      <c r="F19" s="84"/>
      <c r="G19" s="84"/>
      <c r="H19" s="49"/>
      <c r="I19" s="214">
        <v>1</v>
      </c>
      <c r="J19" s="212">
        <v>1</v>
      </c>
      <c r="K19" s="212">
        <v>0</v>
      </c>
      <c r="L19" s="82">
        <f t="shared" si="0"/>
        <v>0</v>
      </c>
      <c r="M19" s="83"/>
      <c r="N19" s="57"/>
      <c r="O19" s="52"/>
      <c r="P19" s="82" t="str">
        <f t="shared" si="3"/>
        <v> </v>
      </c>
      <c r="Q19" s="240">
        <v>398</v>
      </c>
      <c r="R19" s="241">
        <v>3</v>
      </c>
      <c r="S19" s="86">
        <f t="shared" si="1"/>
        <v>0.8</v>
      </c>
    </row>
    <row r="20" spans="1:19" s="13" customFormat="1" ht="13.5" customHeight="1">
      <c r="A20" s="48">
        <v>7</v>
      </c>
      <c r="B20" s="49">
        <v>214</v>
      </c>
      <c r="C20" s="56" t="s">
        <v>66</v>
      </c>
      <c r="D20" s="52" t="s">
        <v>76</v>
      </c>
      <c r="E20" s="50"/>
      <c r="F20" s="84"/>
      <c r="G20" s="84"/>
      <c r="H20" s="49"/>
      <c r="I20" s="214">
        <v>1</v>
      </c>
      <c r="J20" s="212">
        <v>1</v>
      </c>
      <c r="K20" s="212">
        <v>0</v>
      </c>
      <c r="L20" s="82">
        <f t="shared" si="0"/>
        <v>0</v>
      </c>
      <c r="M20" s="83"/>
      <c r="N20" s="57"/>
      <c r="O20" s="52"/>
      <c r="P20" s="82" t="str">
        <f t="shared" si="3"/>
        <v> </v>
      </c>
      <c r="Q20" s="238">
        <v>116</v>
      </c>
      <c r="R20" s="239">
        <v>3</v>
      </c>
      <c r="S20" s="86">
        <f t="shared" si="1"/>
        <v>2.6</v>
      </c>
    </row>
    <row r="21" spans="1:19" s="13" customFormat="1" ht="13.5" customHeight="1">
      <c r="A21" s="48">
        <v>7</v>
      </c>
      <c r="B21" s="49">
        <v>301</v>
      </c>
      <c r="C21" s="56" t="s">
        <v>66</v>
      </c>
      <c r="D21" s="52" t="s">
        <v>79</v>
      </c>
      <c r="E21" s="50"/>
      <c r="F21" s="84"/>
      <c r="G21" s="84"/>
      <c r="H21" s="49"/>
      <c r="I21" s="214"/>
      <c r="J21" s="212"/>
      <c r="K21" s="212"/>
      <c r="L21" s="82" t="str">
        <f t="shared" si="0"/>
        <v> </v>
      </c>
      <c r="M21" s="236">
        <v>1</v>
      </c>
      <c r="N21" s="247">
        <v>1</v>
      </c>
      <c r="O21" s="248">
        <v>0</v>
      </c>
      <c r="P21" s="82">
        <f t="shared" si="3"/>
        <v>0</v>
      </c>
      <c r="Q21" s="238">
        <v>51</v>
      </c>
      <c r="R21" s="239">
        <v>0</v>
      </c>
      <c r="S21" s="86">
        <f t="shared" si="1"/>
        <v>0</v>
      </c>
    </row>
    <row r="22" spans="1:19" s="13" customFormat="1" ht="13.5" customHeight="1">
      <c r="A22" s="48">
        <v>7</v>
      </c>
      <c r="B22" s="49">
        <v>303</v>
      </c>
      <c r="C22" s="56" t="s">
        <v>66</v>
      </c>
      <c r="D22" s="52" t="s">
        <v>82</v>
      </c>
      <c r="E22" s="50"/>
      <c r="F22" s="84"/>
      <c r="G22" s="84"/>
      <c r="H22" s="49"/>
      <c r="I22" s="214"/>
      <c r="J22" s="212"/>
      <c r="K22" s="212"/>
      <c r="L22" s="82" t="str">
        <f t="shared" si="0"/>
        <v> </v>
      </c>
      <c r="M22" s="236">
        <v>1</v>
      </c>
      <c r="N22" s="237">
        <v>1</v>
      </c>
      <c r="O22" s="212">
        <v>0</v>
      </c>
      <c r="P22" s="82">
        <f t="shared" si="3"/>
        <v>0</v>
      </c>
      <c r="Q22" s="238">
        <v>64</v>
      </c>
      <c r="R22" s="239">
        <v>1</v>
      </c>
      <c r="S22" s="86">
        <f t="shared" si="1"/>
        <v>1.6</v>
      </c>
    </row>
    <row r="23" spans="1:19" s="13" customFormat="1" ht="13.5" customHeight="1">
      <c r="A23" s="48">
        <v>7</v>
      </c>
      <c r="B23" s="49">
        <v>308</v>
      </c>
      <c r="C23" s="56" t="s">
        <v>66</v>
      </c>
      <c r="D23" s="52" t="s">
        <v>84</v>
      </c>
      <c r="E23" s="50"/>
      <c r="F23" s="84"/>
      <c r="G23" s="84"/>
      <c r="H23" s="49"/>
      <c r="I23" s="214"/>
      <c r="J23" s="212"/>
      <c r="K23" s="212"/>
      <c r="L23" s="82" t="str">
        <f t="shared" si="0"/>
        <v> </v>
      </c>
      <c r="M23" s="236">
        <v>1</v>
      </c>
      <c r="N23" s="237">
        <v>1</v>
      </c>
      <c r="O23" s="212">
        <v>0</v>
      </c>
      <c r="P23" s="82">
        <f t="shared" si="3"/>
        <v>0</v>
      </c>
      <c r="Q23" s="238">
        <v>14</v>
      </c>
      <c r="R23" s="239">
        <v>0</v>
      </c>
      <c r="S23" s="86">
        <f t="shared" si="1"/>
        <v>0</v>
      </c>
    </row>
    <row r="24" spans="1:19" s="13" customFormat="1" ht="13.5" customHeight="1">
      <c r="A24" s="48">
        <v>7</v>
      </c>
      <c r="B24" s="49">
        <v>322</v>
      </c>
      <c r="C24" s="56" t="s">
        <v>66</v>
      </c>
      <c r="D24" s="52" t="s">
        <v>87</v>
      </c>
      <c r="E24" s="50"/>
      <c r="F24" s="84"/>
      <c r="G24" s="84"/>
      <c r="H24" s="49"/>
      <c r="I24" s="214"/>
      <c r="J24" s="212"/>
      <c r="K24" s="212"/>
      <c r="L24" s="82" t="str">
        <f t="shared" si="0"/>
        <v> </v>
      </c>
      <c r="M24" s="236">
        <v>1</v>
      </c>
      <c r="N24" s="237">
        <v>1</v>
      </c>
      <c r="O24" s="212">
        <v>0</v>
      </c>
      <c r="P24" s="82">
        <f t="shared" si="3"/>
        <v>0</v>
      </c>
      <c r="Q24" s="238">
        <v>17</v>
      </c>
      <c r="R24" s="239">
        <v>0</v>
      </c>
      <c r="S24" s="86">
        <f t="shared" si="1"/>
        <v>0</v>
      </c>
    </row>
    <row r="25" spans="1:19" s="13" customFormat="1" ht="13.5" customHeight="1">
      <c r="A25" s="48">
        <v>7</v>
      </c>
      <c r="B25" s="171">
        <v>342</v>
      </c>
      <c r="C25" s="56" t="s">
        <v>66</v>
      </c>
      <c r="D25" s="52" t="s">
        <v>110</v>
      </c>
      <c r="E25" s="79"/>
      <c r="F25" s="84"/>
      <c r="G25" s="84"/>
      <c r="H25" s="49"/>
      <c r="I25" s="214"/>
      <c r="J25" s="212"/>
      <c r="K25" s="212"/>
      <c r="L25" s="82" t="str">
        <f t="shared" si="0"/>
        <v> </v>
      </c>
      <c r="M25" s="236">
        <v>1</v>
      </c>
      <c r="N25" s="237">
        <v>1</v>
      </c>
      <c r="O25" s="212">
        <v>0</v>
      </c>
      <c r="P25" s="82">
        <f aca="true" t="shared" si="4" ref="P25:P56">IF(N25=""," ",ROUND(O25/N25*100,1))</f>
        <v>0</v>
      </c>
      <c r="Q25" s="238">
        <v>13</v>
      </c>
      <c r="R25" s="239">
        <v>0</v>
      </c>
      <c r="S25" s="86">
        <f t="shared" si="1"/>
        <v>0</v>
      </c>
    </row>
    <row r="26" spans="1:19" s="13" customFormat="1" ht="13.5" customHeight="1">
      <c r="A26" s="48">
        <v>7</v>
      </c>
      <c r="B26" s="171">
        <v>344</v>
      </c>
      <c r="C26" s="56" t="s">
        <v>66</v>
      </c>
      <c r="D26" s="52" t="s">
        <v>111</v>
      </c>
      <c r="E26" s="79"/>
      <c r="F26" s="84"/>
      <c r="G26" s="84"/>
      <c r="H26" s="49"/>
      <c r="I26" s="214"/>
      <c r="J26" s="212"/>
      <c r="K26" s="212"/>
      <c r="L26" s="82" t="str">
        <f t="shared" si="0"/>
        <v> </v>
      </c>
      <c r="M26" s="236">
        <v>1</v>
      </c>
      <c r="N26" s="237">
        <v>1</v>
      </c>
      <c r="O26" s="212">
        <v>0</v>
      </c>
      <c r="P26" s="82">
        <f t="shared" si="4"/>
        <v>0</v>
      </c>
      <c r="Q26" s="238">
        <v>21</v>
      </c>
      <c r="R26" s="239">
        <v>0</v>
      </c>
      <c r="S26" s="86">
        <f t="shared" si="1"/>
        <v>0</v>
      </c>
    </row>
    <row r="27" spans="1:19" s="13" customFormat="1" ht="13.5" customHeight="1">
      <c r="A27" s="48">
        <v>7</v>
      </c>
      <c r="B27" s="49">
        <v>362</v>
      </c>
      <c r="C27" s="56" t="s">
        <v>66</v>
      </c>
      <c r="D27" s="52" t="s">
        <v>166</v>
      </c>
      <c r="E27" s="79"/>
      <c r="F27" s="57"/>
      <c r="G27" s="80"/>
      <c r="H27" s="81"/>
      <c r="I27" s="214"/>
      <c r="J27" s="212"/>
      <c r="K27" s="212"/>
      <c r="L27" s="82" t="str">
        <f t="shared" si="0"/>
        <v> </v>
      </c>
      <c r="M27" s="236">
        <v>1</v>
      </c>
      <c r="N27" s="237">
        <v>1</v>
      </c>
      <c r="O27" s="212">
        <v>0</v>
      </c>
      <c r="P27" s="82">
        <f t="shared" si="4"/>
        <v>0</v>
      </c>
      <c r="Q27" s="238">
        <v>38</v>
      </c>
      <c r="R27" s="239">
        <v>0</v>
      </c>
      <c r="S27" s="86">
        <f t="shared" si="1"/>
        <v>0</v>
      </c>
    </row>
    <row r="28" spans="1:19" s="13" customFormat="1" ht="13.5" customHeight="1">
      <c r="A28" s="48">
        <v>7</v>
      </c>
      <c r="B28" s="49">
        <v>364</v>
      </c>
      <c r="C28" s="50" t="s">
        <v>66</v>
      </c>
      <c r="D28" s="51" t="s">
        <v>167</v>
      </c>
      <c r="E28" s="79"/>
      <c r="F28" s="57"/>
      <c r="G28" s="80"/>
      <c r="H28" s="81"/>
      <c r="I28" s="214"/>
      <c r="J28" s="212"/>
      <c r="K28" s="212"/>
      <c r="L28" s="82" t="str">
        <f t="shared" si="0"/>
        <v> </v>
      </c>
      <c r="M28" s="236">
        <v>1</v>
      </c>
      <c r="N28" s="237">
        <v>1</v>
      </c>
      <c r="O28" s="212">
        <v>0</v>
      </c>
      <c r="P28" s="82">
        <f t="shared" si="4"/>
        <v>0</v>
      </c>
      <c r="Q28" s="238">
        <v>8</v>
      </c>
      <c r="R28" s="239">
        <v>0</v>
      </c>
      <c r="S28" s="86">
        <f t="shared" si="1"/>
        <v>0</v>
      </c>
    </row>
    <row r="29" spans="1:19" s="13" customFormat="1" ht="13.5" customHeight="1">
      <c r="A29" s="48">
        <v>7</v>
      </c>
      <c r="B29" s="49">
        <v>367</v>
      </c>
      <c r="C29" s="56" t="s">
        <v>66</v>
      </c>
      <c r="D29" s="52" t="s">
        <v>169</v>
      </c>
      <c r="E29" s="50"/>
      <c r="F29" s="84"/>
      <c r="G29" s="84"/>
      <c r="H29" s="49"/>
      <c r="I29" s="214"/>
      <c r="J29" s="212"/>
      <c r="K29" s="212"/>
      <c r="L29" s="82" t="str">
        <f t="shared" si="0"/>
        <v> </v>
      </c>
      <c r="M29" s="236">
        <v>1</v>
      </c>
      <c r="N29" s="237"/>
      <c r="O29" s="212"/>
      <c r="P29" s="82" t="str">
        <f t="shared" si="4"/>
        <v> </v>
      </c>
      <c r="Q29" s="238">
        <v>27</v>
      </c>
      <c r="R29" s="239">
        <v>0</v>
      </c>
      <c r="S29" s="86">
        <f t="shared" si="1"/>
        <v>0</v>
      </c>
    </row>
    <row r="30" spans="1:19" s="13" customFormat="1" ht="13.5" customHeight="1">
      <c r="A30" s="48">
        <v>7</v>
      </c>
      <c r="B30" s="49">
        <v>368</v>
      </c>
      <c r="C30" s="56" t="s">
        <v>66</v>
      </c>
      <c r="D30" s="52" t="s">
        <v>170</v>
      </c>
      <c r="E30" s="50"/>
      <c r="F30" s="84"/>
      <c r="G30" s="84"/>
      <c r="H30" s="49"/>
      <c r="I30" s="214"/>
      <c r="J30" s="212"/>
      <c r="K30" s="212"/>
      <c r="L30" s="82" t="str">
        <f t="shared" si="0"/>
        <v> </v>
      </c>
      <c r="M30" s="236">
        <v>1</v>
      </c>
      <c r="N30" s="237">
        <v>1</v>
      </c>
      <c r="O30" s="212">
        <v>0</v>
      </c>
      <c r="P30" s="82">
        <f t="shared" si="4"/>
        <v>0</v>
      </c>
      <c r="Q30" s="238">
        <v>104</v>
      </c>
      <c r="R30" s="239">
        <v>7</v>
      </c>
      <c r="S30" s="86">
        <f t="shared" si="1"/>
        <v>6.7</v>
      </c>
    </row>
    <row r="31" spans="1:19" s="13" customFormat="1" ht="13.5" customHeight="1">
      <c r="A31" s="48">
        <v>7</v>
      </c>
      <c r="B31" s="49">
        <v>402</v>
      </c>
      <c r="C31" s="56" t="s">
        <v>143</v>
      </c>
      <c r="D31" s="167" t="s">
        <v>150</v>
      </c>
      <c r="E31" s="50"/>
      <c r="F31" s="84"/>
      <c r="G31" s="84"/>
      <c r="H31" s="49"/>
      <c r="I31" s="214"/>
      <c r="J31" s="212"/>
      <c r="K31" s="212"/>
      <c r="L31" s="82" t="str">
        <f t="shared" si="0"/>
        <v> </v>
      </c>
      <c r="M31" s="236">
        <v>1</v>
      </c>
      <c r="N31" s="237">
        <v>1</v>
      </c>
      <c r="O31" s="212">
        <v>0</v>
      </c>
      <c r="P31" s="82">
        <f t="shared" si="4"/>
        <v>0</v>
      </c>
      <c r="Q31" s="238">
        <v>20</v>
      </c>
      <c r="R31" s="239">
        <v>0</v>
      </c>
      <c r="S31" s="86">
        <f t="shared" si="1"/>
        <v>0</v>
      </c>
    </row>
    <row r="32" spans="1:19" s="13" customFormat="1" ht="13.5" customHeight="1">
      <c r="A32" s="48">
        <v>7</v>
      </c>
      <c r="B32" s="49">
        <v>405</v>
      </c>
      <c r="C32" s="56" t="s">
        <v>143</v>
      </c>
      <c r="D32" s="167" t="s">
        <v>151</v>
      </c>
      <c r="E32" s="50"/>
      <c r="F32" s="84"/>
      <c r="G32" s="84"/>
      <c r="H32" s="49"/>
      <c r="I32" s="214"/>
      <c r="J32" s="212"/>
      <c r="K32" s="212"/>
      <c r="L32" s="82" t="str">
        <f t="shared" si="0"/>
        <v> </v>
      </c>
      <c r="M32" s="236">
        <v>1</v>
      </c>
      <c r="N32" s="237">
        <v>1</v>
      </c>
      <c r="O32" s="212">
        <v>0</v>
      </c>
      <c r="P32" s="82">
        <f t="shared" si="4"/>
        <v>0</v>
      </c>
      <c r="Q32" s="238">
        <v>90</v>
      </c>
      <c r="R32" s="239">
        <v>3</v>
      </c>
      <c r="S32" s="86">
        <f t="shared" si="1"/>
        <v>3.3</v>
      </c>
    </row>
    <row r="33" spans="1:19" s="13" customFormat="1" ht="13.5" customHeight="1">
      <c r="A33" s="48">
        <v>7</v>
      </c>
      <c r="B33" s="49">
        <v>407</v>
      </c>
      <c r="C33" s="56" t="s">
        <v>143</v>
      </c>
      <c r="D33" s="167" t="s">
        <v>152</v>
      </c>
      <c r="E33" s="50"/>
      <c r="F33" s="84"/>
      <c r="G33" s="84"/>
      <c r="H33" s="49"/>
      <c r="I33" s="214"/>
      <c r="J33" s="212"/>
      <c r="K33" s="212"/>
      <c r="L33" s="82" t="str">
        <f t="shared" si="0"/>
        <v> </v>
      </c>
      <c r="M33" s="236">
        <v>1</v>
      </c>
      <c r="N33" s="237">
        <v>1</v>
      </c>
      <c r="O33" s="212">
        <v>0</v>
      </c>
      <c r="P33" s="82">
        <f t="shared" si="4"/>
        <v>0</v>
      </c>
      <c r="Q33" s="238">
        <v>25</v>
      </c>
      <c r="R33" s="239">
        <v>0</v>
      </c>
      <c r="S33" s="86">
        <f t="shared" si="1"/>
        <v>0</v>
      </c>
    </row>
    <row r="34" spans="1:19" s="13" customFormat="1" ht="13.5" customHeight="1">
      <c r="A34" s="48">
        <v>7</v>
      </c>
      <c r="B34" s="49">
        <v>408</v>
      </c>
      <c r="C34" s="56" t="s">
        <v>143</v>
      </c>
      <c r="D34" s="167" t="s">
        <v>153</v>
      </c>
      <c r="E34" s="50"/>
      <c r="F34" s="84"/>
      <c r="G34" s="84"/>
      <c r="H34" s="49"/>
      <c r="I34" s="214"/>
      <c r="J34" s="212"/>
      <c r="K34" s="212"/>
      <c r="L34" s="82" t="str">
        <f t="shared" si="0"/>
        <v> </v>
      </c>
      <c r="M34" s="236">
        <v>1</v>
      </c>
      <c r="N34" s="237">
        <v>1</v>
      </c>
      <c r="O34" s="212">
        <v>0</v>
      </c>
      <c r="P34" s="82">
        <f t="shared" si="4"/>
        <v>0</v>
      </c>
      <c r="Q34" s="238">
        <v>110</v>
      </c>
      <c r="R34" s="239">
        <v>3</v>
      </c>
      <c r="S34" s="86">
        <f t="shared" si="1"/>
        <v>2.7</v>
      </c>
    </row>
    <row r="35" spans="1:19" s="13" customFormat="1" ht="13.5" customHeight="1">
      <c r="A35" s="48">
        <v>7</v>
      </c>
      <c r="B35" s="49">
        <v>421</v>
      </c>
      <c r="C35" s="56" t="s">
        <v>143</v>
      </c>
      <c r="D35" s="167" t="s">
        <v>154</v>
      </c>
      <c r="E35" s="50"/>
      <c r="F35" s="84"/>
      <c r="G35" s="84"/>
      <c r="H35" s="49"/>
      <c r="I35" s="214"/>
      <c r="J35" s="212"/>
      <c r="K35" s="212"/>
      <c r="L35" s="82" t="str">
        <f t="shared" si="0"/>
        <v> </v>
      </c>
      <c r="M35" s="236">
        <v>1</v>
      </c>
      <c r="N35" s="237">
        <v>1</v>
      </c>
      <c r="O35" s="212">
        <v>0</v>
      </c>
      <c r="P35" s="82">
        <f t="shared" si="4"/>
        <v>0</v>
      </c>
      <c r="Q35" s="238">
        <v>82</v>
      </c>
      <c r="R35" s="239">
        <v>0</v>
      </c>
      <c r="S35" s="86">
        <f t="shared" si="1"/>
        <v>0</v>
      </c>
    </row>
    <row r="36" spans="1:19" s="13" customFormat="1" ht="13.5" customHeight="1">
      <c r="A36" s="48">
        <v>7</v>
      </c>
      <c r="B36" s="49">
        <v>422</v>
      </c>
      <c r="C36" s="56" t="s">
        <v>143</v>
      </c>
      <c r="D36" s="167" t="s">
        <v>156</v>
      </c>
      <c r="E36" s="50"/>
      <c r="F36" s="84"/>
      <c r="G36" s="84"/>
      <c r="H36" s="49"/>
      <c r="I36" s="214"/>
      <c r="J36" s="212"/>
      <c r="K36" s="212"/>
      <c r="L36" s="82" t="str">
        <f t="shared" si="0"/>
        <v> </v>
      </c>
      <c r="M36" s="236">
        <v>1</v>
      </c>
      <c r="N36" s="237">
        <v>1</v>
      </c>
      <c r="O36" s="212">
        <v>0</v>
      </c>
      <c r="P36" s="82">
        <f t="shared" si="4"/>
        <v>0</v>
      </c>
      <c r="Q36" s="238">
        <v>31</v>
      </c>
      <c r="R36" s="239">
        <v>1</v>
      </c>
      <c r="S36" s="86">
        <f t="shared" si="1"/>
        <v>3.2</v>
      </c>
    </row>
    <row r="37" spans="1:19" s="13" customFormat="1" ht="13.5" customHeight="1">
      <c r="A37" s="48">
        <v>7</v>
      </c>
      <c r="B37" s="49">
        <v>423</v>
      </c>
      <c r="C37" s="50" t="s">
        <v>143</v>
      </c>
      <c r="D37" s="166" t="s">
        <v>157</v>
      </c>
      <c r="E37" s="50"/>
      <c r="F37" s="84"/>
      <c r="G37" s="84"/>
      <c r="H37" s="49"/>
      <c r="I37" s="214"/>
      <c r="J37" s="212"/>
      <c r="K37" s="212"/>
      <c r="L37" s="82" t="str">
        <f t="shared" si="0"/>
        <v> </v>
      </c>
      <c r="M37" s="236">
        <v>1</v>
      </c>
      <c r="N37" s="237">
        <v>1</v>
      </c>
      <c r="O37" s="212">
        <v>0</v>
      </c>
      <c r="P37" s="82">
        <f t="shared" si="4"/>
        <v>0</v>
      </c>
      <c r="Q37" s="238">
        <v>47</v>
      </c>
      <c r="R37" s="239">
        <v>0</v>
      </c>
      <c r="S37" s="86">
        <f t="shared" si="1"/>
        <v>0</v>
      </c>
    </row>
    <row r="38" spans="1:19" s="13" customFormat="1" ht="13.5" customHeight="1">
      <c r="A38" s="48">
        <v>7</v>
      </c>
      <c r="B38" s="49">
        <v>444</v>
      </c>
      <c r="C38" s="56" t="s">
        <v>143</v>
      </c>
      <c r="D38" s="167" t="s">
        <v>158</v>
      </c>
      <c r="E38" s="50"/>
      <c r="F38" s="84"/>
      <c r="G38" s="84"/>
      <c r="H38" s="49"/>
      <c r="I38" s="214"/>
      <c r="J38" s="212"/>
      <c r="K38" s="212"/>
      <c r="L38" s="82" t="str">
        <f t="shared" si="0"/>
        <v> </v>
      </c>
      <c r="M38" s="236">
        <v>1</v>
      </c>
      <c r="N38" s="237"/>
      <c r="O38" s="212"/>
      <c r="P38" s="82" t="str">
        <f t="shared" si="4"/>
        <v> </v>
      </c>
      <c r="Q38" s="238">
        <v>18</v>
      </c>
      <c r="R38" s="239">
        <v>0</v>
      </c>
      <c r="S38" s="86">
        <f t="shared" si="1"/>
        <v>0</v>
      </c>
    </row>
    <row r="39" spans="1:19" s="13" customFormat="1" ht="13.5" customHeight="1">
      <c r="A39" s="48">
        <v>7</v>
      </c>
      <c r="B39" s="49">
        <v>445</v>
      </c>
      <c r="C39" s="56" t="s">
        <v>143</v>
      </c>
      <c r="D39" s="167" t="s">
        <v>159</v>
      </c>
      <c r="E39" s="50"/>
      <c r="F39" s="84"/>
      <c r="G39" s="84"/>
      <c r="H39" s="49"/>
      <c r="I39" s="214"/>
      <c r="J39" s="212"/>
      <c r="K39" s="212"/>
      <c r="L39" s="82" t="str">
        <f t="shared" si="0"/>
        <v> </v>
      </c>
      <c r="M39" s="236">
        <v>1</v>
      </c>
      <c r="N39" s="237">
        <v>1</v>
      </c>
      <c r="O39" s="212">
        <v>0</v>
      </c>
      <c r="P39" s="82">
        <f t="shared" si="4"/>
        <v>0</v>
      </c>
      <c r="Q39" s="238">
        <v>30</v>
      </c>
      <c r="R39" s="239">
        <v>0</v>
      </c>
      <c r="S39" s="86">
        <f t="shared" si="1"/>
        <v>0</v>
      </c>
    </row>
    <row r="40" spans="1:19" s="13" customFormat="1" ht="13.5" customHeight="1">
      <c r="A40" s="48">
        <v>7</v>
      </c>
      <c r="B40" s="49">
        <v>446</v>
      </c>
      <c r="C40" s="56" t="s">
        <v>143</v>
      </c>
      <c r="D40" s="167" t="s">
        <v>161</v>
      </c>
      <c r="E40" s="50"/>
      <c r="F40" s="84"/>
      <c r="G40" s="84"/>
      <c r="H40" s="49"/>
      <c r="I40" s="214"/>
      <c r="J40" s="212"/>
      <c r="K40" s="212"/>
      <c r="L40" s="82" t="str">
        <f aca="true" t="shared" si="5" ref="L40:L68">IF(J40=""," ",ROUND(K40/J40*100,1))</f>
        <v> </v>
      </c>
      <c r="M40" s="236">
        <v>1</v>
      </c>
      <c r="N40" s="237"/>
      <c r="O40" s="212"/>
      <c r="P40" s="82" t="str">
        <f t="shared" si="4"/>
        <v> </v>
      </c>
      <c r="Q40" s="238">
        <v>10</v>
      </c>
      <c r="R40" s="239">
        <v>0</v>
      </c>
      <c r="S40" s="86">
        <f aca="true" t="shared" si="6" ref="S40:S68">IF(Q40=""," ",ROUND(R40/Q40*100,1))</f>
        <v>0</v>
      </c>
    </row>
    <row r="41" spans="1:19" s="13" customFormat="1" ht="13.5" customHeight="1">
      <c r="A41" s="48">
        <v>7</v>
      </c>
      <c r="B41" s="49">
        <v>447</v>
      </c>
      <c r="C41" s="56" t="s">
        <v>143</v>
      </c>
      <c r="D41" s="167" t="s">
        <v>162</v>
      </c>
      <c r="E41" s="50"/>
      <c r="F41" s="84"/>
      <c r="G41" s="84"/>
      <c r="H41" s="49"/>
      <c r="I41" s="214"/>
      <c r="J41" s="212"/>
      <c r="K41" s="212"/>
      <c r="L41" s="82" t="str">
        <f t="shared" si="5"/>
        <v> </v>
      </c>
      <c r="M41" s="236">
        <v>1</v>
      </c>
      <c r="N41" s="237">
        <v>1</v>
      </c>
      <c r="O41" s="212">
        <v>0</v>
      </c>
      <c r="P41" s="82">
        <f t="shared" si="4"/>
        <v>0</v>
      </c>
      <c r="Q41" s="238">
        <v>157</v>
      </c>
      <c r="R41" s="239">
        <v>0</v>
      </c>
      <c r="S41" s="86">
        <f t="shared" si="6"/>
        <v>0</v>
      </c>
    </row>
    <row r="42" spans="1:19" s="13" customFormat="1" ht="13.5" customHeight="1">
      <c r="A42" s="48">
        <v>7</v>
      </c>
      <c r="B42" s="49">
        <v>461</v>
      </c>
      <c r="C42" s="56" t="s">
        <v>66</v>
      </c>
      <c r="D42" s="52" t="s">
        <v>132</v>
      </c>
      <c r="E42" s="79"/>
      <c r="F42" s="57"/>
      <c r="G42" s="80"/>
      <c r="H42" s="81"/>
      <c r="I42" s="214"/>
      <c r="J42" s="212"/>
      <c r="K42" s="212"/>
      <c r="L42" s="82" t="str">
        <f t="shared" si="5"/>
        <v> </v>
      </c>
      <c r="M42" s="236">
        <v>1</v>
      </c>
      <c r="N42" s="237">
        <v>1</v>
      </c>
      <c r="O42" s="212">
        <v>0</v>
      </c>
      <c r="P42" s="82">
        <f t="shared" si="4"/>
        <v>0</v>
      </c>
      <c r="Q42" s="238">
        <v>45</v>
      </c>
      <c r="R42" s="239">
        <v>0</v>
      </c>
      <c r="S42" s="86">
        <f t="shared" si="6"/>
        <v>0</v>
      </c>
    </row>
    <row r="43" spans="1:19" s="13" customFormat="1" ht="13.5" customHeight="1">
      <c r="A43" s="48">
        <v>7</v>
      </c>
      <c r="B43" s="49">
        <v>464</v>
      </c>
      <c r="C43" s="56" t="s">
        <v>66</v>
      </c>
      <c r="D43" s="52" t="s">
        <v>133</v>
      </c>
      <c r="E43" s="50"/>
      <c r="F43" s="84"/>
      <c r="G43" s="84"/>
      <c r="H43" s="49"/>
      <c r="I43" s="214"/>
      <c r="J43" s="212"/>
      <c r="K43" s="212"/>
      <c r="L43" s="82" t="str">
        <f t="shared" si="5"/>
        <v> </v>
      </c>
      <c r="M43" s="236">
        <v>1</v>
      </c>
      <c r="N43" s="237">
        <v>1</v>
      </c>
      <c r="O43" s="212">
        <v>0</v>
      </c>
      <c r="P43" s="82">
        <f t="shared" si="4"/>
        <v>0</v>
      </c>
      <c r="Q43" s="238">
        <v>99</v>
      </c>
      <c r="R43" s="239">
        <v>8</v>
      </c>
      <c r="S43" s="86">
        <f t="shared" si="6"/>
        <v>8.1</v>
      </c>
    </row>
    <row r="44" spans="1:19" s="13" customFormat="1" ht="13.5" customHeight="1">
      <c r="A44" s="48">
        <v>7</v>
      </c>
      <c r="B44" s="49">
        <v>465</v>
      </c>
      <c r="C44" s="56" t="s">
        <v>66</v>
      </c>
      <c r="D44" s="52" t="s">
        <v>134</v>
      </c>
      <c r="E44" s="50"/>
      <c r="F44" s="84"/>
      <c r="G44" s="84"/>
      <c r="H44" s="49"/>
      <c r="I44" s="214"/>
      <c r="J44" s="212"/>
      <c r="K44" s="212"/>
      <c r="L44" s="82" t="str">
        <f t="shared" si="5"/>
        <v> </v>
      </c>
      <c r="M44" s="236">
        <v>1</v>
      </c>
      <c r="N44" s="237">
        <v>1</v>
      </c>
      <c r="O44" s="212">
        <v>0</v>
      </c>
      <c r="P44" s="82">
        <f t="shared" si="4"/>
        <v>0</v>
      </c>
      <c r="Q44" s="238">
        <v>11</v>
      </c>
      <c r="R44" s="239">
        <v>0</v>
      </c>
      <c r="S44" s="86">
        <f t="shared" si="6"/>
        <v>0</v>
      </c>
    </row>
    <row r="45" spans="1:19" s="13" customFormat="1" ht="13.5" customHeight="1">
      <c r="A45" s="48">
        <v>7</v>
      </c>
      <c r="B45" s="49">
        <v>466</v>
      </c>
      <c r="C45" s="56" t="s">
        <v>66</v>
      </c>
      <c r="D45" s="52" t="s">
        <v>136</v>
      </c>
      <c r="E45" s="50"/>
      <c r="F45" s="84"/>
      <c r="G45" s="84"/>
      <c r="H45" s="49"/>
      <c r="I45" s="214"/>
      <c r="J45" s="212"/>
      <c r="K45" s="212"/>
      <c r="L45" s="82" t="str">
        <f t="shared" si="5"/>
        <v> </v>
      </c>
      <c r="M45" s="236">
        <v>1</v>
      </c>
      <c r="N45" s="237">
        <v>1</v>
      </c>
      <c r="O45" s="212">
        <v>0</v>
      </c>
      <c r="P45" s="82">
        <f t="shared" si="4"/>
        <v>0</v>
      </c>
      <c r="Q45" s="238">
        <v>91</v>
      </c>
      <c r="R45" s="239">
        <v>7</v>
      </c>
      <c r="S45" s="86">
        <f t="shared" si="6"/>
        <v>7.7</v>
      </c>
    </row>
    <row r="46" spans="1:19" s="13" customFormat="1" ht="13.5" customHeight="1">
      <c r="A46" s="48">
        <v>7</v>
      </c>
      <c r="B46" s="49">
        <v>481</v>
      </c>
      <c r="C46" s="56" t="s">
        <v>66</v>
      </c>
      <c r="D46" s="52" t="s">
        <v>137</v>
      </c>
      <c r="E46" s="50"/>
      <c r="F46" s="84"/>
      <c r="G46" s="84"/>
      <c r="H46" s="49"/>
      <c r="I46" s="214"/>
      <c r="J46" s="212"/>
      <c r="K46" s="212"/>
      <c r="L46" s="82" t="str">
        <f t="shared" si="5"/>
        <v> </v>
      </c>
      <c r="M46" s="236">
        <v>1</v>
      </c>
      <c r="N46" s="237">
        <v>1</v>
      </c>
      <c r="O46" s="212">
        <v>0</v>
      </c>
      <c r="P46" s="82">
        <f t="shared" si="4"/>
        <v>0</v>
      </c>
      <c r="Q46" s="238">
        <v>53</v>
      </c>
      <c r="R46" s="239">
        <v>0</v>
      </c>
      <c r="S46" s="86">
        <f t="shared" si="6"/>
        <v>0</v>
      </c>
    </row>
    <row r="47" spans="1:19" s="13" customFormat="1" ht="13.5" customHeight="1">
      <c r="A47" s="48">
        <v>7</v>
      </c>
      <c r="B47" s="49">
        <v>482</v>
      </c>
      <c r="C47" s="56" t="s">
        <v>66</v>
      </c>
      <c r="D47" s="52" t="s">
        <v>139</v>
      </c>
      <c r="E47" s="50"/>
      <c r="F47" s="84"/>
      <c r="G47" s="84"/>
      <c r="H47" s="49"/>
      <c r="I47" s="214"/>
      <c r="J47" s="212"/>
      <c r="K47" s="212"/>
      <c r="L47" s="82" t="str">
        <f t="shared" si="5"/>
        <v> </v>
      </c>
      <c r="M47" s="236">
        <v>1</v>
      </c>
      <c r="N47" s="237">
        <v>1</v>
      </c>
      <c r="O47" s="212">
        <v>0</v>
      </c>
      <c r="P47" s="82">
        <f t="shared" si="4"/>
        <v>0</v>
      </c>
      <c r="Q47" s="238">
        <v>21</v>
      </c>
      <c r="R47" s="239">
        <v>0</v>
      </c>
      <c r="S47" s="86">
        <f t="shared" si="6"/>
        <v>0</v>
      </c>
    </row>
    <row r="48" spans="1:19" s="13" customFormat="1" ht="13.5" customHeight="1">
      <c r="A48" s="48">
        <v>7</v>
      </c>
      <c r="B48" s="49">
        <v>483</v>
      </c>
      <c r="C48" s="56" t="s">
        <v>66</v>
      </c>
      <c r="D48" s="52" t="s">
        <v>140</v>
      </c>
      <c r="E48" s="50"/>
      <c r="F48" s="84"/>
      <c r="G48" s="84"/>
      <c r="H48" s="49"/>
      <c r="I48" s="214"/>
      <c r="J48" s="212"/>
      <c r="K48" s="212"/>
      <c r="L48" s="82" t="str">
        <f t="shared" si="5"/>
        <v> </v>
      </c>
      <c r="M48" s="236">
        <v>1</v>
      </c>
      <c r="N48" s="237">
        <v>1</v>
      </c>
      <c r="O48" s="212">
        <v>0</v>
      </c>
      <c r="P48" s="82">
        <f t="shared" si="4"/>
        <v>0</v>
      </c>
      <c r="Q48" s="238">
        <v>43</v>
      </c>
      <c r="R48" s="239">
        <v>0</v>
      </c>
      <c r="S48" s="86">
        <f t="shared" si="6"/>
        <v>0</v>
      </c>
    </row>
    <row r="49" spans="1:19" s="13" customFormat="1" ht="13.5" customHeight="1">
      <c r="A49" s="48">
        <v>7</v>
      </c>
      <c r="B49" s="49">
        <v>484</v>
      </c>
      <c r="C49" s="56" t="s">
        <v>66</v>
      </c>
      <c r="D49" s="52" t="s">
        <v>141</v>
      </c>
      <c r="E49" s="50"/>
      <c r="F49" s="84"/>
      <c r="G49" s="84"/>
      <c r="H49" s="49"/>
      <c r="I49" s="214"/>
      <c r="J49" s="212"/>
      <c r="K49" s="212"/>
      <c r="L49" s="82" t="str">
        <f t="shared" si="5"/>
        <v> </v>
      </c>
      <c r="M49" s="236">
        <v>1</v>
      </c>
      <c r="N49" s="237">
        <v>1</v>
      </c>
      <c r="O49" s="212">
        <v>0</v>
      </c>
      <c r="P49" s="82">
        <f t="shared" si="4"/>
        <v>0</v>
      </c>
      <c r="Q49" s="238">
        <v>7</v>
      </c>
      <c r="R49" s="239">
        <v>0</v>
      </c>
      <c r="S49" s="86">
        <f t="shared" si="6"/>
        <v>0</v>
      </c>
    </row>
    <row r="50" spans="1:19" s="13" customFormat="1" ht="13.5" customHeight="1">
      <c r="A50" s="48">
        <v>7</v>
      </c>
      <c r="B50" s="171">
        <v>501</v>
      </c>
      <c r="C50" s="50" t="s">
        <v>66</v>
      </c>
      <c r="D50" s="51" t="s">
        <v>112</v>
      </c>
      <c r="E50" s="79"/>
      <c r="F50" s="84"/>
      <c r="G50" s="84"/>
      <c r="H50" s="49"/>
      <c r="I50" s="214"/>
      <c r="J50" s="212"/>
      <c r="K50" s="212"/>
      <c r="L50" s="82" t="str">
        <f t="shared" si="5"/>
        <v> </v>
      </c>
      <c r="M50" s="236">
        <v>1</v>
      </c>
      <c r="N50" s="237">
        <v>1</v>
      </c>
      <c r="O50" s="212">
        <v>0</v>
      </c>
      <c r="P50" s="82">
        <f t="shared" si="4"/>
        <v>0</v>
      </c>
      <c r="Q50" s="238">
        <v>39</v>
      </c>
      <c r="R50" s="239">
        <v>0</v>
      </c>
      <c r="S50" s="86">
        <f t="shared" si="6"/>
        <v>0</v>
      </c>
    </row>
    <row r="51" spans="1:19" s="13" customFormat="1" ht="13.5" customHeight="1">
      <c r="A51" s="48">
        <v>7</v>
      </c>
      <c r="B51" s="171">
        <v>502</v>
      </c>
      <c r="C51" s="56" t="s">
        <v>66</v>
      </c>
      <c r="D51" s="52" t="s">
        <v>115</v>
      </c>
      <c r="E51" s="79"/>
      <c r="F51" s="84"/>
      <c r="G51" s="84"/>
      <c r="H51" s="49"/>
      <c r="I51" s="214"/>
      <c r="J51" s="212"/>
      <c r="K51" s="212"/>
      <c r="L51" s="82" t="str">
        <f t="shared" si="5"/>
        <v> </v>
      </c>
      <c r="M51" s="236">
        <v>1</v>
      </c>
      <c r="N51" s="237">
        <v>1</v>
      </c>
      <c r="O51" s="212">
        <v>0</v>
      </c>
      <c r="P51" s="82">
        <f t="shared" si="4"/>
        <v>0</v>
      </c>
      <c r="Q51" s="238">
        <v>11</v>
      </c>
      <c r="R51" s="239">
        <v>0</v>
      </c>
      <c r="S51" s="86">
        <f t="shared" si="6"/>
        <v>0</v>
      </c>
    </row>
    <row r="52" spans="1:19" s="13" customFormat="1" ht="13.5" customHeight="1">
      <c r="A52" s="48">
        <v>7</v>
      </c>
      <c r="B52" s="171">
        <v>503</v>
      </c>
      <c r="C52" s="56" t="s">
        <v>66</v>
      </c>
      <c r="D52" s="52" t="s">
        <v>116</v>
      </c>
      <c r="E52" s="79"/>
      <c r="F52" s="84"/>
      <c r="G52" s="84"/>
      <c r="H52" s="49"/>
      <c r="I52" s="214"/>
      <c r="J52" s="212"/>
      <c r="K52" s="212"/>
      <c r="L52" s="82" t="str">
        <f t="shared" si="5"/>
        <v> </v>
      </c>
      <c r="M52" s="236">
        <v>1</v>
      </c>
      <c r="N52" s="237"/>
      <c r="O52" s="212"/>
      <c r="P52" s="82" t="str">
        <f t="shared" si="4"/>
        <v> </v>
      </c>
      <c r="Q52" s="238">
        <v>18</v>
      </c>
      <c r="R52" s="239">
        <v>0</v>
      </c>
      <c r="S52" s="86">
        <f t="shared" si="6"/>
        <v>0</v>
      </c>
    </row>
    <row r="53" spans="1:19" s="13" customFormat="1" ht="13.5" customHeight="1">
      <c r="A53" s="48">
        <v>7</v>
      </c>
      <c r="B53" s="171">
        <v>504</v>
      </c>
      <c r="C53" s="56" t="s">
        <v>66</v>
      </c>
      <c r="D53" s="52" t="s">
        <v>117</v>
      </c>
      <c r="E53" s="79"/>
      <c r="F53" s="84"/>
      <c r="G53" s="84"/>
      <c r="H53" s="49"/>
      <c r="I53" s="214"/>
      <c r="J53" s="212"/>
      <c r="K53" s="212"/>
      <c r="L53" s="82" t="str">
        <f t="shared" si="5"/>
        <v> </v>
      </c>
      <c r="M53" s="236">
        <v>1</v>
      </c>
      <c r="N53" s="237"/>
      <c r="O53" s="212"/>
      <c r="P53" s="82" t="str">
        <f t="shared" si="4"/>
        <v> </v>
      </c>
      <c r="Q53" s="238">
        <v>26</v>
      </c>
      <c r="R53" s="239">
        <v>0</v>
      </c>
      <c r="S53" s="86">
        <f t="shared" si="6"/>
        <v>0</v>
      </c>
    </row>
    <row r="54" spans="1:19" s="13" customFormat="1" ht="13.5" customHeight="1">
      <c r="A54" s="48">
        <v>7</v>
      </c>
      <c r="B54" s="171">
        <v>505</v>
      </c>
      <c r="C54" s="50" t="s">
        <v>66</v>
      </c>
      <c r="D54" s="51" t="s">
        <v>119</v>
      </c>
      <c r="E54" s="79"/>
      <c r="F54" s="84"/>
      <c r="G54" s="84"/>
      <c r="H54" s="49"/>
      <c r="I54" s="214"/>
      <c r="J54" s="212"/>
      <c r="K54" s="212"/>
      <c r="L54" s="82" t="str">
        <f t="shared" si="5"/>
        <v> </v>
      </c>
      <c r="M54" s="236">
        <v>1</v>
      </c>
      <c r="N54" s="237">
        <v>1</v>
      </c>
      <c r="O54" s="212">
        <v>0</v>
      </c>
      <c r="P54" s="82">
        <f t="shared" si="4"/>
        <v>0</v>
      </c>
      <c r="Q54" s="238">
        <v>10</v>
      </c>
      <c r="R54" s="239">
        <v>0</v>
      </c>
      <c r="S54" s="86">
        <f t="shared" si="6"/>
        <v>0</v>
      </c>
    </row>
    <row r="55" spans="1:19" s="13" customFormat="1" ht="13.5" customHeight="1">
      <c r="A55" s="48">
        <v>7</v>
      </c>
      <c r="B55" s="171">
        <v>521</v>
      </c>
      <c r="C55" s="56" t="s">
        <v>66</v>
      </c>
      <c r="D55" s="52" t="s">
        <v>120</v>
      </c>
      <c r="E55" s="79"/>
      <c r="F55" s="84"/>
      <c r="G55" s="84"/>
      <c r="H55" s="49"/>
      <c r="I55" s="214"/>
      <c r="J55" s="212"/>
      <c r="K55" s="212"/>
      <c r="L55" s="82" t="str">
        <f t="shared" si="5"/>
        <v> </v>
      </c>
      <c r="M55" s="236">
        <v>1</v>
      </c>
      <c r="N55" s="237"/>
      <c r="O55" s="212"/>
      <c r="P55" s="82" t="str">
        <f t="shared" si="4"/>
        <v> </v>
      </c>
      <c r="Q55" s="238">
        <v>47</v>
      </c>
      <c r="R55" s="239">
        <v>0</v>
      </c>
      <c r="S55" s="86">
        <f t="shared" si="6"/>
        <v>0</v>
      </c>
    </row>
    <row r="56" spans="1:19" s="13" customFormat="1" ht="13.5" customHeight="1">
      <c r="A56" s="48">
        <v>7</v>
      </c>
      <c r="B56" s="171">
        <v>522</v>
      </c>
      <c r="C56" s="56" t="s">
        <v>66</v>
      </c>
      <c r="D56" s="52" t="s">
        <v>121</v>
      </c>
      <c r="E56" s="79"/>
      <c r="F56" s="84"/>
      <c r="G56" s="84"/>
      <c r="H56" s="49"/>
      <c r="I56" s="214"/>
      <c r="J56" s="212"/>
      <c r="K56" s="212"/>
      <c r="L56" s="82" t="str">
        <f t="shared" si="5"/>
        <v> </v>
      </c>
      <c r="M56" s="236">
        <v>1</v>
      </c>
      <c r="N56" s="237">
        <v>1</v>
      </c>
      <c r="O56" s="212">
        <v>0</v>
      </c>
      <c r="P56" s="82">
        <f t="shared" si="4"/>
        <v>0</v>
      </c>
      <c r="Q56" s="238">
        <v>27</v>
      </c>
      <c r="R56" s="239">
        <v>0</v>
      </c>
      <c r="S56" s="86">
        <f t="shared" si="6"/>
        <v>0</v>
      </c>
    </row>
    <row r="57" spans="1:19" s="13" customFormat="1" ht="13.5" customHeight="1">
      <c r="A57" s="48">
        <v>7</v>
      </c>
      <c r="B57" s="49">
        <v>541</v>
      </c>
      <c r="C57" s="56" t="s">
        <v>66</v>
      </c>
      <c r="D57" s="52" t="s">
        <v>176</v>
      </c>
      <c r="E57" s="50"/>
      <c r="F57" s="84"/>
      <c r="G57" s="84"/>
      <c r="H57" s="49"/>
      <c r="I57" s="214"/>
      <c r="J57" s="212"/>
      <c r="K57" s="212"/>
      <c r="L57" s="82" t="str">
        <f t="shared" si="5"/>
        <v> </v>
      </c>
      <c r="M57" s="236">
        <v>1</v>
      </c>
      <c r="N57" s="237">
        <v>1</v>
      </c>
      <c r="O57" s="212">
        <v>0</v>
      </c>
      <c r="P57" s="82">
        <f aca="true" t="shared" si="7" ref="P57:P66">IF(O57=""," ",ROUND(O57/N57*100,1))</f>
        <v>0</v>
      </c>
      <c r="Q57" s="238">
        <v>27</v>
      </c>
      <c r="R57" s="239">
        <v>2</v>
      </c>
      <c r="S57" s="86">
        <f t="shared" si="6"/>
        <v>7.4</v>
      </c>
    </row>
    <row r="58" spans="1:19" s="13" customFormat="1" ht="13.5" customHeight="1">
      <c r="A58" s="48">
        <v>7</v>
      </c>
      <c r="B58" s="49">
        <v>542</v>
      </c>
      <c r="C58" s="56" t="s">
        <v>66</v>
      </c>
      <c r="D58" s="52" t="s">
        <v>178</v>
      </c>
      <c r="E58" s="50"/>
      <c r="F58" s="84"/>
      <c r="G58" s="84"/>
      <c r="H58" s="49"/>
      <c r="I58" s="214"/>
      <c r="J58" s="212"/>
      <c r="K58" s="212"/>
      <c r="L58" s="82" t="str">
        <f t="shared" si="5"/>
        <v> </v>
      </c>
      <c r="M58" s="236">
        <v>1</v>
      </c>
      <c r="N58" s="237"/>
      <c r="O58" s="212"/>
      <c r="P58" s="82" t="str">
        <f t="shared" si="7"/>
        <v> </v>
      </c>
      <c r="Q58" s="238">
        <v>20</v>
      </c>
      <c r="R58" s="239">
        <v>1</v>
      </c>
      <c r="S58" s="86">
        <f t="shared" si="6"/>
        <v>5</v>
      </c>
    </row>
    <row r="59" spans="1:19" s="13" customFormat="1" ht="13.5" customHeight="1">
      <c r="A59" s="48">
        <v>7</v>
      </c>
      <c r="B59" s="49">
        <v>543</v>
      </c>
      <c r="C59" s="56" t="s">
        <v>66</v>
      </c>
      <c r="D59" s="52" t="s">
        <v>181</v>
      </c>
      <c r="E59" s="50"/>
      <c r="F59" s="84"/>
      <c r="G59" s="84"/>
      <c r="H59" s="49"/>
      <c r="I59" s="214"/>
      <c r="J59" s="212"/>
      <c r="K59" s="212"/>
      <c r="L59" s="82" t="str">
        <f t="shared" si="5"/>
        <v> </v>
      </c>
      <c r="M59" s="236">
        <v>1</v>
      </c>
      <c r="N59" s="237">
        <v>1</v>
      </c>
      <c r="O59" s="212">
        <v>0</v>
      </c>
      <c r="P59" s="82">
        <f t="shared" si="7"/>
        <v>0</v>
      </c>
      <c r="Q59" s="238">
        <v>27</v>
      </c>
      <c r="R59" s="239">
        <v>1</v>
      </c>
      <c r="S59" s="86">
        <f t="shared" si="6"/>
        <v>3.7</v>
      </c>
    </row>
    <row r="60" spans="1:19" s="13" customFormat="1" ht="13.5" customHeight="1">
      <c r="A60" s="48">
        <v>7</v>
      </c>
      <c r="B60" s="49">
        <v>544</v>
      </c>
      <c r="C60" s="56" t="s">
        <v>66</v>
      </c>
      <c r="D60" s="52" t="s">
        <v>184</v>
      </c>
      <c r="E60" s="50"/>
      <c r="F60" s="84"/>
      <c r="G60" s="84"/>
      <c r="H60" s="49"/>
      <c r="I60" s="214"/>
      <c r="J60" s="212"/>
      <c r="K60" s="212"/>
      <c r="L60" s="82" t="str">
        <f t="shared" si="5"/>
        <v> </v>
      </c>
      <c r="M60" s="236">
        <v>1</v>
      </c>
      <c r="N60" s="237"/>
      <c r="O60" s="212"/>
      <c r="P60" s="82" t="str">
        <f t="shared" si="7"/>
        <v> </v>
      </c>
      <c r="Q60" s="238">
        <v>8</v>
      </c>
      <c r="R60" s="239">
        <v>0</v>
      </c>
      <c r="S60" s="86">
        <f t="shared" si="6"/>
        <v>0</v>
      </c>
    </row>
    <row r="61" spans="1:19" s="13" customFormat="1" ht="13.5" customHeight="1">
      <c r="A61" s="48">
        <v>7</v>
      </c>
      <c r="B61" s="49">
        <v>545</v>
      </c>
      <c r="C61" s="56" t="s">
        <v>66</v>
      </c>
      <c r="D61" s="52" t="s">
        <v>186</v>
      </c>
      <c r="E61" s="50"/>
      <c r="F61" s="84"/>
      <c r="G61" s="84"/>
      <c r="H61" s="49"/>
      <c r="I61" s="214"/>
      <c r="J61" s="212"/>
      <c r="K61" s="212"/>
      <c r="L61" s="82" t="str">
        <f t="shared" si="5"/>
        <v> </v>
      </c>
      <c r="M61" s="236">
        <v>1</v>
      </c>
      <c r="N61" s="237">
        <v>1</v>
      </c>
      <c r="O61" s="212">
        <v>0</v>
      </c>
      <c r="P61" s="82">
        <f t="shared" si="7"/>
        <v>0</v>
      </c>
      <c r="Q61" s="238">
        <v>21</v>
      </c>
      <c r="R61" s="239">
        <v>0</v>
      </c>
      <c r="S61" s="86">
        <f t="shared" si="6"/>
        <v>0</v>
      </c>
    </row>
    <row r="62" spans="1:19" s="13" customFormat="1" ht="13.5" customHeight="1">
      <c r="A62" s="48">
        <v>7</v>
      </c>
      <c r="B62" s="49">
        <v>546</v>
      </c>
      <c r="C62" s="56" t="s">
        <v>66</v>
      </c>
      <c r="D62" s="52" t="s">
        <v>188</v>
      </c>
      <c r="E62" s="50"/>
      <c r="F62" s="84"/>
      <c r="G62" s="84"/>
      <c r="H62" s="49"/>
      <c r="I62" s="214"/>
      <c r="J62" s="212"/>
      <c r="K62" s="212"/>
      <c r="L62" s="82" t="str">
        <f t="shared" si="5"/>
        <v> </v>
      </c>
      <c r="M62" s="236">
        <v>1</v>
      </c>
      <c r="N62" s="237">
        <v>1</v>
      </c>
      <c r="O62" s="212">
        <v>0</v>
      </c>
      <c r="P62" s="82">
        <f t="shared" si="7"/>
        <v>0</v>
      </c>
      <c r="Q62" s="238">
        <v>17</v>
      </c>
      <c r="R62" s="239">
        <v>0</v>
      </c>
      <c r="S62" s="86">
        <f t="shared" si="6"/>
        <v>0</v>
      </c>
    </row>
    <row r="63" spans="1:19" s="13" customFormat="1" ht="13.5" customHeight="1">
      <c r="A63" s="48">
        <v>7</v>
      </c>
      <c r="B63" s="49">
        <v>547</v>
      </c>
      <c r="C63" s="56" t="s">
        <v>66</v>
      </c>
      <c r="D63" s="52" t="s">
        <v>190</v>
      </c>
      <c r="E63" s="50"/>
      <c r="F63" s="84"/>
      <c r="G63" s="84"/>
      <c r="H63" s="49"/>
      <c r="I63" s="214"/>
      <c r="J63" s="212"/>
      <c r="K63" s="212"/>
      <c r="L63" s="82" t="str">
        <f t="shared" si="5"/>
        <v> </v>
      </c>
      <c r="M63" s="236">
        <v>1</v>
      </c>
      <c r="N63" s="237">
        <v>1</v>
      </c>
      <c r="O63" s="212">
        <v>0</v>
      </c>
      <c r="P63" s="82">
        <f t="shared" si="7"/>
        <v>0</v>
      </c>
      <c r="Q63" s="238">
        <v>49</v>
      </c>
      <c r="R63" s="239">
        <v>0</v>
      </c>
      <c r="S63" s="86">
        <f t="shared" si="6"/>
        <v>0</v>
      </c>
    </row>
    <row r="64" spans="1:19" s="13" customFormat="1" ht="13.5" customHeight="1">
      <c r="A64" s="48">
        <v>7</v>
      </c>
      <c r="B64" s="49">
        <v>548</v>
      </c>
      <c r="C64" s="56" t="s">
        <v>66</v>
      </c>
      <c r="D64" s="52" t="s">
        <v>193</v>
      </c>
      <c r="E64" s="50"/>
      <c r="F64" s="84"/>
      <c r="G64" s="84"/>
      <c r="H64" s="49"/>
      <c r="I64" s="214"/>
      <c r="J64" s="212"/>
      <c r="K64" s="212"/>
      <c r="L64" s="82" t="str">
        <f t="shared" si="5"/>
        <v> </v>
      </c>
      <c r="M64" s="236">
        <v>1</v>
      </c>
      <c r="N64" s="237"/>
      <c r="O64" s="212"/>
      <c r="P64" s="82" t="str">
        <f t="shared" si="7"/>
        <v> </v>
      </c>
      <c r="Q64" s="238">
        <v>11</v>
      </c>
      <c r="R64" s="239">
        <v>0</v>
      </c>
      <c r="S64" s="86">
        <f t="shared" si="6"/>
        <v>0</v>
      </c>
    </row>
    <row r="65" spans="1:19" s="13" customFormat="1" ht="13.5" customHeight="1">
      <c r="A65" s="48">
        <v>7</v>
      </c>
      <c r="B65" s="49">
        <v>561</v>
      </c>
      <c r="C65" s="56" t="s">
        <v>66</v>
      </c>
      <c r="D65" s="52" t="s">
        <v>194</v>
      </c>
      <c r="E65" s="50"/>
      <c r="F65" s="84"/>
      <c r="G65" s="84"/>
      <c r="H65" s="49"/>
      <c r="I65" s="214"/>
      <c r="J65" s="212"/>
      <c r="K65" s="212"/>
      <c r="L65" s="82" t="str">
        <f t="shared" si="5"/>
        <v> </v>
      </c>
      <c r="M65" s="236">
        <v>1</v>
      </c>
      <c r="N65" s="237">
        <v>1</v>
      </c>
      <c r="O65" s="212">
        <v>0</v>
      </c>
      <c r="P65" s="82">
        <f t="shared" si="7"/>
        <v>0</v>
      </c>
      <c r="Q65" s="238">
        <v>15</v>
      </c>
      <c r="R65" s="239">
        <v>0</v>
      </c>
      <c r="S65" s="86">
        <f t="shared" si="6"/>
        <v>0</v>
      </c>
    </row>
    <row r="66" spans="1:19" s="13" customFormat="1" ht="13.5" customHeight="1" thickBot="1">
      <c r="A66" s="48">
        <v>7</v>
      </c>
      <c r="B66" s="49">
        <v>564</v>
      </c>
      <c r="C66" s="50" t="s">
        <v>66</v>
      </c>
      <c r="D66" s="51" t="s">
        <v>195</v>
      </c>
      <c r="E66" s="50"/>
      <c r="F66" s="84"/>
      <c r="G66" s="84"/>
      <c r="H66" s="49"/>
      <c r="I66" s="214"/>
      <c r="J66" s="212"/>
      <c r="K66" s="212"/>
      <c r="L66" s="82" t="str">
        <f t="shared" si="5"/>
        <v> </v>
      </c>
      <c r="M66" s="236">
        <v>1</v>
      </c>
      <c r="N66" s="237">
        <v>1</v>
      </c>
      <c r="O66" s="212">
        <v>0</v>
      </c>
      <c r="P66" s="82">
        <f t="shared" si="7"/>
        <v>0</v>
      </c>
      <c r="Q66" s="238">
        <v>20</v>
      </c>
      <c r="R66" s="239">
        <v>0</v>
      </c>
      <c r="S66" s="86">
        <f t="shared" si="6"/>
        <v>0</v>
      </c>
    </row>
    <row r="67" spans="1:19" ht="12.75" customHeight="1" hidden="1" thickBot="1">
      <c r="A67" s="58"/>
      <c r="B67" s="59"/>
      <c r="C67" s="60"/>
      <c r="D67" s="61"/>
      <c r="E67" s="62"/>
      <c r="F67" s="36"/>
      <c r="G67" s="36"/>
      <c r="H67" s="59"/>
      <c r="I67" s="62"/>
      <c r="J67" s="61"/>
      <c r="K67" s="61"/>
      <c r="L67" s="82" t="str">
        <f t="shared" si="5"/>
        <v> </v>
      </c>
      <c r="M67" s="85"/>
      <c r="N67" s="63"/>
      <c r="O67" s="61"/>
      <c r="P67" s="82" t="str">
        <f>IF(N67=""," ",ROUND(O67/N67*100,1))</f>
        <v> </v>
      </c>
      <c r="Q67" s="85"/>
      <c r="R67" s="61"/>
      <c r="S67" s="86" t="str">
        <f t="shared" si="6"/>
        <v> </v>
      </c>
    </row>
    <row r="68" spans="1:19" ht="18.75" customHeight="1" thickBot="1">
      <c r="A68" s="4"/>
      <c r="B68" s="5"/>
      <c r="C68" s="334" t="s">
        <v>4</v>
      </c>
      <c r="D68" s="335"/>
      <c r="E68" s="39"/>
      <c r="F68" s="72">
        <f>COUNTA(F8:F67)</f>
        <v>2</v>
      </c>
      <c r="G68" s="73"/>
      <c r="H68" s="74">
        <f>SUM(H8:H67)</f>
        <v>0</v>
      </c>
      <c r="I68" s="75">
        <f>COUNTA(I8:I67)</f>
        <v>13</v>
      </c>
      <c r="J68" s="76">
        <f>SUM(J8:J67)</f>
        <v>14</v>
      </c>
      <c r="K68" s="76">
        <f>SUM(K8:K67)</f>
        <v>0</v>
      </c>
      <c r="L68" s="137">
        <f t="shared" si="5"/>
        <v>0</v>
      </c>
      <c r="M68" s="77">
        <f>COUNTA(M8:M67)</f>
        <v>46</v>
      </c>
      <c r="N68" s="76">
        <f>SUM(N8:N67)</f>
        <v>37</v>
      </c>
      <c r="O68" s="76">
        <f>SUM(O8:O67)</f>
        <v>0</v>
      </c>
      <c r="P68" s="137">
        <f>IF(N68=""," ",ROUND(O68/N68*100,1))</f>
        <v>0</v>
      </c>
      <c r="Q68" s="78">
        <f>SUM(Q8:Q67)</f>
        <v>6187</v>
      </c>
      <c r="R68" s="76">
        <f>SUM(R8:R67)</f>
        <v>121</v>
      </c>
      <c r="S68" s="122">
        <f t="shared" si="6"/>
        <v>2</v>
      </c>
    </row>
    <row r="69" ht="8.25" customHeight="1"/>
    <row r="70" ht="12">
      <c r="F70" s="2" t="s">
        <v>27</v>
      </c>
    </row>
  </sheetData>
  <sheetProtection/>
  <mergeCells count="20">
    <mergeCell ref="C68:D68"/>
    <mergeCell ref="H5:H7"/>
    <mergeCell ref="E5:E7"/>
    <mergeCell ref="F5:F7"/>
    <mergeCell ref="G5:G7"/>
    <mergeCell ref="A4:A7"/>
    <mergeCell ref="B4:B7"/>
    <mergeCell ref="C4:C7"/>
    <mergeCell ref="D4:D7"/>
    <mergeCell ref="E4:H4"/>
    <mergeCell ref="K6:K7"/>
    <mergeCell ref="R6:R7"/>
    <mergeCell ref="I4:S4"/>
    <mergeCell ref="N5:N7"/>
    <mergeCell ref="I5:I7"/>
    <mergeCell ref="J5:J7"/>
    <mergeCell ref="Q5:Q7"/>
    <mergeCell ref="O6:O7"/>
    <mergeCell ref="M5:M7"/>
    <mergeCell ref="Q2:S2"/>
  </mergeCells>
  <printOptions horizontalCentered="1"/>
  <pageMargins left="0.5905511811023623" right="0.5905511811023623" top="0.5905511811023623" bottom="0.5905511811023623" header="0.31496062992125984" footer="0.31496062992125984"/>
  <pageSetup fitToHeight="2" horizontalDpi="600" verticalDpi="600" orientation="landscape" paperSize="9" scale="85" r:id="rId1"/>
  <headerFooter alignWithMargins="0">
    <oddFooter>&amp;R&amp;A</oddFooter>
  </headerFooter>
  <ignoredErrors>
    <ignoredError sqref="P17 P68 I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1.625" style="2" customWidth="1"/>
    <col min="5" max="5" width="5.625" style="2" customWidth="1"/>
    <col min="6" max="6" width="8.875" style="2" customWidth="1"/>
    <col min="7" max="8" width="5.125" style="2" customWidth="1"/>
    <col min="9" max="10" width="6.125" style="2" customWidth="1"/>
    <col min="11" max="12" width="5.625" style="2" customWidth="1"/>
    <col min="13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37</v>
      </c>
      <c r="B1" s="29"/>
    </row>
    <row r="2" spans="1:27" ht="21" customHeight="1" thickBot="1">
      <c r="A2" s="6" t="s">
        <v>16</v>
      </c>
      <c r="B2" s="3"/>
      <c r="Y2" s="269" t="s">
        <v>66</v>
      </c>
      <c r="Z2" s="302"/>
      <c r="AA2" s="270"/>
    </row>
    <row r="3" ht="9.75" customHeight="1" thickBot="1"/>
    <row r="4" spans="5:27" s="12" customFormat="1" ht="18.75" customHeight="1" thickBot="1">
      <c r="E4" s="345" t="s">
        <v>273</v>
      </c>
      <c r="F4" s="346"/>
      <c r="G4" s="204">
        <v>1</v>
      </c>
      <c r="H4" s="347">
        <v>39904</v>
      </c>
      <c r="I4" s="348"/>
      <c r="J4" s="349"/>
      <c r="K4" s="30">
        <v>2</v>
      </c>
      <c r="L4" s="347">
        <v>39934</v>
      </c>
      <c r="M4" s="348"/>
      <c r="N4" s="349"/>
      <c r="O4" s="30">
        <v>3</v>
      </c>
      <c r="P4" s="347" t="s">
        <v>64</v>
      </c>
      <c r="Q4" s="348"/>
      <c r="R4" s="348"/>
      <c r="S4" s="348"/>
      <c r="T4" s="349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76" t="s">
        <v>19</v>
      </c>
      <c r="F6" s="377"/>
      <c r="G6" s="205">
        <v>1</v>
      </c>
      <c r="I6" s="10"/>
      <c r="J6" s="10"/>
      <c r="K6" s="10"/>
      <c r="L6" s="388" t="s">
        <v>19</v>
      </c>
      <c r="M6" s="389"/>
      <c r="N6" s="390"/>
      <c r="O6" s="205">
        <v>1</v>
      </c>
      <c r="P6" s="7"/>
      <c r="Q6" s="388" t="s">
        <v>19</v>
      </c>
      <c r="R6" s="389"/>
      <c r="S6" s="390"/>
      <c r="T6" s="205">
        <v>1</v>
      </c>
      <c r="U6" s="9"/>
      <c r="V6" s="376" t="s">
        <v>19</v>
      </c>
      <c r="W6" s="377"/>
      <c r="X6" s="391"/>
      <c r="Y6" s="205">
        <v>1</v>
      </c>
      <c r="Z6" s="9"/>
      <c r="AA6"/>
    </row>
    <row r="7" spans="1:27" ht="27" customHeight="1">
      <c r="A7" s="273" t="s">
        <v>26</v>
      </c>
      <c r="B7" s="281" t="s">
        <v>61</v>
      </c>
      <c r="C7" s="276" t="s">
        <v>52</v>
      </c>
      <c r="D7" s="278" t="s">
        <v>17</v>
      </c>
      <c r="E7" s="282" t="s">
        <v>42</v>
      </c>
      <c r="F7" s="283"/>
      <c r="G7" s="283"/>
      <c r="H7" s="283"/>
      <c r="I7" s="283"/>
      <c r="J7" s="283"/>
      <c r="K7" s="284"/>
      <c r="L7" s="282" t="s">
        <v>48</v>
      </c>
      <c r="M7" s="283"/>
      <c r="N7" s="283"/>
      <c r="O7" s="283"/>
      <c r="P7" s="284"/>
      <c r="Q7" s="282" t="s">
        <v>49</v>
      </c>
      <c r="R7" s="283"/>
      <c r="S7" s="283"/>
      <c r="T7" s="283"/>
      <c r="U7" s="284"/>
      <c r="V7" s="322" t="s">
        <v>47</v>
      </c>
      <c r="W7" s="323"/>
      <c r="X7" s="323"/>
      <c r="Y7" s="323"/>
      <c r="Z7" s="323"/>
      <c r="AA7" s="324"/>
    </row>
    <row r="8" spans="1:27" ht="13.5" customHeight="1">
      <c r="A8" s="274"/>
      <c r="B8" s="268"/>
      <c r="C8" s="277"/>
      <c r="D8" s="279"/>
      <c r="E8" s="358" t="s">
        <v>274</v>
      </c>
      <c r="F8" s="316" t="s">
        <v>43</v>
      </c>
      <c r="G8" s="361" t="s">
        <v>1</v>
      </c>
      <c r="H8" s="138"/>
      <c r="I8" s="350" t="s">
        <v>0</v>
      </c>
      <c r="J8" s="138"/>
      <c r="K8" s="206"/>
      <c r="L8" s="353" t="s">
        <v>1</v>
      </c>
      <c r="M8" s="138"/>
      <c r="N8" s="350" t="s">
        <v>0</v>
      </c>
      <c r="O8" s="138"/>
      <c r="P8" s="207"/>
      <c r="Q8" s="369" t="s">
        <v>1</v>
      </c>
      <c r="R8" s="138"/>
      <c r="S8" s="350" t="s">
        <v>0</v>
      </c>
      <c r="T8" s="138"/>
      <c r="U8" s="207"/>
      <c r="V8" s="381" t="s">
        <v>11</v>
      </c>
      <c r="W8" s="208"/>
      <c r="X8" s="209"/>
      <c r="Y8" s="378" t="s">
        <v>275</v>
      </c>
      <c r="Z8" s="379"/>
      <c r="AA8" s="380"/>
    </row>
    <row r="9" spans="1:27" ht="13.5" customHeight="1">
      <c r="A9" s="274"/>
      <c r="B9" s="268"/>
      <c r="C9" s="277"/>
      <c r="D9" s="279"/>
      <c r="E9" s="359"/>
      <c r="F9" s="317"/>
      <c r="G9" s="362"/>
      <c r="H9" s="139" t="s">
        <v>266</v>
      </c>
      <c r="I9" s="351"/>
      <c r="J9" s="139" t="s">
        <v>266</v>
      </c>
      <c r="K9" s="367" t="s">
        <v>276</v>
      </c>
      <c r="L9" s="354"/>
      <c r="M9" s="139" t="s">
        <v>277</v>
      </c>
      <c r="N9" s="351"/>
      <c r="O9" s="139" t="s">
        <v>277</v>
      </c>
      <c r="P9" s="375" t="s">
        <v>276</v>
      </c>
      <c r="Q9" s="370"/>
      <c r="R9" s="139" t="s">
        <v>277</v>
      </c>
      <c r="S9" s="351"/>
      <c r="T9" s="139" t="s">
        <v>277</v>
      </c>
      <c r="U9" s="384" t="s">
        <v>276</v>
      </c>
      <c r="V9" s="382"/>
      <c r="W9" s="139" t="s">
        <v>277</v>
      </c>
      <c r="X9" s="386" t="s">
        <v>276</v>
      </c>
      <c r="Y9" s="387" t="s">
        <v>44</v>
      </c>
      <c r="Z9" s="140"/>
      <c r="AA9" s="372" t="s">
        <v>276</v>
      </c>
    </row>
    <row r="10" spans="1:27" ht="13.5" customHeight="1">
      <c r="A10" s="274"/>
      <c r="B10" s="268"/>
      <c r="C10" s="277"/>
      <c r="D10" s="279"/>
      <c r="E10" s="359"/>
      <c r="F10" s="317"/>
      <c r="G10" s="362"/>
      <c r="H10" s="364" t="s">
        <v>45</v>
      </c>
      <c r="I10" s="351"/>
      <c r="J10" s="364" t="s">
        <v>45</v>
      </c>
      <c r="K10" s="367"/>
      <c r="L10" s="354"/>
      <c r="M10" s="364" t="s">
        <v>45</v>
      </c>
      <c r="N10" s="351"/>
      <c r="O10" s="364" t="s">
        <v>45</v>
      </c>
      <c r="P10" s="375"/>
      <c r="Q10" s="370"/>
      <c r="R10" s="364" t="s">
        <v>45</v>
      </c>
      <c r="S10" s="351"/>
      <c r="T10" s="364" t="s">
        <v>45</v>
      </c>
      <c r="U10" s="384"/>
      <c r="V10" s="382"/>
      <c r="W10" s="364" t="s">
        <v>46</v>
      </c>
      <c r="X10" s="384"/>
      <c r="Y10" s="367"/>
      <c r="Z10" s="210" t="s">
        <v>278</v>
      </c>
      <c r="AA10" s="373"/>
    </row>
    <row r="11" spans="1:27" ht="54.75" customHeight="1">
      <c r="A11" s="275"/>
      <c r="B11" s="267"/>
      <c r="C11" s="277"/>
      <c r="D11" s="280"/>
      <c r="E11" s="360"/>
      <c r="F11" s="318"/>
      <c r="G11" s="363"/>
      <c r="H11" s="365"/>
      <c r="I11" s="352"/>
      <c r="J11" s="365"/>
      <c r="K11" s="368"/>
      <c r="L11" s="355"/>
      <c r="M11" s="365"/>
      <c r="N11" s="352"/>
      <c r="O11" s="365"/>
      <c r="P11" s="288"/>
      <c r="Q11" s="371"/>
      <c r="R11" s="365"/>
      <c r="S11" s="352"/>
      <c r="T11" s="365"/>
      <c r="U11" s="385"/>
      <c r="V11" s="383"/>
      <c r="W11" s="365"/>
      <c r="X11" s="385"/>
      <c r="Y11" s="368"/>
      <c r="Z11" s="211" t="s">
        <v>279</v>
      </c>
      <c r="AA11" s="374"/>
    </row>
    <row r="12" spans="1:27" s="13" customFormat="1" ht="12.75" customHeight="1">
      <c r="A12" s="48">
        <v>7</v>
      </c>
      <c r="B12" s="87">
        <v>201</v>
      </c>
      <c r="C12" s="50" t="s">
        <v>66</v>
      </c>
      <c r="D12" s="51" t="s">
        <v>67</v>
      </c>
      <c r="E12" s="163">
        <v>40</v>
      </c>
      <c r="F12" s="249" t="s">
        <v>248</v>
      </c>
      <c r="G12" s="88">
        <v>54</v>
      </c>
      <c r="H12" s="88">
        <v>46</v>
      </c>
      <c r="I12" s="88">
        <v>914</v>
      </c>
      <c r="J12" s="88">
        <v>240</v>
      </c>
      <c r="K12" s="86">
        <f aca="true" t="shared" si="0" ref="K12:K43">IF(G12=""," ",ROUND(J12/I12*100,1))</f>
        <v>26.3</v>
      </c>
      <c r="L12" s="250">
        <v>48</v>
      </c>
      <c r="M12" s="88">
        <v>43</v>
      </c>
      <c r="N12" s="88">
        <v>853</v>
      </c>
      <c r="O12" s="88">
        <v>237</v>
      </c>
      <c r="P12" s="89">
        <f aca="true" t="shared" si="1" ref="P12:P43">IF(L12=""," ",ROUND(O12/N12*100,1))</f>
        <v>27.8</v>
      </c>
      <c r="Q12" s="251">
        <v>6</v>
      </c>
      <c r="R12" s="252">
        <v>3</v>
      </c>
      <c r="S12" s="252">
        <v>61</v>
      </c>
      <c r="T12" s="252">
        <v>3</v>
      </c>
      <c r="U12" s="86">
        <f aca="true" t="shared" si="2" ref="U12:U43">IF(Q12=""," ",ROUND(T12/S12*100,1))</f>
        <v>4.9</v>
      </c>
      <c r="V12" s="254">
        <v>213</v>
      </c>
      <c r="W12" s="255">
        <v>2</v>
      </c>
      <c r="X12" s="256">
        <f aca="true" t="shared" si="3" ref="X12:X43">IF(V12=""," ",ROUND(W12/V12*100,1))</f>
        <v>0.9</v>
      </c>
      <c r="Y12" s="255">
        <v>163</v>
      </c>
      <c r="Z12" s="255">
        <v>2</v>
      </c>
      <c r="AA12" s="257">
        <f aca="true" t="shared" si="4" ref="AA12:AA43">IF(Y12=""," ",ROUND(Z12/Y12*100,1))</f>
        <v>1.2</v>
      </c>
    </row>
    <row r="13" spans="1:27" s="13" customFormat="1" ht="12.75" customHeight="1">
      <c r="A13" s="48">
        <v>7</v>
      </c>
      <c r="B13" s="87">
        <v>202</v>
      </c>
      <c r="C13" s="50" t="s">
        <v>143</v>
      </c>
      <c r="D13" s="166" t="s">
        <v>144</v>
      </c>
      <c r="E13" s="163">
        <v>30</v>
      </c>
      <c r="F13" s="249" t="s">
        <v>251</v>
      </c>
      <c r="G13" s="88">
        <v>40</v>
      </c>
      <c r="H13" s="88">
        <v>32</v>
      </c>
      <c r="I13" s="88">
        <v>446</v>
      </c>
      <c r="J13" s="88">
        <v>85</v>
      </c>
      <c r="K13" s="86">
        <f t="shared" si="0"/>
        <v>19.1</v>
      </c>
      <c r="L13" s="250">
        <v>34</v>
      </c>
      <c r="M13" s="88">
        <v>29</v>
      </c>
      <c r="N13" s="88">
        <v>390</v>
      </c>
      <c r="O13" s="88">
        <v>80</v>
      </c>
      <c r="P13" s="89">
        <f t="shared" si="1"/>
        <v>20.5</v>
      </c>
      <c r="Q13" s="251">
        <v>6</v>
      </c>
      <c r="R13" s="252">
        <v>3</v>
      </c>
      <c r="S13" s="252">
        <v>56</v>
      </c>
      <c r="T13" s="252">
        <v>5</v>
      </c>
      <c r="U13" s="86">
        <f t="shared" si="2"/>
        <v>8.9</v>
      </c>
      <c r="V13" s="90">
        <v>111</v>
      </c>
      <c r="W13" s="88">
        <v>4</v>
      </c>
      <c r="X13" s="91">
        <f t="shared" si="3"/>
        <v>3.6</v>
      </c>
      <c r="Y13" s="88">
        <v>111</v>
      </c>
      <c r="Z13" s="168">
        <v>4</v>
      </c>
      <c r="AA13" s="89">
        <f t="shared" si="4"/>
        <v>3.6</v>
      </c>
    </row>
    <row r="14" spans="1:27" s="13" customFormat="1" ht="12.75" customHeight="1">
      <c r="A14" s="48">
        <v>7</v>
      </c>
      <c r="B14" s="258">
        <v>203</v>
      </c>
      <c r="C14" s="50" t="s">
        <v>66</v>
      </c>
      <c r="D14" s="51" t="s">
        <v>101</v>
      </c>
      <c r="E14" s="163">
        <v>40</v>
      </c>
      <c r="F14" s="249" t="s">
        <v>127</v>
      </c>
      <c r="G14" s="88">
        <v>52</v>
      </c>
      <c r="H14" s="88">
        <v>45</v>
      </c>
      <c r="I14" s="88">
        <v>763</v>
      </c>
      <c r="J14" s="88">
        <v>190</v>
      </c>
      <c r="K14" s="86">
        <f t="shared" si="0"/>
        <v>24.9</v>
      </c>
      <c r="L14" s="250">
        <v>46</v>
      </c>
      <c r="M14" s="88">
        <v>40</v>
      </c>
      <c r="N14" s="88">
        <v>699</v>
      </c>
      <c r="O14" s="88">
        <v>181</v>
      </c>
      <c r="P14" s="89">
        <f t="shared" si="1"/>
        <v>25.9</v>
      </c>
      <c r="Q14" s="251">
        <v>6</v>
      </c>
      <c r="R14" s="252">
        <v>5</v>
      </c>
      <c r="S14" s="252">
        <v>64</v>
      </c>
      <c r="T14" s="252">
        <v>9</v>
      </c>
      <c r="U14" s="86">
        <f t="shared" si="2"/>
        <v>14.1</v>
      </c>
      <c r="V14" s="90">
        <v>202</v>
      </c>
      <c r="W14" s="88">
        <v>15</v>
      </c>
      <c r="X14" s="91">
        <f t="shared" si="3"/>
        <v>7.4</v>
      </c>
      <c r="Y14" s="88">
        <v>195</v>
      </c>
      <c r="Z14" s="88">
        <v>8</v>
      </c>
      <c r="AA14" s="89">
        <f t="shared" si="4"/>
        <v>4.1</v>
      </c>
    </row>
    <row r="15" spans="1:27" s="13" customFormat="1" ht="12.75" customHeight="1">
      <c r="A15" s="243">
        <v>7</v>
      </c>
      <c r="B15" s="259">
        <v>204</v>
      </c>
      <c r="C15" s="260" t="s">
        <v>197</v>
      </c>
      <c r="D15" s="261" t="s">
        <v>198</v>
      </c>
      <c r="E15" s="163">
        <v>33</v>
      </c>
      <c r="F15" s="249" t="s">
        <v>248</v>
      </c>
      <c r="G15" s="88">
        <v>56</v>
      </c>
      <c r="H15" s="88">
        <v>46</v>
      </c>
      <c r="I15" s="88">
        <v>1045</v>
      </c>
      <c r="J15" s="88">
        <v>278</v>
      </c>
      <c r="K15" s="86">
        <f t="shared" si="0"/>
        <v>26.6</v>
      </c>
      <c r="L15" s="250">
        <v>50</v>
      </c>
      <c r="M15" s="88">
        <v>42</v>
      </c>
      <c r="N15" s="88">
        <v>985</v>
      </c>
      <c r="O15" s="88">
        <v>271</v>
      </c>
      <c r="P15" s="89">
        <f t="shared" si="1"/>
        <v>27.5</v>
      </c>
      <c r="Q15" s="251">
        <v>6</v>
      </c>
      <c r="R15" s="252">
        <v>4</v>
      </c>
      <c r="S15" s="252">
        <v>60</v>
      </c>
      <c r="T15" s="252">
        <v>7</v>
      </c>
      <c r="U15" s="86">
        <f t="shared" si="2"/>
        <v>11.7</v>
      </c>
      <c r="V15" s="90">
        <v>399</v>
      </c>
      <c r="W15" s="88">
        <v>7</v>
      </c>
      <c r="X15" s="91">
        <f t="shared" si="3"/>
        <v>1.8</v>
      </c>
      <c r="Y15" s="88">
        <v>302</v>
      </c>
      <c r="Z15" s="88">
        <v>1</v>
      </c>
      <c r="AA15" s="89">
        <f t="shared" si="4"/>
        <v>0.3</v>
      </c>
    </row>
    <row r="16" spans="1:27" s="13" customFormat="1" ht="12.75" customHeight="1">
      <c r="A16" s="48">
        <v>7</v>
      </c>
      <c r="B16" s="87">
        <v>205</v>
      </c>
      <c r="C16" s="50" t="s">
        <v>66</v>
      </c>
      <c r="D16" s="51" t="s">
        <v>129</v>
      </c>
      <c r="E16" s="163">
        <v>30</v>
      </c>
      <c r="F16" s="249" t="s">
        <v>250</v>
      </c>
      <c r="G16" s="88">
        <v>38</v>
      </c>
      <c r="H16" s="88">
        <v>26</v>
      </c>
      <c r="I16" s="88">
        <v>484</v>
      </c>
      <c r="J16" s="88">
        <v>98</v>
      </c>
      <c r="K16" s="86">
        <f t="shared" si="0"/>
        <v>20.2</v>
      </c>
      <c r="L16" s="250">
        <v>32</v>
      </c>
      <c r="M16" s="88">
        <v>24</v>
      </c>
      <c r="N16" s="88">
        <v>427</v>
      </c>
      <c r="O16" s="88">
        <v>96</v>
      </c>
      <c r="P16" s="89">
        <f t="shared" si="1"/>
        <v>22.5</v>
      </c>
      <c r="Q16" s="251">
        <v>6</v>
      </c>
      <c r="R16" s="252">
        <v>2</v>
      </c>
      <c r="S16" s="252">
        <v>57</v>
      </c>
      <c r="T16" s="252">
        <v>2</v>
      </c>
      <c r="U16" s="86">
        <f t="shared" si="2"/>
        <v>3.5</v>
      </c>
      <c r="V16" s="400">
        <v>120</v>
      </c>
      <c r="W16" s="88">
        <v>10</v>
      </c>
      <c r="X16" s="401">
        <f t="shared" si="3"/>
        <v>8.3</v>
      </c>
      <c r="Y16" s="88">
        <v>115</v>
      </c>
      <c r="Z16" s="88">
        <v>3</v>
      </c>
      <c r="AA16" s="89">
        <f t="shared" si="4"/>
        <v>2.6</v>
      </c>
    </row>
    <row r="17" spans="1:27" s="13" customFormat="1" ht="12.75" customHeight="1">
      <c r="A17" s="48">
        <v>7</v>
      </c>
      <c r="B17" s="258">
        <v>207</v>
      </c>
      <c r="C17" s="50" t="s">
        <v>66</v>
      </c>
      <c r="D17" s="51" t="s">
        <v>104</v>
      </c>
      <c r="E17" s="163">
        <v>35</v>
      </c>
      <c r="F17" s="249" t="s">
        <v>128</v>
      </c>
      <c r="G17" s="88">
        <v>37</v>
      </c>
      <c r="H17" s="88">
        <v>31</v>
      </c>
      <c r="I17" s="88">
        <v>602</v>
      </c>
      <c r="J17" s="88">
        <v>155</v>
      </c>
      <c r="K17" s="86">
        <f t="shared" si="0"/>
        <v>25.7</v>
      </c>
      <c r="L17" s="250">
        <v>32</v>
      </c>
      <c r="M17" s="88">
        <v>29</v>
      </c>
      <c r="N17" s="88">
        <v>551</v>
      </c>
      <c r="O17" s="88">
        <v>156</v>
      </c>
      <c r="P17" s="89">
        <f t="shared" si="1"/>
        <v>28.3</v>
      </c>
      <c r="Q17" s="251">
        <v>5</v>
      </c>
      <c r="R17" s="252">
        <v>3</v>
      </c>
      <c r="S17" s="252">
        <v>52</v>
      </c>
      <c r="T17" s="252">
        <v>4</v>
      </c>
      <c r="U17" s="86">
        <f t="shared" si="2"/>
        <v>7.7</v>
      </c>
      <c r="V17" s="90">
        <v>83</v>
      </c>
      <c r="W17" s="88">
        <v>2</v>
      </c>
      <c r="X17" s="91">
        <f t="shared" si="3"/>
        <v>2.4</v>
      </c>
      <c r="Y17" s="88">
        <v>83</v>
      </c>
      <c r="Z17" s="88">
        <v>2</v>
      </c>
      <c r="AA17" s="89">
        <f t="shared" si="4"/>
        <v>2.4</v>
      </c>
    </row>
    <row r="18" spans="1:27" s="13" customFormat="1" ht="12.75" customHeight="1">
      <c r="A18" s="48">
        <v>7</v>
      </c>
      <c r="B18" s="87">
        <v>208</v>
      </c>
      <c r="C18" s="50" t="s">
        <v>143</v>
      </c>
      <c r="D18" s="166" t="s">
        <v>147</v>
      </c>
      <c r="E18" s="163">
        <v>40</v>
      </c>
      <c r="F18" s="249" t="s">
        <v>251</v>
      </c>
      <c r="G18" s="88">
        <v>26</v>
      </c>
      <c r="H18" s="88">
        <v>19</v>
      </c>
      <c r="I18" s="88">
        <v>336</v>
      </c>
      <c r="J18" s="88">
        <v>98</v>
      </c>
      <c r="K18" s="86">
        <f t="shared" si="0"/>
        <v>29.2</v>
      </c>
      <c r="L18" s="250">
        <v>25</v>
      </c>
      <c r="M18" s="88">
        <v>18</v>
      </c>
      <c r="N18" s="88">
        <v>281</v>
      </c>
      <c r="O18" s="88">
        <v>69</v>
      </c>
      <c r="P18" s="89">
        <f t="shared" si="1"/>
        <v>24.6</v>
      </c>
      <c r="Q18" s="251">
        <v>5</v>
      </c>
      <c r="R18" s="252">
        <v>3</v>
      </c>
      <c r="S18" s="252">
        <v>58</v>
      </c>
      <c r="T18" s="252">
        <v>3</v>
      </c>
      <c r="U18" s="86">
        <f t="shared" si="2"/>
        <v>5.2</v>
      </c>
      <c r="V18" s="90">
        <v>56</v>
      </c>
      <c r="W18" s="88">
        <v>4</v>
      </c>
      <c r="X18" s="91">
        <f t="shared" si="3"/>
        <v>7.1</v>
      </c>
      <c r="Y18" s="88">
        <v>53</v>
      </c>
      <c r="Z18" s="168">
        <v>4</v>
      </c>
      <c r="AA18" s="89">
        <f t="shared" si="4"/>
        <v>7.5</v>
      </c>
    </row>
    <row r="19" spans="1:27" s="13" customFormat="1" ht="12.75" customHeight="1">
      <c r="A19" s="48">
        <v>7</v>
      </c>
      <c r="B19" s="87">
        <v>209</v>
      </c>
      <c r="C19" s="50" t="s">
        <v>66</v>
      </c>
      <c r="D19" s="51" t="s">
        <v>171</v>
      </c>
      <c r="E19" s="163"/>
      <c r="F19" s="219"/>
      <c r="G19" s="88"/>
      <c r="H19" s="88"/>
      <c r="I19" s="88"/>
      <c r="J19" s="88"/>
      <c r="K19" s="86" t="str">
        <f t="shared" si="0"/>
        <v> </v>
      </c>
      <c r="L19" s="250">
        <v>14</v>
      </c>
      <c r="M19" s="88">
        <v>12</v>
      </c>
      <c r="N19" s="88">
        <v>141</v>
      </c>
      <c r="O19" s="88">
        <v>32</v>
      </c>
      <c r="P19" s="86">
        <f t="shared" si="1"/>
        <v>22.7</v>
      </c>
      <c r="Q19" s="251">
        <v>5</v>
      </c>
      <c r="R19" s="252">
        <v>4</v>
      </c>
      <c r="S19" s="252">
        <v>25</v>
      </c>
      <c r="T19" s="252">
        <v>6</v>
      </c>
      <c r="U19" s="86">
        <f t="shared" si="2"/>
        <v>24</v>
      </c>
      <c r="V19" s="90">
        <v>60</v>
      </c>
      <c r="W19" s="88">
        <v>1</v>
      </c>
      <c r="X19" s="256">
        <f t="shared" si="3"/>
        <v>1.7</v>
      </c>
      <c r="Y19" s="88">
        <v>60</v>
      </c>
      <c r="Z19" s="88">
        <v>1</v>
      </c>
      <c r="AA19" s="257">
        <f t="shared" si="4"/>
        <v>1.7</v>
      </c>
    </row>
    <row r="20" spans="1:27" s="13" customFormat="1" ht="12.75" customHeight="1">
      <c r="A20" s="48">
        <v>7</v>
      </c>
      <c r="B20" s="87">
        <v>210</v>
      </c>
      <c r="C20" s="50" t="s">
        <v>66</v>
      </c>
      <c r="D20" s="51" t="s">
        <v>70</v>
      </c>
      <c r="E20" s="163">
        <v>30</v>
      </c>
      <c r="F20" s="249" t="s">
        <v>249</v>
      </c>
      <c r="G20" s="88">
        <v>19</v>
      </c>
      <c r="H20" s="88">
        <v>17</v>
      </c>
      <c r="I20" s="88">
        <v>288</v>
      </c>
      <c r="J20" s="88">
        <v>74</v>
      </c>
      <c r="K20" s="86">
        <f t="shared" si="0"/>
        <v>25.7</v>
      </c>
      <c r="L20" s="250">
        <v>21</v>
      </c>
      <c r="M20" s="88">
        <v>14</v>
      </c>
      <c r="N20" s="88">
        <v>250</v>
      </c>
      <c r="O20" s="88">
        <v>56</v>
      </c>
      <c r="P20" s="89">
        <f t="shared" si="1"/>
        <v>22.4</v>
      </c>
      <c r="Q20" s="251">
        <v>5</v>
      </c>
      <c r="R20" s="252">
        <v>2</v>
      </c>
      <c r="S20" s="252">
        <v>51</v>
      </c>
      <c r="T20" s="252">
        <v>2</v>
      </c>
      <c r="U20" s="86">
        <f t="shared" si="2"/>
        <v>3.9</v>
      </c>
      <c r="V20" s="90">
        <v>71</v>
      </c>
      <c r="W20" s="88">
        <v>1</v>
      </c>
      <c r="X20" s="256">
        <f t="shared" si="3"/>
        <v>1.4</v>
      </c>
      <c r="Y20" s="88">
        <v>63</v>
      </c>
      <c r="Z20" s="88">
        <v>0</v>
      </c>
      <c r="AA20" s="257">
        <f t="shared" si="4"/>
        <v>0</v>
      </c>
    </row>
    <row r="21" spans="1:27" s="13" customFormat="1" ht="12.75" customHeight="1">
      <c r="A21" s="48">
        <v>7</v>
      </c>
      <c r="B21" s="258">
        <v>211</v>
      </c>
      <c r="C21" s="50" t="s">
        <v>66</v>
      </c>
      <c r="D21" s="51" t="s">
        <v>108</v>
      </c>
      <c r="E21" s="163"/>
      <c r="F21" s="249"/>
      <c r="G21" s="88"/>
      <c r="H21" s="88"/>
      <c r="I21" s="88"/>
      <c r="J21" s="88"/>
      <c r="K21" s="86" t="str">
        <f t="shared" si="0"/>
        <v> </v>
      </c>
      <c r="L21" s="250">
        <v>21</v>
      </c>
      <c r="M21" s="88">
        <v>16</v>
      </c>
      <c r="N21" s="88">
        <v>394</v>
      </c>
      <c r="O21" s="88">
        <v>63</v>
      </c>
      <c r="P21" s="89">
        <f t="shared" si="1"/>
        <v>16</v>
      </c>
      <c r="Q21" s="251">
        <v>5</v>
      </c>
      <c r="R21" s="252">
        <v>1</v>
      </c>
      <c r="S21" s="252">
        <v>52</v>
      </c>
      <c r="T21" s="252">
        <v>1</v>
      </c>
      <c r="U21" s="86">
        <f t="shared" si="2"/>
        <v>1.9</v>
      </c>
      <c r="V21" s="90">
        <v>132</v>
      </c>
      <c r="W21" s="88">
        <v>37</v>
      </c>
      <c r="X21" s="91">
        <f t="shared" si="3"/>
        <v>28</v>
      </c>
      <c r="Y21" s="88">
        <v>113</v>
      </c>
      <c r="Z21" s="88">
        <v>20</v>
      </c>
      <c r="AA21" s="89">
        <f t="shared" si="4"/>
        <v>17.7</v>
      </c>
    </row>
    <row r="22" spans="1:27" s="13" customFormat="1" ht="12.75" customHeight="1">
      <c r="A22" s="48">
        <v>7</v>
      </c>
      <c r="B22" s="87">
        <v>212</v>
      </c>
      <c r="C22" s="50" t="s">
        <v>66</v>
      </c>
      <c r="D22" s="51" t="s">
        <v>173</v>
      </c>
      <c r="E22" s="163">
        <v>30</v>
      </c>
      <c r="F22" s="219" t="s">
        <v>250</v>
      </c>
      <c r="G22" s="394">
        <v>31</v>
      </c>
      <c r="H22" s="394">
        <v>26</v>
      </c>
      <c r="I22" s="394">
        <v>386</v>
      </c>
      <c r="J22" s="394">
        <v>99</v>
      </c>
      <c r="K22" s="402">
        <f t="shared" si="0"/>
        <v>25.6</v>
      </c>
      <c r="L22" s="403">
        <v>29</v>
      </c>
      <c r="M22" s="88">
        <v>24</v>
      </c>
      <c r="N22" s="394">
        <v>348</v>
      </c>
      <c r="O22" s="88">
        <v>80</v>
      </c>
      <c r="P22" s="402">
        <f t="shared" si="1"/>
        <v>23</v>
      </c>
      <c r="Q22" s="251">
        <v>5</v>
      </c>
      <c r="R22" s="252">
        <v>3</v>
      </c>
      <c r="S22" s="252">
        <v>55</v>
      </c>
      <c r="T22" s="252">
        <v>7</v>
      </c>
      <c r="U22" s="86">
        <f t="shared" si="2"/>
        <v>12.7</v>
      </c>
      <c r="V22" s="90">
        <v>113</v>
      </c>
      <c r="W22" s="88">
        <v>9</v>
      </c>
      <c r="X22" s="256">
        <f t="shared" si="3"/>
        <v>8</v>
      </c>
      <c r="Y22" s="88">
        <v>89</v>
      </c>
      <c r="Z22" s="88">
        <v>4</v>
      </c>
      <c r="AA22" s="257">
        <f t="shared" si="4"/>
        <v>4.5</v>
      </c>
    </row>
    <row r="23" spans="1:27" s="13" customFormat="1" ht="12.75" customHeight="1">
      <c r="A23" s="48">
        <v>7</v>
      </c>
      <c r="B23" s="87">
        <v>213</v>
      </c>
      <c r="C23" s="50" t="s">
        <v>66</v>
      </c>
      <c r="D23" s="51" t="s">
        <v>74</v>
      </c>
      <c r="E23" s="163"/>
      <c r="F23" s="249"/>
      <c r="G23" s="88"/>
      <c r="H23" s="88"/>
      <c r="I23" s="88"/>
      <c r="J23" s="88"/>
      <c r="K23" s="86" t="str">
        <f t="shared" si="0"/>
        <v> </v>
      </c>
      <c r="L23" s="250">
        <v>20</v>
      </c>
      <c r="M23" s="88">
        <v>19</v>
      </c>
      <c r="N23" s="88">
        <v>344</v>
      </c>
      <c r="O23" s="88">
        <v>110</v>
      </c>
      <c r="P23" s="89">
        <f t="shared" si="1"/>
        <v>32</v>
      </c>
      <c r="Q23" s="251">
        <v>5</v>
      </c>
      <c r="R23" s="252">
        <v>1</v>
      </c>
      <c r="S23" s="252">
        <v>51</v>
      </c>
      <c r="T23" s="252">
        <v>4</v>
      </c>
      <c r="U23" s="86">
        <f t="shared" si="2"/>
        <v>7.8</v>
      </c>
      <c r="V23" s="90">
        <v>77</v>
      </c>
      <c r="W23" s="88">
        <v>2</v>
      </c>
      <c r="X23" s="256">
        <f t="shared" si="3"/>
        <v>2.6</v>
      </c>
      <c r="Y23" s="88">
        <v>76</v>
      </c>
      <c r="Z23" s="88">
        <v>2</v>
      </c>
      <c r="AA23" s="257">
        <f t="shared" si="4"/>
        <v>2.6</v>
      </c>
    </row>
    <row r="24" spans="1:27" s="13" customFormat="1" ht="12.75" customHeight="1">
      <c r="A24" s="48">
        <v>7</v>
      </c>
      <c r="B24" s="87">
        <v>214</v>
      </c>
      <c r="C24" s="50" t="s">
        <v>66</v>
      </c>
      <c r="D24" s="51" t="s">
        <v>76</v>
      </c>
      <c r="E24" s="163">
        <v>30</v>
      </c>
      <c r="F24" s="249" t="s">
        <v>127</v>
      </c>
      <c r="G24" s="88">
        <v>30</v>
      </c>
      <c r="H24" s="88">
        <v>21</v>
      </c>
      <c r="I24" s="88">
        <v>368</v>
      </c>
      <c r="J24" s="88">
        <v>60</v>
      </c>
      <c r="K24" s="86">
        <f t="shared" si="0"/>
        <v>16.3</v>
      </c>
      <c r="L24" s="250">
        <v>20</v>
      </c>
      <c r="M24" s="88">
        <v>15</v>
      </c>
      <c r="N24" s="88">
        <v>264</v>
      </c>
      <c r="O24" s="88">
        <v>43</v>
      </c>
      <c r="P24" s="89">
        <f t="shared" si="1"/>
        <v>16.3</v>
      </c>
      <c r="Q24" s="251">
        <v>5</v>
      </c>
      <c r="R24" s="252">
        <v>3</v>
      </c>
      <c r="S24" s="252">
        <v>31</v>
      </c>
      <c r="T24" s="252">
        <v>3</v>
      </c>
      <c r="U24" s="86">
        <f t="shared" si="2"/>
        <v>9.7</v>
      </c>
      <c r="V24" s="90">
        <v>39</v>
      </c>
      <c r="W24" s="88">
        <v>6</v>
      </c>
      <c r="X24" s="256">
        <f t="shared" si="3"/>
        <v>15.4</v>
      </c>
      <c r="Y24" s="88">
        <v>34</v>
      </c>
      <c r="Z24" s="262">
        <v>1</v>
      </c>
      <c r="AA24" s="257">
        <f t="shared" si="4"/>
        <v>2.9</v>
      </c>
    </row>
    <row r="25" spans="1:27" s="13" customFormat="1" ht="12.75" customHeight="1">
      <c r="A25" s="48">
        <v>7</v>
      </c>
      <c r="B25" s="87">
        <v>301</v>
      </c>
      <c r="C25" s="50" t="s">
        <v>66</v>
      </c>
      <c r="D25" s="51" t="s">
        <v>79</v>
      </c>
      <c r="E25" s="163"/>
      <c r="F25" s="249"/>
      <c r="G25" s="88"/>
      <c r="H25" s="88"/>
      <c r="I25" s="88"/>
      <c r="J25" s="88"/>
      <c r="K25" s="86" t="str">
        <f t="shared" si="0"/>
        <v> </v>
      </c>
      <c r="L25" s="250">
        <v>14</v>
      </c>
      <c r="M25" s="88">
        <v>14</v>
      </c>
      <c r="N25" s="88">
        <v>212</v>
      </c>
      <c r="O25" s="88">
        <v>52</v>
      </c>
      <c r="P25" s="89">
        <f t="shared" si="1"/>
        <v>24.5</v>
      </c>
      <c r="Q25" s="251">
        <v>5</v>
      </c>
      <c r="R25" s="252">
        <v>3</v>
      </c>
      <c r="S25" s="252">
        <v>29</v>
      </c>
      <c r="T25" s="252">
        <v>5</v>
      </c>
      <c r="U25" s="86">
        <f t="shared" si="2"/>
        <v>17.2</v>
      </c>
      <c r="V25" s="90">
        <v>11</v>
      </c>
      <c r="W25" s="88">
        <v>0</v>
      </c>
      <c r="X25" s="263">
        <f t="shared" si="3"/>
        <v>0</v>
      </c>
      <c r="Y25" s="264">
        <v>11</v>
      </c>
      <c r="Z25" s="88">
        <v>0</v>
      </c>
      <c r="AA25" s="257">
        <f t="shared" si="4"/>
        <v>0</v>
      </c>
    </row>
    <row r="26" spans="1:27" s="13" customFormat="1" ht="12.75" customHeight="1">
      <c r="A26" s="48">
        <v>7</v>
      </c>
      <c r="B26" s="87">
        <v>303</v>
      </c>
      <c r="C26" s="50" t="s">
        <v>66</v>
      </c>
      <c r="D26" s="51" t="s">
        <v>82</v>
      </c>
      <c r="E26" s="163"/>
      <c r="F26" s="249"/>
      <c r="G26" s="88"/>
      <c r="H26" s="88"/>
      <c r="I26" s="88"/>
      <c r="J26" s="88"/>
      <c r="K26" s="86" t="str">
        <f t="shared" si="0"/>
        <v> </v>
      </c>
      <c r="L26" s="250">
        <v>17</v>
      </c>
      <c r="M26" s="88">
        <v>9</v>
      </c>
      <c r="N26" s="88">
        <v>209</v>
      </c>
      <c r="O26" s="88">
        <v>31</v>
      </c>
      <c r="P26" s="89">
        <f t="shared" si="1"/>
        <v>14.8</v>
      </c>
      <c r="Q26" s="251">
        <v>5</v>
      </c>
      <c r="R26" s="252">
        <v>2</v>
      </c>
      <c r="S26" s="252">
        <v>27</v>
      </c>
      <c r="T26" s="252">
        <v>2</v>
      </c>
      <c r="U26" s="86">
        <f t="shared" si="2"/>
        <v>7.4</v>
      </c>
      <c r="V26" s="90">
        <v>13</v>
      </c>
      <c r="W26" s="88">
        <v>2</v>
      </c>
      <c r="X26" s="256">
        <f t="shared" si="3"/>
        <v>15.4</v>
      </c>
      <c r="Y26" s="88">
        <v>13</v>
      </c>
      <c r="Z26" s="88">
        <v>2</v>
      </c>
      <c r="AA26" s="257">
        <f t="shared" si="4"/>
        <v>15.4</v>
      </c>
    </row>
    <row r="27" spans="1:27" s="13" customFormat="1" ht="12.75" customHeight="1">
      <c r="A27" s="48">
        <v>7</v>
      </c>
      <c r="B27" s="87">
        <v>308</v>
      </c>
      <c r="C27" s="50" t="s">
        <v>66</v>
      </c>
      <c r="D27" s="51" t="s">
        <v>84</v>
      </c>
      <c r="E27" s="163">
        <v>50</v>
      </c>
      <c r="F27" s="249" t="s">
        <v>248</v>
      </c>
      <c r="G27" s="88">
        <v>24</v>
      </c>
      <c r="H27" s="88">
        <v>18</v>
      </c>
      <c r="I27" s="88">
        <v>259</v>
      </c>
      <c r="J27" s="88">
        <v>43</v>
      </c>
      <c r="K27" s="86">
        <f t="shared" si="0"/>
        <v>16.6</v>
      </c>
      <c r="L27" s="250">
        <v>19</v>
      </c>
      <c r="M27" s="88">
        <v>15</v>
      </c>
      <c r="N27" s="88">
        <v>229</v>
      </c>
      <c r="O27" s="88">
        <v>40</v>
      </c>
      <c r="P27" s="89">
        <f t="shared" si="1"/>
        <v>17.5</v>
      </c>
      <c r="Q27" s="251">
        <v>5</v>
      </c>
      <c r="R27" s="252">
        <v>4</v>
      </c>
      <c r="S27" s="252">
        <v>30</v>
      </c>
      <c r="T27" s="252">
        <v>3</v>
      </c>
      <c r="U27" s="86">
        <f t="shared" si="2"/>
        <v>10</v>
      </c>
      <c r="V27" s="90">
        <v>10</v>
      </c>
      <c r="W27" s="88">
        <v>0</v>
      </c>
      <c r="X27" s="256">
        <f t="shared" si="3"/>
        <v>0</v>
      </c>
      <c r="Y27" s="88">
        <v>10</v>
      </c>
      <c r="Z27" s="88">
        <v>0</v>
      </c>
      <c r="AA27" s="257">
        <f t="shared" si="4"/>
        <v>0</v>
      </c>
    </row>
    <row r="28" spans="1:27" s="13" customFormat="1" ht="12.75" customHeight="1">
      <c r="A28" s="48">
        <v>7</v>
      </c>
      <c r="B28" s="87">
        <v>322</v>
      </c>
      <c r="C28" s="50" t="s">
        <v>66</v>
      </c>
      <c r="D28" s="51" t="s">
        <v>87</v>
      </c>
      <c r="E28" s="163"/>
      <c r="F28" s="249"/>
      <c r="G28" s="88"/>
      <c r="H28" s="88"/>
      <c r="I28" s="88"/>
      <c r="J28" s="88"/>
      <c r="K28" s="86" t="str">
        <f t="shared" si="0"/>
        <v> </v>
      </c>
      <c r="L28" s="250">
        <v>20</v>
      </c>
      <c r="M28" s="88">
        <v>14</v>
      </c>
      <c r="N28" s="88">
        <v>269</v>
      </c>
      <c r="O28" s="88">
        <v>42</v>
      </c>
      <c r="P28" s="89">
        <f t="shared" si="1"/>
        <v>15.6</v>
      </c>
      <c r="Q28" s="251">
        <v>5</v>
      </c>
      <c r="R28" s="252">
        <v>4</v>
      </c>
      <c r="S28" s="252">
        <v>30</v>
      </c>
      <c r="T28" s="252">
        <v>5</v>
      </c>
      <c r="U28" s="86">
        <f t="shared" si="2"/>
        <v>16.7</v>
      </c>
      <c r="V28" s="90">
        <v>25</v>
      </c>
      <c r="W28" s="88">
        <v>2</v>
      </c>
      <c r="X28" s="256">
        <f t="shared" si="3"/>
        <v>8</v>
      </c>
      <c r="Y28" s="88">
        <v>24</v>
      </c>
      <c r="Z28" s="88">
        <v>1</v>
      </c>
      <c r="AA28" s="257">
        <f t="shared" si="4"/>
        <v>4.2</v>
      </c>
    </row>
    <row r="29" spans="1:27" s="13" customFormat="1" ht="12.75" customHeight="1">
      <c r="A29" s="48">
        <v>7</v>
      </c>
      <c r="B29" s="258">
        <v>342</v>
      </c>
      <c r="C29" s="50" t="s">
        <v>66</v>
      </c>
      <c r="D29" s="51" t="s">
        <v>110</v>
      </c>
      <c r="E29" s="163"/>
      <c r="F29" s="249"/>
      <c r="G29" s="88"/>
      <c r="H29" s="88"/>
      <c r="I29" s="88"/>
      <c r="J29" s="88"/>
      <c r="K29" s="86" t="str">
        <f t="shared" si="0"/>
        <v> </v>
      </c>
      <c r="L29" s="250">
        <v>18</v>
      </c>
      <c r="M29" s="88">
        <v>11</v>
      </c>
      <c r="N29" s="88">
        <v>204</v>
      </c>
      <c r="O29" s="88">
        <v>32</v>
      </c>
      <c r="P29" s="89">
        <f t="shared" si="1"/>
        <v>15.7</v>
      </c>
      <c r="Q29" s="251">
        <v>5</v>
      </c>
      <c r="R29" s="252">
        <v>2</v>
      </c>
      <c r="S29" s="252">
        <v>31</v>
      </c>
      <c r="T29" s="252">
        <v>3</v>
      </c>
      <c r="U29" s="86">
        <f t="shared" si="2"/>
        <v>9.7</v>
      </c>
      <c r="V29" s="90">
        <v>25</v>
      </c>
      <c r="W29" s="88">
        <v>4</v>
      </c>
      <c r="X29" s="91">
        <f t="shared" si="3"/>
        <v>16</v>
      </c>
      <c r="Y29" s="88">
        <v>24</v>
      </c>
      <c r="Z29" s="88">
        <v>3</v>
      </c>
      <c r="AA29" s="89">
        <f t="shared" si="4"/>
        <v>12.5</v>
      </c>
    </row>
    <row r="30" spans="1:27" s="13" customFormat="1" ht="12.75" customHeight="1">
      <c r="A30" s="48">
        <v>7</v>
      </c>
      <c r="B30" s="258">
        <v>344</v>
      </c>
      <c r="C30" s="50" t="s">
        <v>66</v>
      </c>
      <c r="D30" s="51" t="s">
        <v>111</v>
      </c>
      <c r="E30" s="163"/>
      <c r="F30" s="249"/>
      <c r="G30" s="88"/>
      <c r="H30" s="88"/>
      <c r="I30" s="88"/>
      <c r="J30" s="88"/>
      <c r="K30" s="86" t="str">
        <f t="shared" si="0"/>
        <v> </v>
      </c>
      <c r="L30" s="250">
        <v>18</v>
      </c>
      <c r="M30" s="88">
        <v>9</v>
      </c>
      <c r="N30" s="88">
        <v>270</v>
      </c>
      <c r="O30" s="88">
        <v>22</v>
      </c>
      <c r="P30" s="89">
        <f t="shared" si="1"/>
        <v>8.1</v>
      </c>
      <c r="Q30" s="251">
        <v>5</v>
      </c>
      <c r="R30" s="252">
        <v>1</v>
      </c>
      <c r="S30" s="252">
        <v>25</v>
      </c>
      <c r="T30" s="252">
        <v>1</v>
      </c>
      <c r="U30" s="86">
        <f t="shared" si="2"/>
        <v>4</v>
      </c>
      <c r="V30" s="90">
        <v>22</v>
      </c>
      <c r="W30" s="88">
        <v>1</v>
      </c>
      <c r="X30" s="91">
        <f t="shared" si="3"/>
        <v>4.5</v>
      </c>
      <c r="Y30" s="88">
        <v>22</v>
      </c>
      <c r="Z30" s="88">
        <v>1</v>
      </c>
      <c r="AA30" s="89">
        <f t="shared" si="4"/>
        <v>4.5</v>
      </c>
    </row>
    <row r="31" spans="1:27" s="13" customFormat="1" ht="12.75" customHeight="1">
      <c r="A31" s="48">
        <v>7</v>
      </c>
      <c r="B31" s="87">
        <v>362</v>
      </c>
      <c r="C31" s="50" t="s">
        <v>66</v>
      </c>
      <c r="D31" s="51" t="s">
        <v>166</v>
      </c>
      <c r="E31" s="163"/>
      <c r="F31" s="249"/>
      <c r="G31" s="88"/>
      <c r="H31" s="88"/>
      <c r="I31" s="88"/>
      <c r="J31" s="88"/>
      <c r="K31" s="86" t="str">
        <f t="shared" si="0"/>
        <v> </v>
      </c>
      <c r="L31" s="250">
        <v>5</v>
      </c>
      <c r="M31" s="88">
        <v>5</v>
      </c>
      <c r="N31" s="88">
        <v>68</v>
      </c>
      <c r="O31" s="88">
        <v>5</v>
      </c>
      <c r="P31" s="89">
        <f t="shared" si="1"/>
        <v>7.4</v>
      </c>
      <c r="Q31" s="251">
        <v>5</v>
      </c>
      <c r="R31" s="252">
        <v>1</v>
      </c>
      <c r="S31" s="252">
        <v>37</v>
      </c>
      <c r="T31" s="252">
        <v>1</v>
      </c>
      <c r="U31" s="86">
        <f t="shared" si="2"/>
        <v>2.7</v>
      </c>
      <c r="V31" s="90">
        <v>16</v>
      </c>
      <c r="W31" s="88">
        <v>0</v>
      </c>
      <c r="X31" s="91">
        <f t="shared" si="3"/>
        <v>0</v>
      </c>
      <c r="Y31" s="88">
        <v>16</v>
      </c>
      <c r="Z31" s="88">
        <v>0</v>
      </c>
      <c r="AA31" s="89">
        <f t="shared" si="4"/>
        <v>0</v>
      </c>
    </row>
    <row r="32" spans="1:27" s="13" customFormat="1" ht="12.75" customHeight="1">
      <c r="A32" s="48">
        <v>7</v>
      </c>
      <c r="B32" s="87">
        <v>364</v>
      </c>
      <c r="C32" s="50" t="s">
        <v>66</v>
      </c>
      <c r="D32" s="51" t="s">
        <v>167</v>
      </c>
      <c r="E32" s="163"/>
      <c r="F32" s="249"/>
      <c r="G32" s="88"/>
      <c r="H32" s="88"/>
      <c r="I32" s="88"/>
      <c r="J32" s="88"/>
      <c r="K32" s="86" t="str">
        <f t="shared" si="0"/>
        <v> </v>
      </c>
      <c r="L32" s="250">
        <v>6</v>
      </c>
      <c r="M32" s="88">
        <v>4</v>
      </c>
      <c r="N32" s="88">
        <v>35</v>
      </c>
      <c r="O32" s="88">
        <v>6</v>
      </c>
      <c r="P32" s="89">
        <f t="shared" si="1"/>
        <v>17.1</v>
      </c>
      <c r="Q32" s="251">
        <v>5</v>
      </c>
      <c r="R32" s="252">
        <v>3</v>
      </c>
      <c r="S32" s="252">
        <v>20</v>
      </c>
      <c r="T32" s="252">
        <v>4</v>
      </c>
      <c r="U32" s="86">
        <f t="shared" si="2"/>
        <v>20</v>
      </c>
      <c r="V32" s="90">
        <v>5</v>
      </c>
      <c r="W32" s="88">
        <v>1</v>
      </c>
      <c r="X32" s="91">
        <f t="shared" si="3"/>
        <v>20</v>
      </c>
      <c r="Y32" s="88">
        <v>5</v>
      </c>
      <c r="Z32" s="88">
        <v>1</v>
      </c>
      <c r="AA32" s="89">
        <f t="shared" si="4"/>
        <v>20</v>
      </c>
    </row>
    <row r="33" spans="1:27" s="13" customFormat="1" ht="12.75" customHeight="1">
      <c r="A33" s="48">
        <v>7</v>
      </c>
      <c r="B33" s="87">
        <v>367</v>
      </c>
      <c r="C33" s="50" t="s">
        <v>66</v>
      </c>
      <c r="D33" s="51" t="s">
        <v>169</v>
      </c>
      <c r="E33" s="163"/>
      <c r="F33" s="249"/>
      <c r="G33" s="88"/>
      <c r="H33" s="88"/>
      <c r="I33" s="88"/>
      <c r="J33" s="88"/>
      <c r="K33" s="86" t="str">
        <f t="shared" si="0"/>
        <v> </v>
      </c>
      <c r="L33" s="250">
        <v>12</v>
      </c>
      <c r="M33" s="88">
        <v>8</v>
      </c>
      <c r="N33" s="88">
        <v>116</v>
      </c>
      <c r="O33" s="88">
        <v>24</v>
      </c>
      <c r="P33" s="89">
        <f t="shared" si="1"/>
        <v>20.7</v>
      </c>
      <c r="Q33" s="251">
        <v>5</v>
      </c>
      <c r="R33" s="252">
        <v>3</v>
      </c>
      <c r="S33" s="252">
        <v>30</v>
      </c>
      <c r="T33" s="252">
        <v>5</v>
      </c>
      <c r="U33" s="86">
        <f t="shared" si="2"/>
        <v>16.7</v>
      </c>
      <c r="V33" s="90">
        <v>14</v>
      </c>
      <c r="W33" s="88">
        <v>0</v>
      </c>
      <c r="X33" s="91">
        <f t="shared" si="3"/>
        <v>0</v>
      </c>
      <c r="Y33" s="88">
        <v>10</v>
      </c>
      <c r="Z33" s="88">
        <v>0</v>
      </c>
      <c r="AA33" s="89">
        <f t="shared" si="4"/>
        <v>0</v>
      </c>
    </row>
    <row r="34" spans="1:27" s="13" customFormat="1" ht="12.75" customHeight="1">
      <c r="A34" s="48">
        <v>7</v>
      </c>
      <c r="B34" s="87">
        <v>368</v>
      </c>
      <c r="C34" s="50" t="s">
        <v>66</v>
      </c>
      <c r="D34" s="51" t="s">
        <v>170</v>
      </c>
      <c r="E34" s="163"/>
      <c r="F34" s="249"/>
      <c r="G34" s="88"/>
      <c r="H34" s="88"/>
      <c r="I34" s="88"/>
      <c r="J34" s="88"/>
      <c r="K34" s="86" t="str">
        <f t="shared" si="0"/>
        <v> </v>
      </c>
      <c r="L34" s="250">
        <v>13</v>
      </c>
      <c r="M34" s="88">
        <v>9</v>
      </c>
      <c r="N34" s="88">
        <v>208</v>
      </c>
      <c r="O34" s="88">
        <v>35</v>
      </c>
      <c r="P34" s="89">
        <f t="shared" si="1"/>
        <v>16.8</v>
      </c>
      <c r="Q34" s="251">
        <v>5</v>
      </c>
      <c r="R34" s="252">
        <v>2</v>
      </c>
      <c r="S34" s="252">
        <v>51</v>
      </c>
      <c r="T34" s="252">
        <v>2</v>
      </c>
      <c r="U34" s="86">
        <f t="shared" si="2"/>
        <v>3.9</v>
      </c>
      <c r="V34" s="90">
        <v>17</v>
      </c>
      <c r="W34" s="88">
        <v>0</v>
      </c>
      <c r="X34" s="91">
        <f t="shared" si="3"/>
        <v>0</v>
      </c>
      <c r="Y34" s="88">
        <v>17</v>
      </c>
      <c r="Z34" s="88">
        <v>0</v>
      </c>
      <c r="AA34" s="89">
        <f t="shared" si="4"/>
        <v>0</v>
      </c>
    </row>
    <row r="35" spans="1:27" s="13" customFormat="1" ht="12.75" customHeight="1">
      <c r="A35" s="48">
        <v>7</v>
      </c>
      <c r="B35" s="87">
        <v>402</v>
      </c>
      <c r="C35" s="50" t="s">
        <v>143</v>
      </c>
      <c r="D35" s="166" t="s">
        <v>150</v>
      </c>
      <c r="E35" s="163"/>
      <c r="F35" s="249"/>
      <c r="G35" s="88"/>
      <c r="H35" s="88"/>
      <c r="I35" s="88"/>
      <c r="J35" s="88"/>
      <c r="K35" s="86" t="str">
        <f t="shared" si="0"/>
        <v> </v>
      </c>
      <c r="L35" s="250">
        <v>7</v>
      </c>
      <c r="M35" s="88">
        <v>4</v>
      </c>
      <c r="N35" s="88">
        <v>77</v>
      </c>
      <c r="O35" s="88">
        <v>20</v>
      </c>
      <c r="P35" s="89">
        <f t="shared" si="1"/>
        <v>26</v>
      </c>
      <c r="Q35" s="251">
        <v>5</v>
      </c>
      <c r="R35" s="252">
        <v>0</v>
      </c>
      <c r="S35" s="252">
        <v>30</v>
      </c>
      <c r="T35" s="252">
        <v>0</v>
      </c>
      <c r="U35" s="86">
        <f t="shared" si="2"/>
        <v>0</v>
      </c>
      <c r="V35" s="90">
        <v>9</v>
      </c>
      <c r="W35" s="88">
        <v>1</v>
      </c>
      <c r="X35" s="91">
        <f t="shared" si="3"/>
        <v>11.1</v>
      </c>
      <c r="Y35" s="88">
        <v>8</v>
      </c>
      <c r="Z35" s="168">
        <v>1</v>
      </c>
      <c r="AA35" s="89">
        <f t="shared" si="4"/>
        <v>12.5</v>
      </c>
    </row>
    <row r="36" spans="1:27" s="13" customFormat="1" ht="12.75" customHeight="1">
      <c r="A36" s="48">
        <v>7</v>
      </c>
      <c r="B36" s="87">
        <v>405</v>
      </c>
      <c r="C36" s="50" t="s">
        <v>143</v>
      </c>
      <c r="D36" s="166" t="s">
        <v>151</v>
      </c>
      <c r="E36" s="163"/>
      <c r="F36" s="249"/>
      <c r="G36" s="88"/>
      <c r="H36" s="88"/>
      <c r="I36" s="88"/>
      <c r="J36" s="88"/>
      <c r="K36" s="86" t="str">
        <f t="shared" si="0"/>
        <v> </v>
      </c>
      <c r="L36" s="250">
        <v>14</v>
      </c>
      <c r="M36" s="88">
        <v>13</v>
      </c>
      <c r="N36" s="88">
        <v>191</v>
      </c>
      <c r="O36" s="88">
        <v>32</v>
      </c>
      <c r="P36" s="89">
        <f t="shared" si="1"/>
        <v>16.8</v>
      </c>
      <c r="Q36" s="251">
        <v>5</v>
      </c>
      <c r="R36" s="252">
        <v>1</v>
      </c>
      <c r="S36" s="252">
        <v>37</v>
      </c>
      <c r="T36" s="252">
        <v>1</v>
      </c>
      <c r="U36" s="86">
        <f t="shared" si="2"/>
        <v>2.7</v>
      </c>
      <c r="V36" s="90">
        <v>9</v>
      </c>
      <c r="W36" s="88">
        <v>0</v>
      </c>
      <c r="X36" s="91">
        <f t="shared" si="3"/>
        <v>0</v>
      </c>
      <c r="Y36" s="88">
        <v>9</v>
      </c>
      <c r="Z36" s="168">
        <v>0</v>
      </c>
      <c r="AA36" s="89">
        <f t="shared" si="4"/>
        <v>0</v>
      </c>
    </row>
    <row r="37" spans="1:27" s="13" customFormat="1" ht="12.75" customHeight="1">
      <c r="A37" s="48">
        <v>7</v>
      </c>
      <c r="B37" s="87">
        <v>407</v>
      </c>
      <c r="C37" s="50" t="s">
        <v>143</v>
      </c>
      <c r="D37" s="166" t="s">
        <v>152</v>
      </c>
      <c r="E37" s="163"/>
      <c r="F37" s="249"/>
      <c r="G37" s="88"/>
      <c r="H37" s="88"/>
      <c r="I37" s="88"/>
      <c r="J37" s="88"/>
      <c r="K37" s="86" t="str">
        <f t="shared" si="0"/>
        <v> </v>
      </c>
      <c r="L37" s="250">
        <v>14</v>
      </c>
      <c r="M37" s="88">
        <v>8</v>
      </c>
      <c r="N37" s="88">
        <v>184</v>
      </c>
      <c r="O37" s="88">
        <v>36</v>
      </c>
      <c r="P37" s="89">
        <f t="shared" si="1"/>
        <v>19.6</v>
      </c>
      <c r="Q37" s="251">
        <v>5</v>
      </c>
      <c r="R37" s="252">
        <v>1</v>
      </c>
      <c r="S37" s="252">
        <v>30</v>
      </c>
      <c r="T37" s="253">
        <v>1</v>
      </c>
      <c r="U37" s="86">
        <f t="shared" si="2"/>
        <v>3.3</v>
      </c>
      <c r="V37" s="90">
        <v>9</v>
      </c>
      <c r="W37" s="88">
        <v>1</v>
      </c>
      <c r="X37" s="92">
        <f t="shared" si="3"/>
        <v>11.1</v>
      </c>
      <c r="Y37" s="170">
        <v>9</v>
      </c>
      <c r="Z37" s="168">
        <v>1</v>
      </c>
      <c r="AA37" s="89">
        <f t="shared" si="4"/>
        <v>11.1</v>
      </c>
    </row>
    <row r="38" spans="1:27" s="13" customFormat="1" ht="12.75" customHeight="1">
      <c r="A38" s="48">
        <v>7</v>
      </c>
      <c r="B38" s="87">
        <v>408</v>
      </c>
      <c r="C38" s="50" t="s">
        <v>143</v>
      </c>
      <c r="D38" s="166" t="s">
        <v>153</v>
      </c>
      <c r="E38" s="163"/>
      <c r="F38" s="249"/>
      <c r="G38" s="88"/>
      <c r="H38" s="88"/>
      <c r="I38" s="88"/>
      <c r="J38" s="88"/>
      <c r="K38" s="86" t="str">
        <f t="shared" si="0"/>
        <v> </v>
      </c>
      <c r="L38" s="250">
        <v>16</v>
      </c>
      <c r="M38" s="88">
        <v>12</v>
      </c>
      <c r="N38" s="88">
        <v>220</v>
      </c>
      <c r="O38" s="88">
        <v>42</v>
      </c>
      <c r="P38" s="89">
        <f t="shared" si="1"/>
        <v>19.1</v>
      </c>
      <c r="Q38" s="251">
        <v>5</v>
      </c>
      <c r="R38" s="252">
        <v>2</v>
      </c>
      <c r="S38" s="252">
        <v>31</v>
      </c>
      <c r="T38" s="252">
        <v>2</v>
      </c>
      <c r="U38" s="86">
        <f t="shared" si="2"/>
        <v>6.5</v>
      </c>
      <c r="V38" s="90">
        <v>19</v>
      </c>
      <c r="W38" s="88">
        <v>0</v>
      </c>
      <c r="X38" s="91">
        <f t="shared" si="3"/>
        <v>0</v>
      </c>
      <c r="Y38" s="169">
        <v>19</v>
      </c>
      <c r="Z38" s="168">
        <v>0</v>
      </c>
      <c r="AA38" s="89">
        <f t="shared" si="4"/>
        <v>0</v>
      </c>
    </row>
    <row r="39" spans="1:27" s="13" customFormat="1" ht="12.75" customHeight="1">
      <c r="A39" s="48">
        <v>7</v>
      </c>
      <c r="B39" s="87">
        <v>421</v>
      </c>
      <c r="C39" s="50" t="s">
        <v>143</v>
      </c>
      <c r="D39" s="166" t="s">
        <v>154</v>
      </c>
      <c r="E39" s="163">
        <v>30</v>
      </c>
      <c r="F39" s="249" t="s">
        <v>128</v>
      </c>
      <c r="G39" s="88">
        <v>30</v>
      </c>
      <c r="H39" s="88">
        <v>25</v>
      </c>
      <c r="I39" s="88">
        <v>449</v>
      </c>
      <c r="J39" s="88">
        <v>108</v>
      </c>
      <c r="K39" s="86">
        <f t="shared" si="0"/>
        <v>24.1</v>
      </c>
      <c r="L39" s="250">
        <v>26</v>
      </c>
      <c r="M39" s="88">
        <v>23</v>
      </c>
      <c r="N39" s="88">
        <v>163</v>
      </c>
      <c r="O39" s="88">
        <v>43</v>
      </c>
      <c r="P39" s="89">
        <f t="shared" si="1"/>
        <v>26.4</v>
      </c>
      <c r="Q39" s="251">
        <v>5</v>
      </c>
      <c r="R39" s="252">
        <v>2</v>
      </c>
      <c r="S39" s="252">
        <v>32</v>
      </c>
      <c r="T39" s="252">
        <v>4</v>
      </c>
      <c r="U39" s="86">
        <f t="shared" si="2"/>
        <v>12.5</v>
      </c>
      <c r="V39" s="90">
        <v>17</v>
      </c>
      <c r="W39" s="88">
        <v>1</v>
      </c>
      <c r="X39" s="91">
        <f t="shared" si="3"/>
        <v>5.9</v>
      </c>
      <c r="Y39" s="88">
        <v>17</v>
      </c>
      <c r="Z39" s="168">
        <v>1</v>
      </c>
      <c r="AA39" s="89">
        <f t="shared" si="4"/>
        <v>5.9</v>
      </c>
    </row>
    <row r="40" spans="1:27" s="13" customFormat="1" ht="12.75" customHeight="1">
      <c r="A40" s="48">
        <v>7</v>
      </c>
      <c r="B40" s="87">
        <v>422</v>
      </c>
      <c r="C40" s="50" t="s">
        <v>143</v>
      </c>
      <c r="D40" s="166" t="s">
        <v>156</v>
      </c>
      <c r="E40" s="163"/>
      <c r="F40" s="249"/>
      <c r="G40" s="88"/>
      <c r="H40" s="88"/>
      <c r="I40" s="88"/>
      <c r="J40" s="88"/>
      <c r="K40" s="86" t="str">
        <f t="shared" si="0"/>
        <v> </v>
      </c>
      <c r="L40" s="250">
        <v>18</v>
      </c>
      <c r="M40" s="88">
        <v>13</v>
      </c>
      <c r="N40" s="88">
        <v>186</v>
      </c>
      <c r="O40" s="88">
        <v>27</v>
      </c>
      <c r="P40" s="89">
        <f t="shared" si="1"/>
        <v>14.5</v>
      </c>
      <c r="Q40" s="251">
        <v>5</v>
      </c>
      <c r="R40" s="252">
        <v>1</v>
      </c>
      <c r="S40" s="252">
        <v>25</v>
      </c>
      <c r="T40" s="252">
        <v>1</v>
      </c>
      <c r="U40" s="86">
        <f t="shared" si="2"/>
        <v>4</v>
      </c>
      <c r="V40" s="90">
        <v>5</v>
      </c>
      <c r="W40" s="88">
        <v>0</v>
      </c>
      <c r="X40" s="91">
        <f t="shared" si="3"/>
        <v>0</v>
      </c>
      <c r="Y40" s="88">
        <v>5</v>
      </c>
      <c r="Z40" s="88">
        <v>0</v>
      </c>
      <c r="AA40" s="89">
        <f t="shared" si="4"/>
        <v>0</v>
      </c>
    </row>
    <row r="41" spans="1:27" s="13" customFormat="1" ht="12.75" customHeight="1">
      <c r="A41" s="48">
        <v>7</v>
      </c>
      <c r="B41" s="87">
        <v>423</v>
      </c>
      <c r="C41" s="50" t="s">
        <v>143</v>
      </c>
      <c r="D41" s="166" t="s">
        <v>157</v>
      </c>
      <c r="E41" s="163"/>
      <c r="F41" s="249"/>
      <c r="G41" s="88"/>
      <c r="H41" s="88"/>
      <c r="I41" s="88"/>
      <c r="J41" s="88"/>
      <c r="K41" s="86" t="str">
        <f t="shared" si="0"/>
        <v> </v>
      </c>
      <c r="L41" s="250">
        <v>9</v>
      </c>
      <c r="M41" s="88">
        <v>6</v>
      </c>
      <c r="N41" s="88">
        <v>87</v>
      </c>
      <c r="O41" s="88">
        <v>9</v>
      </c>
      <c r="P41" s="89">
        <f t="shared" si="1"/>
        <v>10.3</v>
      </c>
      <c r="Q41" s="251">
        <v>4</v>
      </c>
      <c r="R41" s="252">
        <v>2</v>
      </c>
      <c r="S41" s="252">
        <v>23</v>
      </c>
      <c r="T41" s="252">
        <v>3</v>
      </c>
      <c r="U41" s="86">
        <f t="shared" si="2"/>
        <v>13</v>
      </c>
      <c r="V41" s="90">
        <v>8</v>
      </c>
      <c r="W41" s="88">
        <v>1</v>
      </c>
      <c r="X41" s="91">
        <f t="shared" si="3"/>
        <v>12.5</v>
      </c>
      <c r="Y41" s="88">
        <v>8</v>
      </c>
      <c r="Z41" s="88">
        <v>1</v>
      </c>
      <c r="AA41" s="89">
        <f t="shared" si="4"/>
        <v>12.5</v>
      </c>
    </row>
    <row r="42" spans="1:27" s="13" customFormat="1" ht="12.75" customHeight="1">
      <c r="A42" s="48">
        <v>7</v>
      </c>
      <c r="B42" s="87">
        <v>444</v>
      </c>
      <c r="C42" s="50" t="s">
        <v>143</v>
      </c>
      <c r="D42" s="166" t="s">
        <v>158</v>
      </c>
      <c r="E42" s="163"/>
      <c r="F42" s="249"/>
      <c r="G42" s="88"/>
      <c r="H42" s="88"/>
      <c r="I42" s="88"/>
      <c r="J42" s="88"/>
      <c r="K42" s="86" t="str">
        <f t="shared" si="0"/>
        <v> </v>
      </c>
      <c r="L42" s="250">
        <v>10</v>
      </c>
      <c r="M42" s="88">
        <v>6</v>
      </c>
      <c r="N42" s="88">
        <v>131</v>
      </c>
      <c r="O42" s="88">
        <v>12</v>
      </c>
      <c r="P42" s="89">
        <f t="shared" si="1"/>
        <v>9.2</v>
      </c>
      <c r="Q42" s="251">
        <v>5</v>
      </c>
      <c r="R42" s="252">
        <v>2</v>
      </c>
      <c r="S42" s="252">
        <v>21</v>
      </c>
      <c r="T42" s="252">
        <v>1</v>
      </c>
      <c r="U42" s="86">
        <f t="shared" si="2"/>
        <v>4.8</v>
      </c>
      <c r="V42" s="90">
        <v>6</v>
      </c>
      <c r="W42" s="88">
        <v>0</v>
      </c>
      <c r="X42" s="91">
        <f t="shared" si="3"/>
        <v>0</v>
      </c>
      <c r="Y42" s="88">
        <v>6</v>
      </c>
      <c r="Z42" s="88">
        <v>0</v>
      </c>
      <c r="AA42" s="89">
        <f t="shared" si="4"/>
        <v>0</v>
      </c>
    </row>
    <row r="43" spans="1:27" s="13" customFormat="1" ht="12.75" customHeight="1">
      <c r="A43" s="48">
        <v>7</v>
      </c>
      <c r="B43" s="87">
        <v>445</v>
      </c>
      <c r="C43" s="50" t="s">
        <v>143</v>
      </c>
      <c r="D43" s="166" t="s">
        <v>159</v>
      </c>
      <c r="E43" s="163"/>
      <c r="F43" s="249"/>
      <c r="G43" s="88"/>
      <c r="H43" s="88"/>
      <c r="I43" s="88"/>
      <c r="J43" s="88"/>
      <c r="K43" s="86" t="str">
        <f t="shared" si="0"/>
        <v> </v>
      </c>
      <c r="L43" s="250">
        <v>33</v>
      </c>
      <c r="M43" s="88">
        <v>13</v>
      </c>
      <c r="N43" s="88">
        <v>363</v>
      </c>
      <c r="O43" s="88">
        <v>46</v>
      </c>
      <c r="P43" s="89">
        <f t="shared" si="1"/>
        <v>12.7</v>
      </c>
      <c r="Q43" s="251">
        <v>5</v>
      </c>
      <c r="R43" s="252">
        <v>0</v>
      </c>
      <c r="S43" s="252">
        <v>28</v>
      </c>
      <c r="T43" s="252">
        <v>0</v>
      </c>
      <c r="U43" s="86">
        <f t="shared" si="2"/>
        <v>0</v>
      </c>
      <c r="V43" s="90">
        <v>7</v>
      </c>
      <c r="W43" s="88">
        <v>0</v>
      </c>
      <c r="X43" s="91">
        <f t="shared" si="3"/>
        <v>0</v>
      </c>
      <c r="Y43" s="88">
        <v>7</v>
      </c>
      <c r="Z43" s="88">
        <v>0</v>
      </c>
      <c r="AA43" s="89">
        <f t="shared" si="4"/>
        <v>0</v>
      </c>
    </row>
    <row r="44" spans="1:27" s="13" customFormat="1" ht="12.75" customHeight="1">
      <c r="A44" s="48">
        <v>7</v>
      </c>
      <c r="B44" s="87">
        <v>446</v>
      </c>
      <c r="C44" s="50" t="s">
        <v>143</v>
      </c>
      <c r="D44" s="166" t="s">
        <v>161</v>
      </c>
      <c r="E44" s="163"/>
      <c r="F44" s="249"/>
      <c r="G44" s="88"/>
      <c r="H44" s="88"/>
      <c r="I44" s="88"/>
      <c r="J44" s="88"/>
      <c r="K44" s="86" t="str">
        <f aca="true" t="shared" si="5" ref="K44:K70">IF(G44=""," ",ROUND(J44/I44*100,1))</f>
        <v> </v>
      </c>
      <c r="L44" s="250">
        <v>17</v>
      </c>
      <c r="M44" s="88">
        <v>10</v>
      </c>
      <c r="N44" s="88">
        <v>160</v>
      </c>
      <c r="O44" s="88">
        <v>18</v>
      </c>
      <c r="P44" s="89">
        <f aca="true" t="shared" si="6" ref="P44:P70">IF(L44=""," ",ROUND(O44/N44*100,1))</f>
        <v>11.3</v>
      </c>
      <c r="Q44" s="251">
        <v>3</v>
      </c>
      <c r="R44" s="252">
        <v>2</v>
      </c>
      <c r="S44" s="252">
        <v>21</v>
      </c>
      <c r="T44" s="252">
        <v>3</v>
      </c>
      <c r="U44" s="86">
        <f aca="true" t="shared" si="7" ref="U44:U71">IF(Q44=""," ",ROUND(T44/S44*100,1))</f>
        <v>14.3</v>
      </c>
      <c r="V44" s="90">
        <v>7</v>
      </c>
      <c r="W44" s="88">
        <v>0</v>
      </c>
      <c r="X44" s="91">
        <f aca="true" t="shared" si="8" ref="X44:X70">IF(V44=""," ",ROUND(W44/V44*100,1))</f>
        <v>0</v>
      </c>
      <c r="Y44" s="88">
        <v>7</v>
      </c>
      <c r="Z44" s="88">
        <v>0</v>
      </c>
      <c r="AA44" s="89">
        <f aca="true" t="shared" si="9" ref="AA44:AA70">IF(Y44=""," ",ROUND(Z44/Y44*100,1))</f>
        <v>0</v>
      </c>
    </row>
    <row r="45" spans="1:27" s="13" customFormat="1" ht="12.75" customHeight="1">
      <c r="A45" s="48">
        <v>7</v>
      </c>
      <c r="B45" s="87">
        <v>447</v>
      </c>
      <c r="C45" s="50" t="s">
        <v>143</v>
      </c>
      <c r="D45" s="166" t="s">
        <v>162</v>
      </c>
      <c r="E45" s="163">
        <v>30</v>
      </c>
      <c r="F45" s="249" t="s">
        <v>249</v>
      </c>
      <c r="G45" s="88">
        <v>22</v>
      </c>
      <c r="H45" s="88">
        <v>16</v>
      </c>
      <c r="I45" s="88">
        <v>265</v>
      </c>
      <c r="J45" s="88">
        <v>60</v>
      </c>
      <c r="K45" s="86">
        <f t="shared" si="5"/>
        <v>22.6</v>
      </c>
      <c r="L45" s="250">
        <v>22</v>
      </c>
      <c r="M45" s="88">
        <v>16</v>
      </c>
      <c r="N45" s="88">
        <v>265</v>
      </c>
      <c r="O45" s="88">
        <v>60</v>
      </c>
      <c r="P45" s="89">
        <f t="shared" si="6"/>
        <v>22.6</v>
      </c>
      <c r="Q45" s="251">
        <v>5</v>
      </c>
      <c r="R45" s="252">
        <v>2</v>
      </c>
      <c r="S45" s="252">
        <v>36</v>
      </c>
      <c r="T45" s="252">
        <v>3</v>
      </c>
      <c r="U45" s="86">
        <f t="shared" si="7"/>
        <v>8.3</v>
      </c>
      <c r="V45" s="90">
        <v>16</v>
      </c>
      <c r="W45" s="88">
        <v>0</v>
      </c>
      <c r="X45" s="91">
        <f t="shared" si="8"/>
        <v>0</v>
      </c>
      <c r="Y45" s="88">
        <v>16</v>
      </c>
      <c r="Z45" s="88">
        <v>0</v>
      </c>
      <c r="AA45" s="89">
        <f t="shared" si="9"/>
        <v>0</v>
      </c>
    </row>
    <row r="46" spans="1:27" s="13" customFormat="1" ht="12.75" customHeight="1">
      <c r="A46" s="48">
        <v>7</v>
      </c>
      <c r="B46" s="87">
        <v>461</v>
      </c>
      <c r="C46" s="50" t="s">
        <v>66</v>
      </c>
      <c r="D46" s="51" t="s">
        <v>132</v>
      </c>
      <c r="E46" s="163"/>
      <c r="F46" s="249"/>
      <c r="G46" s="88"/>
      <c r="H46" s="88"/>
      <c r="I46" s="88"/>
      <c r="J46" s="88"/>
      <c r="K46" s="86" t="str">
        <f t="shared" si="5"/>
        <v> </v>
      </c>
      <c r="L46" s="250">
        <v>5</v>
      </c>
      <c r="M46" s="88">
        <v>3</v>
      </c>
      <c r="N46" s="88">
        <v>53</v>
      </c>
      <c r="O46" s="88">
        <v>8</v>
      </c>
      <c r="P46" s="89">
        <f t="shared" si="6"/>
        <v>15.1</v>
      </c>
      <c r="Q46" s="251">
        <v>5</v>
      </c>
      <c r="R46" s="252">
        <v>1</v>
      </c>
      <c r="S46" s="252">
        <v>34</v>
      </c>
      <c r="T46" s="252">
        <v>1</v>
      </c>
      <c r="U46" s="86">
        <f t="shared" si="7"/>
        <v>2.9</v>
      </c>
      <c r="V46" s="90">
        <v>22</v>
      </c>
      <c r="W46" s="88">
        <v>0</v>
      </c>
      <c r="X46" s="92">
        <f t="shared" si="8"/>
        <v>0</v>
      </c>
      <c r="Y46" s="88">
        <v>22</v>
      </c>
      <c r="Z46" s="88">
        <v>0</v>
      </c>
      <c r="AA46" s="89">
        <f t="shared" si="9"/>
        <v>0</v>
      </c>
    </row>
    <row r="47" spans="1:27" s="13" customFormat="1" ht="12.75" customHeight="1">
      <c r="A47" s="48">
        <v>7</v>
      </c>
      <c r="B47" s="87">
        <v>464</v>
      </c>
      <c r="C47" s="50" t="s">
        <v>66</v>
      </c>
      <c r="D47" s="51" t="s">
        <v>133</v>
      </c>
      <c r="E47" s="163"/>
      <c r="F47" s="249"/>
      <c r="G47" s="88"/>
      <c r="H47" s="88"/>
      <c r="I47" s="88"/>
      <c r="J47" s="88"/>
      <c r="K47" s="86" t="str">
        <f t="shared" si="5"/>
        <v> </v>
      </c>
      <c r="L47" s="250">
        <v>4</v>
      </c>
      <c r="M47" s="88">
        <v>3</v>
      </c>
      <c r="N47" s="88">
        <v>31</v>
      </c>
      <c r="O47" s="88">
        <v>3</v>
      </c>
      <c r="P47" s="89">
        <f t="shared" si="6"/>
        <v>9.7</v>
      </c>
      <c r="Q47" s="251">
        <v>5</v>
      </c>
      <c r="R47" s="252">
        <v>2</v>
      </c>
      <c r="S47" s="252">
        <v>24</v>
      </c>
      <c r="T47" s="252">
        <v>3</v>
      </c>
      <c r="U47" s="86">
        <f t="shared" si="7"/>
        <v>12.5</v>
      </c>
      <c r="V47" s="90">
        <v>10</v>
      </c>
      <c r="W47" s="88">
        <v>1</v>
      </c>
      <c r="X47" s="91">
        <f t="shared" si="8"/>
        <v>10</v>
      </c>
      <c r="Y47" s="88">
        <v>8</v>
      </c>
      <c r="Z47" s="88">
        <v>1</v>
      </c>
      <c r="AA47" s="89">
        <f t="shared" si="9"/>
        <v>12.5</v>
      </c>
    </row>
    <row r="48" spans="1:27" s="13" customFormat="1" ht="12.75" customHeight="1">
      <c r="A48" s="48">
        <v>7</v>
      </c>
      <c r="B48" s="87">
        <v>465</v>
      </c>
      <c r="C48" s="50" t="s">
        <v>66</v>
      </c>
      <c r="D48" s="51" t="s">
        <v>134</v>
      </c>
      <c r="E48" s="163"/>
      <c r="F48" s="249"/>
      <c r="G48" s="88"/>
      <c r="H48" s="88"/>
      <c r="I48" s="88"/>
      <c r="J48" s="88"/>
      <c r="K48" s="86" t="str">
        <f t="shared" si="5"/>
        <v> </v>
      </c>
      <c r="L48" s="250">
        <v>8</v>
      </c>
      <c r="M48" s="88">
        <v>3</v>
      </c>
      <c r="N48" s="88">
        <v>93</v>
      </c>
      <c r="O48" s="88">
        <v>8</v>
      </c>
      <c r="P48" s="89">
        <f t="shared" si="6"/>
        <v>8.6</v>
      </c>
      <c r="Q48" s="251">
        <v>5</v>
      </c>
      <c r="R48" s="252">
        <v>1</v>
      </c>
      <c r="S48" s="252">
        <v>23</v>
      </c>
      <c r="T48" s="252">
        <v>1</v>
      </c>
      <c r="U48" s="86">
        <f t="shared" si="7"/>
        <v>4.3</v>
      </c>
      <c r="V48" s="90">
        <v>9</v>
      </c>
      <c r="W48" s="88">
        <v>2</v>
      </c>
      <c r="X48" s="91">
        <f t="shared" si="8"/>
        <v>22.2</v>
      </c>
      <c r="Y48" s="88">
        <v>7</v>
      </c>
      <c r="Z48" s="88">
        <v>0</v>
      </c>
      <c r="AA48" s="89">
        <f t="shared" si="9"/>
        <v>0</v>
      </c>
    </row>
    <row r="49" spans="1:27" s="13" customFormat="1" ht="12.75" customHeight="1">
      <c r="A49" s="48">
        <v>7</v>
      </c>
      <c r="B49" s="87">
        <v>466</v>
      </c>
      <c r="C49" s="50" t="s">
        <v>66</v>
      </c>
      <c r="D49" s="51" t="s">
        <v>136</v>
      </c>
      <c r="E49" s="163"/>
      <c r="F49" s="249"/>
      <c r="G49" s="88"/>
      <c r="H49" s="88"/>
      <c r="I49" s="88"/>
      <c r="J49" s="88"/>
      <c r="K49" s="86" t="str">
        <f t="shared" si="5"/>
        <v> </v>
      </c>
      <c r="L49" s="250">
        <v>13</v>
      </c>
      <c r="M49" s="88">
        <v>11</v>
      </c>
      <c r="N49" s="88">
        <v>129</v>
      </c>
      <c r="O49" s="88">
        <v>24</v>
      </c>
      <c r="P49" s="89">
        <f t="shared" si="6"/>
        <v>18.6</v>
      </c>
      <c r="Q49" s="251">
        <v>5</v>
      </c>
      <c r="R49" s="252">
        <v>3</v>
      </c>
      <c r="S49" s="252">
        <v>33</v>
      </c>
      <c r="T49" s="252">
        <v>4</v>
      </c>
      <c r="U49" s="86">
        <f t="shared" si="7"/>
        <v>12.1</v>
      </c>
      <c r="V49" s="90">
        <v>33</v>
      </c>
      <c r="W49" s="88">
        <v>2</v>
      </c>
      <c r="X49" s="91">
        <f t="shared" si="8"/>
        <v>6.1</v>
      </c>
      <c r="Y49" s="88">
        <v>33</v>
      </c>
      <c r="Z49" s="88">
        <v>2</v>
      </c>
      <c r="AA49" s="89">
        <f t="shared" si="9"/>
        <v>6.1</v>
      </c>
    </row>
    <row r="50" spans="1:27" s="13" customFormat="1" ht="12.75" customHeight="1">
      <c r="A50" s="48">
        <v>7</v>
      </c>
      <c r="B50" s="87">
        <v>481</v>
      </c>
      <c r="C50" s="50" t="s">
        <v>66</v>
      </c>
      <c r="D50" s="51" t="s">
        <v>137</v>
      </c>
      <c r="E50" s="163"/>
      <c r="F50" s="249"/>
      <c r="G50" s="88"/>
      <c r="H50" s="88"/>
      <c r="I50" s="88"/>
      <c r="J50" s="88"/>
      <c r="K50" s="86" t="str">
        <f t="shared" si="5"/>
        <v> </v>
      </c>
      <c r="L50" s="250">
        <v>14</v>
      </c>
      <c r="M50" s="88">
        <v>11</v>
      </c>
      <c r="N50" s="88">
        <v>156</v>
      </c>
      <c r="O50" s="88">
        <v>34</v>
      </c>
      <c r="P50" s="89">
        <f t="shared" si="6"/>
        <v>21.8</v>
      </c>
      <c r="Q50" s="251">
        <v>4</v>
      </c>
      <c r="R50" s="252">
        <v>1</v>
      </c>
      <c r="S50" s="252">
        <v>29</v>
      </c>
      <c r="T50" s="252">
        <v>1</v>
      </c>
      <c r="U50" s="86">
        <f t="shared" si="7"/>
        <v>3.4</v>
      </c>
      <c r="V50" s="90">
        <v>13</v>
      </c>
      <c r="W50" s="88">
        <v>0</v>
      </c>
      <c r="X50" s="91">
        <f t="shared" si="8"/>
        <v>0</v>
      </c>
      <c r="Y50" s="169">
        <v>13</v>
      </c>
      <c r="Z50" s="88">
        <v>0</v>
      </c>
      <c r="AA50" s="89">
        <f t="shared" si="9"/>
        <v>0</v>
      </c>
    </row>
    <row r="51" spans="1:27" s="13" customFormat="1" ht="12.75" customHeight="1">
      <c r="A51" s="48">
        <v>7</v>
      </c>
      <c r="B51" s="87">
        <v>482</v>
      </c>
      <c r="C51" s="50" t="s">
        <v>66</v>
      </c>
      <c r="D51" s="51" t="s">
        <v>139</v>
      </c>
      <c r="E51" s="163"/>
      <c r="F51" s="249"/>
      <c r="G51" s="88"/>
      <c r="H51" s="88"/>
      <c r="I51" s="88"/>
      <c r="J51" s="88"/>
      <c r="K51" s="86" t="str">
        <f t="shared" si="5"/>
        <v> </v>
      </c>
      <c r="L51" s="250">
        <v>6</v>
      </c>
      <c r="M51" s="88">
        <v>4</v>
      </c>
      <c r="N51" s="88">
        <v>60</v>
      </c>
      <c r="O51" s="88">
        <v>6</v>
      </c>
      <c r="P51" s="89">
        <f t="shared" si="6"/>
        <v>10</v>
      </c>
      <c r="Q51" s="251">
        <v>5</v>
      </c>
      <c r="R51" s="252">
        <v>1</v>
      </c>
      <c r="S51" s="252">
        <v>30</v>
      </c>
      <c r="T51" s="252">
        <v>1</v>
      </c>
      <c r="U51" s="86">
        <f t="shared" si="7"/>
        <v>3.3</v>
      </c>
      <c r="V51" s="90">
        <v>5</v>
      </c>
      <c r="W51" s="88">
        <v>0</v>
      </c>
      <c r="X51" s="91">
        <f t="shared" si="8"/>
        <v>0</v>
      </c>
      <c r="Y51" s="88">
        <v>5</v>
      </c>
      <c r="Z51" s="88">
        <v>0</v>
      </c>
      <c r="AA51" s="89">
        <f t="shared" si="9"/>
        <v>0</v>
      </c>
    </row>
    <row r="52" spans="1:27" s="13" customFormat="1" ht="12.75" customHeight="1">
      <c r="A52" s="48">
        <v>7</v>
      </c>
      <c r="B52" s="87">
        <v>483</v>
      </c>
      <c r="C52" s="50" t="s">
        <v>66</v>
      </c>
      <c r="D52" s="51" t="s">
        <v>140</v>
      </c>
      <c r="E52" s="163">
        <v>30</v>
      </c>
      <c r="F52" s="249" t="s">
        <v>248</v>
      </c>
      <c r="G52" s="88">
        <v>13</v>
      </c>
      <c r="H52" s="88">
        <v>8</v>
      </c>
      <c r="I52" s="88">
        <v>134</v>
      </c>
      <c r="J52" s="88">
        <v>25</v>
      </c>
      <c r="K52" s="86">
        <f t="shared" si="5"/>
        <v>18.7</v>
      </c>
      <c r="L52" s="250">
        <v>13</v>
      </c>
      <c r="M52" s="88">
        <v>8</v>
      </c>
      <c r="N52" s="88">
        <v>134</v>
      </c>
      <c r="O52" s="88">
        <v>25</v>
      </c>
      <c r="P52" s="89">
        <f t="shared" si="6"/>
        <v>18.7</v>
      </c>
      <c r="Q52" s="251">
        <v>5</v>
      </c>
      <c r="R52" s="252">
        <v>1</v>
      </c>
      <c r="S52" s="252">
        <v>32</v>
      </c>
      <c r="T52" s="252">
        <v>1</v>
      </c>
      <c r="U52" s="86">
        <f t="shared" si="7"/>
        <v>3.1</v>
      </c>
      <c r="V52" s="90">
        <v>15</v>
      </c>
      <c r="W52" s="88">
        <v>2</v>
      </c>
      <c r="X52" s="91">
        <f t="shared" si="8"/>
        <v>13.3</v>
      </c>
      <c r="Y52" s="88">
        <v>15</v>
      </c>
      <c r="Z52" s="88">
        <v>2</v>
      </c>
      <c r="AA52" s="89">
        <f t="shared" si="9"/>
        <v>13.3</v>
      </c>
    </row>
    <row r="53" spans="1:27" s="13" customFormat="1" ht="12.75" customHeight="1">
      <c r="A53" s="48">
        <v>7</v>
      </c>
      <c r="B53" s="87">
        <v>484</v>
      </c>
      <c r="C53" s="50" t="s">
        <v>66</v>
      </c>
      <c r="D53" s="51" t="s">
        <v>141</v>
      </c>
      <c r="E53" s="163"/>
      <c r="F53" s="249"/>
      <c r="G53" s="88"/>
      <c r="H53" s="88"/>
      <c r="I53" s="88"/>
      <c r="J53" s="88"/>
      <c r="K53" s="86" t="str">
        <f t="shared" si="5"/>
        <v> </v>
      </c>
      <c r="L53" s="250">
        <v>8</v>
      </c>
      <c r="M53" s="88">
        <v>4</v>
      </c>
      <c r="N53" s="88">
        <v>71</v>
      </c>
      <c r="O53" s="88">
        <v>7</v>
      </c>
      <c r="P53" s="89">
        <f t="shared" si="6"/>
        <v>9.9</v>
      </c>
      <c r="Q53" s="251">
        <v>5</v>
      </c>
      <c r="R53" s="252">
        <v>1</v>
      </c>
      <c r="S53" s="252">
        <v>27</v>
      </c>
      <c r="T53" s="252">
        <v>1</v>
      </c>
      <c r="U53" s="86">
        <f t="shared" si="7"/>
        <v>3.7</v>
      </c>
      <c r="V53" s="90">
        <v>9</v>
      </c>
      <c r="W53" s="88">
        <v>1</v>
      </c>
      <c r="X53" s="91">
        <f t="shared" si="8"/>
        <v>11.1</v>
      </c>
      <c r="Y53" s="88">
        <v>5</v>
      </c>
      <c r="Z53" s="168">
        <v>0</v>
      </c>
      <c r="AA53" s="89">
        <f t="shared" si="9"/>
        <v>0</v>
      </c>
    </row>
    <row r="54" spans="1:27" s="13" customFormat="1" ht="12.75" customHeight="1">
      <c r="A54" s="48">
        <v>7</v>
      </c>
      <c r="B54" s="258">
        <v>501</v>
      </c>
      <c r="C54" s="50" t="s">
        <v>66</v>
      </c>
      <c r="D54" s="51" t="s">
        <v>112</v>
      </c>
      <c r="E54" s="163"/>
      <c r="F54" s="249"/>
      <c r="G54" s="88"/>
      <c r="H54" s="88"/>
      <c r="I54" s="88"/>
      <c r="J54" s="88"/>
      <c r="K54" s="86" t="str">
        <f t="shared" si="5"/>
        <v> </v>
      </c>
      <c r="L54" s="250">
        <v>16</v>
      </c>
      <c r="M54" s="88">
        <v>11</v>
      </c>
      <c r="N54" s="88">
        <v>330</v>
      </c>
      <c r="O54" s="88">
        <v>73</v>
      </c>
      <c r="P54" s="89">
        <f t="shared" si="6"/>
        <v>22.1</v>
      </c>
      <c r="Q54" s="251">
        <v>5</v>
      </c>
      <c r="R54" s="252">
        <v>1</v>
      </c>
      <c r="S54" s="252">
        <v>35</v>
      </c>
      <c r="T54" s="252">
        <v>1</v>
      </c>
      <c r="U54" s="86">
        <f t="shared" si="7"/>
        <v>2.9</v>
      </c>
      <c r="V54" s="90">
        <v>11</v>
      </c>
      <c r="W54" s="88">
        <v>0</v>
      </c>
      <c r="X54" s="91">
        <f t="shared" si="8"/>
        <v>0</v>
      </c>
      <c r="Y54" s="169">
        <v>11</v>
      </c>
      <c r="Z54" s="88">
        <v>0</v>
      </c>
      <c r="AA54" s="89">
        <f t="shared" si="9"/>
        <v>0</v>
      </c>
    </row>
    <row r="55" spans="1:27" s="13" customFormat="1" ht="12.75" customHeight="1">
      <c r="A55" s="48">
        <v>7</v>
      </c>
      <c r="B55" s="258">
        <v>502</v>
      </c>
      <c r="C55" s="50" t="s">
        <v>66</v>
      </c>
      <c r="D55" s="51" t="s">
        <v>115</v>
      </c>
      <c r="E55" s="163"/>
      <c r="F55" s="249"/>
      <c r="G55" s="88"/>
      <c r="H55" s="88"/>
      <c r="I55" s="88"/>
      <c r="J55" s="88"/>
      <c r="K55" s="86" t="str">
        <f t="shared" si="5"/>
        <v> </v>
      </c>
      <c r="L55" s="250">
        <v>9</v>
      </c>
      <c r="M55" s="88">
        <v>6</v>
      </c>
      <c r="N55" s="88">
        <v>95</v>
      </c>
      <c r="O55" s="88">
        <v>25</v>
      </c>
      <c r="P55" s="89">
        <f t="shared" si="6"/>
        <v>26.3</v>
      </c>
      <c r="Q55" s="251">
        <v>5</v>
      </c>
      <c r="R55" s="252">
        <v>1</v>
      </c>
      <c r="S55" s="252">
        <v>28</v>
      </c>
      <c r="T55" s="252">
        <v>1</v>
      </c>
      <c r="U55" s="86">
        <f t="shared" si="7"/>
        <v>3.6</v>
      </c>
      <c r="V55" s="90">
        <v>22</v>
      </c>
      <c r="W55" s="88">
        <v>3</v>
      </c>
      <c r="X55" s="91">
        <f t="shared" si="8"/>
        <v>13.6</v>
      </c>
      <c r="Y55" s="88">
        <v>17</v>
      </c>
      <c r="Z55" s="88">
        <v>1</v>
      </c>
      <c r="AA55" s="89">
        <f t="shared" si="9"/>
        <v>5.9</v>
      </c>
    </row>
    <row r="56" spans="1:27" s="13" customFormat="1" ht="12.75" customHeight="1">
      <c r="A56" s="48">
        <v>7</v>
      </c>
      <c r="B56" s="258">
        <v>503</v>
      </c>
      <c r="C56" s="50" t="s">
        <v>66</v>
      </c>
      <c r="D56" s="51" t="s">
        <v>116</v>
      </c>
      <c r="E56" s="163"/>
      <c r="F56" s="249"/>
      <c r="G56" s="88"/>
      <c r="H56" s="88"/>
      <c r="I56" s="88"/>
      <c r="J56" s="88"/>
      <c r="K56" s="86" t="str">
        <f t="shared" si="5"/>
        <v> </v>
      </c>
      <c r="L56" s="250">
        <v>6</v>
      </c>
      <c r="M56" s="88">
        <v>5</v>
      </c>
      <c r="N56" s="88">
        <v>71</v>
      </c>
      <c r="O56" s="88">
        <v>13</v>
      </c>
      <c r="P56" s="89">
        <f t="shared" si="6"/>
        <v>18.3</v>
      </c>
      <c r="Q56" s="251">
        <v>5</v>
      </c>
      <c r="R56" s="252">
        <v>3</v>
      </c>
      <c r="S56" s="252">
        <v>32</v>
      </c>
      <c r="T56" s="252">
        <v>4</v>
      </c>
      <c r="U56" s="86">
        <f t="shared" si="7"/>
        <v>12.5</v>
      </c>
      <c r="V56" s="90">
        <v>23</v>
      </c>
      <c r="W56" s="88">
        <v>5</v>
      </c>
      <c r="X56" s="91">
        <f t="shared" si="8"/>
        <v>21.7</v>
      </c>
      <c r="Y56" s="88">
        <v>18</v>
      </c>
      <c r="Z56" s="88">
        <v>2</v>
      </c>
      <c r="AA56" s="89">
        <f t="shared" si="9"/>
        <v>11.1</v>
      </c>
    </row>
    <row r="57" spans="1:27" s="13" customFormat="1" ht="12.75" customHeight="1">
      <c r="A57" s="48">
        <v>7</v>
      </c>
      <c r="B57" s="258">
        <v>504</v>
      </c>
      <c r="C57" s="50" t="s">
        <v>66</v>
      </c>
      <c r="D57" s="51" t="s">
        <v>117</v>
      </c>
      <c r="E57" s="163"/>
      <c r="F57" s="249"/>
      <c r="G57" s="88"/>
      <c r="H57" s="88"/>
      <c r="I57" s="88"/>
      <c r="J57" s="88"/>
      <c r="K57" s="86" t="str">
        <f t="shared" si="5"/>
        <v> </v>
      </c>
      <c r="L57" s="250">
        <v>18</v>
      </c>
      <c r="M57" s="88">
        <v>12</v>
      </c>
      <c r="N57" s="88">
        <v>190</v>
      </c>
      <c r="O57" s="88">
        <v>27</v>
      </c>
      <c r="P57" s="89">
        <f t="shared" si="6"/>
        <v>14.2</v>
      </c>
      <c r="Q57" s="251">
        <v>5</v>
      </c>
      <c r="R57" s="252">
        <v>1</v>
      </c>
      <c r="S57" s="252">
        <v>32</v>
      </c>
      <c r="T57" s="252">
        <v>1</v>
      </c>
      <c r="U57" s="86">
        <f t="shared" si="7"/>
        <v>3.1</v>
      </c>
      <c r="V57" s="90">
        <v>12</v>
      </c>
      <c r="W57" s="88">
        <v>0</v>
      </c>
      <c r="X57" s="91">
        <f t="shared" si="8"/>
        <v>0</v>
      </c>
      <c r="Y57" s="88">
        <v>12</v>
      </c>
      <c r="Z57" s="88">
        <v>0</v>
      </c>
      <c r="AA57" s="89">
        <f t="shared" si="9"/>
        <v>0</v>
      </c>
    </row>
    <row r="58" spans="1:27" s="13" customFormat="1" ht="12.75" customHeight="1">
      <c r="A58" s="48">
        <v>7</v>
      </c>
      <c r="B58" s="258">
        <v>505</v>
      </c>
      <c r="C58" s="50" t="s">
        <v>66</v>
      </c>
      <c r="D58" s="51" t="s">
        <v>119</v>
      </c>
      <c r="E58" s="163"/>
      <c r="F58" s="249"/>
      <c r="G58" s="88"/>
      <c r="H58" s="88"/>
      <c r="I58" s="88"/>
      <c r="J58" s="88"/>
      <c r="K58" s="86" t="str">
        <f t="shared" si="5"/>
        <v> </v>
      </c>
      <c r="L58" s="250">
        <v>8</v>
      </c>
      <c r="M58" s="88">
        <v>7</v>
      </c>
      <c r="N58" s="88">
        <v>73</v>
      </c>
      <c r="O58" s="88">
        <v>13</v>
      </c>
      <c r="P58" s="89">
        <f t="shared" si="6"/>
        <v>17.8</v>
      </c>
      <c r="Q58" s="251">
        <v>5</v>
      </c>
      <c r="R58" s="252">
        <v>1</v>
      </c>
      <c r="S58" s="252">
        <v>28</v>
      </c>
      <c r="T58" s="252">
        <v>1</v>
      </c>
      <c r="U58" s="86">
        <f t="shared" si="7"/>
        <v>3.6</v>
      </c>
      <c r="V58" s="90">
        <v>9</v>
      </c>
      <c r="W58" s="88">
        <v>0</v>
      </c>
      <c r="X58" s="91">
        <f t="shared" si="8"/>
        <v>0</v>
      </c>
      <c r="Y58" s="88">
        <v>9</v>
      </c>
      <c r="Z58" s="88">
        <v>0</v>
      </c>
      <c r="AA58" s="89">
        <f t="shared" si="9"/>
        <v>0</v>
      </c>
    </row>
    <row r="59" spans="1:27" s="13" customFormat="1" ht="12.75" customHeight="1">
      <c r="A59" s="48">
        <v>7</v>
      </c>
      <c r="B59" s="258">
        <v>521</v>
      </c>
      <c r="C59" s="50" t="s">
        <v>66</v>
      </c>
      <c r="D59" s="51" t="s">
        <v>120</v>
      </c>
      <c r="E59" s="163"/>
      <c r="F59" s="249"/>
      <c r="G59" s="88"/>
      <c r="H59" s="88"/>
      <c r="I59" s="88"/>
      <c r="J59" s="88"/>
      <c r="K59" s="86" t="str">
        <f t="shared" si="5"/>
        <v> </v>
      </c>
      <c r="L59" s="250">
        <v>21</v>
      </c>
      <c r="M59" s="88">
        <v>19</v>
      </c>
      <c r="N59" s="88">
        <v>248</v>
      </c>
      <c r="O59" s="88">
        <v>43</v>
      </c>
      <c r="P59" s="89">
        <f t="shared" si="6"/>
        <v>17.3</v>
      </c>
      <c r="Q59" s="251">
        <v>5</v>
      </c>
      <c r="R59" s="252">
        <v>3</v>
      </c>
      <c r="S59" s="252">
        <v>34</v>
      </c>
      <c r="T59" s="252">
        <v>4</v>
      </c>
      <c r="U59" s="86">
        <f t="shared" si="7"/>
        <v>11.8</v>
      </c>
      <c r="V59" s="90">
        <v>12</v>
      </c>
      <c r="W59" s="88">
        <v>1</v>
      </c>
      <c r="X59" s="91">
        <f t="shared" si="8"/>
        <v>8.3</v>
      </c>
      <c r="Y59" s="88">
        <v>12</v>
      </c>
      <c r="Z59" s="88">
        <v>1</v>
      </c>
      <c r="AA59" s="89">
        <f t="shared" si="9"/>
        <v>8.3</v>
      </c>
    </row>
    <row r="60" spans="1:27" s="13" customFormat="1" ht="12.75" customHeight="1">
      <c r="A60" s="48">
        <v>7</v>
      </c>
      <c r="B60" s="258">
        <v>522</v>
      </c>
      <c r="C60" s="50" t="s">
        <v>66</v>
      </c>
      <c r="D60" s="51" t="s">
        <v>121</v>
      </c>
      <c r="E60" s="163"/>
      <c r="F60" s="249"/>
      <c r="G60" s="88"/>
      <c r="H60" s="88"/>
      <c r="I60" s="88"/>
      <c r="J60" s="88"/>
      <c r="K60" s="86" t="str">
        <f t="shared" si="5"/>
        <v> </v>
      </c>
      <c r="L60" s="250">
        <v>9</v>
      </c>
      <c r="M60" s="88">
        <v>6</v>
      </c>
      <c r="N60" s="88">
        <v>212</v>
      </c>
      <c r="O60" s="88">
        <v>43</v>
      </c>
      <c r="P60" s="89">
        <f t="shared" si="6"/>
        <v>20.3</v>
      </c>
      <c r="Q60" s="251">
        <v>5</v>
      </c>
      <c r="R60" s="252">
        <v>2</v>
      </c>
      <c r="S60" s="252">
        <v>35</v>
      </c>
      <c r="T60" s="252">
        <v>3</v>
      </c>
      <c r="U60" s="86">
        <f t="shared" si="7"/>
        <v>8.6</v>
      </c>
      <c r="V60" s="90">
        <v>11</v>
      </c>
      <c r="W60" s="88">
        <v>0</v>
      </c>
      <c r="X60" s="91">
        <f t="shared" si="8"/>
        <v>0</v>
      </c>
      <c r="Y60" s="88">
        <v>11</v>
      </c>
      <c r="Z60" s="88">
        <v>0</v>
      </c>
      <c r="AA60" s="89">
        <f t="shared" si="9"/>
        <v>0</v>
      </c>
    </row>
    <row r="61" spans="1:27" s="13" customFormat="1" ht="12.75" customHeight="1">
      <c r="A61" s="48">
        <v>7</v>
      </c>
      <c r="B61" s="87">
        <v>541</v>
      </c>
      <c r="C61" s="50" t="s">
        <v>66</v>
      </c>
      <c r="D61" s="51" t="s">
        <v>176</v>
      </c>
      <c r="E61" s="163">
        <v>30</v>
      </c>
      <c r="F61" s="219"/>
      <c r="G61" s="88">
        <v>16</v>
      </c>
      <c r="H61" s="88">
        <v>13</v>
      </c>
      <c r="I61" s="88">
        <v>259</v>
      </c>
      <c r="J61" s="88">
        <v>61</v>
      </c>
      <c r="K61" s="86">
        <f t="shared" si="5"/>
        <v>23.6</v>
      </c>
      <c r="L61" s="250">
        <v>16</v>
      </c>
      <c r="M61" s="88">
        <v>14</v>
      </c>
      <c r="N61" s="88">
        <v>259</v>
      </c>
      <c r="O61" s="88">
        <v>61</v>
      </c>
      <c r="P61" s="86">
        <f t="shared" si="6"/>
        <v>23.6</v>
      </c>
      <c r="Q61" s="251">
        <v>5</v>
      </c>
      <c r="R61" s="252">
        <v>1</v>
      </c>
      <c r="S61" s="252">
        <v>28</v>
      </c>
      <c r="T61" s="252">
        <v>2</v>
      </c>
      <c r="U61" s="86">
        <f t="shared" si="7"/>
        <v>7.1</v>
      </c>
      <c r="V61" s="90">
        <v>11</v>
      </c>
      <c r="W61" s="88">
        <v>0</v>
      </c>
      <c r="X61" s="256">
        <f t="shared" si="8"/>
        <v>0</v>
      </c>
      <c r="Y61" s="88">
        <v>11</v>
      </c>
      <c r="Z61" s="88">
        <v>0</v>
      </c>
      <c r="AA61" s="257">
        <f t="shared" si="9"/>
        <v>0</v>
      </c>
    </row>
    <row r="62" spans="1:27" s="13" customFormat="1" ht="12.75" customHeight="1">
      <c r="A62" s="48">
        <v>7</v>
      </c>
      <c r="B62" s="87">
        <v>542</v>
      </c>
      <c r="C62" s="50" t="s">
        <v>66</v>
      </c>
      <c r="D62" s="51" t="s">
        <v>178</v>
      </c>
      <c r="E62" s="163">
        <v>30</v>
      </c>
      <c r="F62" s="219" t="s">
        <v>128</v>
      </c>
      <c r="G62" s="88">
        <v>17</v>
      </c>
      <c r="H62" s="88">
        <v>15</v>
      </c>
      <c r="I62" s="88">
        <v>184</v>
      </c>
      <c r="J62" s="88">
        <v>38</v>
      </c>
      <c r="K62" s="86">
        <f t="shared" si="5"/>
        <v>20.7</v>
      </c>
      <c r="L62" s="250">
        <v>17</v>
      </c>
      <c r="M62" s="88">
        <v>15</v>
      </c>
      <c r="N62" s="88">
        <v>184</v>
      </c>
      <c r="O62" s="88">
        <v>38</v>
      </c>
      <c r="P62" s="86">
        <f t="shared" si="6"/>
        <v>20.7</v>
      </c>
      <c r="Q62" s="251">
        <v>5</v>
      </c>
      <c r="R62" s="252">
        <v>3</v>
      </c>
      <c r="S62" s="252">
        <v>30</v>
      </c>
      <c r="T62" s="252">
        <v>6</v>
      </c>
      <c r="U62" s="86">
        <f t="shared" si="7"/>
        <v>20</v>
      </c>
      <c r="V62" s="90">
        <v>15</v>
      </c>
      <c r="W62" s="88">
        <v>0</v>
      </c>
      <c r="X62" s="256">
        <f t="shared" si="8"/>
        <v>0</v>
      </c>
      <c r="Y62" s="88">
        <v>12</v>
      </c>
      <c r="Z62" s="88">
        <v>0</v>
      </c>
      <c r="AA62" s="257">
        <f t="shared" si="9"/>
        <v>0</v>
      </c>
    </row>
    <row r="63" spans="1:27" s="13" customFormat="1" ht="12.75" customHeight="1">
      <c r="A63" s="48">
        <v>7</v>
      </c>
      <c r="B63" s="87">
        <v>543</v>
      </c>
      <c r="C63" s="50" t="s">
        <v>66</v>
      </c>
      <c r="D63" s="51" t="s">
        <v>181</v>
      </c>
      <c r="E63" s="163"/>
      <c r="F63" s="219"/>
      <c r="G63" s="88"/>
      <c r="H63" s="88"/>
      <c r="I63" s="88"/>
      <c r="J63" s="88"/>
      <c r="K63" s="86" t="str">
        <f t="shared" si="5"/>
        <v> </v>
      </c>
      <c r="L63" s="250">
        <v>16</v>
      </c>
      <c r="M63" s="88">
        <v>11</v>
      </c>
      <c r="N63" s="88">
        <v>202</v>
      </c>
      <c r="O63" s="88">
        <v>32</v>
      </c>
      <c r="P63" s="86">
        <f t="shared" si="6"/>
        <v>15.8</v>
      </c>
      <c r="Q63" s="251">
        <v>5</v>
      </c>
      <c r="R63" s="252">
        <v>2</v>
      </c>
      <c r="S63" s="252">
        <v>32</v>
      </c>
      <c r="T63" s="252">
        <v>3</v>
      </c>
      <c r="U63" s="86">
        <f t="shared" si="7"/>
        <v>9.4</v>
      </c>
      <c r="V63" s="90">
        <v>13</v>
      </c>
      <c r="W63" s="88">
        <v>0</v>
      </c>
      <c r="X63" s="256">
        <f t="shared" si="8"/>
        <v>0</v>
      </c>
      <c r="Y63" s="88">
        <v>13</v>
      </c>
      <c r="Z63" s="88">
        <v>0</v>
      </c>
      <c r="AA63" s="257">
        <f t="shared" si="9"/>
        <v>0</v>
      </c>
    </row>
    <row r="64" spans="1:27" s="13" customFormat="1" ht="12.75" customHeight="1">
      <c r="A64" s="48">
        <v>7</v>
      </c>
      <c r="B64" s="87">
        <v>544</v>
      </c>
      <c r="C64" s="50" t="s">
        <v>66</v>
      </c>
      <c r="D64" s="51" t="s">
        <v>184</v>
      </c>
      <c r="E64" s="163"/>
      <c r="F64" s="219"/>
      <c r="G64" s="88"/>
      <c r="H64" s="88"/>
      <c r="I64" s="88"/>
      <c r="J64" s="88"/>
      <c r="K64" s="86" t="str">
        <f t="shared" si="5"/>
        <v> </v>
      </c>
      <c r="L64" s="250">
        <v>4</v>
      </c>
      <c r="M64" s="88">
        <v>4</v>
      </c>
      <c r="N64" s="88">
        <v>38</v>
      </c>
      <c r="O64" s="88">
        <v>6</v>
      </c>
      <c r="P64" s="86">
        <f t="shared" si="6"/>
        <v>15.8</v>
      </c>
      <c r="Q64" s="251">
        <v>5</v>
      </c>
      <c r="R64" s="252">
        <v>1</v>
      </c>
      <c r="S64" s="252">
        <v>25</v>
      </c>
      <c r="T64" s="252">
        <v>2</v>
      </c>
      <c r="U64" s="86">
        <f t="shared" si="7"/>
        <v>8</v>
      </c>
      <c r="V64" s="90">
        <v>8</v>
      </c>
      <c r="W64" s="88">
        <v>1</v>
      </c>
      <c r="X64" s="256">
        <f t="shared" si="8"/>
        <v>12.5</v>
      </c>
      <c r="Y64" s="88">
        <v>8</v>
      </c>
      <c r="Z64" s="88">
        <v>1</v>
      </c>
      <c r="AA64" s="257">
        <f t="shared" si="9"/>
        <v>12.5</v>
      </c>
    </row>
    <row r="65" spans="1:27" s="13" customFormat="1" ht="12.75" customHeight="1">
      <c r="A65" s="48">
        <v>7</v>
      </c>
      <c r="B65" s="87">
        <v>545</v>
      </c>
      <c r="C65" s="50" t="s">
        <v>66</v>
      </c>
      <c r="D65" s="51" t="s">
        <v>186</v>
      </c>
      <c r="E65" s="163"/>
      <c r="F65" s="219"/>
      <c r="G65" s="88"/>
      <c r="H65" s="88"/>
      <c r="I65" s="88"/>
      <c r="J65" s="88"/>
      <c r="K65" s="86" t="str">
        <f t="shared" si="5"/>
        <v> </v>
      </c>
      <c r="L65" s="250">
        <v>9</v>
      </c>
      <c r="M65" s="88">
        <v>8</v>
      </c>
      <c r="N65" s="88">
        <v>112</v>
      </c>
      <c r="O65" s="88">
        <v>15</v>
      </c>
      <c r="P65" s="86">
        <f t="shared" si="6"/>
        <v>13.4</v>
      </c>
      <c r="Q65" s="251">
        <v>5</v>
      </c>
      <c r="R65" s="252">
        <v>4</v>
      </c>
      <c r="S65" s="252">
        <v>31</v>
      </c>
      <c r="T65" s="252">
        <v>5</v>
      </c>
      <c r="U65" s="86">
        <f t="shared" si="7"/>
        <v>16.1</v>
      </c>
      <c r="V65" s="90">
        <v>14</v>
      </c>
      <c r="W65" s="88">
        <v>0</v>
      </c>
      <c r="X65" s="256">
        <f t="shared" si="8"/>
        <v>0</v>
      </c>
      <c r="Y65" s="88">
        <v>14</v>
      </c>
      <c r="Z65" s="88">
        <v>0</v>
      </c>
      <c r="AA65" s="257">
        <f t="shared" si="9"/>
        <v>0</v>
      </c>
    </row>
    <row r="66" spans="1:27" s="13" customFormat="1" ht="12.75" customHeight="1">
      <c r="A66" s="48">
        <v>7</v>
      </c>
      <c r="B66" s="87">
        <v>546</v>
      </c>
      <c r="C66" s="50" t="s">
        <v>66</v>
      </c>
      <c r="D66" s="51" t="s">
        <v>188</v>
      </c>
      <c r="E66" s="163"/>
      <c r="F66" s="219"/>
      <c r="G66" s="88"/>
      <c r="H66" s="88"/>
      <c r="I66" s="88"/>
      <c r="J66" s="88"/>
      <c r="K66" s="86" t="str">
        <f t="shared" si="5"/>
        <v> </v>
      </c>
      <c r="L66" s="250">
        <v>11</v>
      </c>
      <c r="M66" s="88">
        <v>8</v>
      </c>
      <c r="N66" s="88">
        <v>124</v>
      </c>
      <c r="O66" s="88">
        <v>20</v>
      </c>
      <c r="P66" s="86">
        <f t="shared" si="6"/>
        <v>16.1</v>
      </c>
      <c r="Q66" s="251">
        <v>5</v>
      </c>
      <c r="R66" s="252">
        <v>2</v>
      </c>
      <c r="S66" s="252">
        <v>29</v>
      </c>
      <c r="T66" s="252">
        <v>4</v>
      </c>
      <c r="U66" s="86">
        <f t="shared" si="7"/>
        <v>13.8</v>
      </c>
      <c r="V66" s="90">
        <v>13</v>
      </c>
      <c r="W66" s="88">
        <v>0</v>
      </c>
      <c r="X66" s="256">
        <f t="shared" si="8"/>
        <v>0</v>
      </c>
      <c r="Y66" s="88">
        <v>13</v>
      </c>
      <c r="Z66" s="88">
        <v>0</v>
      </c>
      <c r="AA66" s="257">
        <f t="shared" si="9"/>
        <v>0</v>
      </c>
    </row>
    <row r="67" spans="1:27" s="13" customFormat="1" ht="12.75" customHeight="1">
      <c r="A67" s="48">
        <v>7</v>
      </c>
      <c r="B67" s="87">
        <v>547</v>
      </c>
      <c r="C67" s="50" t="s">
        <v>66</v>
      </c>
      <c r="D67" s="51" t="s">
        <v>190</v>
      </c>
      <c r="E67" s="163">
        <v>30</v>
      </c>
      <c r="F67" s="219" t="s">
        <v>252</v>
      </c>
      <c r="G67" s="88">
        <v>15</v>
      </c>
      <c r="H67" s="88">
        <v>11</v>
      </c>
      <c r="I67" s="88">
        <v>183</v>
      </c>
      <c r="J67" s="88">
        <v>25</v>
      </c>
      <c r="K67" s="86">
        <f t="shared" si="5"/>
        <v>13.7</v>
      </c>
      <c r="L67" s="250">
        <v>15</v>
      </c>
      <c r="M67" s="88">
        <v>11</v>
      </c>
      <c r="N67" s="88">
        <v>183</v>
      </c>
      <c r="O67" s="88">
        <v>25</v>
      </c>
      <c r="P67" s="86">
        <f t="shared" si="6"/>
        <v>13.7</v>
      </c>
      <c r="Q67" s="251">
        <v>5</v>
      </c>
      <c r="R67" s="252">
        <v>3</v>
      </c>
      <c r="S67" s="252">
        <v>36</v>
      </c>
      <c r="T67" s="252">
        <v>6</v>
      </c>
      <c r="U67" s="86">
        <f t="shared" si="7"/>
        <v>16.7</v>
      </c>
      <c r="V67" s="90">
        <v>21</v>
      </c>
      <c r="W67" s="88">
        <v>0</v>
      </c>
      <c r="X67" s="256">
        <f t="shared" si="8"/>
        <v>0</v>
      </c>
      <c r="Y67" s="88">
        <v>21</v>
      </c>
      <c r="Z67" s="88">
        <v>0</v>
      </c>
      <c r="AA67" s="257">
        <f t="shared" si="9"/>
        <v>0</v>
      </c>
    </row>
    <row r="68" spans="1:27" s="13" customFormat="1" ht="12.75" customHeight="1">
      <c r="A68" s="48">
        <v>7</v>
      </c>
      <c r="B68" s="87">
        <v>548</v>
      </c>
      <c r="C68" s="50" t="s">
        <v>66</v>
      </c>
      <c r="D68" s="51" t="s">
        <v>193</v>
      </c>
      <c r="E68" s="163"/>
      <c r="F68" s="219"/>
      <c r="G68" s="88"/>
      <c r="H68" s="88"/>
      <c r="I68" s="88"/>
      <c r="J68" s="88"/>
      <c r="K68" s="86" t="str">
        <f t="shared" si="5"/>
        <v> </v>
      </c>
      <c r="L68" s="250">
        <v>7</v>
      </c>
      <c r="M68" s="88">
        <v>5</v>
      </c>
      <c r="N68" s="88">
        <v>62</v>
      </c>
      <c r="O68" s="88">
        <v>13</v>
      </c>
      <c r="P68" s="86">
        <f t="shared" si="6"/>
        <v>21</v>
      </c>
      <c r="Q68" s="251">
        <v>5</v>
      </c>
      <c r="R68" s="252">
        <v>3</v>
      </c>
      <c r="S68" s="252">
        <v>24</v>
      </c>
      <c r="T68" s="252">
        <v>3</v>
      </c>
      <c r="U68" s="86">
        <f t="shared" si="7"/>
        <v>12.5</v>
      </c>
      <c r="V68" s="90">
        <v>4</v>
      </c>
      <c r="W68" s="88">
        <v>0</v>
      </c>
      <c r="X68" s="256">
        <f t="shared" si="8"/>
        <v>0</v>
      </c>
      <c r="Y68" s="88">
        <v>4</v>
      </c>
      <c r="Z68" s="88">
        <v>0</v>
      </c>
      <c r="AA68" s="257">
        <f t="shared" si="9"/>
        <v>0</v>
      </c>
    </row>
    <row r="69" spans="1:27" s="13" customFormat="1" ht="12.75" customHeight="1">
      <c r="A69" s="48">
        <v>7</v>
      </c>
      <c r="B69" s="87">
        <v>561</v>
      </c>
      <c r="C69" s="50" t="s">
        <v>66</v>
      </c>
      <c r="D69" s="51" t="s">
        <v>194</v>
      </c>
      <c r="E69" s="163"/>
      <c r="F69" s="219"/>
      <c r="G69" s="88"/>
      <c r="H69" s="88"/>
      <c r="I69" s="88"/>
      <c r="J69" s="88"/>
      <c r="K69" s="86" t="str">
        <f t="shared" si="5"/>
        <v> </v>
      </c>
      <c r="L69" s="250">
        <v>14</v>
      </c>
      <c r="M69" s="88">
        <v>9</v>
      </c>
      <c r="N69" s="88">
        <v>221</v>
      </c>
      <c r="O69" s="88">
        <v>83</v>
      </c>
      <c r="P69" s="86">
        <f t="shared" si="6"/>
        <v>37.6</v>
      </c>
      <c r="Q69" s="251">
        <v>5</v>
      </c>
      <c r="R69" s="252">
        <v>3</v>
      </c>
      <c r="S69" s="252">
        <v>32</v>
      </c>
      <c r="T69" s="252">
        <v>4</v>
      </c>
      <c r="U69" s="86">
        <f t="shared" si="7"/>
        <v>12.5</v>
      </c>
      <c r="V69" s="90">
        <v>11</v>
      </c>
      <c r="W69" s="88">
        <v>1</v>
      </c>
      <c r="X69" s="256">
        <f t="shared" si="8"/>
        <v>9.1</v>
      </c>
      <c r="Y69" s="88">
        <v>11</v>
      </c>
      <c r="Z69" s="88">
        <v>1</v>
      </c>
      <c r="AA69" s="257">
        <f t="shared" si="9"/>
        <v>9.1</v>
      </c>
    </row>
    <row r="70" spans="1:27" s="13" customFormat="1" ht="13.5" customHeight="1" thickBot="1">
      <c r="A70" s="48">
        <v>7</v>
      </c>
      <c r="B70" s="87">
        <v>564</v>
      </c>
      <c r="C70" s="50" t="s">
        <v>66</v>
      </c>
      <c r="D70" s="51" t="s">
        <v>195</v>
      </c>
      <c r="E70" s="163">
        <v>40</v>
      </c>
      <c r="F70" s="219" t="s">
        <v>248</v>
      </c>
      <c r="G70" s="88">
        <v>12</v>
      </c>
      <c r="H70" s="88">
        <v>8</v>
      </c>
      <c r="I70" s="88">
        <v>128</v>
      </c>
      <c r="J70" s="88">
        <v>25</v>
      </c>
      <c r="K70" s="86">
        <f t="shared" si="5"/>
        <v>19.5</v>
      </c>
      <c r="L70" s="250">
        <v>12</v>
      </c>
      <c r="M70" s="88">
        <v>8</v>
      </c>
      <c r="N70" s="88">
        <v>128</v>
      </c>
      <c r="O70" s="88">
        <v>25</v>
      </c>
      <c r="P70" s="86">
        <f t="shared" si="6"/>
        <v>19.5</v>
      </c>
      <c r="Q70" s="251">
        <v>5</v>
      </c>
      <c r="R70" s="252">
        <v>3</v>
      </c>
      <c r="S70" s="252">
        <v>30</v>
      </c>
      <c r="T70" s="252">
        <v>3</v>
      </c>
      <c r="U70" s="86">
        <f t="shared" si="7"/>
        <v>10</v>
      </c>
      <c r="V70" s="90">
        <v>13</v>
      </c>
      <c r="W70" s="88">
        <v>2</v>
      </c>
      <c r="X70" s="256">
        <f t="shared" si="8"/>
        <v>15.4</v>
      </c>
      <c r="Y70" s="88">
        <v>13</v>
      </c>
      <c r="Z70" s="88">
        <v>2</v>
      </c>
      <c r="AA70" s="257">
        <f t="shared" si="9"/>
        <v>15.4</v>
      </c>
    </row>
    <row r="71" spans="1:27" ht="18" customHeight="1" thickBot="1">
      <c r="A71" s="95"/>
      <c r="B71" s="96"/>
      <c r="C71" s="97"/>
      <c r="D71" s="98" t="s">
        <v>13</v>
      </c>
      <c r="E71" s="39"/>
      <c r="F71" s="73"/>
      <c r="G71" s="73"/>
      <c r="H71" s="73"/>
      <c r="I71" s="73"/>
      <c r="J71" s="73"/>
      <c r="K71" s="130"/>
      <c r="L71" s="392">
        <f>SUM(L12:L70)</f>
        <v>999</v>
      </c>
      <c r="M71" s="99">
        <f>SUM(M12:M70)</f>
        <v>753</v>
      </c>
      <c r="N71" s="392">
        <f>SUM(N12:N70)</f>
        <v>13233</v>
      </c>
      <c r="O71" s="99">
        <f>SUM(O12:O70)</f>
        <v>2778</v>
      </c>
      <c r="P71" s="122">
        <f>IF(L71=" "," ",ROUND(O71/N71*100,1))</f>
        <v>21</v>
      </c>
      <c r="Q71" s="99">
        <f>SUM(Q12:Q70)</f>
        <v>296</v>
      </c>
      <c r="R71" s="99">
        <f>SUM(R12:R70)</f>
        <v>125</v>
      </c>
      <c r="S71" s="99">
        <f>SUM(S12:S70)</f>
        <v>2050</v>
      </c>
      <c r="T71" s="99">
        <f>SUM(T12:T70)</f>
        <v>172</v>
      </c>
      <c r="U71" s="122">
        <f t="shared" si="7"/>
        <v>8.4</v>
      </c>
      <c r="V71" s="100"/>
      <c r="W71" s="131"/>
      <c r="X71" s="126"/>
      <c r="Y71" s="131"/>
      <c r="Z71" s="131"/>
      <c r="AA71" s="132"/>
    </row>
    <row r="72" spans="1:27" ht="12.75" customHeight="1">
      <c r="A72" s="101">
        <v>7</v>
      </c>
      <c r="B72" s="102">
        <v>205</v>
      </c>
      <c r="C72" s="103" t="s">
        <v>66</v>
      </c>
      <c r="D72" s="104" t="s">
        <v>129</v>
      </c>
      <c r="E72" s="105"/>
      <c r="F72" s="106"/>
      <c r="G72" s="106"/>
      <c r="H72" s="106"/>
      <c r="I72" s="106"/>
      <c r="J72" s="106"/>
      <c r="K72" s="127"/>
      <c r="L72" s="94">
        <v>1</v>
      </c>
      <c r="M72" s="88">
        <v>1</v>
      </c>
      <c r="N72" s="93">
        <v>50</v>
      </c>
      <c r="O72" s="88">
        <v>20</v>
      </c>
      <c r="P72" s="107">
        <f aca="true" t="shared" si="10" ref="P72:P80">IF(L72=""," ",ROUND(O72/N72*100,1))</f>
        <v>40</v>
      </c>
      <c r="Q72" s="60"/>
      <c r="R72" s="57"/>
      <c r="S72" s="63"/>
      <c r="T72" s="57"/>
      <c r="U72" s="107"/>
      <c r="V72" s="108"/>
      <c r="W72" s="106"/>
      <c r="X72" s="123"/>
      <c r="Y72" s="106"/>
      <c r="Z72" s="106"/>
      <c r="AA72" s="133"/>
    </row>
    <row r="73" spans="1:27" ht="12.75" customHeight="1">
      <c r="A73" s="101">
        <v>7</v>
      </c>
      <c r="B73" s="102">
        <v>208</v>
      </c>
      <c r="C73" s="103" t="s">
        <v>66</v>
      </c>
      <c r="D73" s="104" t="s">
        <v>256</v>
      </c>
      <c r="E73" s="105"/>
      <c r="F73" s="106"/>
      <c r="G73" s="106"/>
      <c r="H73" s="106"/>
      <c r="I73" s="106"/>
      <c r="J73" s="106"/>
      <c r="K73" s="127"/>
      <c r="L73" s="94">
        <v>1</v>
      </c>
      <c r="M73" s="88">
        <v>1</v>
      </c>
      <c r="N73" s="93">
        <v>53</v>
      </c>
      <c r="O73" s="88">
        <v>23</v>
      </c>
      <c r="P73" s="164">
        <f t="shared" si="10"/>
        <v>43.4</v>
      </c>
      <c r="Q73" s="60"/>
      <c r="R73" s="57"/>
      <c r="S73" s="63"/>
      <c r="T73" s="57"/>
      <c r="U73" s="164"/>
      <c r="V73" s="108"/>
      <c r="W73" s="106"/>
      <c r="X73" s="123"/>
      <c r="Y73" s="106"/>
      <c r="Z73" s="106"/>
      <c r="AA73" s="133"/>
    </row>
    <row r="74" spans="1:27" ht="12.75" customHeight="1">
      <c r="A74" s="101">
        <v>7</v>
      </c>
      <c r="B74" s="102">
        <v>209</v>
      </c>
      <c r="C74" s="103" t="s">
        <v>66</v>
      </c>
      <c r="D74" s="104" t="s">
        <v>171</v>
      </c>
      <c r="E74" s="105"/>
      <c r="F74" s="106"/>
      <c r="G74" s="106"/>
      <c r="H74" s="106"/>
      <c r="I74" s="106"/>
      <c r="J74" s="106"/>
      <c r="K74" s="127"/>
      <c r="L74" s="94">
        <v>1</v>
      </c>
      <c r="M74" s="88">
        <v>1</v>
      </c>
      <c r="N74" s="93">
        <v>20</v>
      </c>
      <c r="O74" s="88">
        <v>7</v>
      </c>
      <c r="P74" s="164">
        <f t="shared" si="10"/>
        <v>35</v>
      </c>
      <c r="Q74" s="60"/>
      <c r="R74" s="57"/>
      <c r="S74" s="63"/>
      <c r="T74" s="57"/>
      <c r="U74" s="164" t="str">
        <f>IF(Q74=""," ",ROUND(T74/S74*100,1))</f>
        <v> </v>
      </c>
      <c r="V74" s="108"/>
      <c r="W74" s="106"/>
      <c r="X74" s="123"/>
      <c r="Y74" s="106"/>
      <c r="Z74" s="106"/>
      <c r="AA74" s="133"/>
    </row>
    <row r="75" spans="1:27" ht="12.75" customHeight="1">
      <c r="A75" s="101">
        <v>7</v>
      </c>
      <c r="B75" s="102">
        <v>210</v>
      </c>
      <c r="C75" s="103" t="s">
        <v>66</v>
      </c>
      <c r="D75" s="104" t="s">
        <v>70</v>
      </c>
      <c r="E75" s="105"/>
      <c r="F75" s="106"/>
      <c r="G75" s="106"/>
      <c r="H75" s="106"/>
      <c r="I75" s="106"/>
      <c r="J75" s="106"/>
      <c r="K75" s="127"/>
      <c r="L75" s="94">
        <v>1</v>
      </c>
      <c r="M75" s="88">
        <v>1</v>
      </c>
      <c r="N75" s="93">
        <v>50</v>
      </c>
      <c r="O75" s="88">
        <v>20</v>
      </c>
      <c r="P75" s="164">
        <f t="shared" si="10"/>
        <v>40</v>
      </c>
      <c r="Q75" s="60"/>
      <c r="R75" s="57"/>
      <c r="S75" s="63"/>
      <c r="T75" s="57"/>
      <c r="U75" s="164" t="str">
        <f>IF(Q75=""," ",ROUND(T75/S75*100,1))</f>
        <v> </v>
      </c>
      <c r="V75" s="108"/>
      <c r="W75" s="106"/>
      <c r="X75" s="123"/>
      <c r="Y75" s="106"/>
      <c r="Z75" s="106"/>
      <c r="AA75" s="133"/>
    </row>
    <row r="76" spans="1:27" ht="12.75" customHeight="1">
      <c r="A76" s="101">
        <v>7</v>
      </c>
      <c r="B76" s="102">
        <v>211</v>
      </c>
      <c r="C76" s="103" t="s">
        <v>66</v>
      </c>
      <c r="D76" s="104" t="s">
        <v>254</v>
      </c>
      <c r="E76" s="105"/>
      <c r="F76" s="106"/>
      <c r="G76" s="106"/>
      <c r="H76" s="106"/>
      <c r="I76" s="106"/>
      <c r="J76" s="106"/>
      <c r="K76" s="127"/>
      <c r="L76" s="94">
        <v>1</v>
      </c>
      <c r="M76" s="88">
        <v>1</v>
      </c>
      <c r="N76" s="93">
        <v>18</v>
      </c>
      <c r="O76" s="88">
        <v>5</v>
      </c>
      <c r="P76" s="164">
        <f t="shared" si="10"/>
        <v>27.8</v>
      </c>
      <c r="Q76" s="60"/>
      <c r="R76" s="57"/>
      <c r="S76" s="63"/>
      <c r="T76" s="57"/>
      <c r="U76" s="164"/>
      <c r="V76" s="108"/>
      <c r="W76" s="106"/>
      <c r="X76" s="123"/>
      <c r="Y76" s="106"/>
      <c r="Z76" s="106"/>
      <c r="AA76" s="133"/>
    </row>
    <row r="77" spans="1:27" ht="12.75" customHeight="1">
      <c r="A77" s="101">
        <v>7</v>
      </c>
      <c r="B77" s="102">
        <v>212</v>
      </c>
      <c r="C77" s="103" t="s">
        <v>66</v>
      </c>
      <c r="D77" s="104" t="s">
        <v>257</v>
      </c>
      <c r="E77" s="105"/>
      <c r="F77" s="106"/>
      <c r="G77" s="106"/>
      <c r="H77" s="106"/>
      <c r="I77" s="106"/>
      <c r="J77" s="106"/>
      <c r="K77" s="127"/>
      <c r="L77" s="393">
        <v>2</v>
      </c>
      <c r="M77" s="394">
        <v>2</v>
      </c>
      <c r="N77" s="395">
        <v>38</v>
      </c>
      <c r="O77" s="394">
        <v>19</v>
      </c>
      <c r="P77" s="164">
        <f t="shared" si="10"/>
        <v>50</v>
      </c>
      <c r="Q77" s="60"/>
      <c r="R77" s="57"/>
      <c r="S77" s="63"/>
      <c r="T77" s="57"/>
      <c r="U77" s="164" t="str">
        <f>IF(Q77=""," ",ROUND(T77/S77*100,1))</f>
        <v> </v>
      </c>
      <c r="V77" s="108"/>
      <c r="W77" s="106"/>
      <c r="X77" s="123"/>
      <c r="Y77" s="106"/>
      <c r="Z77" s="106"/>
      <c r="AA77" s="133"/>
    </row>
    <row r="78" spans="1:27" ht="12.75" customHeight="1">
      <c r="A78" s="101">
        <v>7</v>
      </c>
      <c r="B78" s="102">
        <v>301</v>
      </c>
      <c r="C78" s="103" t="s">
        <v>66</v>
      </c>
      <c r="D78" s="104" t="s">
        <v>253</v>
      </c>
      <c r="E78" s="105"/>
      <c r="F78" s="106"/>
      <c r="G78" s="106"/>
      <c r="H78" s="106"/>
      <c r="I78" s="106"/>
      <c r="J78" s="106"/>
      <c r="K78" s="127"/>
      <c r="L78" s="94">
        <v>1</v>
      </c>
      <c r="M78" s="88">
        <v>1</v>
      </c>
      <c r="N78" s="93">
        <v>9</v>
      </c>
      <c r="O78" s="88">
        <v>2</v>
      </c>
      <c r="P78" s="164">
        <f t="shared" si="10"/>
        <v>22.2</v>
      </c>
      <c r="Q78" s="60"/>
      <c r="R78" s="57"/>
      <c r="S78" s="63"/>
      <c r="T78" s="57"/>
      <c r="U78" s="164"/>
      <c r="V78" s="108"/>
      <c r="W78" s="106"/>
      <c r="X78" s="123"/>
      <c r="Y78" s="106"/>
      <c r="Z78" s="106"/>
      <c r="AA78" s="133"/>
    </row>
    <row r="79" spans="1:27" ht="12.75" customHeight="1">
      <c r="A79" s="48">
        <v>7</v>
      </c>
      <c r="B79" s="87">
        <v>342</v>
      </c>
      <c r="C79" s="50" t="s">
        <v>66</v>
      </c>
      <c r="D79" s="51" t="s">
        <v>110</v>
      </c>
      <c r="E79" s="109"/>
      <c r="F79" s="110"/>
      <c r="G79" s="110"/>
      <c r="H79" s="110"/>
      <c r="I79" s="110"/>
      <c r="J79" s="110"/>
      <c r="K79" s="128"/>
      <c r="L79" s="94">
        <v>1</v>
      </c>
      <c r="M79" s="88">
        <v>1</v>
      </c>
      <c r="N79" s="93">
        <v>12</v>
      </c>
      <c r="O79" s="88">
        <v>6</v>
      </c>
      <c r="P79" s="89">
        <f t="shared" si="10"/>
        <v>50</v>
      </c>
      <c r="Q79" s="60"/>
      <c r="R79" s="57"/>
      <c r="S79" s="63"/>
      <c r="T79" s="57"/>
      <c r="U79" s="89"/>
      <c r="V79" s="111"/>
      <c r="W79" s="110"/>
      <c r="X79" s="124"/>
      <c r="Y79" s="110"/>
      <c r="Z79" s="110"/>
      <c r="AA79" s="134"/>
    </row>
    <row r="80" spans="1:27" ht="12.75" customHeight="1" thickBot="1">
      <c r="A80" s="112">
        <v>7</v>
      </c>
      <c r="B80" s="113">
        <v>501</v>
      </c>
      <c r="C80" s="114" t="s">
        <v>66</v>
      </c>
      <c r="D80" s="115" t="s">
        <v>255</v>
      </c>
      <c r="E80" s="116"/>
      <c r="F80" s="117"/>
      <c r="G80" s="117"/>
      <c r="H80" s="117"/>
      <c r="I80" s="117"/>
      <c r="J80" s="117"/>
      <c r="K80" s="129"/>
      <c r="L80" s="94">
        <v>2</v>
      </c>
      <c r="M80" s="88">
        <v>2</v>
      </c>
      <c r="N80" s="93">
        <v>23</v>
      </c>
      <c r="O80" s="88">
        <v>10</v>
      </c>
      <c r="P80" s="118">
        <f t="shared" si="10"/>
        <v>43.5</v>
      </c>
      <c r="Q80" s="60"/>
      <c r="R80" s="57"/>
      <c r="S80" s="63"/>
      <c r="T80" s="57"/>
      <c r="U80" s="118"/>
      <c r="V80" s="119"/>
      <c r="W80" s="117"/>
      <c r="X80" s="125"/>
      <c r="Y80" s="117"/>
      <c r="Z80" s="117"/>
      <c r="AA80" s="135"/>
    </row>
    <row r="81" spans="1:27" ht="18" customHeight="1" thickBot="1">
      <c r="A81" s="95"/>
      <c r="B81" s="96"/>
      <c r="C81" s="356" t="s">
        <v>12</v>
      </c>
      <c r="D81" s="366"/>
      <c r="E81" s="39"/>
      <c r="F81" s="73"/>
      <c r="G81" s="73"/>
      <c r="H81" s="73"/>
      <c r="I81" s="73"/>
      <c r="J81" s="73"/>
      <c r="K81" s="130"/>
      <c r="L81" s="396">
        <f>SUM(L72:L80)</f>
        <v>11</v>
      </c>
      <c r="M81" s="396">
        <f>SUM(M72:M80)</f>
        <v>11</v>
      </c>
      <c r="N81" s="396">
        <f>SUM(N72:N80)</f>
        <v>273</v>
      </c>
      <c r="O81" s="396">
        <f>SUM(O72:O80)</f>
        <v>112</v>
      </c>
      <c r="P81" s="397">
        <f>IF(L81=0,"",ROUND(O81/N81*100,1))</f>
        <v>41</v>
      </c>
      <c r="Q81" s="120">
        <f>SUM(Q72:Q80)</f>
        <v>0</v>
      </c>
      <c r="R81" s="120">
        <f>SUM(R72:R80)</f>
        <v>0</v>
      </c>
      <c r="S81" s="120">
        <f>SUM(S72:S80)</f>
        <v>0</v>
      </c>
      <c r="T81" s="120">
        <f>SUM(T72:T80)</f>
        <v>0</v>
      </c>
      <c r="U81" s="122" t="str">
        <f>IF(Q81=0," ",ROUND(T81/S81*100,1))</f>
        <v> </v>
      </c>
      <c r="V81" s="100"/>
      <c r="W81" s="73"/>
      <c r="X81" s="126"/>
      <c r="Y81" s="73"/>
      <c r="Z81" s="73"/>
      <c r="AA81" s="136"/>
    </row>
    <row r="82" spans="1:27" ht="18" customHeight="1" thickBot="1">
      <c r="A82" s="95"/>
      <c r="B82" s="121"/>
      <c r="C82" s="356" t="s">
        <v>4</v>
      </c>
      <c r="D82" s="357"/>
      <c r="E82" s="39"/>
      <c r="F82" s="73"/>
      <c r="G82" s="398">
        <f>SUM(G12:G70)</f>
        <v>532</v>
      </c>
      <c r="H82" s="398">
        <f>SUM(H12:H70)</f>
        <v>423</v>
      </c>
      <c r="I82" s="398">
        <f>SUM(I12:I70)</f>
        <v>7493</v>
      </c>
      <c r="J82" s="398">
        <f>SUM(J12:J70)</f>
        <v>1762</v>
      </c>
      <c r="K82" s="122">
        <f>IF(G82=" "," ",ROUND(J82/I82*100,1))</f>
        <v>23.5</v>
      </c>
      <c r="L82" s="399">
        <f>L71+L81</f>
        <v>1010</v>
      </c>
      <c r="M82" s="398">
        <f>M71+M81</f>
        <v>764</v>
      </c>
      <c r="N82" s="398">
        <f>N71+N81</f>
        <v>13506</v>
      </c>
      <c r="O82" s="398">
        <f>O71+O81</f>
        <v>2890</v>
      </c>
      <c r="P82" s="122">
        <f>IF(L82=""," ",ROUND(O82/N82*100,1))</f>
        <v>21.4</v>
      </c>
      <c r="Q82" s="78">
        <f>Q71+Q81</f>
        <v>296</v>
      </c>
      <c r="R82" s="76">
        <f>R71+R81</f>
        <v>125</v>
      </c>
      <c r="S82" s="76">
        <f>S71+S81</f>
        <v>2050</v>
      </c>
      <c r="T82" s="76">
        <f>T71+T81</f>
        <v>172</v>
      </c>
      <c r="U82" s="122">
        <f>IF(Q82=""," ",ROUND(T82/S82*100,1))</f>
        <v>8.4</v>
      </c>
      <c r="V82" s="404">
        <f>SUM(V12:V70)</f>
        <v>2285</v>
      </c>
      <c r="W82" s="76">
        <f>SUM(W12:W70)</f>
        <v>135</v>
      </c>
      <c r="X82" s="137">
        <f>IF(V82=""," ",ROUND(W82/V82*100,1))</f>
        <v>5.9</v>
      </c>
      <c r="Y82" s="78">
        <f>SUM(Y12:Y70)</f>
        <v>2038</v>
      </c>
      <c r="Z82" s="76">
        <f>SUM(Z12:Z70)</f>
        <v>77</v>
      </c>
      <c r="AA82" s="122">
        <f>IF(Y82=0," ",ROUND(Z82/Y82*100,1))</f>
        <v>3.8</v>
      </c>
    </row>
  </sheetData>
  <sheetProtection/>
  <mergeCells count="42">
    <mergeCell ref="L6:N6"/>
    <mergeCell ref="L7:P7"/>
    <mergeCell ref="Q6:S6"/>
    <mergeCell ref="V6:X6"/>
    <mergeCell ref="R10:R11"/>
    <mergeCell ref="T10:T11"/>
    <mergeCell ref="E6:F6"/>
    <mergeCell ref="Y8:AA8"/>
    <mergeCell ref="V8:V11"/>
    <mergeCell ref="U9:U11"/>
    <mergeCell ref="X9:X11"/>
    <mergeCell ref="Y9:Y11"/>
    <mergeCell ref="J10:J11"/>
    <mergeCell ref="M10:M11"/>
    <mergeCell ref="Q7:U7"/>
    <mergeCell ref="V7:AA7"/>
    <mergeCell ref="K9:K11"/>
    <mergeCell ref="Q8:Q11"/>
    <mergeCell ref="AA9:AA11"/>
    <mergeCell ref="O10:O11"/>
    <mergeCell ref="W10:W11"/>
    <mergeCell ref="P9:P11"/>
    <mergeCell ref="S8:S11"/>
    <mergeCell ref="A7:A11"/>
    <mergeCell ref="C7:C11"/>
    <mergeCell ref="D7:D11"/>
    <mergeCell ref="B7:B11"/>
    <mergeCell ref="N8:N11"/>
    <mergeCell ref="L8:L11"/>
    <mergeCell ref="C82:D82"/>
    <mergeCell ref="E7:K7"/>
    <mergeCell ref="I8:I11"/>
    <mergeCell ref="E8:E11"/>
    <mergeCell ref="G8:G11"/>
    <mergeCell ref="H10:H11"/>
    <mergeCell ref="F8:F11"/>
    <mergeCell ref="C81:D81"/>
    <mergeCell ref="Y2:AA2"/>
    <mergeCell ref="E4:F4"/>
    <mergeCell ref="H4:J4"/>
    <mergeCell ref="L4:N4"/>
    <mergeCell ref="P4:T4"/>
  </mergeCells>
  <conditionalFormatting sqref="T72:T80 R72:R80 O72:O80 M72:M80 Z12:Z24 Z26:Z30 J12:J70 H12:H70 O12:O70 M12:M70 T12:T70 R12:R70 W12:W70 Z32:Z70">
    <cfRule type="cellIs" priority="55" dxfId="1" operator="lessThanOrEqual" stopIfTrue="1">
      <formula>G12</formula>
    </cfRule>
    <cfRule type="cellIs" priority="56" dxfId="0" operator="greaterThan" stopIfTrue="1">
      <formula>G12</formula>
    </cfRule>
  </conditionalFormatting>
  <conditionalFormatting sqref="Y12:Y70">
    <cfRule type="cellIs" priority="57" dxfId="1" operator="lessThanOrEqual" stopIfTrue="1">
      <formula>V12</formula>
    </cfRule>
    <cfRule type="cellIs" priority="58" dxfId="0" operator="greaterThan" stopIfTrue="1">
      <formula>V12</formula>
    </cfRule>
  </conditionalFormatting>
  <conditionalFormatting sqref="Z16 Z19 Z22 Z25 Z28 Z31 Z36 Z45 Z39 Z47">
    <cfRule type="cellIs" priority="59" dxfId="1" operator="lessThanOrEqual" stopIfTrue="1">
      <formula>V17</formula>
    </cfRule>
    <cfRule type="cellIs" priority="60" dxfId="0" operator="greaterThan" stopIfTrue="1">
      <formula>V17</formula>
    </cfRule>
  </conditionalFormatting>
  <conditionalFormatting sqref="Z24:Z25 Z31 Z37:Z39 Z46:Z52">
    <cfRule type="cellIs" priority="45" dxfId="1" operator="lessThanOrEqual" stopIfTrue="1">
      <formula>Z23</formula>
    </cfRule>
    <cfRule type="cellIs" priority="46" dxfId="0" operator="greaterThan" stopIfTrue="1">
      <formula>Z23</formula>
    </cfRule>
  </conditionalFormatting>
  <conditionalFormatting sqref="Z40 Z49">
    <cfRule type="cellIs" priority="35" dxfId="1" operator="lessThanOrEqual" stopIfTrue="1">
      <formula>Z38</formula>
    </cfRule>
    <cfRule type="cellIs" priority="36" dxfId="0" operator="greaterThan" stopIfTrue="1">
      <formula>Z38</formula>
    </cfRule>
  </conditionalFormatting>
  <conditionalFormatting sqref="Z53">
    <cfRule type="cellIs" priority="23" dxfId="1" operator="lessThanOrEqual" stopIfTrue="1">
      <formula>Z50</formula>
    </cfRule>
    <cfRule type="cellIs" priority="24" dxfId="0" operator="greaterThan" stopIfTrue="1">
      <formula>Z50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82 U71 K82" evalError="1"/>
    <ignoredError sqref="X82 P82 P71" evalError="1" formula="1"/>
    <ignoredError sqref="U81 P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2009-12-17T08:01:55Z</cp:lastPrinted>
  <dcterms:created xsi:type="dcterms:W3CDTF">2002-01-07T10:53:07Z</dcterms:created>
  <dcterms:modified xsi:type="dcterms:W3CDTF">2009-12-17T08:02:15Z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-898680528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-1520387694</vt:i4>
  </property>
  <property fmtid="{D5CDD505-2E9C-101B-9397-08002B2CF9AE}" pid="7" name="_ReviewingToolsShownOnce">
    <vt:lpwstr/>
  </property>
</Properties>
</file>