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95" yWindow="285" windowWidth="10755" windowHeight="8310" activeTab="0"/>
  </bookViews>
  <sheets>
    <sheet name="北海道４－１" sheetId="1" r:id="rId1"/>
    <sheet name="北海道４－２" sheetId="2" r:id="rId2"/>
    <sheet name="北海道４－３" sheetId="3" r:id="rId3"/>
    <sheet name="北海道４－４" sheetId="4" r:id="rId4"/>
  </sheets>
  <definedNames>
    <definedName name="_xlnm.Print_Area" localSheetId="2">'北海道４－３'!$A$1:$S$189</definedName>
    <definedName name="_xlnm.Print_Titles" localSheetId="0">'北海道４－１'!$4:$7</definedName>
    <definedName name="_xlnm.Print_Titles" localSheetId="1">'北海道４－２'!$4:$7</definedName>
    <definedName name="_xlnm.Print_Titles" localSheetId="2">'北海道４－３'!$4:$7</definedName>
    <definedName name="_xlnm.Print_Titles" localSheetId="3">'北海道４－４'!$7:$11</definedName>
  </definedNames>
  <calcPr fullCalcOnLoad="1" iterate="1" iterateCount="600" iterateDelta="0.001"/>
</workbook>
</file>

<file path=xl/sharedStrings.xml><?xml version="1.0" encoding="utf-8"?>
<sst xmlns="http://schemas.openxmlformats.org/spreadsheetml/2006/main" count="2009" uniqueCount="522">
  <si>
    <t>総委員数</t>
  </si>
  <si>
    <t>審議会等数</t>
  </si>
  <si>
    <t>公布日</t>
  </si>
  <si>
    <t>施行日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</si>
  <si>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</si>
  <si>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</si>
  <si>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</si>
  <si>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</si>
  <si>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</si>
  <si>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</si>
  <si>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</si>
  <si>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</si>
  <si>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</si>
  <si>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</si>
  <si>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</si>
  <si>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</si>
  <si>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</si>
  <si>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</si>
  <si>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</si>
  <si>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</si>
  <si>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市（区）長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</si>
  <si>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</si>
  <si>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</si>
  <si>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</si>
  <si>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</si>
  <si>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</si>
  <si>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</si>
  <si>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　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</si>
  <si>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</si>
  <si>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</si>
  <si>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</si>
  <si>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</si>
  <si>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</si>
  <si>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</si>
  <si>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</si>
  <si>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</si>
  <si>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男 女 共 同 参 画 に 関 す る 宣 言</t>
  </si>
  <si>
    <t>調査票４－４</t>
  </si>
  <si>
    <t>施　設　管　理</t>
  </si>
  <si>
    <t>事　業　運　営</t>
  </si>
  <si>
    <t>そ　　の　　他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</si>
  <si>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</si>
  <si>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</si>
  <si>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</si>
  <si>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 xml:space="preserve">目標年度
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</si>
  <si>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</si>
  <si>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</si>
  <si>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</si>
  <si>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</si>
  <si>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</si>
  <si>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</si>
  <si>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</si>
  <si>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</si>
  <si>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</si>
  <si>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</si>
  <si>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</si>
  <si>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</si>
  <si>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</si>
  <si>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</si>
  <si>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</si>
  <si>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</si>
  <si>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管　理　・　運　営　主　体</t>
  </si>
  <si>
    <t>ＦＡＸ番号</t>
  </si>
  <si>
    <t>庁内連絡会議の有無</t>
  </si>
  <si>
    <t>市(区)町村コード</t>
  </si>
  <si>
    <t>男　女　共　同　参　画　・　女　性　の　た　め　の　総　合　的　な　施　設　　(平　成　21　年　４　月　１　日　現　在　で　開　設　済　の　施　設)</t>
  </si>
  <si>
    <t>男女共同参画に関する計画
（平成21年4月1日現在で有効なもの）</t>
  </si>
  <si>
    <t>その他：平成　　年　  月　  日</t>
  </si>
  <si>
    <t>直　営</t>
  </si>
  <si>
    <t>北海道</t>
  </si>
  <si>
    <t>札幌市</t>
  </si>
  <si>
    <t>江別市</t>
  </si>
  <si>
    <t>千歳市</t>
  </si>
  <si>
    <t>恵庭市</t>
  </si>
  <si>
    <t>北広島市</t>
  </si>
  <si>
    <t>石狩市</t>
  </si>
  <si>
    <t>当別町</t>
  </si>
  <si>
    <t>新篠津村</t>
  </si>
  <si>
    <t>協働推進・市民の声を聴く課</t>
  </si>
  <si>
    <t>いしかり男女共同参画プラン２１</t>
  </si>
  <si>
    <t>社会教育係</t>
  </si>
  <si>
    <t>男女共同参画課</t>
  </si>
  <si>
    <t>札幌市男女共同参画推進条例</t>
  </si>
  <si>
    <t>男女共同参画さっぽろプラン（第２次）</t>
  </si>
  <si>
    <t>札幌市男女共同参画センター</t>
  </si>
  <si>
    <t>060-0808</t>
  </si>
  <si>
    <t>札幌市北区北８条西３丁目札幌エルプラザ内</t>
  </si>
  <si>
    <t>http://www.danjyo.sl-plaza.jp/</t>
  </si>
  <si>
    <t>企画課</t>
  </si>
  <si>
    <t>江別市男女共同参画を推進するための条例</t>
  </si>
  <si>
    <t>男女共同参画推進課</t>
  </si>
  <si>
    <t>ちとせ男女共同参画推進プラン</t>
  </si>
  <si>
    <t>総務課</t>
  </si>
  <si>
    <t>恵庭市の男女が平等に暮らすために共に歩む条例</t>
  </si>
  <si>
    <t>恵庭市男女共同参画基本計画</t>
  </si>
  <si>
    <t>市民生活課</t>
  </si>
  <si>
    <t>きたひろしま男女平等参画プラン</t>
  </si>
  <si>
    <t>総務課</t>
  </si>
  <si>
    <t>江別市男女共同参画基本計画</t>
  </si>
  <si>
    <t>函館市</t>
  </si>
  <si>
    <t>男女共同参画課</t>
  </si>
  <si>
    <t>函館市男女共同参画推進条例</t>
  </si>
  <si>
    <t>第２次函館市男女共同参画基本計画　はこだて輝きプラン</t>
  </si>
  <si>
    <t>北斗市</t>
  </si>
  <si>
    <t>市民課</t>
  </si>
  <si>
    <t>北斗市男女共同参画推進条例</t>
  </si>
  <si>
    <t>松前町</t>
  </si>
  <si>
    <t>社会教育グループ</t>
  </si>
  <si>
    <t>福島町</t>
  </si>
  <si>
    <t>知内町</t>
  </si>
  <si>
    <t>社会教育係</t>
  </si>
  <si>
    <t>木古内町</t>
  </si>
  <si>
    <t>町民税務課</t>
  </si>
  <si>
    <t>七飯町</t>
  </si>
  <si>
    <t>鹿部町</t>
  </si>
  <si>
    <t>民生課</t>
  </si>
  <si>
    <t>森町</t>
  </si>
  <si>
    <t>社会教育課</t>
  </si>
  <si>
    <t>八雲町</t>
  </si>
  <si>
    <t>八雲町男女共同参画プラン</t>
  </si>
  <si>
    <t>長万部町</t>
  </si>
  <si>
    <t>町民課</t>
  </si>
  <si>
    <t>函館市女性センター</t>
  </si>
  <si>
    <t>042-0042</t>
  </si>
  <si>
    <t>函館市東川町１１番１２号</t>
  </si>
  <si>
    <t>http://www.hakodate-josen.com/</t>
  </si>
  <si>
    <t>〇</t>
  </si>
  <si>
    <t>江差町</t>
  </si>
  <si>
    <t>町民福祉課</t>
  </si>
  <si>
    <t>上ノ国町</t>
  </si>
  <si>
    <t>住民課</t>
  </si>
  <si>
    <t>厚沢部町</t>
  </si>
  <si>
    <t>総務政策課</t>
  </si>
  <si>
    <t>乙部町</t>
  </si>
  <si>
    <t>奥尻町</t>
  </si>
  <si>
    <t>今金町</t>
  </si>
  <si>
    <t>まちづくり推進課</t>
  </si>
  <si>
    <t>せたな町</t>
  </si>
  <si>
    <t>今金町</t>
  </si>
  <si>
    <t>せたな町女性ふれあいセンター</t>
  </si>
  <si>
    <t>049-4501</t>
  </si>
  <si>
    <t>北檜山区北檜山211番地5</t>
  </si>
  <si>
    <t>○</t>
  </si>
  <si>
    <t>小樽市</t>
  </si>
  <si>
    <t>男女平等参画課</t>
  </si>
  <si>
    <t>小樽市男女平等参画基本計画</t>
  </si>
  <si>
    <t>島牧村</t>
  </si>
  <si>
    <t>寿都町</t>
  </si>
  <si>
    <t>企画課</t>
  </si>
  <si>
    <t>黒松内町</t>
  </si>
  <si>
    <t>蘭越町</t>
  </si>
  <si>
    <t>住民課</t>
  </si>
  <si>
    <t>ニセコ町</t>
  </si>
  <si>
    <t>真狩村</t>
  </si>
  <si>
    <t>総務企画課</t>
  </si>
  <si>
    <t>留寿都町</t>
  </si>
  <si>
    <t>喜茂別町</t>
  </si>
  <si>
    <t>京極町</t>
  </si>
  <si>
    <t>倶知安町</t>
  </si>
  <si>
    <t>男女が平等に参画する倶知安のまちをつくる条例</t>
  </si>
  <si>
    <t>男女が平等に参画する倶知安のまちをつくる推進プラン</t>
  </si>
  <si>
    <t>共和町</t>
  </si>
  <si>
    <t>岩内町</t>
  </si>
  <si>
    <t>総務財政課</t>
  </si>
  <si>
    <t>泊村</t>
  </si>
  <si>
    <t>神恵内村</t>
  </si>
  <si>
    <t>積丹町</t>
  </si>
  <si>
    <t>古平町</t>
  </si>
  <si>
    <t>仁木町</t>
  </si>
  <si>
    <t>余市町</t>
  </si>
  <si>
    <t>余市町男女共同参画推進条例</t>
  </si>
  <si>
    <t>赤井川村</t>
  </si>
  <si>
    <t>北海道</t>
  </si>
  <si>
    <t>高齢者・女性等活動支援センター</t>
  </si>
  <si>
    <t>健康支援センター</t>
  </si>
  <si>
    <t>北海道余市郡赤井川村字赤井川３１８番地１</t>
  </si>
  <si>
    <t>○</t>
  </si>
  <si>
    <t>夕張市</t>
  </si>
  <si>
    <t>岩見沢市</t>
  </si>
  <si>
    <t>企画室</t>
  </si>
  <si>
    <t>いわみざわ男女共同参画実践プラン</t>
  </si>
  <si>
    <t>美唄市</t>
  </si>
  <si>
    <t>地域経営室</t>
  </si>
  <si>
    <t>美唄市男女共同参画計画（第２次）</t>
  </si>
  <si>
    <t>芦別市</t>
  </si>
  <si>
    <t>生涯学習課</t>
  </si>
  <si>
    <t>第２次芦別市女性の行動計画</t>
  </si>
  <si>
    <t>赤平市</t>
  </si>
  <si>
    <t>教育課</t>
  </si>
  <si>
    <t>三笠市</t>
  </si>
  <si>
    <t>滝川市</t>
  </si>
  <si>
    <t>くらし支援課</t>
  </si>
  <si>
    <t>砂川市</t>
  </si>
  <si>
    <t>歌志内市</t>
  </si>
  <si>
    <t>深川市</t>
  </si>
  <si>
    <t>企画総務部企画課</t>
  </si>
  <si>
    <t>深川市男女共同参画計画</t>
  </si>
  <si>
    <t>南幌町</t>
  </si>
  <si>
    <t>まちづくり課</t>
  </si>
  <si>
    <t>奈井江町</t>
  </si>
  <si>
    <t>教育委員会</t>
  </si>
  <si>
    <t>上砂川町</t>
  </si>
  <si>
    <t>由仁町</t>
  </si>
  <si>
    <t>総務まちづくり課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</si>
  <si>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</si>
  <si>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</si>
  <si>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</si>
  <si>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</si>
  <si>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</si>
  <si>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</si>
  <si>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</si>
  <si>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</si>
  <si>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</si>
  <si>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</si>
  <si>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住民生活課</t>
  </si>
  <si>
    <t>幌加内町</t>
  </si>
  <si>
    <t>歌志内市</t>
  </si>
  <si>
    <t>砂川市</t>
  </si>
  <si>
    <t>期日なし</t>
  </si>
  <si>
    <t>鷹栖町</t>
  </si>
  <si>
    <t>企画課町づくり研究室</t>
  </si>
  <si>
    <t>東神楽町</t>
  </si>
  <si>
    <t>当麻町</t>
  </si>
  <si>
    <t>教育課</t>
  </si>
  <si>
    <t>比布町</t>
  </si>
  <si>
    <t>愛別町</t>
  </si>
  <si>
    <t>上川町</t>
  </si>
  <si>
    <t>企画総務課</t>
  </si>
  <si>
    <t>東川町</t>
  </si>
  <si>
    <t>企画総務課総務室</t>
  </si>
  <si>
    <t>美瑛町</t>
  </si>
  <si>
    <t>上富良野町</t>
  </si>
  <si>
    <t>町民生活課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</si>
  <si>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</si>
  <si>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</si>
  <si>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</si>
  <si>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</si>
  <si>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</si>
  <si>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</si>
  <si>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</si>
  <si>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教育グループ</t>
  </si>
  <si>
    <t>音威子府村</t>
  </si>
  <si>
    <t>総務課総務財政室</t>
  </si>
  <si>
    <t>中川町</t>
  </si>
  <si>
    <t>総務課総務町政室</t>
  </si>
  <si>
    <t>旭川市</t>
  </si>
  <si>
    <t>政策調整課</t>
  </si>
  <si>
    <t>旭川市男女平等を実現し男女共同参画を推進する条例</t>
  </si>
  <si>
    <t>あさひかわ男女共同参画基本計画２００６</t>
  </si>
  <si>
    <t>士別市</t>
  </si>
  <si>
    <t>企画振興室企画課</t>
  </si>
  <si>
    <t>名寄市</t>
  </si>
  <si>
    <t>名寄市男女共同参画推進計画</t>
  </si>
  <si>
    <t>富良野市</t>
  </si>
  <si>
    <t>市民環境課</t>
  </si>
  <si>
    <t>旭川市ときわ市民ホール</t>
  </si>
  <si>
    <t>070-0035</t>
  </si>
  <si>
    <t>旭川市５条通４丁目</t>
  </si>
  <si>
    <t>http://www.city.asahikawa.hokkaido.jp/files/shiminkatsudo/shiminkatsudo/tokiwa/tokiwa_gaiyo.htm</t>
  </si>
  <si>
    <t>○</t>
  </si>
  <si>
    <t>留萌市</t>
  </si>
  <si>
    <t>児童家庭課</t>
  </si>
  <si>
    <t>男女共同参画るもいプラン</t>
  </si>
  <si>
    <t>増毛町</t>
  </si>
  <si>
    <t>小平町</t>
  </si>
  <si>
    <t>社会教育課</t>
  </si>
  <si>
    <t>苫前町</t>
  </si>
  <si>
    <t>羽幌町</t>
  </si>
  <si>
    <t>政策推進課</t>
  </si>
  <si>
    <t>初山別村</t>
  </si>
  <si>
    <t>遠別町</t>
  </si>
  <si>
    <t>天塩町</t>
  </si>
  <si>
    <t>幌延町</t>
  </si>
  <si>
    <t>稚内市</t>
  </si>
  <si>
    <t>稚内市男女共同参画推進条例</t>
  </si>
  <si>
    <t>猿払村</t>
  </si>
  <si>
    <t>協働まちづくり推進課</t>
  </si>
  <si>
    <t>浜頓別町</t>
  </si>
  <si>
    <t>中頓別町</t>
  </si>
  <si>
    <t>まちづくり推進課</t>
  </si>
  <si>
    <t>枝幸町</t>
  </si>
  <si>
    <t>総務課行革分権室</t>
  </si>
  <si>
    <t>豊富町</t>
  </si>
  <si>
    <t>総務課地域振興室</t>
  </si>
  <si>
    <t>礼文町</t>
  </si>
  <si>
    <t>利尻町</t>
  </si>
  <si>
    <t>利尻富士町</t>
  </si>
  <si>
    <t>北見市</t>
  </si>
  <si>
    <t>市民活動課</t>
  </si>
  <si>
    <t>北見市男女共同参画を推進するための条例</t>
  </si>
  <si>
    <t>男女共同参画プランきたみ</t>
  </si>
  <si>
    <t>網走市</t>
  </si>
  <si>
    <t>企画調整課</t>
  </si>
  <si>
    <t>網走市男女共同参画プラン</t>
  </si>
  <si>
    <t>紋別市</t>
  </si>
  <si>
    <t>紋別市男女共同参画プラン</t>
  </si>
  <si>
    <t>美幌町</t>
  </si>
  <si>
    <t>住民活動グループ</t>
  </si>
  <si>
    <t>びほろ男女共同参画プラン（第２次）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</si>
  <si>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</si>
  <si>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</si>
  <si>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</si>
  <si>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</si>
  <si>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</si>
  <si>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</si>
  <si>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</si>
  <si>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</si>
  <si>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上湧別町</t>
  </si>
  <si>
    <t>湧別町</t>
  </si>
  <si>
    <t>滝上町</t>
  </si>
  <si>
    <t>興部町</t>
  </si>
  <si>
    <t>西興部村</t>
  </si>
  <si>
    <t>雄武町</t>
  </si>
  <si>
    <t>大空町</t>
  </si>
  <si>
    <t>網走女性センター</t>
  </si>
  <si>
    <t>093-0035</t>
  </si>
  <si>
    <t>網走市南３条西３丁目</t>
  </si>
  <si>
    <t>○</t>
  </si>
  <si>
    <t>毎年</t>
  </si>
  <si>
    <t>室蘭市</t>
  </si>
  <si>
    <t>室蘭市男女平等参画基本計画</t>
  </si>
  <si>
    <t>苫小牧市</t>
  </si>
  <si>
    <t>苫小牧市男女平等参画推進条例</t>
  </si>
  <si>
    <t>苫小牧市男女平等参画基本計画（第２次）</t>
  </si>
  <si>
    <t>登別市</t>
  </si>
  <si>
    <t>市民サービスグループ</t>
  </si>
  <si>
    <t>伊達市</t>
  </si>
  <si>
    <t>伊達市男女共同参画基本計画</t>
  </si>
  <si>
    <t>豊浦町</t>
  </si>
  <si>
    <t>壮瞥町</t>
  </si>
  <si>
    <t>白老町</t>
  </si>
  <si>
    <t>生活環境課</t>
  </si>
  <si>
    <t>厚真町</t>
  </si>
  <si>
    <t>洞爺湖町</t>
  </si>
  <si>
    <t>安平町</t>
  </si>
  <si>
    <t>むかわ町</t>
  </si>
  <si>
    <t>総務企画課</t>
  </si>
  <si>
    <t>胆振地方男女平等参画センター</t>
  </si>
  <si>
    <t>ミンクール</t>
  </si>
  <si>
    <t>051-0083</t>
  </si>
  <si>
    <t>室蘭市東町4丁目29番1号</t>
  </si>
  <si>
    <t>http://www.kujiran.net/danjo/</t>
  </si>
  <si>
    <t>○</t>
  </si>
  <si>
    <t>苫小牧市女性センター</t>
  </si>
  <si>
    <t>053-0021</t>
  </si>
  <si>
    <t>苫小牧市若草町３丁目３番８号</t>
  </si>
  <si>
    <t>http://www.city.tomakomai.hokkaido.jp/danjobyodo</t>
  </si>
  <si>
    <t>北海道</t>
  </si>
  <si>
    <t>日高町</t>
  </si>
  <si>
    <t>平取町</t>
  </si>
  <si>
    <t>町づくり振興課</t>
  </si>
  <si>
    <t>新冠町</t>
  </si>
  <si>
    <t>浦河町</t>
  </si>
  <si>
    <t>様似町</t>
  </si>
  <si>
    <t>様似町男女共同参画条例</t>
  </si>
  <si>
    <t>様似町男女共同参画基本計画</t>
  </si>
  <si>
    <t>えりも町</t>
  </si>
  <si>
    <t>企画商工課</t>
  </si>
  <si>
    <t>新ひだか町</t>
  </si>
  <si>
    <t>新ひだか町男女共同参画プラン</t>
  </si>
  <si>
    <t>新ひだか町女性センター・みらい</t>
  </si>
  <si>
    <t>056-0019</t>
  </si>
  <si>
    <t>日高郡新ひだか町静内青柳町２－２－１</t>
  </si>
  <si>
    <t>0146-42-7700</t>
  </si>
  <si>
    <t>0146-42-7701</t>
  </si>
  <si>
    <t>○</t>
  </si>
  <si>
    <t>音更町</t>
  </si>
  <si>
    <t>士幌町</t>
  </si>
  <si>
    <t>士幌町男女共同参画推進条例</t>
  </si>
  <si>
    <t>第１期士幌町男女共同参画基本計画</t>
  </si>
  <si>
    <t>上士幌町</t>
  </si>
  <si>
    <t>鹿追町</t>
  </si>
  <si>
    <t>企画財政課</t>
  </si>
  <si>
    <t>新得町</t>
  </si>
  <si>
    <t>清水町</t>
  </si>
  <si>
    <t>総務課政策室</t>
  </si>
  <si>
    <t>芽室町</t>
  </si>
  <si>
    <t>芽室町男女共同参画推進条例</t>
  </si>
  <si>
    <t>芽室町男女共同参画基本計画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</si>
  <si>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</si>
  <si>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</si>
  <si>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</si>
  <si>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</si>
  <si>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</si>
  <si>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</si>
  <si>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</si>
  <si>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</si>
  <si>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</si>
  <si>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総務課企画財政室</t>
  </si>
  <si>
    <t>陸別町</t>
  </si>
  <si>
    <t>浦幌町</t>
  </si>
  <si>
    <t>まちづくり政策課</t>
  </si>
  <si>
    <t>帯広市</t>
  </si>
  <si>
    <t>男女共同参画推進課</t>
  </si>
  <si>
    <t>男女共同参画プラン</t>
  </si>
  <si>
    <t>当面</t>
  </si>
  <si>
    <t>H22</t>
  </si>
  <si>
    <t>期限なし</t>
  </si>
  <si>
    <t>釧路市</t>
  </si>
  <si>
    <t>くしろ男女平等参画プラン</t>
  </si>
  <si>
    <t>釧路町</t>
  </si>
  <si>
    <t>厚岸町</t>
  </si>
  <si>
    <t>浜中町</t>
  </si>
  <si>
    <t>標茶町</t>
  </si>
  <si>
    <t>企画財政課</t>
  </si>
  <si>
    <t>弟子屈町</t>
  </si>
  <si>
    <t>鶴居村</t>
  </si>
  <si>
    <t>白糠町</t>
  </si>
  <si>
    <t>根室市</t>
  </si>
  <si>
    <t>根室市男女共同参画基本計画</t>
  </si>
  <si>
    <t>別海町</t>
  </si>
  <si>
    <t>中標津町</t>
  </si>
  <si>
    <t>標津町</t>
  </si>
  <si>
    <t>企画政策課</t>
  </si>
  <si>
    <t>羅臼町</t>
  </si>
  <si>
    <t>総務企画財政課</t>
  </si>
  <si>
    <t>○</t>
  </si>
  <si>
    <t>○</t>
  </si>
  <si>
    <t>定めなし</t>
  </si>
  <si>
    <t>平成16.4.１～平成28.3.31</t>
  </si>
  <si>
    <t>平成１５．４～平成２５．３</t>
  </si>
  <si>
    <t>平成２０年度～２８年度</t>
  </si>
  <si>
    <t>平成17.4.1～平成23.3.31</t>
  </si>
  <si>
    <t>平成19年度～24年度</t>
  </si>
  <si>
    <t>平成20年度～29年度</t>
  </si>
  <si>
    <t>平成15年度～24年度</t>
  </si>
  <si>
    <t>平成16年度～25年度</t>
  </si>
  <si>
    <t>平成13年度～21年度</t>
  </si>
  <si>
    <t>平成14年度～25年度</t>
  </si>
  <si>
    <t>平成１７年度～２６年度</t>
  </si>
  <si>
    <t>平成１６年度～２６年度</t>
  </si>
  <si>
    <t>平成１９年度～２８年度</t>
  </si>
  <si>
    <t>平成15年度～24年度までの10年間</t>
  </si>
  <si>
    <t>平成16年度～23年度</t>
  </si>
  <si>
    <t>平成１２年度～２２年度</t>
  </si>
  <si>
    <t>平成17年度～26年度</t>
  </si>
  <si>
    <t>平成19年度～29年度</t>
  </si>
  <si>
    <t>平成20年度～23年度</t>
  </si>
  <si>
    <t>平成14年度～21年度</t>
  </si>
  <si>
    <t>平成20年度～29年度</t>
  </si>
  <si>
    <t>平成18年度～22年度</t>
  </si>
  <si>
    <t>平成18年度～22年度</t>
  </si>
  <si>
    <t>平成20年度～29年度</t>
  </si>
  <si>
    <t>平成19年度～23年度</t>
  </si>
  <si>
    <t>平成14年度～23年度</t>
  </si>
  <si>
    <t>平成11年度～21年度</t>
  </si>
  <si>
    <t>平成15年～24年</t>
  </si>
  <si>
    <t>平成20年度～29年度</t>
  </si>
  <si>
    <t>調査時点コード</t>
  </si>
  <si>
    <t>うち 一般行政職</t>
  </si>
  <si>
    <t>うち</t>
  </si>
  <si>
    <t>女
性
比
率
（％）</t>
  </si>
  <si>
    <t>管理職数
女性</t>
  </si>
  <si>
    <t>を行う体制の有無
についての苦情の処理
男女共同参画関係施策</t>
  </si>
  <si>
    <t>ﾎｰﾑﾍﾟｰｼﾞ</t>
  </si>
  <si>
    <t>管理者
指　定</t>
  </si>
  <si>
    <t>うち</t>
  </si>
  <si>
    <t>　(区)長数
　女性副市</t>
  </si>
  <si>
    <t>女性比率</t>
  </si>
  <si>
    <t>　副町村長数 
　女性</t>
  </si>
  <si>
    <t xml:space="preserve"> 自治会長数
 女性</t>
  </si>
  <si>
    <t>（％）</t>
  </si>
  <si>
    <t>(011)
728-1222</t>
  </si>
  <si>
    <t>(011)
728-1229</t>
  </si>
  <si>
    <t>(0138)
23-4188</t>
  </si>
  <si>
    <t>(0166)
23-5577</t>
  </si>
  <si>
    <t>(0166)
26-1362</t>
  </si>
  <si>
    <t>(0143)
44-8184</t>
  </si>
  <si>
    <t>(0143)
44-8191</t>
  </si>
  <si>
    <t>(0152)
43-2905</t>
  </si>
  <si>
    <t>(0144)
32-3544</t>
  </si>
  <si>
    <t>(0144)
37-2223</t>
  </si>
  <si>
    <t>平成１８．４～２３．３</t>
  </si>
  <si>
    <t>第2次白老町男女共同参画計画
（あいプラン）</t>
  </si>
  <si>
    <t>男女がともにきらめくまちプラン
（士別市男女共同参画行動計画）</t>
  </si>
  <si>
    <t>平成20～29年度まで
（10年間）</t>
  </si>
  <si>
    <t>登別市男女共同参画基本計画
（のぼりべつはぁもにぃプラン２１）</t>
  </si>
  <si>
    <t>平成14年度～22年度</t>
  </si>
  <si>
    <t>平成１６年度～平成２３年度</t>
  </si>
  <si>
    <r>
      <t xml:space="preserve">男女共同参画に関する条例 </t>
    </r>
    <r>
      <rPr>
        <sz val="10"/>
        <color indexed="10"/>
        <rFont val="ＭＳ Ｐゴシック"/>
        <family val="3"/>
      </rPr>
      <t>（可決済のもの）</t>
    </r>
  </si>
  <si>
    <t>(0138)
23-4189</t>
  </si>
  <si>
    <t>目
標
値
（％）</t>
  </si>
  <si>
    <t>H22</t>
  </si>
  <si>
    <t>留寿都村</t>
  </si>
  <si>
    <t>市(区)町村コード</t>
  </si>
  <si>
    <t>うち</t>
  </si>
  <si>
    <t>うち</t>
  </si>
  <si>
    <t>うち</t>
  </si>
  <si>
    <t>H24</t>
  </si>
  <si>
    <t>H29</t>
  </si>
  <si>
    <t>H24</t>
  </si>
  <si>
    <t>H22</t>
  </si>
  <si>
    <t>H29</t>
  </si>
  <si>
    <t>H28</t>
  </si>
  <si>
    <t>H21</t>
  </si>
  <si>
    <t>H29</t>
  </si>
  <si>
    <t>H23</t>
  </si>
  <si>
    <t>H23</t>
  </si>
  <si>
    <t>H24</t>
  </si>
  <si>
    <t>H24</t>
  </si>
  <si>
    <t>H29</t>
  </si>
  <si>
    <t>H25</t>
  </si>
  <si>
    <t>H24</t>
  </si>
  <si>
    <t>H28</t>
  </si>
  <si>
    <t>H26</t>
  </si>
  <si>
    <t>H28</t>
  </si>
  <si>
    <t>H25</t>
  </si>
  <si>
    <t>H23</t>
  </si>
  <si>
    <t>H24</t>
  </si>
  <si>
    <t>H23</t>
  </si>
  <si>
    <t>H22</t>
  </si>
  <si>
    <t>H29</t>
  </si>
  <si>
    <t>H25</t>
  </si>
  <si>
    <t>H27</t>
  </si>
  <si>
    <t>H23</t>
  </si>
  <si>
    <t>H22</t>
  </si>
  <si>
    <t>H25</t>
  </si>
  <si>
    <t>H21</t>
  </si>
  <si>
    <t>(0137)
84-6788</t>
  </si>
  <si>
    <t>(0135)
35-2050</t>
  </si>
  <si>
    <t>(0135)
35-2051</t>
  </si>
  <si>
    <t>046-0521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</si>
</sst>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10.5"/>
      <color indexed="10"/>
      <name val="ＭＳ Ｐゴシック"/>
      <family val="3"/>
    </font>
    <font>
      <sz val="3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medium"/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medium"/>
      <top style="thin"/>
      <bottom>
        <color indexed="63"/>
      </bottom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7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shrinkToFit="1"/>
    </xf>
    <xf numFmtId="0" fontId="2" fillId="0" borderId="16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187" fontId="0" fillId="3" borderId="1" xfId="0" applyNumberFormat="1" applyFont="1" applyFill="1" applyBorder="1" applyAlignment="1">
      <alignment vertical="center"/>
    </xf>
    <xf numFmtId="187" fontId="0" fillId="3" borderId="2" xfId="0" applyNumberFormat="1" applyFont="1" applyFill="1" applyBorder="1" applyAlignment="1">
      <alignment vertical="center"/>
    </xf>
    <xf numFmtId="187" fontId="0" fillId="2" borderId="20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57" fontId="2" fillId="2" borderId="7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87" fontId="2" fillId="3" borderId="28" xfId="0" applyNumberFormat="1" applyFont="1" applyFill="1" applyBorder="1" applyAlignment="1">
      <alignment vertical="center"/>
    </xf>
    <xf numFmtId="187" fontId="2" fillId="3" borderId="1" xfId="0" applyNumberFormat="1" applyFont="1" applyFill="1" applyBorder="1" applyAlignment="1">
      <alignment vertical="center"/>
    </xf>
    <xf numFmtId="187" fontId="2" fillId="3" borderId="29" xfId="0" applyNumberFormat="1" applyFont="1" applyFill="1" applyBorder="1" applyAlignment="1">
      <alignment vertical="center"/>
    </xf>
    <xf numFmtId="187" fontId="2" fillId="3" borderId="2" xfId="0" applyNumberFormat="1" applyFont="1" applyFill="1" applyBorder="1" applyAlignment="1">
      <alignment vertical="center"/>
    </xf>
    <xf numFmtId="188" fontId="2" fillId="3" borderId="30" xfId="0" applyNumberFormat="1" applyFont="1" applyFill="1" applyBorder="1" applyAlignment="1">
      <alignment vertical="center"/>
    </xf>
    <xf numFmtId="188" fontId="2" fillId="2" borderId="20" xfId="0" applyNumberFormat="1" applyFont="1" applyFill="1" applyBorder="1" applyAlignment="1">
      <alignment vertical="center"/>
    </xf>
    <xf numFmtId="188" fontId="2" fillId="3" borderId="2" xfId="0" applyNumberFormat="1" applyFont="1" applyFill="1" applyBorder="1" applyAlignment="1">
      <alignment vertical="center"/>
    </xf>
    <xf numFmtId="188" fontId="2" fillId="3" borderId="1" xfId="0" applyNumberFormat="1" applyFont="1" applyFill="1" applyBorder="1" applyAlignment="1">
      <alignment vertical="center"/>
    </xf>
    <xf numFmtId="188" fontId="2" fillId="3" borderId="29" xfId="0" applyNumberFormat="1" applyFont="1" applyFill="1" applyBorder="1" applyAlignment="1">
      <alignment vertical="center"/>
    </xf>
    <xf numFmtId="188" fontId="2" fillId="3" borderId="31" xfId="0" applyNumberFormat="1" applyFont="1" applyFill="1" applyBorder="1" applyAlignment="1">
      <alignment vertical="center"/>
    </xf>
    <xf numFmtId="188" fontId="2" fillId="3" borderId="32" xfId="0" applyNumberFormat="1" applyFont="1" applyFill="1" applyBorder="1" applyAlignment="1">
      <alignment vertical="center"/>
    </xf>
    <xf numFmtId="57" fontId="2" fillId="2" borderId="21" xfId="0" applyNumberFormat="1" applyFont="1" applyFill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179" fontId="2" fillId="3" borderId="7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179" fontId="2" fillId="3" borderId="3" xfId="0" applyNumberFormat="1" applyFont="1" applyFill="1" applyBorder="1" applyAlignment="1">
      <alignment vertical="center"/>
    </xf>
    <xf numFmtId="188" fontId="2" fillId="2" borderId="7" xfId="0" applyNumberFormat="1" applyFont="1" applyFill="1" applyBorder="1" applyAlignment="1">
      <alignment vertical="center"/>
    </xf>
    <xf numFmtId="188" fontId="2" fillId="2" borderId="14" xfId="0" applyNumberFormat="1" applyFont="1" applyFill="1" applyBorder="1" applyAlignment="1">
      <alignment vertical="center"/>
    </xf>
    <xf numFmtId="189" fontId="2" fillId="3" borderId="3" xfId="0" applyNumberFormat="1" applyFont="1" applyFill="1" applyBorder="1" applyAlignment="1">
      <alignment vertical="center"/>
    </xf>
    <xf numFmtId="188" fontId="2" fillId="2" borderId="21" xfId="0" applyNumberFormat="1" applyFont="1" applyFill="1" applyBorder="1" applyAlignment="1">
      <alignment vertical="center"/>
    </xf>
    <xf numFmtId="189" fontId="2" fillId="3" borderId="8" xfId="0" applyNumberFormat="1" applyFont="1" applyFill="1" applyBorder="1" applyAlignment="1">
      <alignment vertical="center"/>
    </xf>
    <xf numFmtId="189" fontId="2" fillId="3" borderId="7" xfId="0" applyNumberFormat="1" applyFont="1" applyFill="1" applyBorder="1" applyAlignment="1">
      <alignment vertical="center"/>
    </xf>
    <xf numFmtId="188" fontId="2" fillId="2" borderId="16" xfId="0" applyNumberFormat="1" applyFont="1" applyFill="1" applyBorder="1" applyAlignment="1">
      <alignment vertical="center"/>
    </xf>
    <xf numFmtId="188" fontId="2" fillId="2" borderId="24" xfId="0" applyNumberFormat="1" applyFont="1" applyFill="1" applyBorder="1" applyAlignment="1">
      <alignment vertical="center"/>
    </xf>
    <xf numFmtId="188" fontId="2" fillId="2" borderId="22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88" fontId="2" fillId="4" borderId="32" xfId="0" applyNumberFormat="1" applyFont="1" applyFill="1" applyBorder="1" applyAlignment="1">
      <alignment vertical="center"/>
    </xf>
    <xf numFmtId="188" fontId="2" fillId="2" borderId="17" xfId="0" applyNumberFormat="1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188" fontId="2" fillId="2" borderId="36" xfId="0" applyNumberFormat="1" applyFont="1" applyFill="1" applyBorder="1" applyAlignment="1">
      <alignment vertical="center"/>
    </xf>
    <xf numFmtId="189" fontId="2" fillId="3" borderId="37" xfId="0" applyNumberFormat="1" applyFont="1" applyFill="1" applyBorder="1" applyAlignment="1">
      <alignment vertical="center"/>
    </xf>
    <xf numFmtId="188" fontId="2" fillId="2" borderId="35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188" fontId="2" fillId="2" borderId="39" xfId="0" applyNumberFormat="1" applyFont="1" applyFill="1" applyBorder="1" applyAlignment="1">
      <alignment vertical="center"/>
    </xf>
    <xf numFmtId="188" fontId="2" fillId="2" borderId="38" xfId="0" applyNumberFormat="1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188" fontId="2" fillId="2" borderId="42" xfId="0" applyNumberFormat="1" applyFont="1" applyFill="1" applyBorder="1" applyAlignment="1">
      <alignment vertical="center"/>
    </xf>
    <xf numFmtId="189" fontId="2" fillId="3" borderId="40" xfId="0" applyNumberFormat="1" applyFont="1" applyFill="1" applyBorder="1" applyAlignment="1">
      <alignment vertical="center"/>
    </xf>
    <xf numFmtId="188" fontId="2" fillId="2" borderId="41" xfId="0" applyNumberFormat="1" applyFont="1" applyFill="1" applyBorder="1" applyAlignment="1">
      <alignment vertical="center"/>
    </xf>
    <xf numFmtId="190" fontId="2" fillId="4" borderId="3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189" fontId="2" fillId="3" borderId="2" xfId="0" applyNumberFormat="1" applyFont="1" applyFill="1" applyBorder="1" applyAlignment="1">
      <alignment vertical="center"/>
    </xf>
    <xf numFmtId="189" fontId="2" fillId="0" borderId="43" xfId="0" applyNumberFormat="1" applyFont="1" applyFill="1" applyBorder="1" applyAlignment="1">
      <alignment vertical="center"/>
    </xf>
    <xf numFmtId="189" fontId="2" fillId="0" borderId="44" xfId="0" applyNumberFormat="1" applyFont="1" applyFill="1" applyBorder="1" applyAlignment="1">
      <alignment vertical="center"/>
    </xf>
    <xf numFmtId="189" fontId="2" fillId="0" borderId="45" xfId="0" applyNumberFormat="1" applyFont="1" applyFill="1" applyBorder="1" applyAlignment="1">
      <alignment vertical="center"/>
    </xf>
    <xf numFmtId="189" fontId="2" fillId="0" borderId="18" xfId="0" applyNumberFormat="1" applyFont="1" applyFill="1" applyBorder="1" applyAlignment="1">
      <alignment vertical="center"/>
    </xf>
    <xf numFmtId="179" fontId="2" fillId="0" borderId="46" xfId="0" applyNumberFormat="1" applyFont="1" applyFill="1" applyBorder="1" applyAlignment="1">
      <alignment vertical="center"/>
    </xf>
    <xf numFmtId="179" fontId="2" fillId="0" borderId="47" xfId="0" applyNumberFormat="1" applyFont="1" applyFill="1" applyBorder="1" applyAlignment="1">
      <alignment vertical="center"/>
    </xf>
    <xf numFmtId="179" fontId="2" fillId="0" borderId="48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88" fontId="2" fillId="0" borderId="20" xfId="0" applyNumberFormat="1" applyFont="1" applyFill="1" applyBorder="1" applyAlignment="1">
      <alignment vertical="center"/>
    </xf>
    <xf numFmtId="188" fontId="2" fillId="0" borderId="19" xfId="0" applyNumberFormat="1" applyFont="1" applyFill="1" applyBorder="1" applyAlignment="1">
      <alignment vertical="center"/>
    </xf>
    <xf numFmtId="188" fontId="2" fillId="2" borderId="46" xfId="0" applyNumberFormat="1" applyFont="1" applyFill="1" applyBorder="1" applyAlignment="1">
      <alignment vertical="center"/>
    </xf>
    <xf numFmtId="188" fontId="2" fillId="2" borderId="47" xfId="0" applyNumberFormat="1" applyFont="1" applyFill="1" applyBorder="1" applyAlignment="1">
      <alignment vertical="center"/>
    </xf>
    <xf numFmtId="188" fontId="2" fillId="2" borderId="48" xfId="0" applyNumberFormat="1" applyFont="1" applyFill="1" applyBorder="1" applyAlignment="1">
      <alignment vertical="center"/>
    </xf>
    <xf numFmtId="188" fontId="2" fillId="2" borderId="19" xfId="0" applyNumberFormat="1" applyFont="1" applyFill="1" applyBorder="1" applyAlignment="1">
      <alignment vertical="center"/>
    </xf>
    <xf numFmtId="189" fontId="2" fillId="3" borderId="29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wrapText="1"/>
    </xf>
    <xf numFmtId="0" fontId="2" fillId="2" borderId="16" xfId="0" applyFont="1" applyFill="1" applyBorder="1" applyAlignment="1">
      <alignment vertical="top"/>
    </xf>
    <xf numFmtId="0" fontId="2" fillId="2" borderId="14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shrinkToFit="1"/>
    </xf>
    <xf numFmtId="189" fontId="2" fillId="3" borderId="34" xfId="0" applyNumberFormat="1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189" fontId="2" fillId="0" borderId="39" xfId="0" applyNumberFormat="1" applyFont="1" applyFill="1" applyBorder="1" applyAlignment="1">
      <alignment vertical="center"/>
    </xf>
    <xf numFmtId="188" fontId="2" fillId="2" borderId="8" xfId="0" applyNumberFormat="1" applyFont="1" applyFill="1" applyBorder="1" applyAlignment="1">
      <alignment vertical="center"/>
    </xf>
    <xf numFmtId="189" fontId="2" fillId="3" borderId="52" xfId="0" applyNumberFormat="1" applyFont="1" applyFill="1" applyBorder="1" applyAlignment="1">
      <alignment vertical="center"/>
    </xf>
    <xf numFmtId="188" fontId="2" fillId="2" borderId="53" xfId="0" applyNumberFormat="1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0" borderId="3" xfId="0" applyFont="1" applyBorder="1" applyAlignment="1">
      <alignment/>
    </xf>
    <xf numFmtId="0" fontId="2" fillId="2" borderId="3" xfId="0" applyFont="1" applyFill="1" applyBorder="1" applyAlignment="1">
      <alignment shrinkToFit="1"/>
    </xf>
    <xf numFmtId="0" fontId="2" fillId="2" borderId="8" xfId="0" applyFont="1" applyFill="1" applyBorder="1" applyAlignment="1">
      <alignment shrinkToFit="1"/>
    </xf>
    <xf numFmtId="0" fontId="2" fillId="2" borderId="21" xfId="0" applyFont="1" applyFill="1" applyBorder="1" applyAlignment="1">
      <alignment vertical="center" shrinkToFit="1"/>
    </xf>
    <xf numFmtId="0" fontId="2" fillId="0" borderId="23" xfId="0" applyFont="1" applyBorder="1" applyAlignment="1">
      <alignment/>
    </xf>
    <xf numFmtId="0" fontId="2" fillId="2" borderId="25" xfId="0" applyFont="1" applyFill="1" applyBorder="1" applyAlignment="1">
      <alignment shrinkToFit="1"/>
    </xf>
    <xf numFmtId="0" fontId="2" fillId="2" borderId="53" xfId="0" applyFont="1" applyFill="1" applyBorder="1" applyAlignment="1">
      <alignment vertical="center"/>
    </xf>
    <xf numFmtId="188" fontId="2" fillId="2" borderId="55" xfId="0" applyNumberFormat="1" applyFont="1" applyFill="1" applyBorder="1" applyAlignment="1">
      <alignment vertical="center"/>
    </xf>
    <xf numFmtId="179" fontId="2" fillId="0" borderId="56" xfId="0" applyNumberFormat="1" applyFont="1" applyFill="1" applyBorder="1" applyAlignment="1">
      <alignment vertical="center"/>
    </xf>
    <xf numFmtId="179" fontId="2" fillId="0" borderId="44" xfId="0" applyNumberFormat="1" applyFont="1" applyFill="1" applyBorder="1" applyAlignment="1">
      <alignment vertical="center"/>
    </xf>
    <xf numFmtId="0" fontId="2" fillId="0" borderId="21" xfId="0" applyNumberFormat="1" applyFont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57" fontId="2" fillId="2" borderId="7" xfId="0" applyNumberFormat="1" applyFont="1" applyFill="1" applyBorder="1" applyAlignment="1">
      <alignment/>
    </xf>
    <xf numFmtId="0" fontId="2" fillId="2" borderId="7" xfId="0" applyNumberFormat="1" applyFont="1" applyFill="1" applyBorder="1" applyAlignment="1">
      <alignment shrinkToFit="1"/>
    </xf>
    <xf numFmtId="0" fontId="2" fillId="2" borderId="14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57" fontId="2" fillId="2" borderId="21" xfId="0" applyNumberFormat="1" applyFont="1" applyFill="1" applyBorder="1" applyAlignment="1">
      <alignment/>
    </xf>
    <xf numFmtId="0" fontId="2" fillId="0" borderId="7" xfId="0" applyNumberFormat="1" applyFont="1" applyBorder="1" applyAlignment="1">
      <alignment/>
    </xf>
    <xf numFmtId="179" fontId="2" fillId="3" borderId="7" xfId="0" applyNumberFormat="1" applyFont="1" applyFill="1" applyBorder="1" applyAlignment="1">
      <alignment/>
    </xf>
    <xf numFmtId="179" fontId="2" fillId="3" borderId="3" xfId="0" applyNumberFormat="1" applyFont="1" applyFill="1" applyBorder="1" applyAlignment="1">
      <alignment/>
    </xf>
    <xf numFmtId="0" fontId="2" fillId="0" borderId="7" xfId="0" applyFont="1" applyBorder="1" applyAlignment="1">
      <alignment/>
    </xf>
    <xf numFmtId="180" fontId="2" fillId="3" borderId="8" xfId="0" applyNumberFormat="1" applyFont="1" applyFill="1" applyBorder="1" applyAlignment="1">
      <alignment/>
    </xf>
    <xf numFmtId="180" fontId="2" fillId="3" borderId="3" xfId="0" applyNumberFormat="1" applyFont="1" applyFill="1" applyBorder="1" applyAlignment="1">
      <alignment/>
    </xf>
    <xf numFmtId="0" fontId="2" fillId="2" borderId="35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38" xfId="0" applyFont="1" applyFill="1" applyBorder="1" applyAlignment="1">
      <alignment/>
    </xf>
    <xf numFmtId="0" fontId="2" fillId="2" borderId="41" xfId="0" applyFont="1" applyFill="1" applyBorder="1" applyAlignment="1">
      <alignment/>
    </xf>
    <xf numFmtId="179" fontId="2" fillId="3" borderId="40" xfId="0" applyNumberFormat="1" applyFont="1" applyFill="1" applyBorder="1" applyAlignment="1">
      <alignment/>
    </xf>
    <xf numFmtId="189" fontId="2" fillId="3" borderId="23" xfId="0" applyNumberFormat="1" applyFont="1" applyFill="1" applyBorder="1" applyAlignment="1">
      <alignment vertical="center"/>
    </xf>
    <xf numFmtId="0" fontId="2" fillId="0" borderId="21" xfId="0" applyFont="1" applyBorder="1" applyAlignment="1">
      <alignment/>
    </xf>
    <xf numFmtId="179" fontId="2" fillId="3" borderId="23" xfId="0" applyNumberFormat="1" applyFont="1" applyFill="1" applyBorder="1" applyAlignment="1">
      <alignment/>
    </xf>
    <xf numFmtId="0" fontId="2" fillId="0" borderId="21" xfId="0" applyNumberFormat="1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188" fontId="2" fillId="0" borderId="7" xfId="0" applyNumberFormat="1" applyFont="1" applyFill="1" applyBorder="1" applyAlignment="1">
      <alignment vertical="center"/>
    </xf>
    <xf numFmtId="188" fontId="2" fillId="0" borderId="14" xfId="0" applyNumberFormat="1" applyFont="1" applyFill="1" applyBorder="1" applyAlignment="1">
      <alignment vertical="center"/>
    </xf>
    <xf numFmtId="188" fontId="2" fillId="0" borderId="21" xfId="0" applyNumberFormat="1" applyFont="1" applyFill="1" applyBorder="1" applyAlignment="1">
      <alignment vertical="center"/>
    </xf>
    <xf numFmtId="57" fontId="2" fillId="2" borderId="7" xfId="0" applyNumberFormat="1" applyFont="1" applyFill="1" applyBorder="1" applyAlignment="1">
      <alignment vertical="center" wrapText="1"/>
    </xf>
    <xf numFmtId="57" fontId="2" fillId="2" borderId="7" xfId="0" applyNumberFormat="1" applyFont="1" applyFill="1" applyBorder="1" applyAlignment="1">
      <alignment vertical="center" shrinkToFit="1"/>
    </xf>
    <xf numFmtId="0" fontId="2" fillId="2" borderId="57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179" fontId="2" fillId="0" borderId="46" xfId="0" applyNumberFormat="1" applyFont="1" applyFill="1" applyBorder="1" applyAlignment="1">
      <alignment/>
    </xf>
    <xf numFmtId="179" fontId="2" fillId="0" borderId="47" xfId="0" applyNumberFormat="1" applyFont="1" applyFill="1" applyBorder="1" applyAlignment="1">
      <alignment/>
    </xf>
    <xf numFmtId="179" fontId="2" fillId="0" borderId="48" xfId="0" applyNumberFormat="1" applyFont="1" applyFill="1" applyBorder="1" applyAlignment="1">
      <alignment/>
    </xf>
    <xf numFmtId="188" fontId="2" fillId="3" borderId="32" xfId="0" applyNumberFormat="1" applyFont="1" applyFill="1" applyBorder="1" applyAlignment="1">
      <alignment vertical="center" shrinkToFit="1"/>
    </xf>
    <xf numFmtId="0" fontId="2" fillId="2" borderId="7" xfId="0" applyNumberFormat="1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1" xfId="0" applyFont="1" applyFill="1" applyBorder="1" applyAlignment="1">
      <alignment shrinkToFit="1"/>
    </xf>
    <xf numFmtId="0" fontId="2" fillId="2" borderId="21" xfId="0" applyFont="1" applyFill="1" applyBorder="1" applyAlignment="1">
      <alignment horizontal="left" shrinkToFit="1"/>
    </xf>
    <xf numFmtId="0" fontId="2" fillId="2" borderId="7" xfId="0" applyFont="1" applyFill="1" applyBorder="1" applyAlignment="1">
      <alignment vertical="top" shrinkToFit="1"/>
    </xf>
    <xf numFmtId="0" fontId="2" fillId="2" borderId="16" xfId="0" applyFont="1" applyFill="1" applyBorder="1" applyAlignment="1">
      <alignment vertical="center" shrinkToFit="1"/>
    </xf>
    <xf numFmtId="0" fontId="2" fillId="2" borderId="7" xfId="0" applyFont="1" applyFill="1" applyBorder="1" applyAlignment="1">
      <alignment shrinkToFit="1"/>
    </xf>
    <xf numFmtId="0" fontId="2" fillId="2" borderId="57" xfId="0" applyFont="1" applyFill="1" applyBorder="1" applyAlignment="1">
      <alignment shrinkToFit="1"/>
    </xf>
    <xf numFmtId="0" fontId="2" fillId="0" borderId="21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3" xfId="0" applyFont="1" applyBorder="1" applyAlignment="1">
      <alignment shrinkToFit="1"/>
    </xf>
    <xf numFmtId="0" fontId="2" fillId="0" borderId="23" xfId="0" applyFont="1" applyBorder="1" applyAlignment="1">
      <alignment shrinkToFit="1"/>
    </xf>
    <xf numFmtId="0" fontId="2" fillId="0" borderId="21" xfId="0" applyNumberFormat="1" applyFont="1" applyBorder="1" applyAlignment="1">
      <alignment shrinkToFit="1"/>
    </xf>
    <xf numFmtId="0" fontId="2" fillId="0" borderId="21" xfId="0" applyFont="1" applyBorder="1" applyAlignment="1">
      <alignment shrinkToFit="1"/>
    </xf>
    <xf numFmtId="187" fontId="2" fillId="2" borderId="58" xfId="0" applyNumberFormat="1" applyFont="1" applyFill="1" applyBorder="1" applyAlignment="1">
      <alignment vertical="center"/>
    </xf>
    <xf numFmtId="187" fontId="2" fillId="2" borderId="59" xfId="0" applyNumberFormat="1" applyFont="1" applyFill="1" applyBorder="1" applyAlignment="1">
      <alignment vertical="center"/>
    </xf>
    <xf numFmtId="187" fontId="2" fillId="2" borderId="58" xfId="0" applyNumberFormat="1" applyFont="1" applyFill="1" applyBorder="1" applyAlignment="1">
      <alignment/>
    </xf>
    <xf numFmtId="0" fontId="2" fillId="2" borderId="0" xfId="0" applyFont="1" applyFill="1" applyAlignment="1">
      <alignment vertical="center"/>
    </xf>
    <xf numFmtId="57" fontId="2" fillId="2" borderId="16" xfId="0" applyNumberFormat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vertical="center"/>
    </xf>
    <xf numFmtId="180" fontId="2" fillId="3" borderId="7" xfId="0" applyNumberFormat="1" applyFont="1" applyFill="1" applyBorder="1" applyAlignment="1">
      <alignment/>
    </xf>
    <xf numFmtId="188" fontId="2" fillId="2" borderId="0" xfId="0" applyNumberFormat="1" applyFont="1" applyFill="1" applyAlignment="1">
      <alignment vertical="center"/>
    </xf>
    <xf numFmtId="188" fontId="2" fillId="0" borderId="7" xfId="0" applyNumberFormat="1" applyFont="1" applyBorder="1" applyAlignment="1">
      <alignment vertical="center"/>
    </xf>
    <xf numFmtId="0" fontId="2" fillId="2" borderId="21" xfId="0" applyFont="1" applyFill="1" applyBorder="1" applyAlignment="1">
      <alignment vertical="top" wrapText="1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2" fillId="2" borderId="25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0" fontId="2" fillId="2" borderId="1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top" textRotation="255" wrapText="1"/>
    </xf>
    <xf numFmtId="188" fontId="2" fillId="2" borderId="7" xfId="0" applyNumberFormat="1" applyFont="1" applyFill="1" applyBorder="1" applyAlignment="1">
      <alignment horizontal="center" vertical="center"/>
    </xf>
    <xf numFmtId="188" fontId="2" fillId="2" borderId="7" xfId="0" applyNumberFormat="1" applyFont="1" applyFill="1" applyBorder="1" applyAlignment="1">
      <alignment horizontal="center" vertical="center" wrapText="1"/>
    </xf>
    <xf numFmtId="188" fontId="2" fillId="0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188" fontId="2" fillId="2" borderId="7" xfId="0" applyNumberFormat="1" applyFont="1" applyFill="1" applyBorder="1" applyAlignment="1">
      <alignment horizontal="center" vertical="center" shrinkToFit="1"/>
    </xf>
    <xf numFmtId="188" fontId="2" fillId="2" borderId="16" xfId="0" applyNumberFormat="1" applyFont="1" applyFill="1" applyBorder="1" applyAlignment="1">
      <alignment horizontal="center" vertical="center"/>
    </xf>
    <xf numFmtId="190" fontId="2" fillId="2" borderId="21" xfId="0" applyNumberFormat="1" applyFont="1" applyFill="1" applyBorder="1" applyAlignment="1">
      <alignment vertical="center"/>
    </xf>
    <xf numFmtId="190" fontId="2" fillId="0" borderId="21" xfId="0" applyNumberFormat="1" applyFont="1" applyFill="1" applyBorder="1" applyAlignment="1">
      <alignment vertical="center"/>
    </xf>
    <xf numFmtId="190" fontId="2" fillId="2" borderId="21" xfId="0" applyNumberFormat="1" applyFont="1" applyFill="1" applyBorder="1" applyAlignment="1">
      <alignment/>
    </xf>
    <xf numFmtId="190" fontId="2" fillId="2" borderId="22" xfId="0" applyNumberFormat="1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 textRotation="255" wrapText="1" shrinkToFit="1"/>
    </xf>
    <xf numFmtId="0" fontId="4" fillId="0" borderId="8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2" borderId="16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2" fillId="2" borderId="50" xfId="0" applyFont="1" applyFill="1" applyBorder="1" applyAlignment="1">
      <alignment vertical="distributed" textRotation="255"/>
    </xf>
    <xf numFmtId="0" fontId="2" fillId="2" borderId="40" xfId="0" applyFont="1" applyFill="1" applyBorder="1" applyAlignment="1">
      <alignment vertical="distributed" textRotation="255"/>
    </xf>
    <xf numFmtId="0" fontId="2" fillId="2" borderId="5" xfId="0" applyFont="1" applyFill="1" applyBorder="1" applyAlignment="1">
      <alignment horizontal="center" vertical="center"/>
    </xf>
    <xf numFmtId="187" fontId="2" fillId="2" borderId="8" xfId="0" applyNumberFormat="1" applyFont="1" applyFill="1" applyBorder="1" applyAlignment="1">
      <alignment vertical="center"/>
    </xf>
    <xf numFmtId="187" fontId="2" fillId="2" borderId="3" xfId="0" applyNumberFormat="1" applyFont="1" applyFill="1" applyBorder="1" applyAlignment="1">
      <alignment vertical="center"/>
    </xf>
    <xf numFmtId="187" fontId="2" fillId="2" borderId="21" xfId="0" applyNumberFormat="1" applyFont="1" applyFill="1" applyBorder="1" applyAlignment="1">
      <alignment vertical="center"/>
    </xf>
    <xf numFmtId="187" fontId="2" fillId="2" borderId="8" xfId="0" applyNumberFormat="1" applyFont="1" applyFill="1" applyBorder="1" applyAlignment="1">
      <alignment/>
    </xf>
    <xf numFmtId="187" fontId="2" fillId="2" borderId="3" xfId="0" applyNumberFormat="1" applyFont="1" applyFill="1" applyBorder="1" applyAlignment="1">
      <alignment/>
    </xf>
    <xf numFmtId="187" fontId="2" fillId="2" borderId="21" xfId="0" applyNumberFormat="1" applyFont="1" applyFill="1" applyBorder="1" applyAlignment="1">
      <alignment/>
    </xf>
    <xf numFmtId="187" fontId="2" fillId="2" borderId="25" xfId="0" applyNumberFormat="1" applyFont="1" applyFill="1" applyBorder="1" applyAlignment="1">
      <alignment vertical="center"/>
    </xf>
    <xf numFmtId="187" fontId="2" fillId="2" borderId="23" xfId="0" applyNumberFormat="1" applyFont="1" applyFill="1" applyBorder="1" applyAlignment="1">
      <alignment vertical="center"/>
    </xf>
    <xf numFmtId="187" fontId="2" fillId="2" borderId="22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vertical="center" wrapText="1"/>
    </xf>
    <xf numFmtId="0" fontId="2" fillId="2" borderId="57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187" fontId="0" fillId="0" borderId="19" xfId="0" applyNumberFormat="1" applyFont="1" applyFill="1" applyBorder="1" applyAlignment="1">
      <alignment vertical="center"/>
    </xf>
    <xf numFmtId="186" fontId="2" fillId="0" borderId="3" xfId="0" applyNumberFormat="1" applyFont="1" applyFill="1" applyBorder="1" applyAlignment="1">
      <alignment vertical="center"/>
    </xf>
    <xf numFmtId="186" fontId="2" fillId="0" borderId="3" xfId="0" applyNumberFormat="1" applyFont="1" applyFill="1" applyBorder="1" applyAlignment="1">
      <alignment/>
    </xf>
    <xf numFmtId="186" fontId="2" fillId="0" borderId="23" xfId="0" applyNumberFormat="1" applyFont="1" applyFill="1" applyBorder="1" applyAlignment="1">
      <alignment vertical="center"/>
    </xf>
    <xf numFmtId="186" fontId="2" fillId="2" borderId="3" xfId="0" applyNumberFormat="1" applyFont="1" applyFill="1" applyBorder="1" applyAlignment="1">
      <alignment vertical="center"/>
    </xf>
    <xf numFmtId="186" fontId="2" fillId="2" borderId="3" xfId="0" applyNumberFormat="1" applyFont="1" applyFill="1" applyBorder="1" applyAlignment="1">
      <alignment/>
    </xf>
    <xf numFmtId="186" fontId="2" fillId="2" borderId="23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6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186" fontId="2" fillId="2" borderId="63" xfId="0" applyNumberFormat="1" applyFont="1" applyFill="1" applyBorder="1" applyAlignment="1">
      <alignment vertical="center"/>
    </xf>
    <xf numFmtId="186" fontId="2" fillId="2" borderId="64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87" fontId="2" fillId="3" borderId="65" xfId="0" applyNumberFormat="1" applyFont="1" applyFill="1" applyBorder="1" applyAlignment="1">
      <alignment vertical="center"/>
    </xf>
    <xf numFmtId="0" fontId="2" fillId="2" borderId="66" xfId="0" applyFont="1" applyFill="1" applyBorder="1" applyAlignment="1">
      <alignment vertical="center" wrapText="1"/>
    </xf>
    <xf numFmtId="0" fontId="2" fillId="2" borderId="67" xfId="0" applyFont="1" applyFill="1" applyBorder="1" applyAlignment="1">
      <alignment vertical="center" wrapText="1"/>
    </xf>
    <xf numFmtId="187" fontId="2" fillId="0" borderId="3" xfId="0" applyNumberFormat="1" applyFont="1" applyBorder="1" applyAlignment="1">
      <alignment vertical="center"/>
    </xf>
    <xf numFmtId="187" fontId="2" fillId="0" borderId="3" xfId="0" applyNumberFormat="1" applyFont="1" applyFill="1" applyBorder="1" applyAlignment="1">
      <alignment vertical="center"/>
    </xf>
    <xf numFmtId="187" fontId="2" fillId="0" borderId="3" xfId="0" applyNumberFormat="1" applyFont="1" applyBorder="1" applyAlignment="1">
      <alignment/>
    </xf>
    <xf numFmtId="187" fontId="2" fillId="0" borderId="23" xfId="0" applyNumberFormat="1" applyFont="1" applyBorder="1" applyAlignment="1">
      <alignment vertical="center"/>
    </xf>
    <xf numFmtId="186" fontId="2" fillId="2" borderId="58" xfId="0" applyNumberFormat="1" applyFont="1" applyFill="1" applyBorder="1" applyAlignment="1">
      <alignment vertical="center"/>
    </xf>
    <xf numFmtId="186" fontId="2" fillId="2" borderId="7" xfId="0" applyNumberFormat="1" applyFont="1" applyFill="1" applyBorder="1" applyAlignment="1">
      <alignment vertical="center"/>
    </xf>
    <xf numFmtId="186" fontId="2" fillId="2" borderId="8" xfId="0" applyNumberFormat="1" applyFont="1" applyFill="1" applyBorder="1" applyAlignment="1">
      <alignment vertical="center"/>
    </xf>
    <xf numFmtId="186" fontId="2" fillId="2" borderId="58" xfId="0" applyNumberFormat="1" applyFont="1" applyFill="1" applyBorder="1" applyAlignment="1">
      <alignment/>
    </xf>
    <xf numFmtId="186" fontId="2" fillId="2" borderId="7" xfId="0" applyNumberFormat="1" applyFont="1" applyFill="1" applyBorder="1" applyAlignment="1">
      <alignment/>
    </xf>
    <xf numFmtId="186" fontId="2" fillId="2" borderId="8" xfId="0" applyNumberFormat="1" applyFont="1" applyFill="1" applyBorder="1" applyAlignment="1">
      <alignment/>
    </xf>
    <xf numFmtId="186" fontId="2" fillId="2" borderId="59" xfId="0" applyNumberFormat="1" applyFont="1" applyFill="1" applyBorder="1" applyAlignment="1">
      <alignment vertical="center"/>
    </xf>
    <xf numFmtId="186" fontId="2" fillId="2" borderId="16" xfId="0" applyNumberFormat="1" applyFont="1" applyFill="1" applyBorder="1" applyAlignment="1">
      <alignment vertical="center"/>
    </xf>
    <xf numFmtId="186" fontId="2" fillId="2" borderId="25" xfId="0" applyNumberFormat="1" applyFont="1" applyFill="1" applyBorder="1" applyAlignment="1">
      <alignment vertical="center"/>
    </xf>
    <xf numFmtId="187" fontId="2" fillId="2" borderId="21" xfId="0" applyNumberFormat="1" applyFont="1" applyFill="1" applyBorder="1" applyAlignment="1">
      <alignment/>
    </xf>
    <xf numFmtId="187" fontId="2" fillId="2" borderId="8" xfId="0" applyNumberFormat="1" applyFont="1" applyFill="1" applyBorder="1" applyAlignment="1">
      <alignment/>
    </xf>
    <xf numFmtId="0" fontId="2" fillId="0" borderId="8" xfId="0" applyFont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188" fontId="2" fillId="2" borderId="7" xfId="0" applyNumberFormat="1" applyFont="1" applyFill="1" applyBorder="1" applyAlignment="1">
      <alignment/>
    </xf>
    <xf numFmtId="188" fontId="2" fillId="2" borderId="0" xfId="0" applyNumberFormat="1" applyFont="1" applyFill="1" applyAlignment="1">
      <alignment/>
    </xf>
    <xf numFmtId="188" fontId="2" fillId="2" borderId="36" xfId="0" applyNumberFormat="1" applyFont="1" applyFill="1" applyBorder="1" applyAlignment="1">
      <alignment/>
    </xf>
    <xf numFmtId="188" fontId="2" fillId="2" borderId="39" xfId="0" applyNumberFormat="1" applyFont="1" applyFill="1" applyBorder="1" applyAlignment="1">
      <alignment/>
    </xf>
    <xf numFmtId="188" fontId="2" fillId="2" borderId="21" xfId="0" applyNumberFormat="1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46" xfId="0" applyNumberFormat="1" applyFont="1" applyFill="1" applyBorder="1" applyAlignment="1">
      <alignment/>
    </xf>
    <xf numFmtId="180" fontId="2" fillId="0" borderId="44" xfId="0" applyNumberFormat="1" applyFont="1" applyFill="1" applyBorder="1" applyAlignment="1">
      <alignment/>
    </xf>
    <xf numFmtId="180" fontId="2" fillId="0" borderId="47" xfId="0" applyNumberFormat="1" applyFont="1" applyFill="1" applyBorder="1" applyAlignment="1">
      <alignment/>
    </xf>
    <xf numFmtId="188" fontId="2" fillId="0" borderId="36" xfId="0" applyNumberFormat="1" applyFont="1" applyFill="1" applyBorder="1" applyAlignment="1">
      <alignment vertical="center"/>
    </xf>
    <xf numFmtId="188" fontId="2" fillId="0" borderId="46" xfId="0" applyNumberFormat="1" applyFont="1" applyFill="1" applyBorder="1" applyAlignment="1">
      <alignment vertical="center"/>
    </xf>
    <xf numFmtId="188" fontId="2" fillId="2" borderId="42" xfId="0" applyNumberFormat="1" applyFont="1" applyFill="1" applyBorder="1" applyAlignment="1">
      <alignment/>
    </xf>
    <xf numFmtId="188" fontId="2" fillId="2" borderId="14" xfId="0" applyNumberFormat="1" applyFont="1" applyFill="1" applyBorder="1" applyAlignment="1">
      <alignment/>
    </xf>
    <xf numFmtId="187" fontId="2" fillId="2" borderId="14" xfId="0" applyNumberFormat="1" applyFont="1" applyFill="1" applyBorder="1" applyAlignment="1">
      <alignment vertical="center"/>
    </xf>
    <xf numFmtId="187" fontId="2" fillId="2" borderId="7" xfId="0" applyNumberFormat="1" applyFont="1" applyFill="1" applyBorder="1" applyAlignment="1">
      <alignment vertical="center"/>
    </xf>
    <xf numFmtId="187" fontId="2" fillId="0" borderId="14" xfId="0" applyNumberFormat="1" applyFont="1" applyFill="1" applyBorder="1" applyAlignment="1">
      <alignment vertical="center"/>
    </xf>
    <xf numFmtId="187" fontId="2" fillId="0" borderId="7" xfId="0" applyNumberFormat="1" applyFont="1" applyFill="1" applyBorder="1" applyAlignment="1">
      <alignment vertical="center"/>
    </xf>
    <xf numFmtId="187" fontId="2" fillId="2" borderId="14" xfId="0" applyNumberFormat="1" applyFont="1" applyFill="1" applyBorder="1" applyAlignment="1">
      <alignment/>
    </xf>
    <xf numFmtId="187" fontId="2" fillId="2" borderId="7" xfId="0" applyNumberFormat="1" applyFont="1" applyFill="1" applyBorder="1" applyAlignment="1">
      <alignment/>
    </xf>
    <xf numFmtId="187" fontId="2" fillId="2" borderId="24" xfId="0" applyNumberFormat="1" applyFont="1" applyFill="1" applyBorder="1" applyAlignment="1">
      <alignment vertical="center"/>
    </xf>
    <xf numFmtId="187" fontId="2" fillId="2" borderId="16" xfId="0" applyNumberFormat="1" applyFont="1" applyFill="1" applyBorder="1" applyAlignment="1">
      <alignment vertical="center"/>
    </xf>
    <xf numFmtId="188" fontId="2" fillId="2" borderId="20" xfId="0" applyNumberFormat="1" applyFont="1" applyFill="1" applyBorder="1" applyAlignment="1">
      <alignment horizontal="center" vertical="center"/>
    </xf>
    <xf numFmtId="188" fontId="2" fillId="2" borderId="36" xfId="0" applyNumberFormat="1" applyFont="1" applyFill="1" applyBorder="1" applyAlignment="1">
      <alignment horizontal="center" vertical="center"/>
    </xf>
    <xf numFmtId="188" fontId="2" fillId="2" borderId="39" xfId="0" applyNumberFormat="1" applyFont="1" applyFill="1" applyBorder="1" applyAlignment="1">
      <alignment horizontal="center" vertical="center"/>
    </xf>
    <xf numFmtId="188" fontId="2" fillId="2" borderId="42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188" fontId="2" fillId="2" borderId="55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2" borderId="14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textRotation="255"/>
    </xf>
    <xf numFmtId="0" fontId="2" fillId="0" borderId="68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2" fillId="2" borderId="69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33" xfId="0" applyFont="1" applyFill="1" applyBorder="1" applyAlignment="1">
      <alignment horizontal="center" vertical="center" textRotation="255"/>
    </xf>
    <xf numFmtId="0" fontId="2" fillId="2" borderId="5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distributed" textRotation="255"/>
    </xf>
    <xf numFmtId="0" fontId="2" fillId="2" borderId="50" xfId="0" applyFont="1" applyFill="1" applyBorder="1" applyAlignment="1">
      <alignment horizontal="center" vertical="distributed" textRotation="255"/>
    </xf>
    <xf numFmtId="0" fontId="2" fillId="2" borderId="5" xfId="0" applyFont="1" applyFill="1" applyBorder="1" applyAlignment="1">
      <alignment horizontal="center" vertical="distributed" textRotation="255"/>
    </xf>
    <xf numFmtId="0" fontId="2" fillId="0" borderId="69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horizontal="center" vertical="distributed" textRotation="255"/>
    </xf>
    <xf numFmtId="0" fontId="2" fillId="0" borderId="33" xfId="0" applyFont="1" applyBorder="1" applyAlignment="1">
      <alignment horizontal="center" vertical="distributed" textRotation="255"/>
    </xf>
    <xf numFmtId="0" fontId="2" fillId="2" borderId="71" xfId="0" applyFont="1" applyFill="1" applyBorder="1" applyAlignment="1">
      <alignment horizontal="center" vertical="distributed" textRotation="255" shrinkToFit="1"/>
    </xf>
    <xf numFmtId="0" fontId="2" fillId="2" borderId="14" xfId="0" applyFont="1" applyFill="1" applyBorder="1" applyAlignment="1">
      <alignment horizontal="center" vertical="distributed" textRotation="255" shrinkToFit="1"/>
    </xf>
    <xf numFmtId="0" fontId="2" fillId="2" borderId="68" xfId="0" applyFont="1" applyFill="1" applyBorder="1" applyAlignment="1">
      <alignment horizontal="center" vertical="distributed" textRotation="255" shrinkToFit="1"/>
    </xf>
    <xf numFmtId="0" fontId="0" fillId="0" borderId="40" xfId="0" applyBorder="1" applyAlignment="1">
      <alignment/>
    </xf>
    <xf numFmtId="0" fontId="0" fillId="0" borderId="34" xfId="0" applyBorder="1" applyAlignment="1">
      <alignment/>
    </xf>
    <xf numFmtId="0" fontId="2" fillId="2" borderId="34" xfId="0" applyFont="1" applyFill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distributed" textRotation="255" shrinkToFit="1"/>
    </xf>
    <xf numFmtId="0" fontId="2" fillId="2" borderId="34" xfId="0" applyFont="1" applyFill="1" applyBorder="1" applyAlignment="1">
      <alignment horizontal="center" vertical="distributed" textRotation="255" shrinkToFit="1"/>
    </xf>
    <xf numFmtId="0" fontId="2" fillId="2" borderId="74" xfId="0" applyFont="1" applyFill="1" applyBorder="1" applyAlignment="1">
      <alignment horizontal="center" vertical="center" wrapText="1"/>
    </xf>
    <xf numFmtId="0" fontId="2" fillId="2" borderId="75" xfId="0" applyFont="1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distributed" textRotation="255"/>
    </xf>
    <xf numFmtId="0" fontId="0" fillId="0" borderId="40" xfId="0" applyBorder="1" applyAlignment="1">
      <alignment horizontal="center" vertical="distributed" textRotation="255"/>
    </xf>
    <xf numFmtId="0" fontId="0" fillId="0" borderId="34" xfId="0" applyBorder="1" applyAlignment="1">
      <alignment horizontal="center" vertical="distributed" textRotation="255"/>
    </xf>
    <xf numFmtId="0" fontId="2" fillId="2" borderId="7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4" fillId="2" borderId="78" xfId="0" applyFont="1" applyFill="1" applyBorder="1" applyAlignment="1">
      <alignment horizontal="center" vertical="top" textRotation="255" wrapText="1"/>
    </xf>
    <xf numFmtId="0" fontId="4" fillId="2" borderId="79" xfId="0" applyFont="1" applyFill="1" applyBorder="1" applyAlignment="1">
      <alignment horizontal="center" vertical="top" textRotation="255" wrapText="1"/>
    </xf>
    <xf numFmtId="0" fontId="4" fillId="0" borderId="79" xfId="0" applyFont="1" applyBorder="1" applyAlignment="1">
      <alignment horizontal="center" vertical="top" textRotation="255" wrapText="1"/>
    </xf>
    <xf numFmtId="0" fontId="4" fillId="0" borderId="63" xfId="0" applyFont="1" applyBorder="1" applyAlignment="1">
      <alignment horizontal="center" vertical="top" textRotation="255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distributed" textRotation="255"/>
    </xf>
    <xf numFmtId="0" fontId="2" fillId="2" borderId="69" xfId="0" applyFont="1" applyFill="1" applyBorder="1" applyAlignment="1">
      <alignment horizontal="center" vertical="distributed" textRotation="255" shrinkToFit="1"/>
    </xf>
    <xf numFmtId="0" fontId="2" fillId="2" borderId="4" xfId="0" applyFont="1" applyFill="1" applyBorder="1" applyAlignment="1">
      <alignment horizontal="center" vertical="distributed" textRotation="255" shrinkToFit="1"/>
    </xf>
    <xf numFmtId="0" fontId="2" fillId="2" borderId="33" xfId="0" applyFont="1" applyFill="1" applyBorder="1" applyAlignment="1">
      <alignment horizontal="center" vertical="distributed" textRotation="255" shrinkToFit="1"/>
    </xf>
    <xf numFmtId="0" fontId="2" fillId="2" borderId="68" xfId="0" applyFont="1" applyFill="1" applyBorder="1" applyAlignment="1">
      <alignment horizontal="center" vertical="distributed" textRotation="255"/>
    </xf>
    <xf numFmtId="0" fontId="2" fillId="2" borderId="40" xfId="0" applyFont="1" applyFill="1" applyBorder="1" applyAlignment="1">
      <alignment horizontal="center" vertical="distributed" textRotation="255"/>
    </xf>
    <xf numFmtId="0" fontId="2" fillId="2" borderId="34" xfId="0" applyFont="1" applyFill="1" applyBorder="1" applyAlignment="1">
      <alignment horizontal="center" vertical="distributed" textRotation="255"/>
    </xf>
    <xf numFmtId="0" fontId="4" fillId="0" borderId="23" xfId="0" applyFont="1" applyBorder="1" applyAlignment="1">
      <alignment horizontal="center" vertical="distributed" textRotation="255"/>
    </xf>
    <xf numFmtId="0" fontId="4" fillId="0" borderId="40" xfId="0" applyFont="1" applyBorder="1" applyAlignment="1">
      <alignment horizontal="center" vertical="distributed" textRotation="255"/>
    </xf>
    <xf numFmtId="0" fontId="4" fillId="0" borderId="34" xfId="0" applyFont="1" applyBorder="1" applyAlignment="1">
      <alignment horizontal="center" vertical="distributed" textRotation="255"/>
    </xf>
    <xf numFmtId="0" fontId="2" fillId="2" borderId="22" xfId="0" applyFont="1" applyFill="1" applyBorder="1" applyAlignment="1">
      <alignment horizontal="center" vertical="distributed" textRotation="255"/>
    </xf>
    <xf numFmtId="0" fontId="2" fillId="2" borderId="4" xfId="0" applyFont="1" applyFill="1" applyBorder="1" applyAlignment="1">
      <alignment horizontal="center" vertical="distributed" textRotation="255"/>
    </xf>
    <xf numFmtId="0" fontId="2" fillId="2" borderId="33" xfId="0" applyFont="1" applyFill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distributed" textRotation="255"/>
    </xf>
    <xf numFmtId="0" fontId="4" fillId="0" borderId="50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top" textRotation="255" wrapText="1"/>
    </xf>
    <xf numFmtId="0" fontId="2" fillId="0" borderId="5" xfId="0" applyFont="1" applyBorder="1" applyAlignment="1">
      <alignment horizontal="center" vertical="top" textRotation="255" wrapText="1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50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25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vertical="center" textRotation="255"/>
    </xf>
    <xf numFmtId="0" fontId="2" fillId="2" borderId="52" xfId="0" applyFont="1" applyFill="1" applyBorder="1" applyAlignment="1">
      <alignment vertical="center" textRotation="255"/>
    </xf>
    <xf numFmtId="0" fontId="2" fillId="2" borderId="9" xfId="0" applyFont="1" applyFill="1" applyBorder="1" applyAlignment="1">
      <alignment vertical="center" textRotation="255"/>
    </xf>
    <xf numFmtId="0" fontId="2" fillId="2" borderId="80" xfId="0" applyFont="1" applyFill="1" applyBorder="1" applyAlignment="1">
      <alignment vertical="center" textRotation="255"/>
    </xf>
    <xf numFmtId="0" fontId="2" fillId="2" borderId="10" xfId="0" applyFont="1" applyFill="1" applyBorder="1" applyAlignment="1">
      <alignment vertical="center" textRotation="255"/>
    </xf>
    <xf numFmtId="0" fontId="2" fillId="2" borderId="6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 textRotation="255" wrapText="1"/>
    </xf>
    <xf numFmtId="0" fontId="2" fillId="2" borderId="52" xfId="0" applyFont="1" applyFill="1" applyBorder="1" applyAlignment="1">
      <alignment vertical="center" textRotation="255" wrapText="1"/>
    </xf>
    <xf numFmtId="0" fontId="2" fillId="2" borderId="9" xfId="0" applyFont="1" applyFill="1" applyBorder="1" applyAlignment="1">
      <alignment vertical="center" textRotation="255" wrapText="1"/>
    </xf>
    <xf numFmtId="0" fontId="9" fillId="0" borderId="7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left" vertical="center"/>
    </xf>
    <xf numFmtId="0" fontId="2" fillId="2" borderId="77" xfId="0" applyFont="1" applyFill="1" applyBorder="1" applyAlignment="1">
      <alignment horizontal="left" vertical="center"/>
    </xf>
    <xf numFmtId="0" fontId="0" fillId="0" borderId="40" xfId="0" applyFont="1" applyBorder="1" applyAlignment="1">
      <alignment/>
    </xf>
    <xf numFmtId="0" fontId="0" fillId="0" borderId="34" xfId="0" applyFont="1" applyBorder="1" applyAlignment="1">
      <alignment/>
    </xf>
    <xf numFmtId="0" fontId="2" fillId="2" borderId="2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58" fontId="11" fillId="0" borderId="84" xfId="0" applyNumberFormat="1" applyFont="1" applyBorder="1" applyAlignment="1">
      <alignment horizontal="center" vertical="center"/>
    </xf>
    <xf numFmtId="58" fontId="11" fillId="0" borderId="85" xfId="0" applyNumberFormat="1" applyFont="1" applyBorder="1" applyAlignment="1">
      <alignment horizontal="center" vertical="center"/>
    </xf>
    <xf numFmtId="58" fontId="11" fillId="0" borderId="83" xfId="0" applyNumberFormat="1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top" textRotation="255" wrapText="1"/>
    </xf>
    <xf numFmtId="0" fontId="2" fillId="2" borderId="5" xfId="0" applyFont="1" applyFill="1" applyBorder="1" applyAlignment="1">
      <alignment horizontal="center" vertical="top" textRotation="255" wrapText="1"/>
    </xf>
    <xf numFmtId="0" fontId="2" fillId="2" borderId="80" xfId="0" applyFont="1" applyFill="1" applyBorder="1" applyAlignment="1">
      <alignment vertical="center" textRotation="255" wrapText="1"/>
    </xf>
    <xf numFmtId="0" fontId="2" fillId="2" borderId="10" xfId="0" applyFont="1" applyFill="1" applyBorder="1" applyAlignment="1">
      <alignment vertical="center" textRotation="255" wrapText="1"/>
    </xf>
    <xf numFmtId="0" fontId="2" fillId="2" borderId="6" xfId="0" applyFont="1" applyFill="1" applyBorder="1" applyAlignment="1">
      <alignment vertical="center" textRotation="255" wrapText="1"/>
    </xf>
    <xf numFmtId="0" fontId="2" fillId="2" borderId="59" xfId="0" applyFont="1" applyFill="1" applyBorder="1" applyAlignment="1">
      <alignment vertical="center" textRotation="255" wrapText="1"/>
    </xf>
    <xf numFmtId="0" fontId="2" fillId="2" borderId="0" xfId="0" applyFont="1" applyFill="1" applyBorder="1" applyAlignment="1">
      <alignment vertical="center" textRotation="255" wrapText="1"/>
    </xf>
    <xf numFmtId="0" fontId="2" fillId="2" borderId="11" xfId="0" applyFont="1" applyFill="1" applyBorder="1" applyAlignment="1">
      <alignment vertical="center" textRotation="255" wrapText="1"/>
    </xf>
    <xf numFmtId="0" fontId="2" fillId="2" borderId="4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vertical="center"/>
    </xf>
    <xf numFmtId="0" fontId="2" fillId="0" borderId="34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8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7.625" style="2" customWidth="1"/>
    <col min="4" max="4" width="10.625" style="2" customWidth="1"/>
    <col min="5" max="5" width="19.625" style="2" customWidth="1"/>
    <col min="6" max="9" width="4.125" style="2" customWidth="1"/>
    <col min="10" max="10" width="26.625" style="2" customWidth="1"/>
    <col min="11" max="12" width="8.125" style="2" customWidth="1"/>
    <col min="13" max="13" width="4.125" style="7" customWidth="1"/>
    <col min="14" max="14" width="28.625" style="2" customWidth="1"/>
    <col min="15" max="15" width="18.625" style="2" customWidth="1"/>
    <col min="16" max="16" width="4.125" style="2" customWidth="1"/>
    <col min="23" max="16384" width="9.00390625" style="2" customWidth="1"/>
  </cols>
  <sheetData>
    <row r="1" spans="1:2" ht="16.5" customHeight="1" thickBot="1">
      <c r="A1" s="32" t="s">
        <v>14</v>
      </c>
      <c r="B1" s="32"/>
    </row>
    <row r="2" spans="1:16" ht="22.5" customHeight="1" thickBot="1">
      <c r="A2" s="6" t="s">
        <v>18</v>
      </c>
      <c r="O2" s="361" t="s">
        <v>69</v>
      </c>
      <c r="P2" s="362"/>
    </row>
    <row r="3" ht="9.75" customHeight="1" thickBot="1"/>
    <row r="4" spans="1:16" s="1" customFormat="1" ht="31.5" customHeight="1">
      <c r="A4" s="352" t="s">
        <v>26</v>
      </c>
      <c r="B4" s="341" t="s">
        <v>64</v>
      </c>
      <c r="C4" s="355" t="s">
        <v>53</v>
      </c>
      <c r="D4" s="357" t="s">
        <v>17</v>
      </c>
      <c r="E4" s="370" t="s">
        <v>54</v>
      </c>
      <c r="F4" s="349" t="s">
        <v>55</v>
      </c>
      <c r="G4" s="373" t="s">
        <v>56</v>
      </c>
      <c r="H4" s="343" t="s">
        <v>63</v>
      </c>
      <c r="I4" s="357" t="s">
        <v>57</v>
      </c>
      <c r="J4" s="367" t="s">
        <v>479</v>
      </c>
      <c r="K4" s="368"/>
      <c r="L4" s="368"/>
      <c r="M4" s="369"/>
      <c r="N4" s="367" t="s">
        <v>66</v>
      </c>
      <c r="O4" s="368"/>
      <c r="P4" s="369"/>
    </row>
    <row r="5" spans="1:16" s="16" customFormat="1" ht="18" customHeight="1">
      <c r="A5" s="353"/>
      <c r="B5" s="342"/>
      <c r="C5" s="356"/>
      <c r="D5" s="358"/>
      <c r="E5" s="371"/>
      <c r="F5" s="350"/>
      <c r="G5" s="374"/>
      <c r="H5" s="344"/>
      <c r="I5" s="365"/>
      <c r="J5" s="346" t="s">
        <v>8</v>
      </c>
      <c r="K5" s="347"/>
      <c r="L5" s="348"/>
      <c r="M5" s="257" t="s">
        <v>9</v>
      </c>
      <c r="N5" s="346" t="s">
        <v>10</v>
      </c>
      <c r="O5" s="348"/>
      <c r="P5" s="15" t="s">
        <v>9</v>
      </c>
    </row>
    <row r="6" spans="1:16" s="16" customFormat="1" ht="18" customHeight="1">
      <c r="A6" s="353"/>
      <c r="B6" s="342"/>
      <c r="C6" s="356"/>
      <c r="D6" s="358"/>
      <c r="E6" s="371"/>
      <c r="F6" s="350"/>
      <c r="G6" s="374"/>
      <c r="H6" s="344"/>
      <c r="I6" s="365"/>
      <c r="J6" s="34"/>
      <c r="K6" s="35"/>
      <c r="L6" s="36"/>
      <c r="M6" s="337" t="s">
        <v>59</v>
      </c>
      <c r="N6" s="19"/>
      <c r="O6" s="33"/>
      <c r="P6" s="339" t="s">
        <v>59</v>
      </c>
    </row>
    <row r="7" spans="1:16" s="1" customFormat="1" ht="51.75" customHeight="1">
      <c r="A7" s="354"/>
      <c r="B7" s="340"/>
      <c r="C7" s="356"/>
      <c r="D7" s="359"/>
      <c r="E7" s="372"/>
      <c r="F7" s="351"/>
      <c r="G7" s="375"/>
      <c r="H7" s="345"/>
      <c r="I7" s="366"/>
      <c r="J7" s="17" t="s">
        <v>58</v>
      </c>
      <c r="K7" s="18" t="s">
        <v>2</v>
      </c>
      <c r="L7" s="18" t="s">
        <v>3</v>
      </c>
      <c r="M7" s="338"/>
      <c r="N7" s="19" t="s">
        <v>60</v>
      </c>
      <c r="O7" s="20" t="s">
        <v>25</v>
      </c>
      <c r="P7" s="360"/>
    </row>
    <row r="8" spans="1:16" ht="13.5" customHeight="1">
      <c r="A8" s="49">
        <v>1</v>
      </c>
      <c r="B8" s="50">
        <v>100</v>
      </c>
      <c r="C8" s="132" t="s">
        <v>69</v>
      </c>
      <c r="D8" s="135" t="s">
        <v>70</v>
      </c>
      <c r="E8" s="150" t="s">
        <v>81</v>
      </c>
      <c r="F8" s="246">
        <v>1</v>
      </c>
      <c r="G8" s="247">
        <v>1</v>
      </c>
      <c r="H8" s="248">
        <v>1</v>
      </c>
      <c r="I8" s="247">
        <v>1</v>
      </c>
      <c r="J8" s="150" t="s">
        <v>82</v>
      </c>
      <c r="K8" s="54">
        <v>37536</v>
      </c>
      <c r="L8" s="54">
        <v>37622</v>
      </c>
      <c r="M8" s="259"/>
      <c r="N8" s="189" t="s">
        <v>83</v>
      </c>
      <c r="O8" s="196" t="s">
        <v>423</v>
      </c>
      <c r="P8" s="262"/>
    </row>
    <row r="9" spans="1:16" ht="25.5" customHeight="1">
      <c r="A9" s="49">
        <v>1</v>
      </c>
      <c r="B9" s="50">
        <v>202</v>
      </c>
      <c r="C9" s="132" t="s">
        <v>69</v>
      </c>
      <c r="D9" s="135" t="s">
        <v>99</v>
      </c>
      <c r="E9" s="150" t="s">
        <v>100</v>
      </c>
      <c r="F9" s="246">
        <v>1</v>
      </c>
      <c r="G9" s="247">
        <v>1</v>
      </c>
      <c r="H9" s="248">
        <v>1</v>
      </c>
      <c r="I9" s="247">
        <v>1</v>
      </c>
      <c r="J9" s="150" t="s">
        <v>101</v>
      </c>
      <c r="K9" s="54">
        <v>38436</v>
      </c>
      <c r="L9" s="54">
        <v>38443</v>
      </c>
      <c r="M9" s="259"/>
      <c r="N9" s="256" t="s">
        <v>102</v>
      </c>
      <c r="O9" s="196" t="s">
        <v>424</v>
      </c>
      <c r="P9" s="262"/>
    </row>
    <row r="10" spans="1:16" ht="13.5" customHeight="1">
      <c r="A10" s="49">
        <v>1</v>
      </c>
      <c r="B10" s="50">
        <v>203</v>
      </c>
      <c r="C10" s="132" t="s">
        <v>69</v>
      </c>
      <c r="D10" s="335" t="s">
        <v>143</v>
      </c>
      <c r="E10" s="150" t="s">
        <v>144</v>
      </c>
      <c r="F10" s="246">
        <v>1</v>
      </c>
      <c r="G10" s="247">
        <v>1</v>
      </c>
      <c r="H10" s="248">
        <v>1</v>
      </c>
      <c r="I10" s="247">
        <v>1</v>
      </c>
      <c r="J10" s="150"/>
      <c r="K10" s="54"/>
      <c r="L10" s="54"/>
      <c r="M10" s="259">
        <v>3</v>
      </c>
      <c r="N10" s="189" t="s">
        <v>145</v>
      </c>
      <c r="O10" s="196" t="s">
        <v>425</v>
      </c>
      <c r="P10" s="262"/>
    </row>
    <row r="11" spans="1:16" ht="25.5" customHeight="1">
      <c r="A11" s="49">
        <v>1</v>
      </c>
      <c r="B11" s="147">
        <v>204</v>
      </c>
      <c r="C11" s="132" t="s">
        <v>69</v>
      </c>
      <c r="D11" s="134" t="s">
        <v>245</v>
      </c>
      <c r="E11" s="150" t="s">
        <v>246</v>
      </c>
      <c r="F11" s="246">
        <v>1</v>
      </c>
      <c r="G11" s="247">
        <v>2</v>
      </c>
      <c r="H11" s="248">
        <v>1</v>
      </c>
      <c r="I11" s="247">
        <v>1</v>
      </c>
      <c r="J11" s="132" t="s">
        <v>247</v>
      </c>
      <c r="K11" s="54">
        <v>37707</v>
      </c>
      <c r="L11" s="54">
        <v>37712</v>
      </c>
      <c r="M11" s="259"/>
      <c r="N11" s="132" t="s">
        <v>248</v>
      </c>
      <c r="O11" s="136" t="s">
        <v>441</v>
      </c>
      <c r="P11" s="262"/>
    </row>
    <row r="12" spans="1:16" ht="13.5" customHeight="1">
      <c r="A12" s="49">
        <v>1</v>
      </c>
      <c r="B12" s="50">
        <v>205</v>
      </c>
      <c r="C12" s="132" t="s">
        <v>69</v>
      </c>
      <c r="D12" s="134" t="s">
        <v>319</v>
      </c>
      <c r="E12" s="150" t="s">
        <v>185</v>
      </c>
      <c r="F12" s="246">
        <v>2</v>
      </c>
      <c r="G12" s="247">
        <v>2</v>
      </c>
      <c r="H12" s="248">
        <v>1</v>
      </c>
      <c r="I12" s="247">
        <v>1</v>
      </c>
      <c r="J12" s="150"/>
      <c r="K12" s="187"/>
      <c r="L12" s="187"/>
      <c r="M12" s="259">
        <v>3</v>
      </c>
      <c r="N12" s="150" t="s">
        <v>320</v>
      </c>
      <c r="O12" s="196" t="s">
        <v>426</v>
      </c>
      <c r="P12" s="262"/>
    </row>
    <row r="13" spans="1:16" ht="13.5" customHeight="1">
      <c r="A13" s="49">
        <v>1</v>
      </c>
      <c r="B13" s="50">
        <v>206</v>
      </c>
      <c r="C13" s="132" t="s">
        <v>69</v>
      </c>
      <c r="D13" s="134" t="s">
        <v>398</v>
      </c>
      <c r="E13" s="150" t="s">
        <v>185</v>
      </c>
      <c r="F13" s="246">
        <v>2</v>
      </c>
      <c r="G13" s="247">
        <v>2</v>
      </c>
      <c r="H13" s="248">
        <v>1</v>
      </c>
      <c r="I13" s="247">
        <v>1</v>
      </c>
      <c r="J13" s="150"/>
      <c r="K13" s="54"/>
      <c r="L13" s="54"/>
      <c r="M13" s="259">
        <v>1</v>
      </c>
      <c r="N13" s="150" t="s">
        <v>399</v>
      </c>
      <c r="O13" s="196" t="s">
        <v>424</v>
      </c>
      <c r="P13" s="262"/>
    </row>
    <row r="14" spans="1:16" ht="13.5" customHeight="1">
      <c r="A14" s="49">
        <v>1</v>
      </c>
      <c r="B14" s="50">
        <v>207</v>
      </c>
      <c r="C14" s="132" t="s">
        <v>69</v>
      </c>
      <c r="D14" s="134" t="s">
        <v>392</v>
      </c>
      <c r="E14" s="150" t="s">
        <v>393</v>
      </c>
      <c r="F14" s="246">
        <v>1</v>
      </c>
      <c r="G14" s="247">
        <v>1</v>
      </c>
      <c r="H14" s="248">
        <v>0</v>
      </c>
      <c r="I14" s="247">
        <v>0</v>
      </c>
      <c r="J14" s="150"/>
      <c r="K14" s="56"/>
      <c r="L14" s="56"/>
      <c r="M14" s="259">
        <v>0</v>
      </c>
      <c r="N14" s="150" t="s">
        <v>394</v>
      </c>
      <c r="O14" s="136" t="s">
        <v>427</v>
      </c>
      <c r="P14" s="262"/>
    </row>
    <row r="15" spans="1:16" ht="25.5" customHeight="1">
      <c r="A15" s="181">
        <v>1</v>
      </c>
      <c r="B15" s="50">
        <v>208</v>
      </c>
      <c r="C15" s="132" t="s">
        <v>69</v>
      </c>
      <c r="D15" s="134" t="s">
        <v>287</v>
      </c>
      <c r="E15" s="150" t="s">
        <v>288</v>
      </c>
      <c r="F15" s="246">
        <v>1</v>
      </c>
      <c r="G15" s="247">
        <v>2</v>
      </c>
      <c r="H15" s="248">
        <v>1</v>
      </c>
      <c r="I15" s="247">
        <v>1</v>
      </c>
      <c r="J15" s="132" t="s">
        <v>289</v>
      </c>
      <c r="K15" s="54">
        <v>38902</v>
      </c>
      <c r="L15" s="54">
        <v>38902</v>
      </c>
      <c r="M15" s="259"/>
      <c r="N15" s="150" t="s">
        <v>290</v>
      </c>
      <c r="O15" s="196" t="s">
        <v>442</v>
      </c>
      <c r="P15" s="262"/>
    </row>
    <row r="16" spans="1:16" ht="13.5" customHeight="1">
      <c r="A16" s="49">
        <v>1</v>
      </c>
      <c r="B16" s="50">
        <v>209</v>
      </c>
      <c r="C16" s="132" t="s">
        <v>69</v>
      </c>
      <c r="D16" s="135" t="s">
        <v>177</v>
      </c>
      <c r="E16" s="150" t="s">
        <v>97</v>
      </c>
      <c r="F16" s="246">
        <v>1</v>
      </c>
      <c r="G16" s="247">
        <v>2</v>
      </c>
      <c r="H16" s="248">
        <v>0</v>
      </c>
      <c r="I16" s="247">
        <v>0</v>
      </c>
      <c r="J16" s="150"/>
      <c r="K16" s="54"/>
      <c r="L16" s="54"/>
      <c r="M16" s="259">
        <v>0</v>
      </c>
      <c r="N16" s="189"/>
      <c r="O16" s="196"/>
      <c r="P16" s="262">
        <v>0</v>
      </c>
    </row>
    <row r="17" spans="1:16" ht="13.5" customHeight="1">
      <c r="A17" s="49">
        <v>1</v>
      </c>
      <c r="B17" s="50">
        <v>210</v>
      </c>
      <c r="C17" s="132" t="s">
        <v>69</v>
      </c>
      <c r="D17" s="135" t="s">
        <v>178</v>
      </c>
      <c r="E17" s="150" t="s">
        <v>179</v>
      </c>
      <c r="F17" s="246">
        <v>1</v>
      </c>
      <c r="G17" s="247">
        <v>2</v>
      </c>
      <c r="H17" s="248">
        <v>0</v>
      </c>
      <c r="I17" s="247">
        <v>0</v>
      </c>
      <c r="J17" s="150"/>
      <c r="K17" s="54"/>
      <c r="L17" s="54"/>
      <c r="M17" s="259">
        <v>0</v>
      </c>
      <c r="N17" s="189" t="s">
        <v>180</v>
      </c>
      <c r="O17" s="196" t="s">
        <v>443</v>
      </c>
      <c r="P17" s="262"/>
    </row>
    <row r="18" spans="1:16" ht="13.5" customHeight="1">
      <c r="A18" s="157">
        <v>1</v>
      </c>
      <c r="B18" s="50">
        <v>211</v>
      </c>
      <c r="C18" s="132" t="s">
        <v>69</v>
      </c>
      <c r="D18" s="134" t="s">
        <v>291</v>
      </c>
      <c r="E18" s="150" t="s">
        <v>292</v>
      </c>
      <c r="F18" s="246">
        <v>1</v>
      </c>
      <c r="G18" s="247">
        <v>2</v>
      </c>
      <c r="H18" s="248">
        <v>1</v>
      </c>
      <c r="I18" s="247">
        <v>1</v>
      </c>
      <c r="J18" s="150"/>
      <c r="K18" s="54"/>
      <c r="L18" s="54"/>
      <c r="M18" s="259">
        <v>0</v>
      </c>
      <c r="N18" s="189" t="s">
        <v>293</v>
      </c>
      <c r="O18" s="196" t="s">
        <v>444</v>
      </c>
      <c r="P18" s="262"/>
    </row>
    <row r="19" spans="1:16" ht="13.5" customHeight="1">
      <c r="A19" s="157">
        <v>1</v>
      </c>
      <c r="B19" s="147">
        <v>212</v>
      </c>
      <c r="C19" s="132" t="s">
        <v>69</v>
      </c>
      <c r="D19" s="134" t="s">
        <v>260</v>
      </c>
      <c r="E19" s="198" t="s">
        <v>261</v>
      </c>
      <c r="F19" s="249">
        <v>1</v>
      </c>
      <c r="G19" s="250">
        <v>2</v>
      </c>
      <c r="H19" s="251">
        <v>1</v>
      </c>
      <c r="I19" s="250">
        <v>0</v>
      </c>
      <c r="J19" s="198"/>
      <c r="K19" s="161"/>
      <c r="L19" s="161"/>
      <c r="M19" s="260">
        <v>0</v>
      </c>
      <c r="N19" s="198" t="s">
        <v>262</v>
      </c>
      <c r="O19" s="162" t="s">
        <v>446</v>
      </c>
      <c r="P19" s="263"/>
    </row>
    <row r="20" spans="1:16" ht="25.5" customHeight="1">
      <c r="A20" s="49">
        <v>1</v>
      </c>
      <c r="B20" s="50">
        <v>213</v>
      </c>
      <c r="C20" s="132" t="s">
        <v>69</v>
      </c>
      <c r="D20" s="134" t="s">
        <v>321</v>
      </c>
      <c r="E20" s="150" t="s">
        <v>144</v>
      </c>
      <c r="F20" s="246">
        <v>1</v>
      </c>
      <c r="G20" s="247">
        <v>1</v>
      </c>
      <c r="H20" s="248">
        <v>1</v>
      </c>
      <c r="I20" s="247">
        <v>1</v>
      </c>
      <c r="J20" s="150" t="s">
        <v>322</v>
      </c>
      <c r="K20" s="188">
        <v>39072</v>
      </c>
      <c r="L20" s="187">
        <v>39173</v>
      </c>
      <c r="M20" s="259"/>
      <c r="N20" s="150" t="s">
        <v>323</v>
      </c>
      <c r="O20" s="255" t="s">
        <v>475</v>
      </c>
      <c r="P20" s="262"/>
    </row>
    <row r="21" spans="1:16" ht="13.5" customHeight="1">
      <c r="A21" s="179">
        <v>1</v>
      </c>
      <c r="B21" s="147">
        <v>214</v>
      </c>
      <c r="C21" s="132" t="s">
        <v>69</v>
      </c>
      <c r="D21" s="134" t="s">
        <v>273</v>
      </c>
      <c r="E21" s="199" t="s">
        <v>117</v>
      </c>
      <c r="F21" s="249">
        <v>2</v>
      </c>
      <c r="G21" s="250">
        <v>2</v>
      </c>
      <c r="H21" s="251">
        <v>0</v>
      </c>
      <c r="I21" s="250">
        <v>1</v>
      </c>
      <c r="J21" s="198" t="s">
        <v>274</v>
      </c>
      <c r="K21" s="161">
        <v>39528</v>
      </c>
      <c r="L21" s="161">
        <v>39539</v>
      </c>
      <c r="M21" s="259"/>
      <c r="N21" s="150"/>
      <c r="O21" s="196"/>
      <c r="P21" s="262">
        <v>1</v>
      </c>
    </row>
    <row r="22" spans="1:16" ht="13.5" customHeight="1">
      <c r="A22" s="49">
        <v>1</v>
      </c>
      <c r="B22" s="50">
        <v>215</v>
      </c>
      <c r="C22" s="132" t="s">
        <v>69</v>
      </c>
      <c r="D22" s="134" t="s">
        <v>181</v>
      </c>
      <c r="E22" s="150" t="s">
        <v>182</v>
      </c>
      <c r="F22" s="246">
        <v>1</v>
      </c>
      <c r="G22" s="247">
        <v>2</v>
      </c>
      <c r="H22" s="248">
        <v>1</v>
      </c>
      <c r="I22" s="247">
        <v>0</v>
      </c>
      <c r="J22" s="150"/>
      <c r="K22" s="56"/>
      <c r="L22" s="56"/>
      <c r="M22" s="259">
        <v>1</v>
      </c>
      <c r="N22" s="150" t="s">
        <v>183</v>
      </c>
      <c r="O22" s="136" t="s">
        <v>447</v>
      </c>
      <c r="P22" s="262"/>
    </row>
    <row r="23" spans="1:16" ht="13.5" customHeight="1">
      <c r="A23" s="49">
        <v>1</v>
      </c>
      <c r="B23" s="50">
        <v>216</v>
      </c>
      <c r="C23" s="132" t="s">
        <v>69</v>
      </c>
      <c r="D23" s="134" t="s">
        <v>184</v>
      </c>
      <c r="E23" s="150" t="s">
        <v>185</v>
      </c>
      <c r="F23" s="246">
        <v>2</v>
      </c>
      <c r="G23" s="247">
        <v>2</v>
      </c>
      <c r="H23" s="248">
        <v>0</v>
      </c>
      <c r="I23" s="247">
        <v>1</v>
      </c>
      <c r="J23" s="150"/>
      <c r="K23" s="56"/>
      <c r="L23" s="56"/>
      <c r="M23" s="259">
        <v>0</v>
      </c>
      <c r="N23" s="150" t="s">
        <v>186</v>
      </c>
      <c r="O23" s="136" t="s">
        <v>445</v>
      </c>
      <c r="P23" s="262"/>
    </row>
    <row r="24" spans="1:16" ht="25.5" customHeight="1">
      <c r="A24" s="49">
        <v>1</v>
      </c>
      <c r="B24" s="50">
        <v>217</v>
      </c>
      <c r="C24" s="132" t="s">
        <v>69</v>
      </c>
      <c r="D24" s="134" t="s">
        <v>71</v>
      </c>
      <c r="E24" s="150" t="s">
        <v>88</v>
      </c>
      <c r="F24" s="246">
        <v>1</v>
      </c>
      <c r="G24" s="247">
        <v>1</v>
      </c>
      <c r="H24" s="248">
        <v>1</v>
      </c>
      <c r="I24" s="247">
        <v>0</v>
      </c>
      <c r="J24" s="132" t="s">
        <v>89</v>
      </c>
      <c r="K24" s="54">
        <v>39902</v>
      </c>
      <c r="L24" s="54">
        <v>39904</v>
      </c>
      <c r="M24" s="259"/>
      <c r="N24" s="150" t="s">
        <v>98</v>
      </c>
      <c r="O24" s="196" t="s">
        <v>428</v>
      </c>
      <c r="P24" s="262"/>
    </row>
    <row r="25" spans="1:16" ht="13.5" customHeight="1">
      <c r="A25" s="49">
        <v>1</v>
      </c>
      <c r="B25" s="50">
        <v>218</v>
      </c>
      <c r="C25" s="132" t="s">
        <v>69</v>
      </c>
      <c r="D25" s="134" t="s">
        <v>187</v>
      </c>
      <c r="E25" s="150" t="s">
        <v>188</v>
      </c>
      <c r="F25" s="246">
        <v>2</v>
      </c>
      <c r="G25" s="247">
        <v>2</v>
      </c>
      <c r="H25" s="248">
        <v>0</v>
      </c>
      <c r="I25" s="247">
        <v>0</v>
      </c>
      <c r="J25" s="150"/>
      <c r="K25" s="56"/>
      <c r="L25" s="56"/>
      <c r="M25" s="259">
        <v>0</v>
      </c>
      <c r="N25" s="150"/>
      <c r="O25" s="136"/>
      <c r="P25" s="262">
        <v>0</v>
      </c>
    </row>
    <row r="26" spans="1:16" ht="13.5" customHeight="1">
      <c r="A26" s="157">
        <v>1</v>
      </c>
      <c r="B26" s="50">
        <v>219</v>
      </c>
      <c r="C26" s="132" t="s">
        <v>69</v>
      </c>
      <c r="D26" s="134" t="s">
        <v>294</v>
      </c>
      <c r="E26" s="150" t="s">
        <v>292</v>
      </c>
      <c r="F26" s="246">
        <v>1</v>
      </c>
      <c r="G26" s="247">
        <v>2</v>
      </c>
      <c r="H26" s="248">
        <v>0</v>
      </c>
      <c r="I26" s="247">
        <v>0</v>
      </c>
      <c r="J26" s="150"/>
      <c r="K26" s="56"/>
      <c r="L26" s="56"/>
      <c r="M26" s="259">
        <v>0</v>
      </c>
      <c r="N26" s="150" t="s">
        <v>295</v>
      </c>
      <c r="O26" s="136" t="s">
        <v>429</v>
      </c>
      <c r="P26" s="262"/>
    </row>
    <row r="27" spans="1:16" ht="25.5" customHeight="1">
      <c r="A27" s="49">
        <v>1</v>
      </c>
      <c r="B27" s="50">
        <v>220</v>
      </c>
      <c r="C27" s="132" t="s">
        <v>69</v>
      </c>
      <c r="D27" s="135" t="s">
        <v>249</v>
      </c>
      <c r="E27" s="150" t="s">
        <v>250</v>
      </c>
      <c r="F27" s="246">
        <v>1</v>
      </c>
      <c r="G27" s="247">
        <v>2</v>
      </c>
      <c r="H27" s="248">
        <v>0</v>
      </c>
      <c r="I27" s="247">
        <v>1</v>
      </c>
      <c r="J27" s="150"/>
      <c r="K27" s="56"/>
      <c r="L27" s="56"/>
      <c r="M27" s="259">
        <v>3</v>
      </c>
      <c r="N27" s="256" t="s">
        <v>474</v>
      </c>
      <c r="O27" s="136" t="s">
        <v>420</v>
      </c>
      <c r="P27" s="262"/>
    </row>
    <row r="28" spans="1:16" ht="13.5" customHeight="1">
      <c r="A28" s="49">
        <v>1</v>
      </c>
      <c r="B28" s="147">
        <v>221</v>
      </c>
      <c r="C28" s="132" t="s">
        <v>69</v>
      </c>
      <c r="D28" s="135" t="s">
        <v>251</v>
      </c>
      <c r="E28" s="150" t="s">
        <v>88</v>
      </c>
      <c r="F28" s="246">
        <v>1</v>
      </c>
      <c r="G28" s="247">
        <v>2</v>
      </c>
      <c r="H28" s="248">
        <v>1</v>
      </c>
      <c r="I28" s="247">
        <v>1</v>
      </c>
      <c r="J28" s="150"/>
      <c r="K28" s="56"/>
      <c r="L28" s="56"/>
      <c r="M28" s="259">
        <v>2</v>
      </c>
      <c r="N28" s="189" t="s">
        <v>252</v>
      </c>
      <c r="O28" s="136" t="s">
        <v>421</v>
      </c>
      <c r="P28" s="262"/>
    </row>
    <row r="29" spans="1:16" ht="13.5" customHeight="1">
      <c r="A29" s="49">
        <v>1</v>
      </c>
      <c r="B29" s="50">
        <v>222</v>
      </c>
      <c r="C29" s="333" t="s">
        <v>69</v>
      </c>
      <c r="D29" s="134" t="s">
        <v>189</v>
      </c>
      <c r="E29" s="150" t="s">
        <v>117</v>
      </c>
      <c r="F29" s="246">
        <v>2</v>
      </c>
      <c r="G29" s="247">
        <v>2</v>
      </c>
      <c r="H29" s="248">
        <v>0</v>
      </c>
      <c r="I29" s="247">
        <v>0</v>
      </c>
      <c r="J29" s="150"/>
      <c r="K29" s="56"/>
      <c r="L29" s="56"/>
      <c r="M29" s="259">
        <v>0</v>
      </c>
      <c r="N29" s="189"/>
      <c r="O29" s="136"/>
      <c r="P29" s="262">
        <v>0</v>
      </c>
    </row>
    <row r="30" spans="1:16" ht="13.5" customHeight="1">
      <c r="A30" s="179">
        <v>1</v>
      </c>
      <c r="B30" s="147">
        <v>223</v>
      </c>
      <c r="C30" s="333" t="s">
        <v>69</v>
      </c>
      <c r="D30" s="134" t="s">
        <v>408</v>
      </c>
      <c r="E30" s="198" t="s">
        <v>265</v>
      </c>
      <c r="F30" s="246">
        <v>2</v>
      </c>
      <c r="G30" s="247">
        <v>2</v>
      </c>
      <c r="H30" s="248">
        <v>1</v>
      </c>
      <c r="I30" s="247">
        <v>1</v>
      </c>
      <c r="J30" s="150"/>
      <c r="K30" s="54"/>
      <c r="L30" s="54"/>
      <c r="M30" s="259">
        <v>0</v>
      </c>
      <c r="N30" s="150" t="s">
        <v>409</v>
      </c>
      <c r="O30" s="196" t="s">
        <v>430</v>
      </c>
      <c r="P30" s="262"/>
    </row>
    <row r="31" spans="1:16" ht="13.5" customHeight="1">
      <c r="A31" s="49">
        <v>1</v>
      </c>
      <c r="B31" s="50">
        <v>224</v>
      </c>
      <c r="C31" s="333" t="s">
        <v>69</v>
      </c>
      <c r="D31" s="134" t="s">
        <v>72</v>
      </c>
      <c r="E31" s="150" t="s">
        <v>90</v>
      </c>
      <c r="F31" s="246">
        <v>1</v>
      </c>
      <c r="G31" s="247">
        <v>1</v>
      </c>
      <c r="H31" s="248">
        <v>1</v>
      </c>
      <c r="I31" s="247">
        <v>1</v>
      </c>
      <c r="J31" s="150"/>
      <c r="K31" s="56"/>
      <c r="L31" s="56"/>
      <c r="M31" s="259">
        <v>0</v>
      </c>
      <c r="N31" s="150" t="s">
        <v>91</v>
      </c>
      <c r="O31" s="136" t="s">
        <v>431</v>
      </c>
      <c r="P31" s="262"/>
    </row>
    <row r="32" spans="1:16" ht="13.5" customHeight="1">
      <c r="A32" s="49">
        <v>1</v>
      </c>
      <c r="B32" s="50">
        <v>225</v>
      </c>
      <c r="C32" s="333" t="s">
        <v>69</v>
      </c>
      <c r="D32" s="134" t="s">
        <v>190</v>
      </c>
      <c r="E32" s="150" t="s">
        <v>191</v>
      </c>
      <c r="F32" s="246">
        <v>1</v>
      </c>
      <c r="G32" s="247">
        <v>2</v>
      </c>
      <c r="H32" s="248">
        <v>0</v>
      </c>
      <c r="I32" s="247">
        <v>0</v>
      </c>
      <c r="J32" s="150"/>
      <c r="K32" s="56"/>
      <c r="L32" s="56"/>
      <c r="M32" s="259">
        <v>0</v>
      </c>
      <c r="N32" s="150"/>
      <c r="O32" s="136"/>
      <c r="P32" s="262">
        <v>0</v>
      </c>
    </row>
    <row r="33" spans="1:16" ht="13.5" customHeight="1">
      <c r="A33" s="49">
        <v>1</v>
      </c>
      <c r="B33" s="50">
        <v>226</v>
      </c>
      <c r="C33" s="333" t="s">
        <v>69</v>
      </c>
      <c r="D33" s="134" t="s">
        <v>192</v>
      </c>
      <c r="E33" s="150" t="s">
        <v>117</v>
      </c>
      <c r="F33" s="246">
        <v>2</v>
      </c>
      <c r="G33" s="247">
        <v>2</v>
      </c>
      <c r="H33" s="248">
        <v>0</v>
      </c>
      <c r="I33" s="247">
        <v>0</v>
      </c>
      <c r="J33" s="150"/>
      <c r="K33" s="56"/>
      <c r="L33" s="56"/>
      <c r="M33" s="259">
        <v>0</v>
      </c>
      <c r="N33" s="150"/>
      <c r="O33" s="136"/>
      <c r="P33" s="262">
        <v>0</v>
      </c>
    </row>
    <row r="34" spans="1:16" ht="13.5" customHeight="1">
      <c r="A34" s="49">
        <v>1</v>
      </c>
      <c r="B34" s="50">
        <v>227</v>
      </c>
      <c r="C34" s="132" t="s">
        <v>69</v>
      </c>
      <c r="D34" s="336" t="s">
        <v>193</v>
      </c>
      <c r="E34" s="150" t="s">
        <v>163</v>
      </c>
      <c r="F34" s="246">
        <v>1</v>
      </c>
      <c r="G34" s="247">
        <v>2</v>
      </c>
      <c r="H34" s="248">
        <v>0</v>
      </c>
      <c r="I34" s="247">
        <v>0</v>
      </c>
      <c r="J34" s="150"/>
      <c r="K34" s="56"/>
      <c r="L34" s="56"/>
      <c r="M34" s="259">
        <v>0</v>
      </c>
      <c r="N34" s="189"/>
      <c r="O34" s="136"/>
      <c r="P34" s="262">
        <v>0</v>
      </c>
    </row>
    <row r="35" spans="1:16" ht="13.5" customHeight="1">
      <c r="A35" s="49">
        <v>1</v>
      </c>
      <c r="B35" s="50">
        <v>228</v>
      </c>
      <c r="C35" s="132" t="s">
        <v>69</v>
      </c>
      <c r="D35" s="135" t="s">
        <v>194</v>
      </c>
      <c r="E35" s="150" t="s">
        <v>195</v>
      </c>
      <c r="F35" s="246">
        <v>1</v>
      </c>
      <c r="G35" s="247">
        <v>2</v>
      </c>
      <c r="H35" s="248">
        <v>1</v>
      </c>
      <c r="I35" s="247">
        <v>0</v>
      </c>
      <c r="J35" s="150"/>
      <c r="K35" s="56"/>
      <c r="L35" s="56"/>
      <c r="M35" s="259">
        <v>3</v>
      </c>
      <c r="N35" s="189" t="s">
        <v>196</v>
      </c>
      <c r="O35" s="136" t="s">
        <v>478</v>
      </c>
      <c r="P35" s="262"/>
    </row>
    <row r="36" spans="1:16" ht="13.5" customHeight="1">
      <c r="A36" s="49">
        <v>1</v>
      </c>
      <c r="B36" s="147">
        <v>229</v>
      </c>
      <c r="C36" s="132" t="s">
        <v>69</v>
      </c>
      <c r="D36" s="135" t="s">
        <v>253</v>
      </c>
      <c r="E36" s="150" t="s">
        <v>254</v>
      </c>
      <c r="F36" s="246">
        <v>1</v>
      </c>
      <c r="G36" s="247">
        <v>2</v>
      </c>
      <c r="H36" s="248">
        <v>1</v>
      </c>
      <c r="I36" s="247">
        <v>1</v>
      </c>
      <c r="J36" s="150"/>
      <c r="K36" s="56"/>
      <c r="L36" s="56"/>
      <c r="M36" s="259">
        <v>2</v>
      </c>
      <c r="N36" s="189"/>
      <c r="O36" s="136"/>
      <c r="P36" s="262">
        <v>1</v>
      </c>
    </row>
    <row r="37" spans="1:16" ht="25.5" customHeight="1">
      <c r="A37" s="49">
        <v>1</v>
      </c>
      <c r="B37" s="50">
        <v>230</v>
      </c>
      <c r="C37" s="132" t="s">
        <v>69</v>
      </c>
      <c r="D37" s="134" t="s">
        <v>324</v>
      </c>
      <c r="E37" s="150" t="s">
        <v>325</v>
      </c>
      <c r="F37" s="246">
        <v>1</v>
      </c>
      <c r="G37" s="247">
        <v>1</v>
      </c>
      <c r="H37" s="248">
        <v>1</v>
      </c>
      <c r="I37" s="247">
        <v>1</v>
      </c>
      <c r="J37" s="150"/>
      <c r="K37" s="133"/>
      <c r="L37" s="133"/>
      <c r="M37" s="259">
        <v>3</v>
      </c>
      <c r="N37" s="132" t="s">
        <v>476</v>
      </c>
      <c r="O37" s="133" t="s">
        <v>432</v>
      </c>
      <c r="P37" s="262"/>
    </row>
    <row r="38" spans="1:16" ht="25.5" customHeight="1">
      <c r="A38" s="49">
        <v>1</v>
      </c>
      <c r="B38" s="50">
        <v>231</v>
      </c>
      <c r="C38" s="132" t="s">
        <v>69</v>
      </c>
      <c r="D38" s="134" t="s">
        <v>73</v>
      </c>
      <c r="E38" s="150" t="s">
        <v>92</v>
      </c>
      <c r="F38" s="246">
        <v>1</v>
      </c>
      <c r="G38" s="247">
        <v>2</v>
      </c>
      <c r="H38" s="248">
        <v>1</v>
      </c>
      <c r="I38" s="247">
        <v>1</v>
      </c>
      <c r="J38" s="132" t="s">
        <v>93</v>
      </c>
      <c r="K38" s="54">
        <v>37804</v>
      </c>
      <c r="L38" s="54">
        <v>37804</v>
      </c>
      <c r="M38" s="259"/>
      <c r="N38" s="150" t="s">
        <v>94</v>
      </c>
      <c r="O38" s="136" t="s">
        <v>419</v>
      </c>
      <c r="P38" s="262"/>
    </row>
    <row r="39" spans="1:16" ht="13.5" customHeight="1">
      <c r="A39" s="49">
        <v>1</v>
      </c>
      <c r="B39" s="50">
        <v>233</v>
      </c>
      <c r="C39" s="132" t="s">
        <v>69</v>
      </c>
      <c r="D39" s="134" t="s">
        <v>326</v>
      </c>
      <c r="E39" s="150" t="s">
        <v>88</v>
      </c>
      <c r="F39" s="246">
        <v>1</v>
      </c>
      <c r="G39" s="247">
        <v>2</v>
      </c>
      <c r="H39" s="248">
        <v>1</v>
      </c>
      <c r="I39" s="247">
        <v>1</v>
      </c>
      <c r="J39" s="150"/>
      <c r="K39" s="133"/>
      <c r="L39" s="133"/>
      <c r="M39" s="259">
        <v>0</v>
      </c>
      <c r="N39" s="150" t="s">
        <v>327</v>
      </c>
      <c r="O39" s="136" t="s">
        <v>433</v>
      </c>
      <c r="P39" s="262"/>
    </row>
    <row r="40" spans="1:16" ht="13.5" customHeight="1">
      <c r="A40" s="49">
        <v>1</v>
      </c>
      <c r="B40" s="50">
        <v>234</v>
      </c>
      <c r="C40" s="132" t="s">
        <v>69</v>
      </c>
      <c r="D40" s="134" t="s">
        <v>74</v>
      </c>
      <c r="E40" s="150" t="s">
        <v>95</v>
      </c>
      <c r="F40" s="246">
        <v>1</v>
      </c>
      <c r="G40" s="247">
        <v>2</v>
      </c>
      <c r="H40" s="248">
        <v>1</v>
      </c>
      <c r="I40" s="247">
        <v>1</v>
      </c>
      <c r="J40" s="150"/>
      <c r="K40" s="56"/>
      <c r="L40" s="56"/>
      <c r="M40" s="259">
        <v>0</v>
      </c>
      <c r="N40" s="150" t="s">
        <v>96</v>
      </c>
      <c r="O40" s="136" t="s">
        <v>477</v>
      </c>
      <c r="P40" s="262"/>
    </row>
    <row r="41" spans="1:16" ht="25.5" customHeight="1">
      <c r="A41" s="49">
        <v>1</v>
      </c>
      <c r="B41" s="50">
        <v>235</v>
      </c>
      <c r="C41" s="132" t="s">
        <v>69</v>
      </c>
      <c r="D41" s="134" t="s">
        <v>75</v>
      </c>
      <c r="E41" s="132" t="s">
        <v>78</v>
      </c>
      <c r="F41" s="246">
        <v>1</v>
      </c>
      <c r="G41" s="247">
        <v>2</v>
      </c>
      <c r="H41" s="248">
        <v>1</v>
      </c>
      <c r="I41" s="247">
        <v>1</v>
      </c>
      <c r="J41" s="150"/>
      <c r="K41" s="56"/>
      <c r="L41" s="56"/>
      <c r="M41" s="259">
        <v>0</v>
      </c>
      <c r="N41" s="150" t="s">
        <v>79</v>
      </c>
      <c r="O41" s="136" t="s">
        <v>434</v>
      </c>
      <c r="P41" s="262"/>
    </row>
    <row r="42" spans="1:16" ht="13.5" customHeight="1">
      <c r="A42" s="49">
        <v>1</v>
      </c>
      <c r="B42" s="50">
        <v>236</v>
      </c>
      <c r="C42" s="132" t="s">
        <v>69</v>
      </c>
      <c r="D42" s="134" t="s">
        <v>103</v>
      </c>
      <c r="E42" s="150" t="s">
        <v>104</v>
      </c>
      <c r="F42" s="246">
        <v>1</v>
      </c>
      <c r="G42" s="247">
        <v>2</v>
      </c>
      <c r="H42" s="248">
        <v>0</v>
      </c>
      <c r="I42" s="247">
        <v>0</v>
      </c>
      <c r="J42" s="150" t="s">
        <v>105</v>
      </c>
      <c r="K42" s="54">
        <v>38749</v>
      </c>
      <c r="L42" s="54">
        <v>38749</v>
      </c>
      <c r="M42" s="259"/>
      <c r="N42" s="150"/>
      <c r="O42" s="196"/>
      <c r="P42" s="262">
        <v>1</v>
      </c>
    </row>
    <row r="43" spans="1:16" ht="13.5" customHeight="1">
      <c r="A43" s="49">
        <v>1</v>
      </c>
      <c r="B43" s="50">
        <v>303</v>
      </c>
      <c r="C43" s="132" t="s">
        <v>69</v>
      </c>
      <c r="D43" s="134" t="s">
        <v>76</v>
      </c>
      <c r="E43" s="150" t="s">
        <v>97</v>
      </c>
      <c r="F43" s="246">
        <v>1</v>
      </c>
      <c r="G43" s="247">
        <v>2</v>
      </c>
      <c r="H43" s="248">
        <v>0</v>
      </c>
      <c r="I43" s="247">
        <v>0</v>
      </c>
      <c r="J43" s="150"/>
      <c r="K43" s="56"/>
      <c r="L43" s="56"/>
      <c r="M43" s="259">
        <v>0</v>
      </c>
      <c r="N43" s="150"/>
      <c r="O43" s="136"/>
      <c r="P43" s="262">
        <v>0</v>
      </c>
    </row>
    <row r="44" spans="1:16" ht="13.5" customHeight="1">
      <c r="A44" s="49">
        <v>1</v>
      </c>
      <c r="B44" s="50">
        <v>304</v>
      </c>
      <c r="C44" s="132" t="s">
        <v>69</v>
      </c>
      <c r="D44" s="134" t="s">
        <v>77</v>
      </c>
      <c r="E44" s="150" t="s">
        <v>80</v>
      </c>
      <c r="F44" s="246">
        <v>2</v>
      </c>
      <c r="G44" s="247">
        <v>2</v>
      </c>
      <c r="H44" s="248">
        <v>0</v>
      </c>
      <c r="I44" s="247">
        <v>0</v>
      </c>
      <c r="J44" s="150"/>
      <c r="K44" s="56"/>
      <c r="L44" s="56"/>
      <c r="M44" s="259">
        <v>0</v>
      </c>
      <c r="N44" s="150"/>
      <c r="O44" s="136"/>
      <c r="P44" s="262">
        <v>0</v>
      </c>
    </row>
    <row r="45" spans="1:16" ht="13.5" customHeight="1">
      <c r="A45" s="49">
        <v>1</v>
      </c>
      <c r="B45" s="50">
        <v>331</v>
      </c>
      <c r="C45" s="132" t="s">
        <v>69</v>
      </c>
      <c r="D45" s="134" t="s">
        <v>106</v>
      </c>
      <c r="E45" s="150" t="s">
        <v>107</v>
      </c>
      <c r="F45" s="246">
        <v>2</v>
      </c>
      <c r="G45" s="247">
        <v>2</v>
      </c>
      <c r="H45" s="248">
        <v>0</v>
      </c>
      <c r="I45" s="247">
        <v>0</v>
      </c>
      <c r="J45" s="150"/>
      <c r="K45" s="56"/>
      <c r="L45" s="56"/>
      <c r="M45" s="259">
        <v>0</v>
      </c>
      <c r="N45" s="150"/>
      <c r="O45" s="136"/>
      <c r="P45" s="262">
        <v>0</v>
      </c>
    </row>
    <row r="46" spans="1:16" ht="13.5" customHeight="1">
      <c r="A46" s="49">
        <v>1</v>
      </c>
      <c r="B46" s="50">
        <v>332</v>
      </c>
      <c r="C46" s="132" t="s">
        <v>69</v>
      </c>
      <c r="D46" s="134" t="s">
        <v>108</v>
      </c>
      <c r="E46" s="150" t="s">
        <v>97</v>
      </c>
      <c r="F46" s="246">
        <v>1</v>
      </c>
      <c r="G46" s="247">
        <v>2</v>
      </c>
      <c r="H46" s="248">
        <v>0</v>
      </c>
      <c r="I46" s="247">
        <v>0</v>
      </c>
      <c r="J46" s="150"/>
      <c r="K46" s="56"/>
      <c r="L46" s="56"/>
      <c r="M46" s="259">
        <v>0</v>
      </c>
      <c r="N46" s="150"/>
      <c r="O46" s="136"/>
      <c r="P46" s="262">
        <v>0</v>
      </c>
    </row>
    <row r="47" spans="1:16" ht="13.5" customHeight="1">
      <c r="A47" s="49">
        <v>1</v>
      </c>
      <c r="B47" s="50">
        <v>333</v>
      </c>
      <c r="C47" s="132" t="s">
        <v>69</v>
      </c>
      <c r="D47" s="134" t="s">
        <v>109</v>
      </c>
      <c r="E47" s="150" t="s">
        <v>110</v>
      </c>
      <c r="F47" s="246">
        <v>2</v>
      </c>
      <c r="G47" s="247">
        <v>2</v>
      </c>
      <c r="H47" s="248">
        <v>0</v>
      </c>
      <c r="I47" s="247">
        <v>0</v>
      </c>
      <c r="J47" s="150"/>
      <c r="K47" s="56"/>
      <c r="L47" s="56"/>
      <c r="M47" s="259">
        <v>0</v>
      </c>
      <c r="N47" s="150"/>
      <c r="O47" s="136"/>
      <c r="P47" s="262">
        <v>0</v>
      </c>
    </row>
    <row r="48" spans="1:16" ht="13.5" customHeight="1">
      <c r="A48" s="49">
        <v>1</v>
      </c>
      <c r="B48" s="50">
        <v>334</v>
      </c>
      <c r="C48" s="132" t="s">
        <v>69</v>
      </c>
      <c r="D48" s="134" t="s">
        <v>111</v>
      </c>
      <c r="E48" s="150" t="s">
        <v>112</v>
      </c>
      <c r="F48" s="246">
        <v>1</v>
      </c>
      <c r="G48" s="247">
        <v>2</v>
      </c>
      <c r="H48" s="248">
        <v>0</v>
      </c>
      <c r="I48" s="247">
        <v>0</v>
      </c>
      <c r="J48" s="150"/>
      <c r="K48" s="56"/>
      <c r="L48" s="56"/>
      <c r="M48" s="259">
        <v>2</v>
      </c>
      <c r="N48" s="150"/>
      <c r="O48" s="136"/>
      <c r="P48" s="262">
        <v>0</v>
      </c>
    </row>
    <row r="49" spans="1:16" ht="13.5" customHeight="1">
      <c r="A49" s="49">
        <v>1</v>
      </c>
      <c r="B49" s="50">
        <v>337</v>
      </c>
      <c r="C49" s="132" t="s">
        <v>69</v>
      </c>
      <c r="D49" s="134" t="s">
        <v>113</v>
      </c>
      <c r="E49" s="150" t="s">
        <v>97</v>
      </c>
      <c r="F49" s="246">
        <v>1</v>
      </c>
      <c r="G49" s="247">
        <v>2</v>
      </c>
      <c r="H49" s="248">
        <v>0</v>
      </c>
      <c r="I49" s="247">
        <v>0</v>
      </c>
      <c r="J49" s="150"/>
      <c r="K49" s="56"/>
      <c r="L49" s="56"/>
      <c r="M49" s="259">
        <v>0</v>
      </c>
      <c r="N49" s="150"/>
      <c r="O49" s="136"/>
      <c r="P49" s="262">
        <v>0</v>
      </c>
    </row>
    <row r="50" spans="1:16" ht="13.5" customHeight="1">
      <c r="A50" s="49">
        <v>1</v>
      </c>
      <c r="B50" s="50">
        <v>343</v>
      </c>
      <c r="C50" s="132" t="s">
        <v>69</v>
      </c>
      <c r="D50" s="134" t="s">
        <v>114</v>
      </c>
      <c r="E50" s="150" t="s">
        <v>115</v>
      </c>
      <c r="F50" s="246">
        <v>1</v>
      </c>
      <c r="G50" s="247">
        <v>2</v>
      </c>
      <c r="H50" s="248">
        <v>0</v>
      </c>
      <c r="I50" s="247">
        <v>0</v>
      </c>
      <c r="J50" s="150"/>
      <c r="K50" s="56"/>
      <c r="L50" s="56"/>
      <c r="M50" s="259">
        <v>0</v>
      </c>
      <c r="N50" s="150"/>
      <c r="O50" s="136"/>
      <c r="P50" s="262">
        <v>0</v>
      </c>
    </row>
    <row r="51" spans="1:16" ht="13.5" customHeight="1">
      <c r="A51" s="49">
        <v>1</v>
      </c>
      <c r="B51" s="50">
        <v>345</v>
      </c>
      <c r="C51" s="132" t="s">
        <v>69</v>
      </c>
      <c r="D51" s="134" t="s">
        <v>116</v>
      </c>
      <c r="E51" s="150" t="s">
        <v>117</v>
      </c>
      <c r="F51" s="246">
        <v>2</v>
      </c>
      <c r="G51" s="247">
        <v>2</v>
      </c>
      <c r="H51" s="248">
        <v>0</v>
      </c>
      <c r="I51" s="247">
        <v>0</v>
      </c>
      <c r="J51" s="150"/>
      <c r="K51" s="56"/>
      <c r="L51" s="56"/>
      <c r="M51" s="259">
        <v>0</v>
      </c>
      <c r="N51" s="150"/>
      <c r="O51" s="136"/>
      <c r="P51" s="262">
        <v>1</v>
      </c>
    </row>
    <row r="52" spans="1:16" ht="13.5" customHeight="1">
      <c r="A52" s="49">
        <v>1</v>
      </c>
      <c r="B52" s="50">
        <v>346</v>
      </c>
      <c r="C52" s="132" t="s">
        <v>69</v>
      </c>
      <c r="D52" s="134" t="s">
        <v>118</v>
      </c>
      <c r="E52" s="150" t="s">
        <v>117</v>
      </c>
      <c r="F52" s="246">
        <v>2</v>
      </c>
      <c r="G52" s="247">
        <v>2</v>
      </c>
      <c r="H52" s="248">
        <v>0</v>
      </c>
      <c r="I52" s="247">
        <v>0</v>
      </c>
      <c r="J52" s="150"/>
      <c r="K52" s="56"/>
      <c r="L52" s="56"/>
      <c r="M52" s="259">
        <v>0</v>
      </c>
      <c r="N52" s="150" t="s">
        <v>119</v>
      </c>
      <c r="O52" s="136" t="s">
        <v>435</v>
      </c>
      <c r="P52" s="262"/>
    </row>
    <row r="53" spans="1:16" ht="13.5" customHeight="1">
      <c r="A53" s="49">
        <v>1</v>
      </c>
      <c r="B53" s="50">
        <v>347</v>
      </c>
      <c r="C53" s="132" t="s">
        <v>69</v>
      </c>
      <c r="D53" s="134" t="s">
        <v>120</v>
      </c>
      <c r="E53" s="150" t="s">
        <v>121</v>
      </c>
      <c r="F53" s="246">
        <v>1</v>
      </c>
      <c r="G53" s="247">
        <v>2</v>
      </c>
      <c r="H53" s="248">
        <v>0</v>
      </c>
      <c r="I53" s="247">
        <v>0</v>
      </c>
      <c r="J53" s="150"/>
      <c r="K53" s="56"/>
      <c r="L53" s="56"/>
      <c r="M53" s="259">
        <v>0</v>
      </c>
      <c r="N53" s="150"/>
      <c r="O53" s="136"/>
      <c r="P53" s="262">
        <v>0</v>
      </c>
    </row>
    <row r="54" spans="1:16" ht="13.5" customHeight="1">
      <c r="A54" s="49">
        <v>1</v>
      </c>
      <c r="B54" s="50">
        <v>361</v>
      </c>
      <c r="C54" s="132" t="s">
        <v>69</v>
      </c>
      <c r="D54" s="135" t="s">
        <v>127</v>
      </c>
      <c r="E54" s="150" t="s">
        <v>128</v>
      </c>
      <c r="F54" s="246">
        <v>1</v>
      </c>
      <c r="G54" s="247">
        <v>2</v>
      </c>
      <c r="H54" s="248">
        <v>0</v>
      </c>
      <c r="I54" s="247">
        <v>0</v>
      </c>
      <c r="J54" s="150"/>
      <c r="K54" s="54"/>
      <c r="L54" s="54"/>
      <c r="M54" s="259">
        <v>0</v>
      </c>
      <c r="N54" s="189"/>
      <c r="O54" s="196"/>
      <c r="P54" s="262">
        <v>0</v>
      </c>
    </row>
    <row r="55" spans="1:16" ht="13.5" customHeight="1">
      <c r="A55" s="49">
        <v>1</v>
      </c>
      <c r="B55" s="50">
        <v>362</v>
      </c>
      <c r="C55" s="132" t="s">
        <v>69</v>
      </c>
      <c r="D55" s="135" t="s">
        <v>129</v>
      </c>
      <c r="E55" s="150" t="s">
        <v>130</v>
      </c>
      <c r="F55" s="246">
        <v>1</v>
      </c>
      <c r="G55" s="247">
        <v>2</v>
      </c>
      <c r="H55" s="248">
        <v>0</v>
      </c>
      <c r="I55" s="247">
        <v>0</v>
      </c>
      <c r="J55" s="150"/>
      <c r="K55" s="54"/>
      <c r="L55" s="54"/>
      <c r="M55" s="259">
        <v>0</v>
      </c>
      <c r="N55" s="189"/>
      <c r="O55" s="196"/>
      <c r="P55" s="262">
        <v>0</v>
      </c>
    </row>
    <row r="56" spans="1:16" ht="13.5" customHeight="1">
      <c r="A56" s="49">
        <v>1</v>
      </c>
      <c r="B56" s="50">
        <v>363</v>
      </c>
      <c r="C56" s="333" t="s">
        <v>69</v>
      </c>
      <c r="D56" s="134" t="s">
        <v>131</v>
      </c>
      <c r="E56" s="150" t="s">
        <v>132</v>
      </c>
      <c r="F56" s="246">
        <v>1</v>
      </c>
      <c r="G56" s="247">
        <v>2</v>
      </c>
      <c r="H56" s="248">
        <v>0</v>
      </c>
      <c r="I56" s="247">
        <v>0</v>
      </c>
      <c r="J56" s="150"/>
      <c r="K56" s="56"/>
      <c r="L56" s="56"/>
      <c r="M56" s="259">
        <v>0</v>
      </c>
      <c r="N56" s="189"/>
      <c r="O56" s="136"/>
      <c r="P56" s="262">
        <v>0</v>
      </c>
    </row>
    <row r="57" spans="1:16" ht="13.5" customHeight="1">
      <c r="A57" s="49">
        <v>1</v>
      </c>
      <c r="B57" s="50">
        <v>364</v>
      </c>
      <c r="C57" s="333" t="s">
        <v>69</v>
      </c>
      <c r="D57" s="134" t="s">
        <v>133</v>
      </c>
      <c r="E57" s="150" t="s">
        <v>97</v>
      </c>
      <c r="F57" s="246">
        <v>1</v>
      </c>
      <c r="G57" s="247">
        <v>2</v>
      </c>
      <c r="H57" s="248">
        <v>0</v>
      </c>
      <c r="I57" s="247">
        <v>0</v>
      </c>
      <c r="J57" s="150"/>
      <c r="K57" s="56"/>
      <c r="L57" s="56"/>
      <c r="M57" s="259">
        <v>0</v>
      </c>
      <c r="N57" s="150"/>
      <c r="O57" s="136"/>
      <c r="P57" s="262">
        <v>0</v>
      </c>
    </row>
    <row r="58" spans="1:16" ht="13.5" customHeight="1">
      <c r="A58" s="49">
        <v>1</v>
      </c>
      <c r="B58" s="50">
        <v>367</v>
      </c>
      <c r="C58" s="132" t="s">
        <v>69</v>
      </c>
      <c r="D58" s="134" t="s">
        <v>134</v>
      </c>
      <c r="E58" s="150" t="s">
        <v>130</v>
      </c>
      <c r="F58" s="246">
        <v>1</v>
      </c>
      <c r="G58" s="247">
        <v>2</v>
      </c>
      <c r="H58" s="248">
        <v>0</v>
      </c>
      <c r="I58" s="247">
        <v>0</v>
      </c>
      <c r="J58" s="150"/>
      <c r="K58" s="56"/>
      <c r="L58" s="56"/>
      <c r="M58" s="259">
        <v>0</v>
      </c>
      <c r="N58" s="150"/>
      <c r="O58" s="136"/>
      <c r="P58" s="262">
        <v>0</v>
      </c>
    </row>
    <row r="59" spans="1:16" ht="13.5" customHeight="1">
      <c r="A59" s="49">
        <v>1</v>
      </c>
      <c r="B59" s="50">
        <v>370</v>
      </c>
      <c r="C59" s="132" t="s">
        <v>69</v>
      </c>
      <c r="D59" s="134" t="s">
        <v>135</v>
      </c>
      <c r="E59" s="150" t="s">
        <v>136</v>
      </c>
      <c r="F59" s="246">
        <v>1</v>
      </c>
      <c r="G59" s="247">
        <v>2</v>
      </c>
      <c r="H59" s="248">
        <v>0</v>
      </c>
      <c r="I59" s="247">
        <v>0</v>
      </c>
      <c r="J59" s="150"/>
      <c r="K59" s="56"/>
      <c r="L59" s="56"/>
      <c r="M59" s="259">
        <v>0</v>
      </c>
      <c r="N59" s="150"/>
      <c r="O59" s="136"/>
      <c r="P59" s="262">
        <v>0</v>
      </c>
    </row>
    <row r="60" spans="1:16" ht="13.5" customHeight="1">
      <c r="A60" s="49">
        <v>1</v>
      </c>
      <c r="B60" s="50">
        <v>371</v>
      </c>
      <c r="C60" s="132" t="s">
        <v>69</v>
      </c>
      <c r="D60" s="134" t="s">
        <v>137</v>
      </c>
      <c r="E60" s="150" t="s">
        <v>97</v>
      </c>
      <c r="F60" s="246">
        <v>1</v>
      </c>
      <c r="G60" s="247">
        <v>2</v>
      </c>
      <c r="H60" s="248">
        <v>0</v>
      </c>
      <c r="I60" s="247">
        <v>0</v>
      </c>
      <c r="J60" s="150"/>
      <c r="K60" s="56"/>
      <c r="L60" s="56"/>
      <c r="M60" s="259">
        <v>0</v>
      </c>
      <c r="N60" s="150"/>
      <c r="O60" s="136"/>
      <c r="P60" s="262">
        <v>0</v>
      </c>
    </row>
    <row r="61" spans="1:16" ht="13.5" customHeight="1">
      <c r="A61" s="49">
        <v>1</v>
      </c>
      <c r="B61" s="50">
        <v>391</v>
      </c>
      <c r="C61" s="333" t="s">
        <v>69</v>
      </c>
      <c r="D61" s="134" t="s">
        <v>146</v>
      </c>
      <c r="E61" s="150" t="s">
        <v>97</v>
      </c>
      <c r="F61" s="246">
        <v>1</v>
      </c>
      <c r="G61" s="247">
        <v>2</v>
      </c>
      <c r="H61" s="248">
        <v>0</v>
      </c>
      <c r="I61" s="247">
        <v>0</v>
      </c>
      <c r="J61" s="150"/>
      <c r="K61" s="54"/>
      <c r="L61" s="54"/>
      <c r="M61" s="259">
        <v>0</v>
      </c>
      <c r="N61" s="150"/>
      <c r="O61" s="196"/>
      <c r="P61" s="262">
        <v>0</v>
      </c>
    </row>
    <row r="62" spans="1:16" ht="13.5" customHeight="1">
      <c r="A62" s="49">
        <v>1</v>
      </c>
      <c r="B62" s="50">
        <v>392</v>
      </c>
      <c r="C62" s="333" t="s">
        <v>69</v>
      </c>
      <c r="D62" s="134" t="s">
        <v>147</v>
      </c>
      <c r="E62" s="150" t="s">
        <v>148</v>
      </c>
      <c r="F62" s="246">
        <v>1</v>
      </c>
      <c r="G62" s="247">
        <v>2</v>
      </c>
      <c r="H62" s="248">
        <v>0</v>
      </c>
      <c r="I62" s="247">
        <v>1</v>
      </c>
      <c r="J62" s="150"/>
      <c r="K62" s="56"/>
      <c r="L62" s="56"/>
      <c r="M62" s="259">
        <v>0</v>
      </c>
      <c r="N62" s="150"/>
      <c r="O62" s="136"/>
      <c r="P62" s="262">
        <v>0</v>
      </c>
    </row>
    <row r="63" spans="1:16" ht="13.5" customHeight="1">
      <c r="A63" s="49">
        <v>1</v>
      </c>
      <c r="B63" s="50">
        <v>393</v>
      </c>
      <c r="C63" s="132" t="s">
        <v>69</v>
      </c>
      <c r="D63" s="134" t="s">
        <v>149</v>
      </c>
      <c r="E63" s="150" t="s">
        <v>97</v>
      </c>
      <c r="F63" s="246">
        <v>1</v>
      </c>
      <c r="G63" s="247">
        <v>2</v>
      </c>
      <c r="H63" s="248">
        <v>0</v>
      </c>
      <c r="I63" s="247">
        <v>0</v>
      </c>
      <c r="J63" s="150"/>
      <c r="K63" s="56"/>
      <c r="L63" s="56"/>
      <c r="M63" s="259">
        <v>0</v>
      </c>
      <c r="N63" s="150"/>
      <c r="O63" s="136"/>
      <c r="P63" s="262">
        <v>0</v>
      </c>
    </row>
    <row r="64" spans="1:16" ht="13.5" customHeight="1">
      <c r="A64" s="49">
        <v>1</v>
      </c>
      <c r="B64" s="50">
        <v>394</v>
      </c>
      <c r="C64" s="132" t="s">
        <v>69</v>
      </c>
      <c r="D64" s="134" t="s">
        <v>150</v>
      </c>
      <c r="E64" s="150" t="s">
        <v>151</v>
      </c>
      <c r="F64" s="246">
        <v>1</v>
      </c>
      <c r="G64" s="247">
        <v>2</v>
      </c>
      <c r="H64" s="248">
        <v>0</v>
      </c>
      <c r="I64" s="247">
        <v>0</v>
      </c>
      <c r="J64" s="150"/>
      <c r="K64" s="56"/>
      <c r="L64" s="56"/>
      <c r="M64" s="259">
        <v>0</v>
      </c>
      <c r="N64" s="150"/>
      <c r="O64" s="136"/>
      <c r="P64" s="262">
        <v>0</v>
      </c>
    </row>
    <row r="65" spans="1:16" ht="13.5" customHeight="1">
      <c r="A65" s="49">
        <v>1</v>
      </c>
      <c r="B65" s="50">
        <v>395</v>
      </c>
      <c r="C65" s="132" t="s">
        <v>69</v>
      </c>
      <c r="D65" s="134" t="s">
        <v>152</v>
      </c>
      <c r="E65" s="150" t="s">
        <v>148</v>
      </c>
      <c r="F65" s="246">
        <v>1</v>
      </c>
      <c r="G65" s="247">
        <v>2</v>
      </c>
      <c r="H65" s="248">
        <v>0</v>
      </c>
      <c r="I65" s="247">
        <v>0</v>
      </c>
      <c r="J65" s="150"/>
      <c r="K65" s="56"/>
      <c r="L65" s="56"/>
      <c r="M65" s="259">
        <v>0</v>
      </c>
      <c r="N65" s="150"/>
      <c r="O65" s="136"/>
      <c r="P65" s="262">
        <v>0</v>
      </c>
    </row>
    <row r="66" spans="1:16" ht="13.5" customHeight="1">
      <c r="A66" s="49">
        <v>1</v>
      </c>
      <c r="B66" s="50">
        <v>396</v>
      </c>
      <c r="C66" s="333" t="s">
        <v>69</v>
      </c>
      <c r="D66" s="134" t="s">
        <v>153</v>
      </c>
      <c r="E66" s="150" t="s">
        <v>154</v>
      </c>
      <c r="F66" s="246">
        <v>1</v>
      </c>
      <c r="G66" s="247">
        <v>2</v>
      </c>
      <c r="H66" s="248">
        <v>0</v>
      </c>
      <c r="I66" s="247">
        <v>0</v>
      </c>
      <c r="J66" s="150"/>
      <c r="K66" s="56"/>
      <c r="L66" s="56"/>
      <c r="M66" s="259">
        <v>0</v>
      </c>
      <c r="N66" s="150"/>
      <c r="O66" s="136"/>
      <c r="P66" s="262">
        <v>0</v>
      </c>
    </row>
    <row r="67" spans="1:16" ht="13.5" customHeight="1">
      <c r="A67" s="49">
        <v>1</v>
      </c>
      <c r="B67" s="50">
        <v>397</v>
      </c>
      <c r="C67" s="333" t="s">
        <v>69</v>
      </c>
      <c r="D67" s="134" t="s">
        <v>155</v>
      </c>
      <c r="E67" s="150" t="s">
        <v>148</v>
      </c>
      <c r="F67" s="246">
        <v>1</v>
      </c>
      <c r="G67" s="247">
        <v>2</v>
      </c>
      <c r="H67" s="248">
        <v>0</v>
      </c>
      <c r="I67" s="247">
        <v>0</v>
      </c>
      <c r="J67" s="150"/>
      <c r="K67" s="56"/>
      <c r="L67" s="56"/>
      <c r="M67" s="259">
        <v>0</v>
      </c>
      <c r="N67" s="150"/>
      <c r="O67" s="136"/>
      <c r="P67" s="262">
        <v>0</v>
      </c>
    </row>
    <row r="68" spans="1:16" ht="13.5" customHeight="1">
      <c r="A68" s="49">
        <v>1</v>
      </c>
      <c r="B68" s="50">
        <v>398</v>
      </c>
      <c r="C68" s="132" t="s">
        <v>69</v>
      </c>
      <c r="D68" s="134" t="s">
        <v>156</v>
      </c>
      <c r="E68" s="150" t="s">
        <v>97</v>
      </c>
      <c r="F68" s="246">
        <v>1</v>
      </c>
      <c r="G68" s="247">
        <v>2</v>
      </c>
      <c r="H68" s="248">
        <v>0</v>
      </c>
      <c r="I68" s="247">
        <v>0</v>
      </c>
      <c r="J68" s="150"/>
      <c r="K68" s="56"/>
      <c r="L68" s="56"/>
      <c r="M68" s="259">
        <v>0</v>
      </c>
      <c r="N68" s="150"/>
      <c r="O68" s="136"/>
      <c r="P68" s="262">
        <v>0</v>
      </c>
    </row>
    <row r="69" spans="1:16" ht="13.5" customHeight="1">
      <c r="A69" s="49">
        <v>1</v>
      </c>
      <c r="B69" s="50">
        <v>399</v>
      </c>
      <c r="C69" s="132" t="s">
        <v>69</v>
      </c>
      <c r="D69" s="134" t="s">
        <v>157</v>
      </c>
      <c r="E69" s="150" t="s">
        <v>97</v>
      </c>
      <c r="F69" s="246">
        <v>1</v>
      </c>
      <c r="G69" s="247">
        <v>2</v>
      </c>
      <c r="H69" s="248">
        <v>0</v>
      </c>
      <c r="I69" s="247">
        <v>0</v>
      </c>
      <c r="J69" s="150"/>
      <c r="K69" s="56"/>
      <c r="L69" s="56"/>
      <c r="M69" s="259">
        <v>0</v>
      </c>
      <c r="N69" s="150"/>
      <c r="O69" s="136"/>
      <c r="P69" s="262">
        <v>0</v>
      </c>
    </row>
    <row r="70" spans="1:16" ht="25.5" customHeight="1">
      <c r="A70" s="49">
        <v>1</v>
      </c>
      <c r="B70" s="50">
        <v>400</v>
      </c>
      <c r="C70" s="132" t="s">
        <v>69</v>
      </c>
      <c r="D70" s="134" t="s">
        <v>158</v>
      </c>
      <c r="E70" s="150" t="s">
        <v>97</v>
      </c>
      <c r="F70" s="246">
        <v>1</v>
      </c>
      <c r="G70" s="247">
        <v>2</v>
      </c>
      <c r="H70" s="248">
        <v>0</v>
      </c>
      <c r="I70" s="247">
        <v>1</v>
      </c>
      <c r="J70" s="219" t="s">
        <v>159</v>
      </c>
      <c r="K70" s="56"/>
      <c r="L70" s="56"/>
      <c r="M70" s="259"/>
      <c r="N70" s="219" t="s">
        <v>160</v>
      </c>
      <c r="O70" s="200" t="s">
        <v>436</v>
      </c>
      <c r="P70" s="262"/>
    </row>
    <row r="71" spans="1:16" ht="13.5" customHeight="1">
      <c r="A71" s="49">
        <v>1</v>
      </c>
      <c r="B71" s="50">
        <v>401</v>
      </c>
      <c r="C71" s="333" t="s">
        <v>69</v>
      </c>
      <c r="D71" s="134" t="s">
        <v>161</v>
      </c>
      <c r="E71" s="150" t="s">
        <v>97</v>
      </c>
      <c r="F71" s="246">
        <v>1</v>
      </c>
      <c r="G71" s="247">
        <v>2</v>
      </c>
      <c r="H71" s="248">
        <v>0</v>
      </c>
      <c r="I71" s="247">
        <v>0</v>
      </c>
      <c r="J71" s="150"/>
      <c r="K71" s="56"/>
      <c r="L71" s="56"/>
      <c r="M71" s="259">
        <v>0</v>
      </c>
      <c r="N71" s="150"/>
      <c r="O71" s="136"/>
      <c r="P71" s="262">
        <v>0</v>
      </c>
    </row>
    <row r="72" spans="1:16" ht="13.5" customHeight="1">
      <c r="A72" s="49">
        <v>1</v>
      </c>
      <c r="B72" s="50">
        <v>402</v>
      </c>
      <c r="C72" s="333" t="s">
        <v>69</v>
      </c>
      <c r="D72" s="134" t="s">
        <v>162</v>
      </c>
      <c r="E72" s="150" t="s">
        <v>163</v>
      </c>
      <c r="F72" s="246">
        <v>1</v>
      </c>
      <c r="G72" s="247">
        <v>2</v>
      </c>
      <c r="H72" s="248">
        <v>0</v>
      </c>
      <c r="I72" s="247">
        <v>0</v>
      </c>
      <c r="J72" s="150"/>
      <c r="K72" s="56"/>
      <c r="L72" s="56"/>
      <c r="M72" s="259">
        <v>0</v>
      </c>
      <c r="N72" s="150"/>
      <c r="O72" s="136"/>
      <c r="P72" s="262">
        <v>0</v>
      </c>
    </row>
    <row r="73" spans="1:16" ht="13.5" customHeight="1">
      <c r="A73" s="49">
        <v>1</v>
      </c>
      <c r="B73" s="50">
        <v>403</v>
      </c>
      <c r="C73" s="132" t="s">
        <v>69</v>
      </c>
      <c r="D73" s="134" t="s">
        <v>164</v>
      </c>
      <c r="E73" s="150" t="s">
        <v>97</v>
      </c>
      <c r="F73" s="246">
        <v>1</v>
      </c>
      <c r="G73" s="247">
        <v>2</v>
      </c>
      <c r="H73" s="248">
        <v>0</v>
      </c>
      <c r="I73" s="247">
        <v>0</v>
      </c>
      <c r="J73" s="150"/>
      <c r="K73" s="56"/>
      <c r="L73" s="56"/>
      <c r="M73" s="259">
        <v>0</v>
      </c>
      <c r="N73" s="150"/>
      <c r="O73" s="136"/>
      <c r="P73" s="262">
        <v>0</v>
      </c>
    </row>
    <row r="74" spans="1:16" ht="13.5" customHeight="1">
      <c r="A74" s="49">
        <v>1</v>
      </c>
      <c r="B74" s="50">
        <v>404</v>
      </c>
      <c r="C74" s="132" t="s">
        <v>69</v>
      </c>
      <c r="D74" s="134" t="s">
        <v>165</v>
      </c>
      <c r="E74" s="150" t="s">
        <v>97</v>
      </c>
      <c r="F74" s="246">
        <v>1</v>
      </c>
      <c r="G74" s="247">
        <v>2</v>
      </c>
      <c r="H74" s="248">
        <v>0</v>
      </c>
      <c r="I74" s="247">
        <v>0</v>
      </c>
      <c r="J74" s="150"/>
      <c r="K74" s="56"/>
      <c r="L74" s="56"/>
      <c r="M74" s="259">
        <v>0</v>
      </c>
      <c r="N74" s="150"/>
      <c r="O74" s="136"/>
      <c r="P74" s="262">
        <v>0</v>
      </c>
    </row>
    <row r="75" spans="1:16" ht="13.5" customHeight="1">
      <c r="A75" s="49">
        <v>1</v>
      </c>
      <c r="B75" s="50">
        <v>405</v>
      </c>
      <c r="C75" s="132" t="s">
        <v>69</v>
      </c>
      <c r="D75" s="134" t="s">
        <v>166</v>
      </c>
      <c r="E75" s="150" t="s">
        <v>97</v>
      </c>
      <c r="F75" s="246">
        <v>1</v>
      </c>
      <c r="G75" s="247">
        <v>2</v>
      </c>
      <c r="H75" s="248">
        <v>0</v>
      </c>
      <c r="I75" s="247">
        <v>0</v>
      </c>
      <c r="J75" s="150"/>
      <c r="K75" s="56"/>
      <c r="L75" s="56"/>
      <c r="M75" s="259">
        <v>2</v>
      </c>
      <c r="N75" s="150"/>
      <c r="O75" s="136"/>
      <c r="P75" s="262">
        <v>0</v>
      </c>
    </row>
    <row r="76" spans="1:16" ht="13.5" customHeight="1">
      <c r="A76" s="49">
        <v>1</v>
      </c>
      <c r="B76" s="50">
        <v>406</v>
      </c>
      <c r="C76" s="333" t="s">
        <v>69</v>
      </c>
      <c r="D76" s="134" t="s">
        <v>167</v>
      </c>
      <c r="E76" s="150" t="s">
        <v>97</v>
      </c>
      <c r="F76" s="246">
        <v>1</v>
      </c>
      <c r="G76" s="247">
        <v>2</v>
      </c>
      <c r="H76" s="248">
        <v>0</v>
      </c>
      <c r="I76" s="247">
        <v>0</v>
      </c>
      <c r="J76" s="150"/>
      <c r="K76" s="56"/>
      <c r="L76" s="56"/>
      <c r="M76" s="259">
        <v>0</v>
      </c>
      <c r="N76" s="150"/>
      <c r="O76" s="136"/>
      <c r="P76" s="262">
        <v>0</v>
      </c>
    </row>
    <row r="77" spans="1:16" ht="13.5" customHeight="1">
      <c r="A77" s="49">
        <v>1</v>
      </c>
      <c r="B77" s="50">
        <v>407</v>
      </c>
      <c r="C77" s="333" t="s">
        <v>69</v>
      </c>
      <c r="D77" s="134" t="s">
        <v>168</v>
      </c>
      <c r="E77" s="150" t="s">
        <v>97</v>
      </c>
      <c r="F77" s="246">
        <v>1</v>
      </c>
      <c r="G77" s="247">
        <v>2</v>
      </c>
      <c r="H77" s="248">
        <v>0</v>
      </c>
      <c r="I77" s="247">
        <v>0</v>
      </c>
      <c r="J77" s="150"/>
      <c r="K77" s="56"/>
      <c r="L77" s="56"/>
      <c r="M77" s="259">
        <v>0</v>
      </c>
      <c r="N77" s="150"/>
      <c r="O77" s="136"/>
      <c r="P77" s="262">
        <v>0</v>
      </c>
    </row>
    <row r="78" spans="1:16" ht="13.5" customHeight="1">
      <c r="A78" s="49">
        <v>1</v>
      </c>
      <c r="B78" s="58">
        <v>408</v>
      </c>
      <c r="C78" s="132" t="s">
        <v>69</v>
      </c>
      <c r="D78" s="334" t="s">
        <v>169</v>
      </c>
      <c r="E78" s="197" t="s">
        <v>97</v>
      </c>
      <c r="F78" s="252">
        <v>1</v>
      </c>
      <c r="G78" s="253">
        <v>2</v>
      </c>
      <c r="H78" s="254">
        <v>0</v>
      </c>
      <c r="I78" s="253">
        <v>0</v>
      </c>
      <c r="J78" s="197" t="s">
        <v>170</v>
      </c>
      <c r="K78" s="214">
        <v>39134</v>
      </c>
      <c r="L78" s="214">
        <v>39173</v>
      </c>
      <c r="M78" s="261"/>
      <c r="N78" s="197"/>
      <c r="O78" s="201"/>
      <c r="P78" s="264">
        <v>1</v>
      </c>
    </row>
    <row r="79" spans="1:16" ht="13.5" customHeight="1">
      <c r="A79" s="49">
        <v>1</v>
      </c>
      <c r="B79" s="50">
        <v>409</v>
      </c>
      <c r="C79" s="132" t="s">
        <v>69</v>
      </c>
      <c r="D79" s="135" t="s">
        <v>171</v>
      </c>
      <c r="E79" s="150" t="s">
        <v>97</v>
      </c>
      <c r="F79" s="246">
        <v>1</v>
      </c>
      <c r="G79" s="247">
        <v>2</v>
      </c>
      <c r="H79" s="248">
        <v>0</v>
      </c>
      <c r="I79" s="247">
        <v>0</v>
      </c>
      <c r="J79" s="150"/>
      <c r="K79" s="56"/>
      <c r="L79" s="56"/>
      <c r="M79" s="259">
        <v>0</v>
      </c>
      <c r="N79" s="189"/>
      <c r="O79" s="136"/>
      <c r="P79" s="262">
        <v>0</v>
      </c>
    </row>
    <row r="80" spans="1:16" ht="13.5" customHeight="1">
      <c r="A80" s="49">
        <v>1</v>
      </c>
      <c r="B80" s="50">
        <v>423</v>
      </c>
      <c r="C80" s="132" t="s">
        <v>69</v>
      </c>
      <c r="D80" s="135" t="s">
        <v>197</v>
      </c>
      <c r="E80" s="150" t="s">
        <v>198</v>
      </c>
      <c r="F80" s="246">
        <v>1</v>
      </c>
      <c r="G80" s="247">
        <v>2</v>
      </c>
      <c r="H80" s="248">
        <v>0</v>
      </c>
      <c r="I80" s="247">
        <v>0</v>
      </c>
      <c r="J80" s="150"/>
      <c r="K80" s="56"/>
      <c r="L80" s="56"/>
      <c r="M80" s="259">
        <v>0</v>
      </c>
      <c r="N80" s="189"/>
      <c r="O80" s="136"/>
      <c r="P80" s="262">
        <v>0</v>
      </c>
    </row>
    <row r="81" spans="1:16" ht="13.5" customHeight="1">
      <c r="A81" s="49">
        <v>1</v>
      </c>
      <c r="B81" s="50">
        <v>424</v>
      </c>
      <c r="C81" s="132" t="s">
        <v>69</v>
      </c>
      <c r="D81" s="134" t="s">
        <v>199</v>
      </c>
      <c r="E81" s="150" t="s">
        <v>200</v>
      </c>
      <c r="F81" s="246">
        <v>2</v>
      </c>
      <c r="G81" s="247">
        <v>2</v>
      </c>
      <c r="H81" s="248">
        <v>0</v>
      </c>
      <c r="I81" s="247">
        <v>0</v>
      </c>
      <c r="J81" s="150"/>
      <c r="K81" s="56"/>
      <c r="L81" s="56"/>
      <c r="M81" s="259">
        <v>0</v>
      </c>
      <c r="N81" s="189"/>
      <c r="O81" s="136"/>
      <c r="P81" s="262">
        <v>0</v>
      </c>
    </row>
    <row r="82" spans="1:16" ht="13.5" customHeight="1">
      <c r="A82" s="49">
        <v>1</v>
      </c>
      <c r="B82" s="50">
        <v>425</v>
      </c>
      <c r="C82" s="132" t="s">
        <v>69</v>
      </c>
      <c r="D82" s="134" t="s">
        <v>201</v>
      </c>
      <c r="E82" s="150" t="s">
        <v>200</v>
      </c>
      <c r="F82" s="246">
        <v>2</v>
      </c>
      <c r="G82" s="247">
        <v>2</v>
      </c>
      <c r="H82" s="248">
        <v>0</v>
      </c>
      <c r="I82" s="247">
        <v>0</v>
      </c>
      <c r="J82" s="150"/>
      <c r="K82" s="56"/>
      <c r="L82" s="56"/>
      <c r="M82" s="259">
        <v>0</v>
      </c>
      <c r="N82" s="150"/>
      <c r="O82" s="136"/>
      <c r="P82" s="262">
        <v>0</v>
      </c>
    </row>
    <row r="83" spans="1:16" ht="13.5" customHeight="1">
      <c r="A83" s="49">
        <v>1</v>
      </c>
      <c r="B83" s="50">
        <v>427</v>
      </c>
      <c r="C83" s="333" t="s">
        <v>69</v>
      </c>
      <c r="D83" s="134" t="s">
        <v>202</v>
      </c>
      <c r="E83" s="150" t="s">
        <v>203</v>
      </c>
      <c r="F83" s="246">
        <v>1</v>
      </c>
      <c r="G83" s="247">
        <v>2</v>
      </c>
      <c r="H83" s="248">
        <v>0</v>
      </c>
      <c r="I83" s="247">
        <v>0</v>
      </c>
      <c r="J83" s="150"/>
      <c r="K83" s="56"/>
      <c r="L83" s="56"/>
      <c r="M83" s="259">
        <v>0</v>
      </c>
      <c r="N83" s="150"/>
      <c r="O83" s="136"/>
      <c r="P83" s="262">
        <v>0</v>
      </c>
    </row>
    <row r="84" spans="1:16" ht="13.5" customHeight="1">
      <c r="A84" s="49">
        <v>1</v>
      </c>
      <c r="B84" s="50">
        <v>428</v>
      </c>
      <c r="C84" s="333" t="s">
        <v>69</v>
      </c>
      <c r="D84" s="134" t="s">
        <v>204</v>
      </c>
      <c r="E84" s="150" t="s">
        <v>132</v>
      </c>
      <c r="F84" s="246">
        <v>1</v>
      </c>
      <c r="G84" s="247">
        <v>2</v>
      </c>
      <c r="H84" s="248">
        <v>0</v>
      </c>
      <c r="I84" s="247">
        <v>0</v>
      </c>
      <c r="J84" s="150"/>
      <c r="K84" s="56"/>
      <c r="L84" s="56"/>
      <c r="M84" s="259">
        <v>0</v>
      </c>
      <c r="N84" s="150"/>
      <c r="O84" s="136"/>
      <c r="P84" s="262">
        <v>0</v>
      </c>
    </row>
    <row r="85" spans="1:16" ht="13.5" customHeight="1">
      <c r="A85" s="49">
        <v>1</v>
      </c>
      <c r="B85" s="50">
        <v>429</v>
      </c>
      <c r="C85" s="132" t="s">
        <v>69</v>
      </c>
      <c r="D85" s="134" t="s">
        <v>205</v>
      </c>
      <c r="E85" s="150" t="s">
        <v>107</v>
      </c>
      <c r="F85" s="246">
        <v>2</v>
      </c>
      <c r="G85" s="247">
        <v>2</v>
      </c>
      <c r="H85" s="248">
        <v>0</v>
      </c>
      <c r="I85" s="247">
        <v>0</v>
      </c>
      <c r="J85" s="150"/>
      <c r="K85" s="56"/>
      <c r="L85" s="56"/>
      <c r="M85" s="259">
        <v>0</v>
      </c>
      <c r="N85" s="150"/>
      <c r="O85" s="136"/>
      <c r="P85" s="262">
        <v>0</v>
      </c>
    </row>
    <row r="86" spans="1:16" ht="13.5" customHeight="1">
      <c r="A86" s="49">
        <v>1</v>
      </c>
      <c r="B86" s="50">
        <v>430</v>
      </c>
      <c r="C86" s="132" t="s">
        <v>69</v>
      </c>
      <c r="D86" s="134" t="s">
        <v>206</v>
      </c>
      <c r="E86" s="150" t="s">
        <v>97</v>
      </c>
      <c r="F86" s="246">
        <v>1</v>
      </c>
      <c r="G86" s="247">
        <v>2</v>
      </c>
      <c r="H86" s="248">
        <v>0</v>
      </c>
      <c r="I86" s="247">
        <v>0</v>
      </c>
      <c r="J86" s="150"/>
      <c r="K86" s="56"/>
      <c r="L86" s="56"/>
      <c r="M86" s="259">
        <v>3</v>
      </c>
      <c r="N86" s="150"/>
      <c r="O86" s="136"/>
      <c r="P86" s="262">
        <v>0</v>
      </c>
    </row>
    <row r="87" spans="1:16" ht="13.5" customHeight="1">
      <c r="A87" s="49">
        <v>1</v>
      </c>
      <c r="B87" s="50">
        <v>431</v>
      </c>
      <c r="C87" s="132" t="s">
        <v>69</v>
      </c>
      <c r="D87" s="134" t="s">
        <v>207</v>
      </c>
      <c r="E87" s="150" t="s">
        <v>97</v>
      </c>
      <c r="F87" s="246">
        <v>1</v>
      </c>
      <c r="G87" s="247">
        <v>2</v>
      </c>
      <c r="H87" s="248">
        <v>0</v>
      </c>
      <c r="I87" s="247">
        <v>0</v>
      </c>
      <c r="J87" s="150"/>
      <c r="K87" s="56"/>
      <c r="L87" s="56"/>
      <c r="M87" s="259">
        <v>0</v>
      </c>
      <c r="N87" s="150"/>
      <c r="O87" s="136"/>
      <c r="P87" s="262">
        <v>0</v>
      </c>
    </row>
    <row r="88" spans="1:16" ht="13.5" customHeight="1">
      <c r="A88" s="49">
        <v>1</v>
      </c>
      <c r="B88" s="50">
        <v>432</v>
      </c>
      <c r="C88" s="333" t="s">
        <v>69</v>
      </c>
      <c r="D88" s="134" t="s">
        <v>208</v>
      </c>
      <c r="E88" s="150" t="s">
        <v>97</v>
      </c>
      <c r="F88" s="246">
        <v>1</v>
      </c>
      <c r="G88" s="247">
        <v>2</v>
      </c>
      <c r="H88" s="248">
        <v>0</v>
      </c>
      <c r="I88" s="247">
        <v>0</v>
      </c>
      <c r="J88" s="150"/>
      <c r="K88" s="56"/>
      <c r="L88" s="56"/>
      <c r="M88" s="259">
        <v>0</v>
      </c>
      <c r="N88" s="150"/>
      <c r="O88" s="136"/>
      <c r="P88" s="262">
        <v>0</v>
      </c>
    </row>
    <row r="89" spans="1:16" ht="13.5" customHeight="1">
      <c r="A89" s="49">
        <v>1</v>
      </c>
      <c r="B89" s="50">
        <v>433</v>
      </c>
      <c r="C89" s="333" t="s">
        <v>69</v>
      </c>
      <c r="D89" s="134" t="s">
        <v>209</v>
      </c>
      <c r="E89" s="150" t="s">
        <v>97</v>
      </c>
      <c r="F89" s="246">
        <v>1</v>
      </c>
      <c r="G89" s="247">
        <v>2</v>
      </c>
      <c r="H89" s="248">
        <v>0</v>
      </c>
      <c r="I89" s="247">
        <v>0</v>
      </c>
      <c r="J89" s="150"/>
      <c r="K89" s="56"/>
      <c r="L89" s="56"/>
      <c r="M89" s="259">
        <v>0</v>
      </c>
      <c r="N89" s="150"/>
      <c r="O89" s="136"/>
      <c r="P89" s="262">
        <v>0</v>
      </c>
    </row>
    <row r="90" spans="1:16" ht="13.5" customHeight="1">
      <c r="A90" s="49">
        <v>1</v>
      </c>
      <c r="B90" s="50">
        <v>434</v>
      </c>
      <c r="C90" s="132" t="s">
        <v>69</v>
      </c>
      <c r="D90" s="134" t="s">
        <v>210</v>
      </c>
      <c r="E90" s="150" t="s">
        <v>97</v>
      </c>
      <c r="F90" s="246">
        <v>1</v>
      </c>
      <c r="G90" s="247">
        <v>2</v>
      </c>
      <c r="H90" s="248">
        <v>0</v>
      </c>
      <c r="I90" s="247">
        <v>0</v>
      </c>
      <c r="J90" s="150"/>
      <c r="K90" s="56"/>
      <c r="L90" s="56"/>
      <c r="M90" s="259">
        <v>0</v>
      </c>
      <c r="N90" s="150"/>
      <c r="O90" s="136"/>
      <c r="P90" s="262">
        <v>0</v>
      </c>
    </row>
    <row r="91" spans="1:16" ht="13.5" customHeight="1">
      <c r="A91" s="49">
        <v>1</v>
      </c>
      <c r="B91" s="50">
        <v>436</v>
      </c>
      <c r="C91" s="132" t="s">
        <v>69</v>
      </c>
      <c r="D91" s="134" t="s">
        <v>211</v>
      </c>
      <c r="E91" s="150" t="s">
        <v>97</v>
      </c>
      <c r="F91" s="246">
        <v>1</v>
      </c>
      <c r="G91" s="247">
        <v>2</v>
      </c>
      <c r="H91" s="248">
        <v>0</v>
      </c>
      <c r="I91" s="247">
        <v>0</v>
      </c>
      <c r="J91" s="150"/>
      <c r="K91" s="56"/>
      <c r="L91" s="56"/>
      <c r="M91" s="259">
        <v>0</v>
      </c>
      <c r="N91" s="150"/>
      <c r="O91" s="136"/>
      <c r="P91" s="262">
        <v>0</v>
      </c>
    </row>
    <row r="92" spans="1:16" ht="13.5" customHeight="1">
      <c r="A92" s="49">
        <v>1</v>
      </c>
      <c r="B92" s="50">
        <v>437</v>
      </c>
      <c r="C92" s="132" t="s">
        <v>69</v>
      </c>
      <c r="D92" s="134" t="s">
        <v>212</v>
      </c>
      <c r="E92" s="150" t="s">
        <v>97</v>
      </c>
      <c r="F92" s="246">
        <v>1</v>
      </c>
      <c r="G92" s="247">
        <v>2</v>
      </c>
      <c r="H92" s="248">
        <v>0</v>
      </c>
      <c r="I92" s="247">
        <v>0</v>
      </c>
      <c r="J92" s="150"/>
      <c r="K92" s="56"/>
      <c r="L92" s="56"/>
      <c r="M92" s="259">
        <v>0</v>
      </c>
      <c r="N92" s="150"/>
      <c r="O92" s="136"/>
      <c r="P92" s="262">
        <v>0</v>
      </c>
    </row>
    <row r="93" spans="1:16" ht="13.5" customHeight="1">
      <c r="A93" s="49">
        <v>1</v>
      </c>
      <c r="B93" s="50">
        <v>438</v>
      </c>
      <c r="C93" s="333" t="s">
        <v>69</v>
      </c>
      <c r="D93" s="134" t="s">
        <v>213</v>
      </c>
      <c r="E93" s="150" t="s">
        <v>214</v>
      </c>
      <c r="F93" s="246">
        <v>1</v>
      </c>
      <c r="G93" s="247">
        <v>2</v>
      </c>
      <c r="H93" s="248">
        <v>0</v>
      </c>
      <c r="I93" s="247">
        <v>0</v>
      </c>
      <c r="J93" s="150"/>
      <c r="K93" s="56"/>
      <c r="L93" s="56"/>
      <c r="M93" s="259">
        <v>0</v>
      </c>
      <c r="N93" s="150"/>
      <c r="O93" s="136"/>
      <c r="P93" s="262">
        <v>0</v>
      </c>
    </row>
    <row r="94" spans="1:16" ht="13.5" customHeight="1">
      <c r="A94" s="49">
        <v>1</v>
      </c>
      <c r="B94" s="50">
        <v>439</v>
      </c>
      <c r="C94" s="333" t="s">
        <v>69</v>
      </c>
      <c r="D94" s="134" t="s">
        <v>215</v>
      </c>
      <c r="E94" s="150" t="s">
        <v>97</v>
      </c>
      <c r="F94" s="246">
        <v>1</v>
      </c>
      <c r="G94" s="247">
        <v>2</v>
      </c>
      <c r="H94" s="248">
        <v>0</v>
      </c>
      <c r="I94" s="247">
        <v>0</v>
      </c>
      <c r="J94" s="150"/>
      <c r="K94" s="56"/>
      <c r="L94" s="56"/>
      <c r="M94" s="259">
        <v>0</v>
      </c>
      <c r="N94" s="150"/>
      <c r="O94" s="136"/>
      <c r="P94" s="262">
        <v>0</v>
      </c>
    </row>
    <row r="95" spans="1:16" ht="13.5" customHeight="1">
      <c r="A95" s="49">
        <v>1</v>
      </c>
      <c r="B95" s="147">
        <v>452</v>
      </c>
      <c r="C95" s="132" t="s">
        <v>69</v>
      </c>
      <c r="D95" s="134" t="s">
        <v>219</v>
      </c>
      <c r="E95" s="150" t="s">
        <v>220</v>
      </c>
      <c r="F95" s="246">
        <v>1</v>
      </c>
      <c r="G95" s="247">
        <v>2</v>
      </c>
      <c r="H95" s="248">
        <v>0</v>
      </c>
      <c r="I95" s="247">
        <v>0</v>
      </c>
      <c r="J95" s="150"/>
      <c r="K95" s="54"/>
      <c r="L95" s="54"/>
      <c r="M95" s="259">
        <v>0</v>
      </c>
      <c r="N95" s="150"/>
      <c r="O95" s="196"/>
      <c r="P95" s="262">
        <v>0</v>
      </c>
    </row>
    <row r="96" spans="1:16" ht="13.5" customHeight="1">
      <c r="A96" s="49">
        <v>1</v>
      </c>
      <c r="B96" s="147">
        <v>453</v>
      </c>
      <c r="C96" s="132" t="s">
        <v>69</v>
      </c>
      <c r="D96" s="134" t="s">
        <v>221</v>
      </c>
      <c r="E96" s="150" t="s">
        <v>154</v>
      </c>
      <c r="F96" s="246">
        <v>1</v>
      </c>
      <c r="G96" s="247">
        <v>2</v>
      </c>
      <c r="H96" s="248">
        <v>0</v>
      </c>
      <c r="I96" s="247">
        <v>0</v>
      </c>
      <c r="J96" s="150"/>
      <c r="K96" s="54"/>
      <c r="L96" s="54"/>
      <c r="M96" s="259">
        <v>0</v>
      </c>
      <c r="N96" s="150"/>
      <c r="O96" s="196"/>
      <c r="P96" s="262">
        <v>0</v>
      </c>
    </row>
    <row r="97" spans="1:16" ht="13.5" customHeight="1">
      <c r="A97" s="49">
        <v>1</v>
      </c>
      <c r="B97" s="147">
        <v>454</v>
      </c>
      <c r="C97" s="132" t="s">
        <v>69</v>
      </c>
      <c r="D97" s="134" t="s">
        <v>222</v>
      </c>
      <c r="E97" s="150" t="s">
        <v>223</v>
      </c>
      <c r="F97" s="246">
        <v>2</v>
      </c>
      <c r="G97" s="247">
        <v>2</v>
      </c>
      <c r="H97" s="248">
        <v>0</v>
      </c>
      <c r="I97" s="247">
        <v>0</v>
      </c>
      <c r="J97" s="150"/>
      <c r="K97" s="56"/>
      <c r="L97" s="56"/>
      <c r="M97" s="259">
        <v>0</v>
      </c>
      <c r="N97" s="150"/>
      <c r="O97" s="136"/>
      <c r="P97" s="262">
        <v>0</v>
      </c>
    </row>
    <row r="98" spans="1:16" ht="13.5" customHeight="1">
      <c r="A98" s="49">
        <v>1</v>
      </c>
      <c r="B98" s="147">
        <v>455</v>
      </c>
      <c r="C98" s="333" t="s">
        <v>69</v>
      </c>
      <c r="D98" s="134" t="s">
        <v>224</v>
      </c>
      <c r="E98" s="150" t="s">
        <v>154</v>
      </c>
      <c r="F98" s="246">
        <v>1</v>
      </c>
      <c r="G98" s="247">
        <v>2</v>
      </c>
      <c r="H98" s="248">
        <v>0</v>
      </c>
      <c r="I98" s="247">
        <v>1</v>
      </c>
      <c r="J98" s="150"/>
      <c r="K98" s="56"/>
      <c r="L98" s="56"/>
      <c r="M98" s="259">
        <v>3</v>
      </c>
      <c r="N98" s="150"/>
      <c r="O98" s="136"/>
      <c r="P98" s="262">
        <v>1</v>
      </c>
    </row>
    <row r="99" spans="1:16" ht="13.5" customHeight="1">
      <c r="A99" s="49">
        <v>1</v>
      </c>
      <c r="B99" s="147">
        <v>456</v>
      </c>
      <c r="C99" s="333" t="s">
        <v>69</v>
      </c>
      <c r="D99" s="134" t="s">
        <v>225</v>
      </c>
      <c r="E99" s="150" t="s">
        <v>154</v>
      </c>
      <c r="F99" s="246">
        <v>1</v>
      </c>
      <c r="G99" s="247">
        <v>2</v>
      </c>
      <c r="H99" s="248">
        <v>0</v>
      </c>
      <c r="I99" s="247">
        <v>0</v>
      </c>
      <c r="J99" s="150"/>
      <c r="K99" s="56"/>
      <c r="L99" s="56"/>
      <c r="M99" s="259">
        <v>0</v>
      </c>
      <c r="N99" s="150"/>
      <c r="O99" s="136"/>
      <c r="P99" s="262">
        <v>0</v>
      </c>
    </row>
    <row r="100" spans="1:16" ht="13.5" customHeight="1">
      <c r="A100" s="49">
        <v>1</v>
      </c>
      <c r="B100" s="151">
        <v>457</v>
      </c>
      <c r="C100" s="132" t="s">
        <v>69</v>
      </c>
      <c r="D100" s="334" t="s">
        <v>226</v>
      </c>
      <c r="E100" s="150" t="s">
        <v>227</v>
      </c>
      <c r="F100" s="246">
        <v>1</v>
      </c>
      <c r="G100" s="247">
        <v>2</v>
      </c>
      <c r="H100" s="248">
        <v>0</v>
      </c>
      <c r="I100" s="247">
        <v>0</v>
      </c>
      <c r="J100" s="150"/>
      <c r="K100" s="56"/>
      <c r="L100" s="56"/>
      <c r="M100" s="259">
        <v>0</v>
      </c>
      <c r="N100" s="150"/>
      <c r="O100" s="136"/>
      <c r="P100" s="262">
        <v>0</v>
      </c>
    </row>
    <row r="101" spans="1:16" ht="13.5" customHeight="1">
      <c r="A101" s="49">
        <v>1</v>
      </c>
      <c r="B101" s="147">
        <v>458</v>
      </c>
      <c r="C101" s="132" t="s">
        <v>69</v>
      </c>
      <c r="D101" s="135" t="s">
        <v>228</v>
      </c>
      <c r="E101" s="150" t="s">
        <v>229</v>
      </c>
      <c r="F101" s="246">
        <v>1</v>
      </c>
      <c r="G101" s="247">
        <v>2</v>
      </c>
      <c r="H101" s="248">
        <v>0</v>
      </c>
      <c r="I101" s="247">
        <v>0</v>
      </c>
      <c r="J101" s="150"/>
      <c r="K101" s="56"/>
      <c r="L101" s="56"/>
      <c r="M101" s="259">
        <v>0</v>
      </c>
      <c r="N101" s="189"/>
      <c r="O101" s="136"/>
      <c r="P101" s="262">
        <v>0</v>
      </c>
    </row>
    <row r="102" spans="1:16" ht="13.5" customHeight="1">
      <c r="A102" s="49">
        <v>1</v>
      </c>
      <c r="B102" s="147">
        <v>459</v>
      </c>
      <c r="C102" s="132" t="s">
        <v>69</v>
      </c>
      <c r="D102" s="135" t="s">
        <v>230</v>
      </c>
      <c r="E102" s="150" t="s">
        <v>97</v>
      </c>
      <c r="F102" s="246">
        <v>1</v>
      </c>
      <c r="G102" s="247">
        <v>2</v>
      </c>
      <c r="H102" s="248">
        <v>0</v>
      </c>
      <c r="I102" s="247">
        <v>0</v>
      </c>
      <c r="J102" s="150"/>
      <c r="K102" s="56"/>
      <c r="L102" s="56"/>
      <c r="M102" s="259">
        <v>0</v>
      </c>
      <c r="N102" s="189"/>
      <c r="O102" s="136"/>
      <c r="P102" s="262">
        <v>0</v>
      </c>
    </row>
    <row r="103" spans="1:16" ht="13.5" customHeight="1">
      <c r="A103" s="49">
        <v>1</v>
      </c>
      <c r="B103" s="147">
        <v>460</v>
      </c>
      <c r="C103" s="333" t="s">
        <v>69</v>
      </c>
      <c r="D103" s="134" t="s">
        <v>231</v>
      </c>
      <c r="E103" s="150" t="s">
        <v>232</v>
      </c>
      <c r="F103" s="246">
        <v>1</v>
      </c>
      <c r="G103" s="247">
        <v>2</v>
      </c>
      <c r="H103" s="248">
        <v>0</v>
      </c>
      <c r="I103" s="247">
        <v>0</v>
      </c>
      <c r="J103" s="150"/>
      <c r="K103" s="56"/>
      <c r="L103" s="56"/>
      <c r="M103" s="259">
        <v>0</v>
      </c>
      <c r="N103" s="189"/>
      <c r="O103" s="136"/>
      <c r="P103" s="262">
        <v>0</v>
      </c>
    </row>
    <row r="104" spans="1:16" ht="13.5" customHeight="1">
      <c r="A104" s="49">
        <v>1</v>
      </c>
      <c r="B104" s="147">
        <v>461</v>
      </c>
      <c r="C104" s="333" t="s">
        <v>69</v>
      </c>
      <c r="D104" s="134" t="s">
        <v>233</v>
      </c>
      <c r="E104" s="150" t="s">
        <v>97</v>
      </c>
      <c r="F104" s="246">
        <v>1</v>
      </c>
      <c r="G104" s="247">
        <v>2</v>
      </c>
      <c r="H104" s="248">
        <v>0</v>
      </c>
      <c r="I104" s="247">
        <v>0</v>
      </c>
      <c r="J104" s="150"/>
      <c r="K104" s="56"/>
      <c r="L104" s="56"/>
      <c r="M104" s="259">
        <v>0</v>
      </c>
      <c r="N104" s="150"/>
      <c r="O104" s="136"/>
      <c r="P104" s="262">
        <v>0</v>
      </c>
    </row>
    <row r="105" spans="1:16" ht="13.5" customHeight="1">
      <c r="A105" s="49">
        <v>1</v>
      </c>
      <c r="B105" s="147">
        <v>462</v>
      </c>
      <c r="C105" s="333" t="s">
        <v>69</v>
      </c>
      <c r="D105" s="134" t="s">
        <v>234</v>
      </c>
      <c r="E105" s="150" t="s">
        <v>97</v>
      </c>
      <c r="F105" s="246">
        <v>1</v>
      </c>
      <c r="G105" s="247">
        <v>2</v>
      </c>
      <c r="H105" s="248">
        <v>0</v>
      </c>
      <c r="I105" s="247">
        <v>0</v>
      </c>
      <c r="J105" s="150"/>
      <c r="K105" s="56"/>
      <c r="L105" s="56"/>
      <c r="M105" s="259">
        <v>0</v>
      </c>
      <c r="N105" s="150"/>
      <c r="O105" s="136"/>
      <c r="P105" s="262">
        <v>0</v>
      </c>
    </row>
    <row r="106" spans="1:16" ht="13.5" customHeight="1">
      <c r="A106" s="49">
        <v>1</v>
      </c>
      <c r="B106" s="147">
        <v>463</v>
      </c>
      <c r="C106" s="333" t="s">
        <v>69</v>
      </c>
      <c r="D106" s="134" t="s">
        <v>235</v>
      </c>
      <c r="E106" s="150" t="s">
        <v>97</v>
      </c>
      <c r="F106" s="246">
        <v>1</v>
      </c>
      <c r="G106" s="247">
        <v>2</v>
      </c>
      <c r="H106" s="248">
        <v>0</v>
      </c>
      <c r="I106" s="247">
        <v>0</v>
      </c>
      <c r="J106" s="150"/>
      <c r="K106" s="56"/>
      <c r="L106" s="56"/>
      <c r="M106" s="259">
        <v>0</v>
      </c>
      <c r="N106" s="150"/>
      <c r="O106" s="136"/>
      <c r="P106" s="262">
        <v>0</v>
      </c>
    </row>
    <row r="107" spans="1:16" ht="13.5" customHeight="1">
      <c r="A107" s="49">
        <v>1</v>
      </c>
      <c r="B107" s="147">
        <v>464</v>
      </c>
      <c r="C107" s="333" t="s">
        <v>69</v>
      </c>
      <c r="D107" s="134" t="s">
        <v>236</v>
      </c>
      <c r="E107" s="150" t="s">
        <v>97</v>
      </c>
      <c r="F107" s="246">
        <v>1</v>
      </c>
      <c r="G107" s="247">
        <v>2</v>
      </c>
      <c r="H107" s="248">
        <v>0</v>
      </c>
      <c r="I107" s="247">
        <v>0</v>
      </c>
      <c r="J107" s="150"/>
      <c r="K107" s="56"/>
      <c r="L107" s="56"/>
      <c r="M107" s="259">
        <v>0</v>
      </c>
      <c r="N107" s="150"/>
      <c r="O107" s="136"/>
      <c r="P107" s="262">
        <v>0</v>
      </c>
    </row>
    <row r="108" spans="1:16" ht="13.5" customHeight="1">
      <c r="A108" s="49">
        <v>1</v>
      </c>
      <c r="B108" s="147">
        <v>465</v>
      </c>
      <c r="C108" s="333" t="s">
        <v>69</v>
      </c>
      <c r="D108" s="134" t="s">
        <v>237</v>
      </c>
      <c r="E108" s="150" t="s">
        <v>97</v>
      </c>
      <c r="F108" s="246">
        <v>1</v>
      </c>
      <c r="G108" s="247">
        <v>2</v>
      </c>
      <c r="H108" s="248">
        <v>0</v>
      </c>
      <c r="I108" s="247">
        <v>0</v>
      </c>
      <c r="J108" s="150"/>
      <c r="K108" s="56"/>
      <c r="L108" s="56"/>
      <c r="M108" s="259">
        <v>0</v>
      </c>
      <c r="N108" s="150"/>
      <c r="O108" s="136"/>
      <c r="P108" s="262">
        <v>0</v>
      </c>
    </row>
    <row r="109" spans="1:16" ht="13.5" customHeight="1">
      <c r="A109" s="49">
        <v>1</v>
      </c>
      <c r="B109" s="147">
        <v>468</v>
      </c>
      <c r="C109" s="333" t="s">
        <v>69</v>
      </c>
      <c r="D109" s="134" t="s">
        <v>238</v>
      </c>
      <c r="E109" s="150" t="s">
        <v>97</v>
      </c>
      <c r="F109" s="246">
        <v>1</v>
      </c>
      <c r="G109" s="247">
        <v>2</v>
      </c>
      <c r="H109" s="248">
        <v>0</v>
      </c>
      <c r="I109" s="247">
        <v>0</v>
      </c>
      <c r="J109" s="150"/>
      <c r="K109" s="56"/>
      <c r="L109" s="56"/>
      <c r="M109" s="259">
        <v>0</v>
      </c>
      <c r="N109" s="150"/>
      <c r="O109" s="136"/>
      <c r="P109" s="262">
        <v>0</v>
      </c>
    </row>
    <row r="110" spans="1:16" ht="13.5" customHeight="1">
      <c r="A110" s="49">
        <v>1</v>
      </c>
      <c r="B110" s="147">
        <v>469</v>
      </c>
      <c r="C110" s="132" t="s">
        <v>69</v>
      </c>
      <c r="D110" s="135" t="s">
        <v>239</v>
      </c>
      <c r="E110" s="150" t="s">
        <v>240</v>
      </c>
      <c r="F110" s="246">
        <v>2</v>
      </c>
      <c r="G110" s="247">
        <v>2</v>
      </c>
      <c r="H110" s="248">
        <v>0</v>
      </c>
      <c r="I110" s="247">
        <v>0</v>
      </c>
      <c r="J110" s="150"/>
      <c r="K110" s="56"/>
      <c r="L110" s="56"/>
      <c r="M110" s="259">
        <v>0</v>
      </c>
      <c r="N110" s="189"/>
      <c r="O110" s="136"/>
      <c r="P110" s="262">
        <v>0</v>
      </c>
    </row>
    <row r="111" spans="1:16" ht="13.5" customHeight="1">
      <c r="A111" s="49">
        <v>1</v>
      </c>
      <c r="B111" s="147">
        <v>470</v>
      </c>
      <c r="C111" s="132" t="s">
        <v>69</v>
      </c>
      <c r="D111" s="135" t="s">
        <v>241</v>
      </c>
      <c r="E111" s="150" t="s">
        <v>242</v>
      </c>
      <c r="F111" s="246">
        <v>1</v>
      </c>
      <c r="G111" s="247">
        <v>2</v>
      </c>
      <c r="H111" s="248">
        <v>0</v>
      </c>
      <c r="I111" s="247">
        <v>0</v>
      </c>
      <c r="J111" s="150"/>
      <c r="K111" s="56"/>
      <c r="L111" s="56"/>
      <c r="M111" s="259">
        <v>0</v>
      </c>
      <c r="N111" s="189"/>
      <c r="O111" s="136"/>
      <c r="P111" s="262">
        <v>0</v>
      </c>
    </row>
    <row r="112" spans="1:16" ht="13.5" customHeight="1">
      <c r="A112" s="49">
        <v>1</v>
      </c>
      <c r="B112" s="147">
        <v>471</v>
      </c>
      <c r="C112" s="132" t="s">
        <v>69</v>
      </c>
      <c r="D112" s="134" t="s">
        <v>243</v>
      </c>
      <c r="E112" s="150" t="s">
        <v>244</v>
      </c>
      <c r="F112" s="246">
        <v>1</v>
      </c>
      <c r="G112" s="247">
        <v>2</v>
      </c>
      <c r="H112" s="248">
        <v>0</v>
      </c>
      <c r="I112" s="247">
        <v>0</v>
      </c>
      <c r="J112" s="150"/>
      <c r="K112" s="56"/>
      <c r="L112" s="56"/>
      <c r="M112" s="259">
        <v>0</v>
      </c>
      <c r="N112" s="189"/>
      <c r="O112" s="136"/>
      <c r="P112" s="262">
        <v>0</v>
      </c>
    </row>
    <row r="113" spans="1:16" ht="13.5" customHeight="1">
      <c r="A113" s="157">
        <v>1</v>
      </c>
      <c r="B113" s="147">
        <v>481</v>
      </c>
      <c r="C113" s="132" t="s">
        <v>69</v>
      </c>
      <c r="D113" s="134" t="s">
        <v>263</v>
      </c>
      <c r="E113" s="198" t="s">
        <v>80</v>
      </c>
      <c r="F113" s="249">
        <v>2</v>
      </c>
      <c r="G113" s="250">
        <v>2</v>
      </c>
      <c r="H113" s="251">
        <v>0</v>
      </c>
      <c r="I113" s="250">
        <v>0</v>
      </c>
      <c r="J113" s="198"/>
      <c r="K113" s="161"/>
      <c r="L113" s="161"/>
      <c r="M113" s="260">
        <v>0</v>
      </c>
      <c r="N113" s="198"/>
      <c r="O113" s="162"/>
      <c r="P113" s="263">
        <v>0</v>
      </c>
    </row>
    <row r="114" spans="1:16" ht="13.5" customHeight="1">
      <c r="A114" s="157">
        <v>1</v>
      </c>
      <c r="B114" s="147">
        <v>482</v>
      </c>
      <c r="C114" s="132" t="s">
        <v>69</v>
      </c>
      <c r="D114" s="134" t="s">
        <v>264</v>
      </c>
      <c r="E114" s="198" t="s">
        <v>265</v>
      </c>
      <c r="F114" s="249">
        <v>2</v>
      </c>
      <c r="G114" s="250">
        <v>2</v>
      </c>
      <c r="H114" s="251">
        <v>0</v>
      </c>
      <c r="I114" s="250">
        <v>0</v>
      </c>
      <c r="J114" s="198"/>
      <c r="K114" s="164"/>
      <c r="L114" s="164"/>
      <c r="M114" s="260">
        <v>0</v>
      </c>
      <c r="N114" s="198"/>
      <c r="O114" s="202"/>
      <c r="P114" s="263">
        <v>0</v>
      </c>
    </row>
    <row r="115" spans="1:16" ht="13.5" customHeight="1">
      <c r="A115" s="157">
        <v>1</v>
      </c>
      <c r="B115" s="147">
        <v>483</v>
      </c>
      <c r="C115" s="132" t="s">
        <v>69</v>
      </c>
      <c r="D115" s="134" t="s">
        <v>266</v>
      </c>
      <c r="E115" s="198" t="s">
        <v>265</v>
      </c>
      <c r="F115" s="249">
        <v>2</v>
      </c>
      <c r="G115" s="250">
        <v>2</v>
      </c>
      <c r="H115" s="251">
        <v>0</v>
      </c>
      <c r="I115" s="250">
        <v>0</v>
      </c>
      <c r="J115" s="198"/>
      <c r="K115" s="164"/>
      <c r="L115" s="164"/>
      <c r="M115" s="260">
        <v>0</v>
      </c>
      <c r="N115" s="198"/>
      <c r="O115" s="202"/>
      <c r="P115" s="263">
        <v>0</v>
      </c>
    </row>
    <row r="116" spans="1:16" ht="13.5" customHeight="1">
      <c r="A116" s="157">
        <v>1</v>
      </c>
      <c r="B116" s="147">
        <v>484</v>
      </c>
      <c r="C116" s="132" t="s">
        <v>69</v>
      </c>
      <c r="D116" s="134" t="s">
        <v>267</v>
      </c>
      <c r="E116" s="198" t="s">
        <v>268</v>
      </c>
      <c r="F116" s="249">
        <v>1</v>
      </c>
      <c r="G116" s="250">
        <v>2</v>
      </c>
      <c r="H116" s="251">
        <v>0</v>
      </c>
      <c r="I116" s="250">
        <v>0</v>
      </c>
      <c r="J116" s="198"/>
      <c r="K116" s="164"/>
      <c r="L116" s="164"/>
      <c r="M116" s="260">
        <v>0</v>
      </c>
      <c r="N116" s="198"/>
      <c r="O116" s="202"/>
      <c r="P116" s="263">
        <v>0</v>
      </c>
    </row>
    <row r="117" spans="1:16" ht="13.5" customHeight="1">
      <c r="A117" s="157">
        <v>1</v>
      </c>
      <c r="B117" s="147">
        <v>485</v>
      </c>
      <c r="C117" s="132" t="s">
        <v>69</v>
      </c>
      <c r="D117" s="134" t="s">
        <v>269</v>
      </c>
      <c r="E117" s="198" t="s">
        <v>80</v>
      </c>
      <c r="F117" s="249">
        <v>2</v>
      </c>
      <c r="G117" s="250">
        <v>2</v>
      </c>
      <c r="H117" s="251">
        <v>0</v>
      </c>
      <c r="I117" s="250">
        <v>0</v>
      </c>
      <c r="J117" s="198"/>
      <c r="K117" s="164"/>
      <c r="L117" s="164"/>
      <c r="M117" s="260">
        <v>0</v>
      </c>
      <c r="N117" s="198"/>
      <c r="O117" s="202"/>
      <c r="P117" s="263">
        <v>0</v>
      </c>
    </row>
    <row r="118" spans="1:16" ht="13.5" customHeight="1">
      <c r="A118" s="157">
        <v>1</v>
      </c>
      <c r="B118" s="147">
        <v>486</v>
      </c>
      <c r="C118" s="132" t="s">
        <v>69</v>
      </c>
      <c r="D118" s="134" t="s">
        <v>270</v>
      </c>
      <c r="E118" s="198" t="s">
        <v>80</v>
      </c>
      <c r="F118" s="249">
        <v>2</v>
      </c>
      <c r="G118" s="250">
        <v>2</v>
      </c>
      <c r="H118" s="251">
        <v>0</v>
      </c>
      <c r="I118" s="250">
        <v>0</v>
      </c>
      <c r="J118" s="198"/>
      <c r="K118" s="164"/>
      <c r="L118" s="164"/>
      <c r="M118" s="260">
        <v>0</v>
      </c>
      <c r="N118" s="198"/>
      <c r="O118" s="202"/>
      <c r="P118" s="263">
        <v>0</v>
      </c>
    </row>
    <row r="119" spans="1:16" ht="13.5" customHeight="1">
      <c r="A119" s="157">
        <v>1</v>
      </c>
      <c r="B119" s="147">
        <v>487</v>
      </c>
      <c r="C119" s="132" t="s">
        <v>69</v>
      </c>
      <c r="D119" s="135" t="s">
        <v>271</v>
      </c>
      <c r="E119" s="198" t="s">
        <v>130</v>
      </c>
      <c r="F119" s="249">
        <v>1</v>
      </c>
      <c r="G119" s="250">
        <v>2</v>
      </c>
      <c r="H119" s="251">
        <v>0</v>
      </c>
      <c r="I119" s="250">
        <v>0</v>
      </c>
      <c r="J119" s="198"/>
      <c r="K119" s="164"/>
      <c r="L119" s="164"/>
      <c r="M119" s="260">
        <v>0</v>
      </c>
      <c r="N119" s="203"/>
      <c r="O119" s="202"/>
      <c r="P119" s="263">
        <v>0</v>
      </c>
    </row>
    <row r="120" spans="1:16" ht="13.5" customHeight="1">
      <c r="A120" s="157">
        <v>1</v>
      </c>
      <c r="B120" s="147">
        <v>488</v>
      </c>
      <c r="C120" s="132" t="s">
        <v>69</v>
      </c>
      <c r="D120" s="135" t="s">
        <v>272</v>
      </c>
      <c r="E120" s="198" t="s">
        <v>107</v>
      </c>
      <c r="F120" s="249">
        <v>2</v>
      </c>
      <c r="G120" s="250">
        <v>2</v>
      </c>
      <c r="H120" s="251">
        <v>0</v>
      </c>
      <c r="I120" s="250">
        <v>0</v>
      </c>
      <c r="J120" s="198"/>
      <c r="K120" s="164"/>
      <c r="L120" s="164"/>
      <c r="M120" s="260">
        <v>0</v>
      </c>
      <c r="N120" s="203"/>
      <c r="O120" s="202"/>
      <c r="P120" s="263">
        <v>0</v>
      </c>
    </row>
    <row r="121" spans="1:16" ht="13.5" customHeight="1">
      <c r="A121" s="179">
        <v>1</v>
      </c>
      <c r="B121" s="147">
        <v>511</v>
      </c>
      <c r="C121" s="132" t="s">
        <v>69</v>
      </c>
      <c r="D121" s="134" t="s">
        <v>275</v>
      </c>
      <c r="E121" s="198" t="s">
        <v>276</v>
      </c>
      <c r="F121" s="249">
        <v>1</v>
      </c>
      <c r="G121" s="250">
        <v>2</v>
      </c>
      <c r="H121" s="251">
        <v>0</v>
      </c>
      <c r="I121" s="250">
        <v>0</v>
      </c>
      <c r="J121" s="150"/>
      <c r="K121" s="54"/>
      <c r="L121" s="54"/>
      <c r="M121" s="259">
        <v>3</v>
      </c>
      <c r="N121" s="189"/>
      <c r="O121" s="196"/>
      <c r="P121" s="262">
        <v>0</v>
      </c>
    </row>
    <row r="122" spans="1:16" ht="13.5" customHeight="1">
      <c r="A122" s="179">
        <v>1</v>
      </c>
      <c r="B122" s="147">
        <v>512</v>
      </c>
      <c r="C122" s="132" t="s">
        <v>69</v>
      </c>
      <c r="D122" s="134" t="s">
        <v>277</v>
      </c>
      <c r="E122" s="198" t="s">
        <v>130</v>
      </c>
      <c r="F122" s="249">
        <v>1</v>
      </c>
      <c r="G122" s="250">
        <v>2</v>
      </c>
      <c r="H122" s="251">
        <v>0</v>
      </c>
      <c r="I122" s="250">
        <v>0</v>
      </c>
      <c r="J122" s="150"/>
      <c r="K122" s="56"/>
      <c r="L122" s="56"/>
      <c r="M122" s="259">
        <v>0</v>
      </c>
      <c r="N122" s="150"/>
      <c r="O122" s="136"/>
      <c r="P122" s="262">
        <v>0</v>
      </c>
    </row>
    <row r="123" spans="1:16" ht="13.5" customHeight="1">
      <c r="A123" s="179">
        <v>1</v>
      </c>
      <c r="B123" s="147">
        <v>513</v>
      </c>
      <c r="C123" s="132" t="s">
        <v>69</v>
      </c>
      <c r="D123" s="134" t="s">
        <v>278</v>
      </c>
      <c r="E123" s="198" t="s">
        <v>279</v>
      </c>
      <c r="F123" s="249">
        <v>1</v>
      </c>
      <c r="G123" s="250">
        <v>2</v>
      </c>
      <c r="H123" s="251">
        <v>0</v>
      </c>
      <c r="I123" s="250">
        <v>0</v>
      </c>
      <c r="J123" s="150"/>
      <c r="K123" s="56"/>
      <c r="L123" s="56"/>
      <c r="M123" s="259">
        <v>0</v>
      </c>
      <c r="N123" s="150"/>
      <c r="O123" s="136"/>
      <c r="P123" s="262">
        <v>0</v>
      </c>
    </row>
    <row r="124" spans="1:16" ht="13.5" customHeight="1">
      <c r="A124" s="179">
        <v>1</v>
      </c>
      <c r="B124" s="147">
        <v>514</v>
      </c>
      <c r="C124" s="132" t="s">
        <v>69</v>
      </c>
      <c r="D124" s="134" t="s">
        <v>280</v>
      </c>
      <c r="E124" s="198" t="s">
        <v>281</v>
      </c>
      <c r="F124" s="249">
        <v>1</v>
      </c>
      <c r="G124" s="250">
        <v>2</v>
      </c>
      <c r="H124" s="251">
        <v>0</v>
      </c>
      <c r="I124" s="250">
        <v>0</v>
      </c>
      <c r="J124" s="150"/>
      <c r="K124" s="56"/>
      <c r="L124" s="56"/>
      <c r="M124" s="259">
        <v>2</v>
      </c>
      <c r="N124" s="150"/>
      <c r="O124" s="136"/>
      <c r="P124" s="262">
        <v>0</v>
      </c>
    </row>
    <row r="125" spans="1:16" ht="13.5" customHeight="1">
      <c r="A125" s="179">
        <v>1</v>
      </c>
      <c r="B125" s="147">
        <v>516</v>
      </c>
      <c r="C125" s="132" t="s">
        <v>69</v>
      </c>
      <c r="D125" s="134" t="s">
        <v>282</v>
      </c>
      <c r="E125" s="198" t="s">
        <v>283</v>
      </c>
      <c r="F125" s="249">
        <v>1</v>
      </c>
      <c r="G125" s="250">
        <v>2</v>
      </c>
      <c r="H125" s="251">
        <v>0</v>
      </c>
      <c r="I125" s="250">
        <v>0</v>
      </c>
      <c r="J125" s="150"/>
      <c r="K125" s="56"/>
      <c r="L125" s="56"/>
      <c r="M125" s="259">
        <v>0</v>
      </c>
      <c r="N125" s="150"/>
      <c r="O125" s="136"/>
      <c r="P125" s="262">
        <v>0</v>
      </c>
    </row>
    <row r="126" spans="1:16" ht="13.5" customHeight="1">
      <c r="A126" s="179">
        <v>1</v>
      </c>
      <c r="B126" s="147">
        <v>517</v>
      </c>
      <c r="C126" s="132" t="s">
        <v>69</v>
      </c>
      <c r="D126" s="134" t="s">
        <v>284</v>
      </c>
      <c r="E126" s="198" t="s">
        <v>97</v>
      </c>
      <c r="F126" s="249">
        <v>1</v>
      </c>
      <c r="G126" s="250">
        <v>2</v>
      </c>
      <c r="H126" s="251">
        <v>0</v>
      </c>
      <c r="I126" s="250">
        <v>0</v>
      </c>
      <c r="J126" s="150"/>
      <c r="K126" s="56"/>
      <c r="L126" s="56"/>
      <c r="M126" s="259">
        <v>0</v>
      </c>
      <c r="N126" s="150"/>
      <c r="O126" s="136"/>
      <c r="P126" s="262">
        <v>0</v>
      </c>
    </row>
    <row r="127" spans="1:16" ht="13.5" customHeight="1">
      <c r="A127" s="179">
        <v>1</v>
      </c>
      <c r="B127" s="147">
        <v>518</v>
      </c>
      <c r="C127" s="132" t="s">
        <v>69</v>
      </c>
      <c r="D127" s="134" t="s">
        <v>285</v>
      </c>
      <c r="E127" s="198" t="s">
        <v>97</v>
      </c>
      <c r="F127" s="249">
        <v>1</v>
      </c>
      <c r="G127" s="250">
        <v>2</v>
      </c>
      <c r="H127" s="251">
        <v>0</v>
      </c>
      <c r="I127" s="250">
        <v>0</v>
      </c>
      <c r="J127" s="150"/>
      <c r="K127" s="56"/>
      <c r="L127" s="56"/>
      <c r="M127" s="259">
        <v>0</v>
      </c>
      <c r="N127" s="150"/>
      <c r="O127" s="136"/>
      <c r="P127" s="262">
        <v>0</v>
      </c>
    </row>
    <row r="128" spans="1:16" ht="13.5" customHeight="1">
      <c r="A128" s="179">
        <v>1</v>
      </c>
      <c r="B128" s="147">
        <v>519</v>
      </c>
      <c r="C128" s="132" t="s">
        <v>69</v>
      </c>
      <c r="D128" s="134" t="s">
        <v>286</v>
      </c>
      <c r="E128" s="198" t="s">
        <v>97</v>
      </c>
      <c r="F128" s="249">
        <v>1</v>
      </c>
      <c r="G128" s="250">
        <v>2</v>
      </c>
      <c r="H128" s="251">
        <v>0</v>
      </c>
      <c r="I128" s="250">
        <v>0</v>
      </c>
      <c r="J128" s="150"/>
      <c r="K128" s="56"/>
      <c r="L128" s="56"/>
      <c r="M128" s="259">
        <v>0</v>
      </c>
      <c r="N128" s="150"/>
      <c r="O128" s="136"/>
      <c r="P128" s="262">
        <v>0</v>
      </c>
    </row>
    <row r="129" spans="1:16" ht="13.5" customHeight="1">
      <c r="A129" s="157">
        <v>1</v>
      </c>
      <c r="B129" s="50">
        <v>543</v>
      </c>
      <c r="C129" s="132" t="s">
        <v>69</v>
      </c>
      <c r="D129" s="134" t="s">
        <v>296</v>
      </c>
      <c r="E129" s="150" t="s">
        <v>297</v>
      </c>
      <c r="F129" s="246">
        <v>1</v>
      </c>
      <c r="G129" s="247">
        <v>2</v>
      </c>
      <c r="H129" s="248">
        <v>1</v>
      </c>
      <c r="I129" s="247">
        <v>0</v>
      </c>
      <c r="J129" s="150"/>
      <c r="K129" s="56"/>
      <c r="L129" s="56"/>
      <c r="M129" s="259">
        <v>0</v>
      </c>
      <c r="N129" s="150" t="s">
        <v>298</v>
      </c>
      <c r="O129" s="136" t="s">
        <v>472</v>
      </c>
      <c r="P129" s="262"/>
    </row>
    <row r="130" spans="1:16" ht="13.5" customHeight="1">
      <c r="A130" s="157">
        <v>1</v>
      </c>
      <c r="B130" s="50">
        <v>544</v>
      </c>
      <c r="C130" s="132" t="s">
        <v>69</v>
      </c>
      <c r="D130" s="134" t="s">
        <v>299</v>
      </c>
      <c r="E130" s="150" t="s">
        <v>214</v>
      </c>
      <c r="F130" s="246">
        <v>1</v>
      </c>
      <c r="G130" s="247">
        <v>2</v>
      </c>
      <c r="H130" s="248">
        <v>0</v>
      </c>
      <c r="I130" s="247">
        <v>0</v>
      </c>
      <c r="J130" s="150"/>
      <c r="K130" s="56"/>
      <c r="L130" s="56"/>
      <c r="M130" s="259">
        <v>0</v>
      </c>
      <c r="N130" s="150"/>
      <c r="O130" s="136"/>
      <c r="P130" s="262">
        <v>0</v>
      </c>
    </row>
    <row r="131" spans="1:16" ht="13.5" customHeight="1">
      <c r="A131" s="157">
        <v>1</v>
      </c>
      <c r="B131" s="50">
        <v>545</v>
      </c>
      <c r="C131" s="132" t="s">
        <v>69</v>
      </c>
      <c r="D131" s="134" t="s">
        <v>300</v>
      </c>
      <c r="E131" s="150" t="s">
        <v>227</v>
      </c>
      <c r="F131" s="246">
        <v>1</v>
      </c>
      <c r="G131" s="247">
        <v>2</v>
      </c>
      <c r="H131" s="248">
        <v>0</v>
      </c>
      <c r="I131" s="247">
        <v>0</v>
      </c>
      <c r="J131" s="150"/>
      <c r="K131" s="56"/>
      <c r="L131" s="56"/>
      <c r="M131" s="259">
        <v>2</v>
      </c>
      <c r="N131" s="150"/>
      <c r="O131" s="136"/>
      <c r="P131" s="262">
        <v>0</v>
      </c>
    </row>
    <row r="132" spans="1:16" ht="13.5" customHeight="1">
      <c r="A132" s="179">
        <v>1</v>
      </c>
      <c r="B132" s="50">
        <v>546</v>
      </c>
      <c r="C132" s="132" t="s">
        <v>69</v>
      </c>
      <c r="D132" s="134" t="s">
        <v>301</v>
      </c>
      <c r="E132" s="150" t="s">
        <v>97</v>
      </c>
      <c r="F132" s="246">
        <v>1</v>
      </c>
      <c r="G132" s="247">
        <v>2</v>
      </c>
      <c r="H132" s="248">
        <v>1</v>
      </c>
      <c r="I132" s="247">
        <v>0</v>
      </c>
      <c r="J132" s="150"/>
      <c r="K132" s="56"/>
      <c r="L132" s="56"/>
      <c r="M132" s="259">
        <v>0</v>
      </c>
      <c r="N132" s="150"/>
      <c r="O132" s="136"/>
      <c r="P132" s="262">
        <v>0</v>
      </c>
    </row>
    <row r="133" spans="1:16" ht="13.5" customHeight="1">
      <c r="A133" s="179">
        <v>1</v>
      </c>
      <c r="B133" s="50">
        <v>547</v>
      </c>
      <c r="C133" s="132" t="s">
        <v>69</v>
      </c>
      <c r="D133" s="134" t="s">
        <v>302</v>
      </c>
      <c r="E133" s="150" t="s">
        <v>97</v>
      </c>
      <c r="F133" s="246">
        <v>1</v>
      </c>
      <c r="G133" s="247">
        <v>2</v>
      </c>
      <c r="H133" s="248">
        <v>0</v>
      </c>
      <c r="I133" s="247">
        <v>0</v>
      </c>
      <c r="J133" s="150"/>
      <c r="K133" s="56"/>
      <c r="L133" s="56"/>
      <c r="M133" s="259">
        <v>0</v>
      </c>
      <c r="N133" s="150"/>
      <c r="O133" s="136"/>
      <c r="P133" s="262">
        <v>0</v>
      </c>
    </row>
    <row r="134" spans="1:16" ht="13.5" customHeight="1">
      <c r="A134" s="179">
        <v>1</v>
      </c>
      <c r="B134" s="50">
        <v>549</v>
      </c>
      <c r="C134" s="132" t="s">
        <v>69</v>
      </c>
      <c r="D134" s="134" t="s">
        <v>303</v>
      </c>
      <c r="E134" s="150" t="s">
        <v>97</v>
      </c>
      <c r="F134" s="246">
        <v>1</v>
      </c>
      <c r="G134" s="247">
        <v>2</v>
      </c>
      <c r="H134" s="248">
        <v>0</v>
      </c>
      <c r="I134" s="247">
        <v>0</v>
      </c>
      <c r="J134" s="150"/>
      <c r="K134" s="56"/>
      <c r="L134" s="56"/>
      <c r="M134" s="259">
        <v>0</v>
      </c>
      <c r="N134" s="150"/>
      <c r="O134" s="136"/>
      <c r="P134" s="262">
        <v>0</v>
      </c>
    </row>
    <row r="135" spans="1:16" ht="13.5" customHeight="1">
      <c r="A135" s="179">
        <v>1</v>
      </c>
      <c r="B135" s="50">
        <v>550</v>
      </c>
      <c r="C135" s="132" t="s">
        <v>69</v>
      </c>
      <c r="D135" s="134" t="s">
        <v>304</v>
      </c>
      <c r="E135" s="150" t="s">
        <v>117</v>
      </c>
      <c r="F135" s="246">
        <v>2</v>
      </c>
      <c r="G135" s="247">
        <v>2</v>
      </c>
      <c r="H135" s="248">
        <v>0</v>
      </c>
      <c r="I135" s="247">
        <v>0</v>
      </c>
      <c r="J135" s="150"/>
      <c r="K135" s="56"/>
      <c r="L135" s="56"/>
      <c r="M135" s="259">
        <v>0</v>
      </c>
      <c r="N135" s="150"/>
      <c r="O135" s="136"/>
      <c r="P135" s="262">
        <v>0</v>
      </c>
    </row>
    <row r="136" spans="1:16" ht="13.5" customHeight="1">
      <c r="A136" s="179">
        <v>1</v>
      </c>
      <c r="B136" s="50">
        <v>552</v>
      </c>
      <c r="C136" s="132" t="s">
        <v>69</v>
      </c>
      <c r="D136" s="134" t="s">
        <v>305</v>
      </c>
      <c r="E136" s="150" t="s">
        <v>97</v>
      </c>
      <c r="F136" s="246">
        <v>1</v>
      </c>
      <c r="G136" s="247">
        <v>2</v>
      </c>
      <c r="H136" s="248">
        <v>0</v>
      </c>
      <c r="I136" s="247">
        <v>0</v>
      </c>
      <c r="J136" s="150"/>
      <c r="K136" s="56"/>
      <c r="L136" s="56"/>
      <c r="M136" s="259">
        <v>0</v>
      </c>
      <c r="N136" s="150"/>
      <c r="O136" s="136"/>
      <c r="P136" s="262">
        <v>0</v>
      </c>
    </row>
    <row r="137" spans="1:16" ht="13.5" customHeight="1">
      <c r="A137" s="179">
        <v>1</v>
      </c>
      <c r="B137" s="50">
        <v>555</v>
      </c>
      <c r="C137" s="132" t="s">
        <v>69</v>
      </c>
      <c r="D137" s="134" t="s">
        <v>306</v>
      </c>
      <c r="E137" s="150" t="s">
        <v>214</v>
      </c>
      <c r="F137" s="246">
        <v>1</v>
      </c>
      <c r="G137" s="247">
        <v>2</v>
      </c>
      <c r="H137" s="248">
        <v>0</v>
      </c>
      <c r="I137" s="247">
        <v>0</v>
      </c>
      <c r="J137" s="150"/>
      <c r="K137" s="56"/>
      <c r="L137" s="56"/>
      <c r="M137" s="259">
        <v>0</v>
      </c>
      <c r="N137" s="150"/>
      <c r="O137" s="136"/>
      <c r="P137" s="262">
        <v>0</v>
      </c>
    </row>
    <row r="138" spans="1:16" ht="13.5" customHeight="1">
      <c r="A138" s="179">
        <v>1</v>
      </c>
      <c r="B138" s="50">
        <v>558</v>
      </c>
      <c r="C138" s="132" t="s">
        <v>69</v>
      </c>
      <c r="D138" s="135" t="s">
        <v>307</v>
      </c>
      <c r="E138" s="150" t="s">
        <v>97</v>
      </c>
      <c r="F138" s="246">
        <v>1</v>
      </c>
      <c r="G138" s="247">
        <v>2</v>
      </c>
      <c r="H138" s="248">
        <v>0</v>
      </c>
      <c r="I138" s="247">
        <v>0</v>
      </c>
      <c r="J138" s="150"/>
      <c r="K138" s="56"/>
      <c r="L138" s="56"/>
      <c r="M138" s="259">
        <v>0</v>
      </c>
      <c r="N138" s="189"/>
      <c r="O138" s="136"/>
      <c r="P138" s="262">
        <v>0</v>
      </c>
    </row>
    <row r="139" spans="1:16" ht="13.5" customHeight="1">
      <c r="A139" s="179">
        <v>1</v>
      </c>
      <c r="B139" s="50">
        <v>559</v>
      </c>
      <c r="C139" s="132" t="s">
        <v>69</v>
      </c>
      <c r="D139" s="135" t="s">
        <v>308</v>
      </c>
      <c r="E139" s="150" t="s">
        <v>97</v>
      </c>
      <c r="F139" s="246">
        <v>1</v>
      </c>
      <c r="G139" s="247">
        <v>2</v>
      </c>
      <c r="H139" s="248">
        <v>0</v>
      </c>
      <c r="I139" s="247">
        <v>0</v>
      </c>
      <c r="J139" s="150"/>
      <c r="K139" s="56"/>
      <c r="L139" s="56"/>
      <c r="M139" s="259">
        <v>0</v>
      </c>
      <c r="N139" s="189"/>
      <c r="O139" s="136"/>
      <c r="P139" s="262">
        <v>0</v>
      </c>
    </row>
    <row r="140" spans="1:16" ht="13.5" customHeight="1">
      <c r="A140" s="179">
        <v>1</v>
      </c>
      <c r="B140" s="50">
        <v>560</v>
      </c>
      <c r="C140" s="333" t="s">
        <v>69</v>
      </c>
      <c r="D140" s="134" t="s">
        <v>309</v>
      </c>
      <c r="E140" s="150" t="s">
        <v>227</v>
      </c>
      <c r="F140" s="246">
        <v>1</v>
      </c>
      <c r="G140" s="247">
        <v>2</v>
      </c>
      <c r="H140" s="248">
        <v>0</v>
      </c>
      <c r="I140" s="247">
        <v>0</v>
      </c>
      <c r="J140" s="150"/>
      <c r="K140" s="56"/>
      <c r="L140" s="56"/>
      <c r="M140" s="259">
        <v>0</v>
      </c>
      <c r="N140" s="189"/>
      <c r="O140" s="136"/>
      <c r="P140" s="262">
        <v>0</v>
      </c>
    </row>
    <row r="141" spans="1:16" ht="13.5" customHeight="1">
      <c r="A141" s="181">
        <v>1</v>
      </c>
      <c r="B141" s="50">
        <v>561</v>
      </c>
      <c r="C141" s="333" t="s">
        <v>69</v>
      </c>
      <c r="D141" s="134" t="s">
        <v>310</v>
      </c>
      <c r="E141" s="150" t="s">
        <v>97</v>
      </c>
      <c r="F141" s="246">
        <v>1</v>
      </c>
      <c r="G141" s="247">
        <v>2</v>
      </c>
      <c r="H141" s="248">
        <v>0</v>
      </c>
      <c r="I141" s="247">
        <v>0</v>
      </c>
      <c r="J141" s="150"/>
      <c r="K141" s="56"/>
      <c r="L141" s="56"/>
      <c r="M141" s="259">
        <v>2</v>
      </c>
      <c r="N141" s="150"/>
      <c r="O141" s="136"/>
      <c r="P141" s="262">
        <v>0</v>
      </c>
    </row>
    <row r="142" spans="1:16" ht="13.5" customHeight="1">
      <c r="A142" s="179">
        <v>1</v>
      </c>
      <c r="B142" s="50">
        <v>562</v>
      </c>
      <c r="C142" s="333" t="s">
        <v>69</v>
      </c>
      <c r="D142" s="134" t="s">
        <v>311</v>
      </c>
      <c r="E142" s="150" t="s">
        <v>227</v>
      </c>
      <c r="F142" s="246">
        <v>1</v>
      </c>
      <c r="G142" s="247">
        <v>2</v>
      </c>
      <c r="H142" s="248">
        <v>0</v>
      </c>
      <c r="I142" s="247">
        <v>0</v>
      </c>
      <c r="J142" s="150"/>
      <c r="K142" s="56"/>
      <c r="L142" s="56"/>
      <c r="M142" s="259">
        <v>0</v>
      </c>
      <c r="N142" s="150"/>
      <c r="O142" s="136"/>
      <c r="P142" s="262">
        <v>0</v>
      </c>
    </row>
    <row r="143" spans="1:16" ht="13.5" customHeight="1">
      <c r="A143" s="179">
        <v>1</v>
      </c>
      <c r="B143" s="50">
        <v>563</v>
      </c>
      <c r="C143" s="333" t="s">
        <v>69</v>
      </c>
      <c r="D143" s="134" t="s">
        <v>312</v>
      </c>
      <c r="E143" s="150" t="s">
        <v>97</v>
      </c>
      <c r="F143" s="246">
        <v>1</v>
      </c>
      <c r="G143" s="247">
        <v>2</v>
      </c>
      <c r="H143" s="248">
        <v>0</v>
      </c>
      <c r="I143" s="247">
        <v>0</v>
      </c>
      <c r="J143" s="150"/>
      <c r="K143" s="56"/>
      <c r="L143" s="56"/>
      <c r="M143" s="259">
        <v>0</v>
      </c>
      <c r="N143" s="150"/>
      <c r="O143" s="136"/>
      <c r="P143" s="262">
        <v>0</v>
      </c>
    </row>
    <row r="144" spans="1:16" ht="13.5" customHeight="1">
      <c r="A144" s="181">
        <v>1</v>
      </c>
      <c r="B144" s="50">
        <v>564</v>
      </c>
      <c r="C144" s="333" t="s">
        <v>69</v>
      </c>
      <c r="D144" s="134" t="s">
        <v>313</v>
      </c>
      <c r="E144" s="150" t="s">
        <v>148</v>
      </c>
      <c r="F144" s="246">
        <v>1</v>
      </c>
      <c r="G144" s="247">
        <v>2</v>
      </c>
      <c r="H144" s="248">
        <v>0</v>
      </c>
      <c r="I144" s="247">
        <v>0</v>
      </c>
      <c r="J144" s="150"/>
      <c r="K144" s="56"/>
      <c r="L144" s="56"/>
      <c r="M144" s="259">
        <v>3</v>
      </c>
      <c r="N144" s="150"/>
      <c r="O144" s="136"/>
      <c r="P144" s="262">
        <v>0</v>
      </c>
    </row>
    <row r="145" spans="1:16" ht="13.5" customHeight="1">
      <c r="A145" s="49">
        <v>1</v>
      </c>
      <c r="B145" s="50">
        <v>571</v>
      </c>
      <c r="C145" s="333" t="s">
        <v>69</v>
      </c>
      <c r="D145" s="134" t="s">
        <v>328</v>
      </c>
      <c r="E145" s="150" t="s">
        <v>92</v>
      </c>
      <c r="F145" s="246">
        <v>1</v>
      </c>
      <c r="G145" s="247">
        <v>2</v>
      </c>
      <c r="H145" s="248">
        <v>0</v>
      </c>
      <c r="I145" s="247">
        <v>0</v>
      </c>
      <c r="J145" s="150"/>
      <c r="K145" s="133"/>
      <c r="L145" s="133"/>
      <c r="M145" s="259">
        <v>0</v>
      </c>
      <c r="N145" s="150"/>
      <c r="O145" s="136"/>
      <c r="P145" s="262">
        <v>0</v>
      </c>
    </row>
    <row r="146" spans="1:16" ht="13.5" customHeight="1">
      <c r="A146" s="49">
        <v>1</v>
      </c>
      <c r="B146" s="50">
        <v>575</v>
      </c>
      <c r="C146" s="333" t="s">
        <v>69</v>
      </c>
      <c r="D146" s="134" t="s">
        <v>329</v>
      </c>
      <c r="E146" s="150" t="s">
        <v>92</v>
      </c>
      <c r="F146" s="246">
        <v>1</v>
      </c>
      <c r="G146" s="247">
        <v>2</v>
      </c>
      <c r="H146" s="248">
        <v>0</v>
      </c>
      <c r="I146" s="247">
        <v>0</v>
      </c>
      <c r="J146" s="150"/>
      <c r="K146" s="133"/>
      <c r="L146" s="133"/>
      <c r="M146" s="259">
        <v>0</v>
      </c>
      <c r="N146" s="150"/>
      <c r="O146" s="136"/>
      <c r="P146" s="262">
        <v>0</v>
      </c>
    </row>
    <row r="147" spans="1:16" ht="25.5" customHeight="1">
      <c r="A147" s="49">
        <v>1</v>
      </c>
      <c r="B147" s="50">
        <v>578</v>
      </c>
      <c r="C147" s="333" t="s">
        <v>69</v>
      </c>
      <c r="D147" s="134" t="s">
        <v>330</v>
      </c>
      <c r="E147" s="150" t="s">
        <v>331</v>
      </c>
      <c r="F147" s="246">
        <v>1</v>
      </c>
      <c r="G147" s="247">
        <v>2</v>
      </c>
      <c r="H147" s="248">
        <v>0</v>
      </c>
      <c r="I147" s="247">
        <v>0</v>
      </c>
      <c r="J147" s="150"/>
      <c r="K147" s="133"/>
      <c r="L147" s="133"/>
      <c r="M147" s="259">
        <v>0</v>
      </c>
      <c r="N147" s="132" t="s">
        <v>473</v>
      </c>
      <c r="O147" s="136" t="s">
        <v>437</v>
      </c>
      <c r="P147" s="262"/>
    </row>
    <row r="148" spans="1:16" ht="13.5" customHeight="1">
      <c r="A148" s="49">
        <v>1</v>
      </c>
      <c r="B148" s="50">
        <v>581</v>
      </c>
      <c r="C148" s="333" t="s">
        <v>69</v>
      </c>
      <c r="D148" s="134" t="s">
        <v>332</v>
      </c>
      <c r="E148" s="150" t="s">
        <v>121</v>
      </c>
      <c r="F148" s="246">
        <v>1</v>
      </c>
      <c r="G148" s="247">
        <v>2</v>
      </c>
      <c r="H148" s="248">
        <v>0</v>
      </c>
      <c r="I148" s="247">
        <v>0</v>
      </c>
      <c r="J148" s="150"/>
      <c r="K148" s="133"/>
      <c r="L148" s="133"/>
      <c r="M148" s="259">
        <v>0</v>
      </c>
      <c r="N148" s="150"/>
      <c r="O148" s="136"/>
      <c r="P148" s="262">
        <v>0</v>
      </c>
    </row>
    <row r="149" spans="1:16" ht="13.5" customHeight="1">
      <c r="A149" s="49">
        <v>1</v>
      </c>
      <c r="B149" s="50">
        <v>584</v>
      </c>
      <c r="C149" s="132" t="s">
        <v>69</v>
      </c>
      <c r="D149" s="135" t="s">
        <v>333</v>
      </c>
      <c r="E149" s="150" t="s">
        <v>265</v>
      </c>
      <c r="F149" s="246">
        <v>2</v>
      </c>
      <c r="G149" s="247">
        <v>2</v>
      </c>
      <c r="H149" s="248">
        <v>1</v>
      </c>
      <c r="I149" s="247">
        <v>0</v>
      </c>
      <c r="J149" s="150"/>
      <c r="K149" s="133"/>
      <c r="L149" s="133"/>
      <c r="M149" s="259">
        <v>0</v>
      </c>
      <c r="N149" s="189"/>
      <c r="O149" s="136"/>
      <c r="P149" s="262">
        <v>0</v>
      </c>
    </row>
    <row r="150" spans="1:16" ht="13.5" customHeight="1">
      <c r="A150" s="49">
        <v>1</v>
      </c>
      <c r="B150" s="50">
        <v>585</v>
      </c>
      <c r="C150" s="132" t="s">
        <v>69</v>
      </c>
      <c r="D150" s="135" t="s">
        <v>334</v>
      </c>
      <c r="E150" s="150" t="s">
        <v>92</v>
      </c>
      <c r="F150" s="246">
        <v>1</v>
      </c>
      <c r="G150" s="247">
        <v>2</v>
      </c>
      <c r="H150" s="248">
        <v>0</v>
      </c>
      <c r="I150" s="247">
        <v>0</v>
      </c>
      <c r="J150" s="150"/>
      <c r="K150" s="133"/>
      <c r="L150" s="133"/>
      <c r="M150" s="259">
        <v>2</v>
      </c>
      <c r="N150" s="189"/>
      <c r="O150" s="136"/>
      <c r="P150" s="262">
        <v>0</v>
      </c>
    </row>
    <row r="151" spans="1:16" ht="13.5" customHeight="1">
      <c r="A151" s="49">
        <v>1</v>
      </c>
      <c r="B151" s="50">
        <v>586</v>
      </c>
      <c r="C151" s="333" t="s">
        <v>69</v>
      </c>
      <c r="D151" s="134" t="s">
        <v>335</v>
      </c>
      <c r="E151" s="150" t="s">
        <v>336</v>
      </c>
      <c r="F151" s="246">
        <v>1</v>
      </c>
      <c r="G151" s="247">
        <v>2</v>
      </c>
      <c r="H151" s="248">
        <v>0</v>
      </c>
      <c r="I151" s="247">
        <v>0</v>
      </c>
      <c r="J151" s="150"/>
      <c r="K151" s="133"/>
      <c r="L151" s="133"/>
      <c r="M151" s="259">
        <v>0</v>
      </c>
      <c r="N151" s="189"/>
      <c r="O151" s="136"/>
      <c r="P151" s="262">
        <v>0</v>
      </c>
    </row>
    <row r="152" spans="1:16" ht="13.5" customHeight="1">
      <c r="A152" s="49">
        <v>1</v>
      </c>
      <c r="B152" s="50">
        <v>601</v>
      </c>
      <c r="C152" s="333" t="s">
        <v>347</v>
      </c>
      <c r="D152" s="134" t="s">
        <v>348</v>
      </c>
      <c r="E152" s="150" t="s">
        <v>117</v>
      </c>
      <c r="F152" s="246">
        <v>2</v>
      </c>
      <c r="G152" s="247">
        <v>2</v>
      </c>
      <c r="H152" s="248">
        <v>0</v>
      </c>
      <c r="I152" s="247">
        <v>0</v>
      </c>
      <c r="J152" s="150"/>
      <c r="K152" s="54"/>
      <c r="L152" s="54"/>
      <c r="M152" s="259">
        <v>0</v>
      </c>
      <c r="N152" s="150"/>
      <c r="O152" s="196"/>
      <c r="P152" s="262">
        <v>0</v>
      </c>
    </row>
    <row r="153" spans="1:16" ht="13.5" customHeight="1">
      <c r="A153" s="49">
        <v>1</v>
      </c>
      <c r="B153" s="50">
        <v>602</v>
      </c>
      <c r="C153" s="333" t="s">
        <v>347</v>
      </c>
      <c r="D153" s="134" t="s">
        <v>349</v>
      </c>
      <c r="E153" s="150" t="s">
        <v>350</v>
      </c>
      <c r="F153" s="246">
        <v>1</v>
      </c>
      <c r="G153" s="247">
        <v>2</v>
      </c>
      <c r="H153" s="248">
        <v>0</v>
      </c>
      <c r="I153" s="247">
        <v>0</v>
      </c>
      <c r="J153" s="150"/>
      <c r="K153" s="54"/>
      <c r="L153" s="54"/>
      <c r="M153" s="259">
        <v>0</v>
      </c>
      <c r="N153" s="150"/>
      <c r="O153" s="196"/>
      <c r="P153" s="262">
        <v>0</v>
      </c>
    </row>
    <row r="154" spans="1:16" ht="13.5" customHeight="1">
      <c r="A154" s="49">
        <v>1</v>
      </c>
      <c r="B154" s="50">
        <v>604</v>
      </c>
      <c r="C154" s="333" t="s">
        <v>347</v>
      </c>
      <c r="D154" s="134" t="s">
        <v>351</v>
      </c>
      <c r="E154" s="150" t="s">
        <v>154</v>
      </c>
      <c r="F154" s="246">
        <v>1</v>
      </c>
      <c r="G154" s="247">
        <v>2</v>
      </c>
      <c r="H154" s="248">
        <v>0</v>
      </c>
      <c r="I154" s="247">
        <v>0</v>
      </c>
      <c r="J154" s="150"/>
      <c r="K154" s="56"/>
      <c r="L154" s="56"/>
      <c r="M154" s="259">
        <v>0</v>
      </c>
      <c r="N154" s="150"/>
      <c r="O154" s="136"/>
      <c r="P154" s="262">
        <v>0</v>
      </c>
    </row>
    <row r="155" spans="1:16" ht="13.5" customHeight="1">
      <c r="A155" s="49">
        <v>1</v>
      </c>
      <c r="B155" s="50">
        <v>607</v>
      </c>
      <c r="C155" s="333" t="s">
        <v>347</v>
      </c>
      <c r="D155" s="134" t="s">
        <v>352</v>
      </c>
      <c r="E155" s="150" t="s">
        <v>117</v>
      </c>
      <c r="F155" s="246">
        <v>2</v>
      </c>
      <c r="G155" s="247">
        <v>2</v>
      </c>
      <c r="H155" s="248">
        <v>0</v>
      </c>
      <c r="I155" s="247">
        <v>0</v>
      </c>
      <c r="J155" s="150"/>
      <c r="K155" s="56"/>
      <c r="L155" s="56"/>
      <c r="M155" s="259">
        <v>0</v>
      </c>
      <c r="N155" s="150"/>
      <c r="O155" s="136"/>
      <c r="P155" s="262">
        <v>0</v>
      </c>
    </row>
    <row r="156" spans="1:16" ht="13.5" customHeight="1">
      <c r="A156" s="49">
        <v>1</v>
      </c>
      <c r="B156" s="50">
        <v>608</v>
      </c>
      <c r="C156" s="132" t="s">
        <v>347</v>
      </c>
      <c r="D156" s="135" t="s">
        <v>353</v>
      </c>
      <c r="E156" s="150" t="s">
        <v>97</v>
      </c>
      <c r="F156" s="246">
        <v>1</v>
      </c>
      <c r="G156" s="247">
        <v>2</v>
      </c>
      <c r="H156" s="248">
        <v>0</v>
      </c>
      <c r="I156" s="247">
        <v>1</v>
      </c>
      <c r="J156" s="150" t="s">
        <v>354</v>
      </c>
      <c r="K156" s="188">
        <v>36878</v>
      </c>
      <c r="L156" s="188">
        <v>36878</v>
      </c>
      <c r="M156" s="259"/>
      <c r="N156" s="189" t="s">
        <v>355</v>
      </c>
      <c r="O156" s="136" t="s">
        <v>438</v>
      </c>
      <c r="P156" s="262"/>
    </row>
    <row r="157" spans="1:16" ht="13.5" customHeight="1">
      <c r="A157" s="49">
        <v>1</v>
      </c>
      <c r="B157" s="50">
        <v>609</v>
      </c>
      <c r="C157" s="132" t="s">
        <v>347</v>
      </c>
      <c r="D157" s="135" t="s">
        <v>356</v>
      </c>
      <c r="E157" s="150" t="s">
        <v>357</v>
      </c>
      <c r="F157" s="246">
        <v>1</v>
      </c>
      <c r="G157" s="247">
        <v>2</v>
      </c>
      <c r="H157" s="248">
        <v>0</v>
      </c>
      <c r="I157" s="247">
        <v>0</v>
      </c>
      <c r="J157" s="150"/>
      <c r="K157" s="56"/>
      <c r="L157" s="56"/>
      <c r="M157" s="259">
        <v>0</v>
      </c>
      <c r="N157" s="189"/>
      <c r="O157" s="136"/>
      <c r="P157" s="262">
        <v>0</v>
      </c>
    </row>
    <row r="158" spans="1:16" ht="13.5" customHeight="1">
      <c r="A158" s="49">
        <v>1</v>
      </c>
      <c r="B158" s="50">
        <v>610</v>
      </c>
      <c r="C158" s="132" t="s">
        <v>347</v>
      </c>
      <c r="D158" s="134" t="s">
        <v>358</v>
      </c>
      <c r="E158" s="150" t="s">
        <v>88</v>
      </c>
      <c r="F158" s="246">
        <v>1</v>
      </c>
      <c r="G158" s="247">
        <v>2</v>
      </c>
      <c r="H158" s="248">
        <v>0</v>
      </c>
      <c r="I158" s="247">
        <v>0</v>
      </c>
      <c r="J158" s="150"/>
      <c r="K158" s="56"/>
      <c r="L158" s="56"/>
      <c r="M158" s="259">
        <v>0</v>
      </c>
      <c r="N158" s="189" t="s">
        <v>359</v>
      </c>
      <c r="O158" s="136" t="s">
        <v>439</v>
      </c>
      <c r="P158" s="262"/>
    </row>
    <row r="159" spans="1:16" ht="13.5" customHeight="1">
      <c r="A159" s="49">
        <v>1</v>
      </c>
      <c r="B159" s="50">
        <v>631</v>
      </c>
      <c r="C159" s="132" t="s">
        <v>69</v>
      </c>
      <c r="D159" s="134" t="s">
        <v>366</v>
      </c>
      <c r="E159" s="150" t="s">
        <v>148</v>
      </c>
      <c r="F159" s="246">
        <v>1</v>
      </c>
      <c r="G159" s="247">
        <v>2</v>
      </c>
      <c r="H159" s="248">
        <v>0</v>
      </c>
      <c r="I159" s="247">
        <v>0</v>
      </c>
      <c r="J159" s="150"/>
      <c r="K159" s="54"/>
      <c r="L159" s="54"/>
      <c r="M159" s="259">
        <v>0</v>
      </c>
      <c r="N159" s="150"/>
      <c r="O159" s="196"/>
      <c r="P159" s="262">
        <v>0</v>
      </c>
    </row>
    <row r="160" spans="1:16" ht="13.5" customHeight="1">
      <c r="A160" s="49">
        <v>1</v>
      </c>
      <c r="B160" s="50">
        <v>632</v>
      </c>
      <c r="C160" s="132" t="s">
        <v>69</v>
      </c>
      <c r="D160" s="134" t="s">
        <v>367</v>
      </c>
      <c r="E160" s="150" t="s">
        <v>336</v>
      </c>
      <c r="F160" s="246">
        <v>1</v>
      </c>
      <c r="G160" s="247">
        <v>2</v>
      </c>
      <c r="H160" s="248">
        <v>1</v>
      </c>
      <c r="I160" s="247">
        <v>1</v>
      </c>
      <c r="J160" s="150" t="s">
        <v>368</v>
      </c>
      <c r="K160" s="54">
        <v>38429</v>
      </c>
      <c r="L160" s="54">
        <v>38443</v>
      </c>
      <c r="M160" s="259"/>
      <c r="N160" s="150" t="s">
        <v>369</v>
      </c>
      <c r="O160" s="196" t="s">
        <v>440</v>
      </c>
      <c r="P160" s="262"/>
    </row>
    <row r="161" spans="1:16" ht="13.5" customHeight="1">
      <c r="A161" s="49">
        <v>1</v>
      </c>
      <c r="B161" s="50">
        <v>633</v>
      </c>
      <c r="C161" s="132" t="s">
        <v>69</v>
      </c>
      <c r="D161" s="134" t="s">
        <v>370</v>
      </c>
      <c r="E161" s="150" t="s">
        <v>148</v>
      </c>
      <c r="F161" s="246">
        <v>1</v>
      </c>
      <c r="G161" s="247">
        <v>2</v>
      </c>
      <c r="H161" s="248">
        <v>0</v>
      </c>
      <c r="I161" s="247">
        <v>0</v>
      </c>
      <c r="J161" s="150"/>
      <c r="K161" s="56"/>
      <c r="L161" s="56"/>
      <c r="M161" s="259">
        <v>0</v>
      </c>
      <c r="N161" s="150"/>
      <c r="O161" s="136"/>
      <c r="P161" s="262">
        <v>0</v>
      </c>
    </row>
    <row r="162" spans="1:16" ht="13.5" customHeight="1">
      <c r="A162" s="49">
        <v>1</v>
      </c>
      <c r="B162" s="50">
        <v>634</v>
      </c>
      <c r="C162" s="132" t="s">
        <v>69</v>
      </c>
      <c r="D162" s="134" t="s">
        <v>371</v>
      </c>
      <c r="E162" s="150" t="s">
        <v>372</v>
      </c>
      <c r="F162" s="246">
        <v>1</v>
      </c>
      <c r="G162" s="247">
        <v>2</v>
      </c>
      <c r="H162" s="248">
        <v>0</v>
      </c>
      <c r="I162" s="247">
        <v>0</v>
      </c>
      <c r="J162" s="150"/>
      <c r="K162" s="56"/>
      <c r="L162" s="56"/>
      <c r="M162" s="259">
        <v>0</v>
      </c>
      <c r="N162" s="150"/>
      <c r="O162" s="136"/>
      <c r="P162" s="262">
        <v>1</v>
      </c>
    </row>
    <row r="163" spans="1:16" ht="13.5" customHeight="1">
      <c r="A163" s="49">
        <v>1</v>
      </c>
      <c r="B163" s="50">
        <v>635</v>
      </c>
      <c r="C163" s="132" t="s">
        <v>69</v>
      </c>
      <c r="D163" s="134" t="s">
        <v>373</v>
      </c>
      <c r="E163" s="150" t="s">
        <v>214</v>
      </c>
      <c r="F163" s="246">
        <v>1</v>
      </c>
      <c r="G163" s="247">
        <v>2</v>
      </c>
      <c r="H163" s="248">
        <v>0</v>
      </c>
      <c r="I163" s="247">
        <v>0</v>
      </c>
      <c r="J163" s="150"/>
      <c r="K163" s="56"/>
      <c r="L163" s="56"/>
      <c r="M163" s="259">
        <v>0</v>
      </c>
      <c r="N163" s="150"/>
      <c r="O163" s="136"/>
      <c r="P163" s="262">
        <v>0</v>
      </c>
    </row>
    <row r="164" spans="1:16" ht="13.5" customHeight="1">
      <c r="A164" s="49">
        <v>1</v>
      </c>
      <c r="B164" s="50">
        <v>636</v>
      </c>
      <c r="C164" s="132" t="s">
        <v>69</v>
      </c>
      <c r="D164" s="134" t="s">
        <v>374</v>
      </c>
      <c r="E164" s="150" t="s">
        <v>375</v>
      </c>
      <c r="F164" s="246">
        <v>1</v>
      </c>
      <c r="G164" s="247">
        <v>2</v>
      </c>
      <c r="H164" s="248">
        <v>0</v>
      </c>
      <c r="I164" s="247">
        <v>0</v>
      </c>
      <c r="J164" s="150"/>
      <c r="K164" s="56"/>
      <c r="L164" s="56"/>
      <c r="M164" s="259">
        <v>0</v>
      </c>
      <c r="N164" s="150"/>
      <c r="O164" s="136"/>
      <c r="P164" s="262">
        <v>0</v>
      </c>
    </row>
    <row r="165" spans="1:16" ht="13.5" customHeight="1">
      <c r="A165" s="49">
        <v>1</v>
      </c>
      <c r="B165" s="50">
        <v>637</v>
      </c>
      <c r="C165" s="132" t="s">
        <v>69</v>
      </c>
      <c r="D165" s="134" t="s">
        <v>376</v>
      </c>
      <c r="E165" s="150" t="s">
        <v>372</v>
      </c>
      <c r="F165" s="246">
        <v>1</v>
      </c>
      <c r="G165" s="247">
        <v>2</v>
      </c>
      <c r="H165" s="248">
        <v>0</v>
      </c>
      <c r="I165" s="247">
        <v>1</v>
      </c>
      <c r="J165" s="150" t="s">
        <v>377</v>
      </c>
      <c r="K165" s="54">
        <v>38049</v>
      </c>
      <c r="L165" s="54">
        <v>38078</v>
      </c>
      <c r="M165" s="259"/>
      <c r="N165" s="150" t="s">
        <v>378</v>
      </c>
      <c r="O165" s="136" t="s">
        <v>422</v>
      </c>
      <c r="P165" s="262"/>
    </row>
    <row r="166" spans="1:16" ht="13.5" customHeight="1">
      <c r="A166" s="49">
        <v>1</v>
      </c>
      <c r="B166" s="50">
        <v>638</v>
      </c>
      <c r="C166" s="132" t="s">
        <v>69</v>
      </c>
      <c r="D166" s="134" t="s">
        <v>379</v>
      </c>
      <c r="E166" s="150" t="s">
        <v>97</v>
      </c>
      <c r="F166" s="246">
        <v>1</v>
      </c>
      <c r="G166" s="247">
        <v>2</v>
      </c>
      <c r="H166" s="248">
        <v>0</v>
      </c>
      <c r="I166" s="247">
        <v>0</v>
      </c>
      <c r="J166" s="150"/>
      <c r="K166" s="56"/>
      <c r="L166" s="56"/>
      <c r="M166" s="259">
        <v>2</v>
      </c>
      <c r="N166" s="150"/>
      <c r="O166" s="136"/>
      <c r="P166" s="262">
        <v>1</v>
      </c>
    </row>
    <row r="167" spans="1:16" ht="13.5" customHeight="1">
      <c r="A167" s="49">
        <v>1</v>
      </c>
      <c r="B167" s="50">
        <v>639</v>
      </c>
      <c r="C167" s="132" t="s">
        <v>69</v>
      </c>
      <c r="D167" s="134" t="s">
        <v>380</v>
      </c>
      <c r="E167" s="150" t="s">
        <v>97</v>
      </c>
      <c r="F167" s="246">
        <v>1</v>
      </c>
      <c r="G167" s="247">
        <v>2</v>
      </c>
      <c r="H167" s="248">
        <v>0</v>
      </c>
      <c r="I167" s="247">
        <v>0</v>
      </c>
      <c r="J167" s="150"/>
      <c r="K167" s="56"/>
      <c r="L167" s="56"/>
      <c r="M167" s="259">
        <v>0</v>
      </c>
      <c r="N167" s="150"/>
      <c r="O167" s="136"/>
      <c r="P167" s="262">
        <v>0</v>
      </c>
    </row>
    <row r="168" spans="1:16" ht="13.5" customHeight="1">
      <c r="A168" s="49">
        <v>1</v>
      </c>
      <c r="B168" s="50">
        <v>641</v>
      </c>
      <c r="C168" s="132" t="s">
        <v>69</v>
      </c>
      <c r="D168" s="134" t="s">
        <v>381</v>
      </c>
      <c r="E168" s="150" t="s">
        <v>97</v>
      </c>
      <c r="F168" s="246">
        <v>1</v>
      </c>
      <c r="G168" s="247">
        <v>2</v>
      </c>
      <c r="H168" s="248">
        <v>0</v>
      </c>
      <c r="I168" s="247">
        <v>0</v>
      </c>
      <c r="J168" s="150"/>
      <c r="K168" s="56"/>
      <c r="L168" s="56"/>
      <c r="M168" s="259">
        <v>0</v>
      </c>
      <c r="N168" s="150"/>
      <c r="O168" s="136"/>
      <c r="P168" s="262">
        <v>0</v>
      </c>
    </row>
    <row r="169" spans="1:16" ht="13.5" customHeight="1">
      <c r="A169" s="49">
        <v>1</v>
      </c>
      <c r="B169" s="50">
        <v>642</v>
      </c>
      <c r="C169" s="132" t="s">
        <v>69</v>
      </c>
      <c r="D169" s="134" t="s">
        <v>382</v>
      </c>
      <c r="E169" s="150" t="s">
        <v>148</v>
      </c>
      <c r="F169" s="246">
        <v>1</v>
      </c>
      <c r="G169" s="247">
        <v>2</v>
      </c>
      <c r="H169" s="248">
        <v>0</v>
      </c>
      <c r="I169" s="247">
        <v>0</v>
      </c>
      <c r="J169" s="150"/>
      <c r="K169" s="56"/>
      <c r="L169" s="56"/>
      <c r="M169" s="259">
        <v>0</v>
      </c>
      <c r="N169" s="150"/>
      <c r="O169" s="136"/>
      <c r="P169" s="262">
        <v>0</v>
      </c>
    </row>
    <row r="170" spans="1:16" ht="13.5" customHeight="1">
      <c r="A170" s="49">
        <v>1</v>
      </c>
      <c r="B170" s="50">
        <v>643</v>
      </c>
      <c r="C170" s="132" t="s">
        <v>69</v>
      </c>
      <c r="D170" s="134" t="s">
        <v>383</v>
      </c>
      <c r="E170" s="150" t="s">
        <v>97</v>
      </c>
      <c r="F170" s="246">
        <v>1</v>
      </c>
      <c r="G170" s="247">
        <v>2</v>
      </c>
      <c r="H170" s="248">
        <v>0</v>
      </c>
      <c r="I170" s="247">
        <v>0</v>
      </c>
      <c r="J170" s="150"/>
      <c r="K170" s="56"/>
      <c r="L170" s="56"/>
      <c r="M170" s="259">
        <v>0</v>
      </c>
      <c r="N170" s="150"/>
      <c r="O170" s="136"/>
      <c r="P170" s="262">
        <v>0</v>
      </c>
    </row>
    <row r="171" spans="1:16" ht="13.5" customHeight="1">
      <c r="A171" s="49">
        <v>1</v>
      </c>
      <c r="B171" s="50">
        <v>644</v>
      </c>
      <c r="C171" s="132" t="s">
        <v>69</v>
      </c>
      <c r="D171" s="134" t="s">
        <v>384</v>
      </c>
      <c r="E171" s="150" t="s">
        <v>188</v>
      </c>
      <c r="F171" s="246">
        <v>2</v>
      </c>
      <c r="G171" s="247">
        <v>2</v>
      </c>
      <c r="H171" s="248">
        <v>0</v>
      </c>
      <c r="I171" s="247">
        <v>0</v>
      </c>
      <c r="J171" s="150"/>
      <c r="K171" s="56"/>
      <c r="L171" s="56"/>
      <c r="M171" s="259">
        <v>0</v>
      </c>
      <c r="N171" s="150"/>
      <c r="O171" s="136"/>
      <c r="P171" s="262">
        <v>0</v>
      </c>
    </row>
    <row r="172" spans="1:16" ht="13.5" customHeight="1">
      <c r="A172" s="49">
        <v>1</v>
      </c>
      <c r="B172" s="50">
        <v>645</v>
      </c>
      <c r="C172" s="132" t="s">
        <v>69</v>
      </c>
      <c r="D172" s="134" t="s">
        <v>385</v>
      </c>
      <c r="E172" s="150" t="s">
        <v>97</v>
      </c>
      <c r="F172" s="246">
        <v>1</v>
      </c>
      <c r="G172" s="247">
        <v>2</v>
      </c>
      <c r="H172" s="248">
        <v>0</v>
      </c>
      <c r="I172" s="247">
        <v>0</v>
      </c>
      <c r="J172" s="150"/>
      <c r="K172" s="56"/>
      <c r="L172" s="56"/>
      <c r="M172" s="259">
        <v>0</v>
      </c>
      <c r="N172" s="150"/>
      <c r="O172" s="136"/>
      <c r="P172" s="262">
        <v>0</v>
      </c>
    </row>
    <row r="173" spans="1:16" ht="13.5" customHeight="1">
      <c r="A173" s="49">
        <v>1</v>
      </c>
      <c r="B173" s="50">
        <v>646</v>
      </c>
      <c r="C173" s="132" t="s">
        <v>69</v>
      </c>
      <c r="D173" s="134" t="s">
        <v>386</v>
      </c>
      <c r="E173" s="150" t="s">
        <v>117</v>
      </c>
      <c r="F173" s="246">
        <v>2</v>
      </c>
      <c r="G173" s="247">
        <v>2</v>
      </c>
      <c r="H173" s="248">
        <v>0</v>
      </c>
      <c r="I173" s="247">
        <v>0</v>
      </c>
      <c r="J173" s="150"/>
      <c r="K173" s="56"/>
      <c r="L173" s="56"/>
      <c r="M173" s="259">
        <v>0</v>
      </c>
      <c r="N173" s="150"/>
      <c r="O173" s="136"/>
      <c r="P173" s="262">
        <v>0</v>
      </c>
    </row>
    <row r="174" spans="1:16" ht="13.5" customHeight="1">
      <c r="A174" s="49">
        <v>1</v>
      </c>
      <c r="B174" s="50">
        <v>647</v>
      </c>
      <c r="C174" s="132" t="s">
        <v>69</v>
      </c>
      <c r="D174" s="134" t="s">
        <v>387</v>
      </c>
      <c r="E174" s="150" t="s">
        <v>388</v>
      </c>
      <c r="F174" s="246">
        <v>1</v>
      </c>
      <c r="G174" s="247">
        <v>2</v>
      </c>
      <c r="H174" s="248">
        <v>0</v>
      </c>
      <c r="I174" s="247">
        <v>0</v>
      </c>
      <c r="J174" s="150"/>
      <c r="K174" s="56"/>
      <c r="L174" s="56"/>
      <c r="M174" s="259">
        <v>0</v>
      </c>
      <c r="N174" s="150"/>
      <c r="O174" s="136"/>
      <c r="P174" s="262">
        <v>0</v>
      </c>
    </row>
    <row r="175" spans="1:16" ht="13.5" customHeight="1">
      <c r="A175" s="49">
        <v>1</v>
      </c>
      <c r="B175" s="50">
        <v>648</v>
      </c>
      <c r="C175" s="132" t="s">
        <v>69</v>
      </c>
      <c r="D175" s="135" t="s">
        <v>389</v>
      </c>
      <c r="E175" s="150" t="s">
        <v>97</v>
      </c>
      <c r="F175" s="246">
        <v>1</v>
      </c>
      <c r="G175" s="247">
        <v>2</v>
      </c>
      <c r="H175" s="248">
        <v>0</v>
      </c>
      <c r="I175" s="247">
        <v>0</v>
      </c>
      <c r="J175" s="150"/>
      <c r="K175" s="56"/>
      <c r="L175" s="56"/>
      <c r="M175" s="259">
        <v>0</v>
      </c>
      <c r="N175" s="189"/>
      <c r="O175" s="136"/>
      <c r="P175" s="262">
        <v>0</v>
      </c>
    </row>
    <row r="176" spans="1:16" ht="13.5" customHeight="1">
      <c r="A176" s="49">
        <v>1</v>
      </c>
      <c r="B176" s="50">
        <v>649</v>
      </c>
      <c r="C176" s="132" t="s">
        <v>69</v>
      </c>
      <c r="D176" s="135" t="s">
        <v>390</v>
      </c>
      <c r="E176" s="150" t="s">
        <v>391</v>
      </c>
      <c r="F176" s="246">
        <v>1</v>
      </c>
      <c r="G176" s="247">
        <v>2</v>
      </c>
      <c r="H176" s="248">
        <v>0</v>
      </c>
      <c r="I176" s="247">
        <v>0</v>
      </c>
      <c r="J176" s="150"/>
      <c r="K176" s="56"/>
      <c r="L176" s="56"/>
      <c r="M176" s="259">
        <v>3</v>
      </c>
      <c r="N176" s="189"/>
      <c r="O176" s="136"/>
      <c r="P176" s="262">
        <v>0</v>
      </c>
    </row>
    <row r="177" spans="1:16" ht="13.5" customHeight="1">
      <c r="A177" s="49">
        <v>1</v>
      </c>
      <c r="B177" s="50">
        <v>661</v>
      </c>
      <c r="C177" s="132" t="s">
        <v>69</v>
      </c>
      <c r="D177" s="134" t="s">
        <v>400</v>
      </c>
      <c r="E177" s="150" t="s">
        <v>185</v>
      </c>
      <c r="F177" s="246">
        <v>2</v>
      </c>
      <c r="G177" s="247">
        <v>2</v>
      </c>
      <c r="H177" s="248">
        <v>0</v>
      </c>
      <c r="I177" s="247">
        <v>0</v>
      </c>
      <c r="J177" s="150"/>
      <c r="K177" s="54"/>
      <c r="L177" s="54"/>
      <c r="M177" s="259">
        <v>0</v>
      </c>
      <c r="N177" s="189"/>
      <c r="O177" s="196"/>
      <c r="P177" s="262">
        <v>0</v>
      </c>
    </row>
    <row r="178" spans="1:16" ht="13.5" customHeight="1">
      <c r="A178" s="49">
        <v>1</v>
      </c>
      <c r="B178" s="50">
        <v>662</v>
      </c>
      <c r="C178" s="132" t="s">
        <v>69</v>
      </c>
      <c r="D178" s="134" t="s">
        <v>401</v>
      </c>
      <c r="E178" s="150" t="s">
        <v>185</v>
      </c>
      <c r="F178" s="246">
        <v>2</v>
      </c>
      <c r="G178" s="247">
        <v>2</v>
      </c>
      <c r="H178" s="248">
        <v>0</v>
      </c>
      <c r="I178" s="247">
        <v>0</v>
      </c>
      <c r="J178" s="150"/>
      <c r="K178" s="56"/>
      <c r="L178" s="56"/>
      <c r="M178" s="259">
        <v>0</v>
      </c>
      <c r="N178" s="150"/>
      <c r="O178" s="136"/>
      <c r="P178" s="262">
        <v>0</v>
      </c>
    </row>
    <row r="179" spans="1:16" ht="13.5" customHeight="1">
      <c r="A179" s="49">
        <v>1</v>
      </c>
      <c r="B179" s="50">
        <v>663</v>
      </c>
      <c r="C179" s="132" t="s">
        <v>69</v>
      </c>
      <c r="D179" s="134" t="s">
        <v>402</v>
      </c>
      <c r="E179" s="150" t="s">
        <v>185</v>
      </c>
      <c r="F179" s="246">
        <v>2</v>
      </c>
      <c r="G179" s="247">
        <v>2</v>
      </c>
      <c r="H179" s="248">
        <v>0</v>
      </c>
      <c r="I179" s="247">
        <v>0</v>
      </c>
      <c r="J179" s="150"/>
      <c r="K179" s="56"/>
      <c r="L179" s="56"/>
      <c r="M179" s="259">
        <v>0</v>
      </c>
      <c r="N179" s="150"/>
      <c r="O179" s="136"/>
      <c r="P179" s="262">
        <v>0</v>
      </c>
    </row>
    <row r="180" spans="1:16" ht="13.5" customHeight="1">
      <c r="A180" s="49">
        <v>1</v>
      </c>
      <c r="B180" s="50">
        <v>664</v>
      </c>
      <c r="C180" s="132" t="s">
        <v>69</v>
      </c>
      <c r="D180" s="134" t="s">
        <v>403</v>
      </c>
      <c r="E180" s="150" t="s">
        <v>404</v>
      </c>
      <c r="F180" s="246">
        <v>1</v>
      </c>
      <c r="G180" s="247">
        <v>2</v>
      </c>
      <c r="H180" s="248">
        <v>0</v>
      </c>
      <c r="I180" s="247">
        <v>0</v>
      </c>
      <c r="J180" s="150"/>
      <c r="K180" s="56"/>
      <c r="L180" s="56"/>
      <c r="M180" s="259">
        <v>0</v>
      </c>
      <c r="N180" s="150"/>
      <c r="O180" s="136"/>
      <c r="P180" s="262">
        <v>0</v>
      </c>
    </row>
    <row r="181" spans="1:16" ht="13.5" customHeight="1">
      <c r="A181" s="49">
        <v>1</v>
      </c>
      <c r="B181" s="50">
        <v>665</v>
      </c>
      <c r="C181" s="132" t="s">
        <v>69</v>
      </c>
      <c r="D181" s="134" t="s">
        <v>405</v>
      </c>
      <c r="E181" s="150" t="s">
        <v>265</v>
      </c>
      <c r="F181" s="246">
        <v>2</v>
      </c>
      <c r="G181" s="247">
        <v>2</v>
      </c>
      <c r="H181" s="248">
        <v>0</v>
      </c>
      <c r="I181" s="247">
        <v>0</v>
      </c>
      <c r="J181" s="150"/>
      <c r="K181" s="56"/>
      <c r="L181" s="56"/>
      <c r="M181" s="259">
        <v>0</v>
      </c>
      <c r="N181" s="150"/>
      <c r="O181" s="136"/>
      <c r="P181" s="262">
        <v>0</v>
      </c>
    </row>
    <row r="182" spans="1:16" ht="13.5" customHeight="1">
      <c r="A182" s="49">
        <v>1</v>
      </c>
      <c r="B182" s="50">
        <v>667</v>
      </c>
      <c r="C182" s="132" t="s">
        <v>69</v>
      </c>
      <c r="D182" s="134" t="s">
        <v>406</v>
      </c>
      <c r="E182" s="150" t="s">
        <v>97</v>
      </c>
      <c r="F182" s="246">
        <v>1</v>
      </c>
      <c r="G182" s="247">
        <v>2</v>
      </c>
      <c r="H182" s="248">
        <v>0</v>
      </c>
      <c r="I182" s="247">
        <v>0</v>
      </c>
      <c r="J182" s="150"/>
      <c r="K182" s="56"/>
      <c r="L182" s="56"/>
      <c r="M182" s="259">
        <v>0</v>
      </c>
      <c r="N182" s="150"/>
      <c r="O182" s="136"/>
      <c r="P182" s="262">
        <v>0</v>
      </c>
    </row>
    <row r="183" spans="1:16" ht="13.5" customHeight="1">
      <c r="A183" s="49">
        <v>1</v>
      </c>
      <c r="B183" s="50">
        <v>668</v>
      </c>
      <c r="C183" s="132" t="s">
        <v>69</v>
      </c>
      <c r="D183" s="135" t="s">
        <v>407</v>
      </c>
      <c r="E183" s="150" t="s">
        <v>265</v>
      </c>
      <c r="F183" s="246">
        <v>2</v>
      </c>
      <c r="G183" s="247">
        <v>2</v>
      </c>
      <c r="H183" s="248">
        <v>0</v>
      </c>
      <c r="I183" s="247">
        <v>0</v>
      </c>
      <c r="J183" s="150"/>
      <c r="K183" s="56"/>
      <c r="L183" s="56"/>
      <c r="M183" s="259">
        <v>0</v>
      </c>
      <c r="N183" s="189"/>
      <c r="O183" s="136"/>
      <c r="P183" s="262">
        <v>0</v>
      </c>
    </row>
    <row r="184" spans="1:16" ht="13.5" customHeight="1">
      <c r="A184" s="179">
        <v>1</v>
      </c>
      <c r="B184" s="147">
        <v>691</v>
      </c>
      <c r="C184" s="132" t="s">
        <v>69</v>
      </c>
      <c r="D184" s="135" t="s">
        <v>410</v>
      </c>
      <c r="E184" s="198" t="s">
        <v>121</v>
      </c>
      <c r="F184" s="246">
        <v>1</v>
      </c>
      <c r="G184" s="247">
        <v>2</v>
      </c>
      <c r="H184" s="248">
        <v>0</v>
      </c>
      <c r="I184" s="247">
        <v>0</v>
      </c>
      <c r="J184" s="150"/>
      <c r="K184" s="54"/>
      <c r="L184" s="54"/>
      <c r="M184" s="259">
        <v>0</v>
      </c>
      <c r="N184" s="189"/>
      <c r="O184" s="196"/>
      <c r="P184" s="262">
        <v>0</v>
      </c>
    </row>
    <row r="185" spans="1:16" ht="13.5" customHeight="1">
      <c r="A185" s="179">
        <v>1</v>
      </c>
      <c r="B185" s="147">
        <v>692</v>
      </c>
      <c r="C185" s="333" t="s">
        <v>69</v>
      </c>
      <c r="D185" s="134" t="s">
        <v>411</v>
      </c>
      <c r="E185" s="198" t="s">
        <v>88</v>
      </c>
      <c r="F185" s="246">
        <v>1</v>
      </c>
      <c r="G185" s="247">
        <v>2</v>
      </c>
      <c r="H185" s="248">
        <v>0</v>
      </c>
      <c r="I185" s="247">
        <v>0</v>
      </c>
      <c r="J185" s="150"/>
      <c r="K185" s="56"/>
      <c r="L185" s="56"/>
      <c r="M185" s="259">
        <v>0</v>
      </c>
      <c r="N185" s="189"/>
      <c r="O185" s="136"/>
      <c r="P185" s="262">
        <v>0</v>
      </c>
    </row>
    <row r="186" spans="1:16" ht="13.5" customHeight="1">
      <c r="A186" s="179">
        <v>1</v>
      </c>
      <c r="B186" s="147">
        <v>693</v>
      </c>
      <c r="C186" s="333" t="s">
        <v>69</v>
      </c>
      <c r="D186" s="134" t="s">
        <v>412</v>
      </c>
      <c r="E186" s="198" t="s">
        <v>413</v>
      </c>
      <c r="F186" s="246">
        <v>1</v>
      </c>
      <c r="G186" s="247">
        <v>2</v>
      </c>
      <c r="H186" s="248">
        <v>0</v>
      </c>
      <c r="I186" s="247">
        <v>0</v>
      </c>
      <c r="J186" s="150"/>
      <c r="K186" s="56"/>
      <c r="L186" s="56"/>
      <c r="M186" s="259">
        <v>0</v>
      </c>
      <c r="N186" s="150"/>
      <c r="O186" s="136"/>
      <c r="P186" s="262">
        <v>0</v>
      </c>
    </row>
    <row r="187" spans="1:16" ht="13.5" customHeight="1" thickBot="1">
      <c r="A187" s="179">
        <v>1</v>
      </c>
      <c r="B187" s="147">
        <v>694</v>
      </c>
      <c r="C187" s="333" t="s">
        <v>69</v>
      </c>
      <c r="D187" s="134" t="s">
        <v>414</v>
      </c>
      <c r="E187" s="198" t="s">
        <v>415</v>
      </c>
      <c r="F187" s="246">
        <v>1</v>
      </c>
      <c r="G187" s="247">
        <v>2</v>
      </c>
      <c r="H187" s="248">
        <v>0</v>
      </c>
      <c r="I187" s="247">
        <v>0</v>
      </c>
      <c r="J187" s="150"/>
      <c r="K187" s="56"/>
      <c r="L187" s="56"/>
      <c r="M187" s="259">
        <v>0</v>
      </c>
      <c r="N187" s="150"/>
      <c r="O187" s="136"/>
      <c r="P187" s="262">
        <v>0</v>
      </c>
    </row>
    <row r="188" spans="1:22" s="14" customFormat="1" ht="18.75" customHeight="1" thickBot="1">
      <c r="A188" s="39"/>
      <c r="B188" s="40"/>
      <c r="C188" s="363" t="s">
        <v>4</v>
      </c>
      <c r="D188" s="364"/>
      <c r="E188" s="41"/>
      <c r="F188" s="42"/>
      <c r="G188" s="43"/>
      <c r="H188" s="44">
        <f>SUM(H8:H187)</f>
        <v>26</v>
      </c>
      <c r="I188" s="45">
        <f>SUM(I8:I187)</f>
        <v>27</v>
      </c>
      <c r="J188" s="44">
        <f>COUNTA(J8:J187)</f>
        <v>14</v>
      </c>
      <c r="K188" s="46"/>
      <c r="L188" s="46"/>
      <c r="M188" s="258"/>
      <c r="N188" s="44">
        <f>COUNTA(N8:N187)</f>
        <v>34</v>
      </c>
      <c r="O188" s="47"/>
      <c r="P188" s="48"/>
      <c r="Q188" s="13"/>
      <c r="R188" s="13"/>
      <c r="S188" s="13"/>
      <c r="T188" s="13"/>
      <c r="U188" s="13"/>
      <c r="V188" s="13"/>
    </row>
    <row r="189" ht="18.75" customHeight="1"/>
  </sheetData>
  <mergeCells count="17">
    <mergeCell ref="M6:M7"/>
    <mergeCell ref="P6:P7"/>
    <mergeCell ref="O2:P2"/>
    <mergeCell ref="C188:D188"/>
    <mergeCell ref="I4:I7"/>
    <mergeCell ref="J4:M4"/>
    <mergeCell ref="N4:P4"/>
    <mergeCell ref="N5:O5"/>
    <mergeCell ref="E4:E7"/>
    <mergeCell ref="G4:G7"/>
    <mergeCell ref="H4:H7"/>
    <mergeCell ref="J5:L5"/>
    <mergeCell ref="F4:F7"/>
    <mergeCell ref="A4:A7"/>
    <mergeCell ref="C4:C7"/>
    <mergeCell ref="D4:D7"/>
    <mergeCell ref="B4:B7"/>
  </mergeCells>
  <dataValidations count="1">
    <dataValidation allowBlank="1" showInputMessage="1" showErrorMessage="1" imeMode="off" sqref="K16:L26"/>
  </dataValidations>
  <printOptions/>
  <pageMargins left="0.5905511811023623" right="0.5905511811023623" top="0.5905511811023623" bottom="0.5905511811023623" header="0.31496062992125984" footer="0.31496062992125984"/>
  <pageSetup fitToHeight="5" horizontalDpi="600" verticalDpi="600" orientation="landscape" paperSize="9" scale="8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8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0.625" style="2" customWidth="1"/>
    <col min="5" max="5" width="18.625" style="2" customWidth="1"/>
    <col min="6" max="6" width="12.625" style="2" customWidth="1"/>
    <col min="7" max="7" width="8.625" style="2" customWidth="1"/>
    <col min="8" max="8" width="20.625" style="2" customWidth="1"/>
    <col min="9" max="10" width="8.625" style="2" customWidth="1"/>
    <col min="11" max="11" width="20.625" style="2" customWidth="1"/>
    <col min="12" max="20" width="4.125" style="2" customWidth="1"/>
    <col min="21" max="21" width="6.625" style="2" customWidth="1"/>
    <col min="22" max="16384" width="9.00390625" style="2" customWidth="1"/>
  </cols>
  <sheetData>
    <row r="1" spans="1:2" ht="12.75" thickBot="1">
      <c r="A1" s="32" t="s">
        <v>15</v>
      </c>
      <c r="B1" s="32"/>
    </row>
    <row r="2" spans="1:21" ht="22.5" customHeight="1" thickBot="1">
      <c r="A2" s="6" t="s">
        <v>35</v>
      </c>
      <c r="S2" s="361" t="s">
        <v>69</v>
      </c>
      <c r="T2" s="382"/>
      <c r="U2" s="362"/>
    </row>
    <row r="3" ht="12.75" thickBot="1"/>
    <row r="4" spans="1:21" s="1" customFormat="1" ht="19.5" customHeight="1">
      <c r="A4" s="352" t="s">
        <v>26</v>
      </c>
      <c r="B4" s="341" t="s">
        <v>64</v>
      </c>
      <c r="C4" s="355" t="s">
        <v>53</v>
      </c>
      <c r="D4" s="357" t="s">
        <v>17</v>
      </c>
      <c r="E4" s="367" t="s">
        <v>65</v>
      </c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9"/>
      <c r="U4" s="383" t="s">
        <v>453</v>
      </c>
    </row>
    <row r="5" spans="1:21" s="1" customFormat="1" ht="19.5" customHeight="1">
      <c r="A5" s="353"/>
      <c r="B5" s="342"/>
      <c r="C5" s="356"/>
      <c r="D5" s="358"/>
      <c r="E5" s="26"/>
      <c r="F5" s="24"/>
      <c r="G5" s="27"/>
      <c r="H5" s="27"/>
      <c r="I5" s="27"/>
      <c r="J5" s="27"/>
      <c r="K5" s="27"/>
      <c r="L5" s="346" t="s">
        <v>61</v>
      </c>
      <c r="M5" s="347"/>
      <c r="N5" s="347"/>
      <c r="O5" s="347"/>
      <c r="P5" s="347"/>
      <c r="Q5" s="347"/>
      <c r="R5" s="347"/>
      <c r="S5" s="347"/>
      <c r="T5" s="376"/>
      <c r="U5" s="384"/>
    </row>
    <row r="6" spans="1:21" s="1" customFormat="1" ht="19.5" customHeight="1">
      <c r="A6" s="353"/>
      <c r="B6" s="342"/>
      <c r="C6" s="356"/>
      <c r="D6" s="358"/>
      <c r="E6" s="387" t="s">
        <v>33</v>
      </c>
      <c r="F6" s="21"/>
      <c r="G6" s="377" t="s">
        <v>32</v>
      </c>
      <c r="H6" s="377"/>
      <c r="I6" s="377"/>
      <c r="J6" s="378"/>
      <c r="K6" s="378"/>
      <c r="L6" s="379" t="s">
        <v>38</v>
      </c>
      <c r="M6" s="380"/>
      <c r="N6" s="381"/>
      <c r="O6" s="378" t="s">
        <v>39</v>
      </c>
      <c r="P6" s="380"/>
      <c r="Q6" s="381"/>
      <c r="R6" s="378" t="s">
        <v>40</v>
      </c>
      <c r="S6" s="380"/>
      <c r="T6" s="389"/>
      <c r="U6" s="385"/>
    </row>
    <row r="7" spans="1:21" ht="60" customHeight="1">
      <c r="A7" s="354"/>
      <c r="B7" s="340"/>
      <c r="C7" s="356"/>
      <c r="D7" s="359"/>
      <c r="E7" s="388"/>
      <c r="F7" s="22" t="s">
        <v>28</v>
      </c>
      <c r="G7" s="23" t="s">
        <v>29</v>
      </c>
      <c r="H7" s="23" t="s">
        <v>31</v>
      </c>
      <c r="I7" s="23" t="s">
        <v>30</v>
      </c>
      <c r="J7" s="25" t="s">
        <v>62</v>
      </c>
      <c r="K7" s="25" t="s">
        <v>454</v>
      </c>
      <c r="L7" s="467" t="s">
        <v>68</v>
      </c>
      <c r="M7" s="238" t="s">
        <v>455</v>
      </c>
      <c r="N7" s="468" t="s">
        <v>34</v>
      </c>
      <c r="O7" s="239" t="s">
        <v>68</v>
      </c>
      <c r="P7" s="238" t="s">
        <v>455</v>
      </c>
      <c r="Q7" s="240" t="s">
        <v>34</v>
      </c>
      <c r="R7" s="468" t="s">
        <v>68</v>
      </c>
      <c r="S7" s="238" t="s">
        <v>455</v>
      </c>
      <c r="T7" s="468" t="s">
        <v>34</v>
      </c>
      <c r="U7" s="386"/>
    </row>
    <row r="8" spans="1:21" s="37" customFormat="1" ht="28.5" customHeight="1">
      <c r="A8" s="204">
        <v>1</v>
      </c>
      <c r="B8" s="205">
        <v>100</v>
      </c>
      <c r="C8" s="132" t="s">
        <v>69</v>
      </c>
      <c r="D8" s="135" t="s">
        <v>70</v>
      </c>
      <c r="E8" s="256" t="s">
        <v>84</v>
      </c>
      <c r="F8" s="133"/>
      <c r="G8" s="133" t="s">
        <v>85</v>
      </c>
      <c r="H8" s="133" t="s">
        <v>86</v>
      </c>
      <c r="I8" s="133" t="s">
        <v>462</v>
      </c>
      <c r="J8" s="134" t="s">
        <v>463</v>
      </c>
      <c r="K8" s="134" t="s">
        <v>87</v>
      </c>
      <c r="L8" s="273"/>
      <c r="M8" s="274" t="s">
        <v>417</v>
      </c>
      <c r="N8" s="274"/>
      <c r="O8" s="274"/>
      <c r="P8" s="274" t="s">
        <v>417</v>
      </c>
      <c r="Q8" s="274"/>
      <c r="R8" s="274" t="s">
        <v>417</v>
      </c>
      <c r="S8" s="274"/>
      <c r="T8" s="275"/>
      <c r="U8" s="271">
        <v>1</v>
      </c>
    </row>
    <row r="9" spans="1:21" s="37" customFormat="1" ht="28.5" customHeight="1">
      <c r="A9" s="204">
        <v>1</v>
      </c>
      <c r="B9" s="205">
        <v>202</v>
      </c>
      <c r="C9" s="132" t="s">
        <v>69</v>
      </c>
      <c r="D9" s="135" t="s">
        <v>99</v>
      </c>
      <c r="E9" s="256" t="s">
        <v>122</v>
      </c>
      <c r="F9" s="133"/>
      <c r="G9" s="133" t="s">
        <v>123</v>
      </c>
      <c r="H9" s="133" t="s">
        <v>124</v>
      </c>
      <c r="I9" s="133" t="s">
        <v>464</v>
      </c>
      <c r="J9" s="134" t="s">
        <v>480</v>
      </c>
      <c r="K9" s="134" t="s">
        <v>125</v>
      </c>
      <c r="L9" s="273"/>
      <c r="M9" s="274" t="s">
        <v>126</v>
      </c>
      <c r="N9" s="274"/>
      <c r="O9" s="274"/>
      <c r="P9" s="274" t="s">
        <v>126</v>
      </c>
      <c r="Q9" s="274"/>
      <c r="R9" s="274"/>
      <c r="S9" s="274"/>
      <c r="T9" s="275"/>
      <c r="U9" s="271">
        <v>1</v>
      </c>
    </row>
    <row r="10" spans="1:21" s="37" customFormat="1" ht="13.5" customHeight="1">
      <c r="A10" s="204">
        <v>1</v>
      </c>
      <c r="B10" s="205">
        <v>203</v>
      </c>
      <c r="C10" s="132" t="s">
        <v>172</v>
      </c>
      <c r="D10" s="134" t="s">
        <v>143</v>
      </c>
      <c r="E10" s="256"/>
      <c r="F10" s="133"/>
      <c r="G10" s="133"/>
      <c r="H10" s="133"/>
      <c r="I10" s="133"/>
      <c r="J10" s="134"/>
      <c r="K10" s="134"/>
      <c r="L10" s="273"/>
      <c r="M10" s="274"/>
      <c r="N10" s="274"/>
      <c r="O10" s="274"/>
      <c r="P10" s="274"/>
      <c r="Q10" s="274"/>
      <c r="R10" s="274"/>
      <c r="S10" s="274"/>
      <c r="T10" s="275"/>
      <c r="U10" s="272">
        <v>0</v>
      </c>
    </row>
    <row r="11" spans="1:21" s="37" customFormat="1" ht="61.5" customHeight="1">
      <c r="A11" s="204">
        <v>1</v>
      </c>
      <c r="B11" s="205">
        <v>204</v>
      </c>
      <c r="C11" s="132" t="s">
        <v>69</v>
      </c>
      <c r="D11" s="134" t="s">
        <v>245</v>
      </c>
      <c r="E11" s="256" t="s">
        <v>255</v>
      </c>
      <c r="F11" s="133"/>
      <c r="G11" s="133" t="s">
        <v>256</v>
      </c>
      <c r="H11" s="133" t="s">
        <v>257</v>
      </c>
      <c r="I11" s="133" t="s">
        <v>465</v>
      </c>
      <c r="J11" s="134" t="s">
        <v>466</v>
      </c>
      <c r="K11" s="134" t="s">
        <v>258</v>
      </c>
      <c r="L11" s="273"/>
      <c r="M11" s="274" t="s">
        <v>259</v>
      </c>
      <c r="N11" s="274"/>
      <c r="O11" s="274" t="s">
        <v>259</v>
      </c>
      <c r="P11" s="274"/>
      <c r="Q11" s="274"/>
      <c r="R11" s="274"/>
      <c r="S11" s="274"/>
      <c r="T11" s="275"/>
      <c r="U11" s="272">
        <v>1</v>
      </c>
    </row>
    <row r="12" spans="1:21" s="37" customFormat="1" ht="28.5" customHeight="1">
      <c r="A12" s="204">
        <v>1</v>
      </c>
      <c r="B12" s="205">
        <v>205</v>
      </c>
      <c r="C12" s="132" t="s">
        <v>69</v>
      </c>
      <c r="D12" s="134" t="s">
        <v>319</v>
      </c>
      <c r="E12" s="256" t="s">
        <v>337</v>
      </c>
      <c r="F12" s="133" t="s">
        <v>338</v>
      </c>
      <c r="G12" s="133" t="s">
        <v>339</v>
      </c>
      <c r="H12" s="133" t="s">
        <v>340</v>
      </c>
      <c r="I12" s="133" t="s">
        <v>467</v>
      </c>
      <c r="J12" s="134" t="s">
        <v>468</v>
      </c>
      <c r="K12" s="134" t="s">
        <v>341</v>
      </c>
      <c r="L12" s="273"/>
      <c r="M12" s="274" t="s">
        <v>342</v>
      </c>
      <c r="N12" s="274"/>
      <c r="O12" s="274" t="s">
        <v>342</v>
      </c>
      <c r="P12" s="274" t="s">
        <v>342</v>
      </c>
      <c r="Q12" s="274"/>
      <c r="R12" s="274"/>
      <c r="S12" s="274"/>
      <c r="T12" s="275"/>
      <c r="U12" s="272">
        <v>0</v>
      </c>
    </row>
    <row r="13" spans="1:21" s="37" customFormat="1" ht="13.5" customHeight="1">
      <c r="A13" s="204">
        <v>1</v>
      </c>
      <c r="B13" s="205">
        <v>206</v>
      </c>
      <c r="C13" s="132" t="s">
        <v>69</v>
      </c>
      <c r="D13" s="134" t="s">
        <v>398</v>
      </c>
      <c r="E13" s="256"/>
      <c r="F13" s="133"/>
      <c r="G13" s="133"/>
      <c r="H13" s="133"/>
      <c r="I13" s="133"/>
      <c r="J13" s="134"/>
      <c r="K13" s="134"/>
      <c r="L13" s="273"/>
      <c r="M13" s="274"/>
      <c r="N13" s="274"/>
      <c r="O13" s="274"/>
      <c r="P13" s="274"/>
      <c r="Q13" s="274"/>
      <c r="R13" s="274"/>
      <c r="S13" s="274"/>
      <c r="T13" s="275"/>
      <c r="U13" s="272">
        <v>0</v>
      </c>
    </row>
    <row r="14" spans="1:21" s="37" customFormat="1" ht="13.5" customHeight="1">
      <c r="A14" s="204">
        <v>1</v>
      </c>
      <c r="B14" s="205">
        <v>207</v>
      </c>
      <c r="C14" s="132" t="s">
        <v>69</v>
      </c>
      <c r="D14" s="134" t="s">
        <v>392</v>
      </c>
      <c r="E14" s="256"/>
      <c r="F14" s="133"/>
      <c r="G14" s="133"/>
      <c r="H14" s="133"/>
      <c r="I14" s="133"/>
      <c r="J14" s="134"/>
      <c r="K14" s="134"/>
      <c r="L14" s="273"/>
      <c r="M14" s="274"/>
      <c r="N14" s="274"/>
      <c r="O14" s="274"/>
      <c r="P14" s="274"/>
      <c r="Q14" s="274"/>
      <c r="R14" s="274"/>
      <c r="S14" s="274"/>
      <c r="T14" s="275"/>
      <c r="U14" s="272">
        <v>0</v>
      </c>
    </row>
    <row r="15" spans="1:21" s="37" customFormat="1" ht="13.5" customHeight="1">
      <c r="A15" s="204">
        <v>1</v>
      </c>
      <c r="B15" s="205">
        <v>208</v>
      </c>
      <c r="C15" s="132" t="s">
        <v>69</v>
      </c>
      <c r="D15" s="134" t="s">
        <v>287</v>
      </c>
      <c r="E15" s="256"/>
      <c r="F15" s="133"/>
      <c r="G15" s="133"/>
      <c r="H15" s="133"/>
      <c r="I15" s="133"/>
      <c r="J15" s="134"/>
      <c r="K15" s="134"/>
      <c r="L15" s="273"/>
      <c r="M15" s="274"/>
      <c r="N15" s="274"/>
      <c r="O15" s="274"/>
      <c r="P15" s="274"/>
      <c r="Q15" s="274"/>
      <c r="R15" s="274"/>
      <c r="S15" s="274"/>
      <c r="T15" s="275"/>
      <c r="U15" s="272">
        <v>0</v>
      </c>
    </row>
    <row r="16" spans="1:21" s="37" customFormat="1" ht="13.5" customHeight="1">
      <c r="A16" s="204">
        <v>1</v>
      </c>
      <c r="B16" s="205">
        <v>209</v>
      </c>
      <c r="C16" s="132" t="s">
        <v>69</v>
      </c>
      <c r="D16" s="135" t="s">
        <v>177</v>
      </c>
      <c r="E16" s="256"/>
      <c r="F16" s="133"/>
      <c r="G16" s="133"/>
      <c r="H16" s="133"/>
      <c r="I16" s="133"/>
      <c r="J16" s="134"/>
      <c r="K16" s="134"/>
      <c r="L16" s="273"/>
      <c r="M16" s="274"/>
      <c r="N16" s="274"/>
      <c r="O16" s="274"/>
      <c r="P16" s="274"/>
      <c r="Q16" s="274"/>
      <c r="R16" s="274"/>
      <c r="S16" s="274"/>
      <c r="T16" s="275"/>
      <c r="U16" s="271">
        <v>0</v>
      </c>
    </row>
    <row r="17" spans="1:21" s="37" customFormat="1" ht="13.5" customHeight="1">
      <c r="A17" s="204">
        <v>1</v>
      </c>
      <c r="B17" s="205">
        <v>210</v>
      </c>
      <c r="C17" s="132" t="s">
        <v>69</v>
      </c>
      <c r="D17" s="135" t="s">
        <v>178</v>
      </c>
      <c r="E17" s="256"/>
      <c r="F17" s="133"/>
      <c r="G17" s="133"/>
      <c r="H17" s="133"/>
      <c r="I17" s="133"/>
      <c r="J17" s="134"/>
      <c r="K17" s="134"/>
      <c r="L17" s="273"/>
      <c r="M17" s="274"/>
      <c r="N17" s="274"/>
      <c r="O17" s="274"/>
      <c r="P17" s="274"/>
      <c r="Q17" s="274"/>
      <c r="R17" s="274"/>
      <c r="S17" s="274"/>
      <c r="T17" s="275"/>
      <c r="U17" s="271">
        <v>0</v>
      </c>
    </row>
    <row r="18" spans="1:21" s="37" customFormat="1" ht="28.5" customHeight="1">
      <c r="A18" s="204">
        <v>1</v>
      </c>
      <c r="B18" s="205">
        <v>211</v>
      </c>
      <c r="C18" s="132" t="s">
        <v>69</v>
      </c>
      <c r="D18" s="134" t="s">
        <v>291</v>
      </c>
      <c r="E18" s="256" t="s">
        <v>314</v>
      </c>
      <c r="F18" s="133"/>
      <c r="G18" s="133" t="s">
        <v>315</v>
      </c>
      <c r="H18" s="133" t="s">
        <v>316</v>
      </c>
      <c r="I18" s="133" t="s">
        <v>469</v>
      </c>
      <c r="J18" s="134"/>
      <c r="K18" s="134"/>
      <c r="L18" s="273" t="s">
        <v>317</v>
      </c>
      <c r="M18" s="274"/>
      <c r="N18" s="276"/>
      <c r="O18" s="274" t="s">
        <v>317</v>
      </c>
      <c r="P18" s="274"/>
      <c r="Q18" s="274"/>
      <c r="R18" s="277"/>
      <c r="S18" s="274"/>
      <c r="T18" s="275"/>
      <c r="U18" s="272">
        <v>0</v>
      </c>
    </row>
    <row r="19" spans="1:21" s="37" customFormat="1" ht="13.5" customHeight="1">
      <c r="A19" s="208">
        <v>1</v>
      </c>
      <c r="B19" s="206">
        <v>212</v>
      </c>
      <c r="C19" s="132" t="s">
        <v>69</v>
      </c>
      <c r="D19" s="134" t="s">
        <v>260</v>
      </c>
      <c r="E19" s="256"/>
      <c r="F19" s="133"/>
      <c r="G19" s="133"/>
      <c r="H19" s="133"/>
      <c r="I19" s="133"/>
      <c r="J19" s="134"/>
      <c r="K19" s="134"/>
      <c r="L19" s="278"/>
      <c r="M19" s="231"/>
      <c r="N19" s="231"/>
      <c r="O19" s="231"/>
      <c r="P19" s="231"/>
      <c r="Q19" s="231"/>
      <c r="R19" s="231"/>
      <c r="S19" s="231"/>
      <c r="T19" s="279"/>
      <c r="U19" s="272">
        <v>0</v>
      </c>
    </row>
    <row r="20" spans="1:21" s="37" customFormat="1" ht="28.5" customHeight="1">
      <c r="A20" s="204">
        <v>1</v>
      </c>
      <c r="B20" s="205">
        <v>213</v>
      </c>
      <c r="C20" s="132" t="s">
        <v>69</v>
      </c>
      <c r="D20" s="134" t="s">
        <v>321</v>
      </c>
      <c r="E20" s="256" t="s">
        <v>343</v>
      </c>
      <c r="F20" s="133"/>
      <c r="G20" s="133" t="s">
        <v>344</v>
      </c>
      <c r="H20" s="133" t="s">
        <v>345</v>
      </c>
      <c r="I20" s="133" t="s">
        <v>470</v>
      </c>
      <c r="J20" s="134" t="s">
        <v>471</v>
      </c>
      <c r="K20" s="134" t="s">
        <v>346</v>
      </c>
      <c r="L20" s="273" t="s">
        <v>342</v>
      </c>
      <c r="M20" s="274"/>
      <c r="N20" s="274"/>
      <c r="O20" s="274" t="s">
        <v>342</v>
      </c>
      <c r="P20" s="274"/>
      <c r="Q20" s="274"/>
      <c r="R20" s="274"/>
      <c r="S20" s="274"/>
      <c r="T20" s="275"/>
      <c r="U20" s="272">
        <v>1</v>
      </c>
    </row>
    <row r="21" spans="1:21" s="37" customFormat="1" ht="13.5" customHeight="1">
      <c r="A21" s="209">
        <v>1</v>
      </c>
      <c r="B21" s="206">
        <v>214</v>
      </c>
      <c r="C21" s="132" t="s">
        <v>69</v>
      </c>
      <c r="D21" s="134" t="s">
        <v>273</v>
      </c>
      <c r="E21" s="256"/>
      <c r="F21" s="133"/>
      <c r="G21" s="133"/>
      <c r="H21" s="133"/>
      <c r="I21" s="133"/>
      <c r="J21" s="134"/>
      <c r="K21" s="134"/>
      <c r="L21" s="273"/>
      <c r="M21" s="274"/>
      <c r="N21" s="274"/>
      <c r="O21" s="274"/>
      <c r="P21" s="274"/>
      <c r="Q21" s="274"/>
      <c r="R21" s="274"/>
      <c r="S21" s="274"/>
      <c r="T21" s="275"/>
      <c r="U21" s="272">
        <v>0</v>
      </c>
    </row>
    <row r="22" spans="1:21" s="37" customFormat="1" ht="13.5" customHeight="1">
      <c r="A22" s="204">
        <v>1</v>
      </c>
      <c r="B22" s="205">
        <v>215</v>
      </c>
      <c r="C22" s="132" t="s">
        <v>69</v>
      </c>
      <c r="D22" s="134" t="s">
        <v>181</v>
      </c>
      <c r="E22" s="256"/>
      <c r="F22" s="133"/>
      <c r="G22" s="133"/>
      <c r="H22" s="133"/>
      <c r="I22" s="133"/>
      <c r="J22" s="134"/>
      <c r="K22" s="134"/>
      <c r="L22" s="273"/>
      <c r="M22" s="274"/>
      <c r="N22" s="274"/>
      <c r="O22" s="274"/>
      <c r="P22" s="274"/>
      <c r="Q22" s="274"/>
      <c r="R22" s="274"/>
      <c r="S22" s="274"/>
      <c r="T22" s="275"/>
      <c r="U22" s="272">
        <v>0</v>
      </c>
    </row>
    <row r="23" spans="1:21" s="37" customFormat="1" ht="13.5" customHeight="1">
      <c r="A23" s="204">
        <v>1</v>
      </c>
      <c r="B23" s="205">
        <v>216</v>
      </c>
      <c r="C23" s="132" t="s">
        <v>69</v>
      </c>
      <c r="D23" s="134" t="s">
        <v>184</v>
      </c>
      <c r="E23" s="256"/>
      <c r="F23" s="133"/>
      <c r="G23" s="133"/>
      <c r="H23" s="133"/>
      <c r="I23" s="133"/>
      <c r="J23" s="134"/>
      <c r="K23" s="134"/>
      <c r="L23" s="273"/>
      <c r="M23" s="274"/>
      <c r="N23" s="274"/>
      <c r="O23" s="274"/>
      <c r="P23" s="274"/>
      <c r="Q23" s="274"/>
      <c r="R23" s="274"/>
      <c r="S23" s="274"/>
      <c r="T23" s="275"/>
      <c r="U23" s="272">
        <v>0</v>
      </c>
    </row>
    <row r="24" spans="1:21" s="37" customFormat="1" ht="13.5" customHeight="1">
      <c r="A24" s="204">
        <v>1</v>
      </c>
      <c r="B24" s="205">
        <v>217</v>
      </c>
      <c r="C24" s="132" t="s">
        <v>69</v>
      </c>
      <c r="D24" s="134" t="s">
        <v>71</v>
      </c>
      <c r="E24" s="256"/>
      <c r="F24" s="133"/>
      <c r="G24" s="133"/>
      <c r="H24" s="133"/>
      <c r="I24" s="133"/>
      <c r="J24" s="134"/>
      <c r="K24" s="134"/>
      <c r="L24" s="273"/>
      <c r="M24" s="274"/>
      <c r="N24" s="274"/>
      <c r="O24" s="274"/>
      <c r="P24" s="274"/>
      <c r="Q24" s="274"/>
      <c r="R24" s="274"/>
      <c r="S24" s="274"/>
      <c r="T24" s="275"/>
      <c r="U24" s="272">
        <v>0</v>
      </c>
    </row>
    <row r="25" spans="1:21" s="37" customFormat="1" ht="13.5" customHeight="1">
      <c r="A25" s="204">
        <v>1</v>
      </c>
      <c r="B25" s="205">
        <v>218</v>
      </c>
      <c r="C25" s="132" t="s">
        <v>69</v>
      </c>
      <c r="D25" s="134" t="s">
        <v>187</v>
      </c>
      <c r="E25" s="256"/>
      <c r="F25" s="133"/>
      <c r="G25" s="133"/>
      <c r="H25" s="133"/>
      <c r="I25" s="133"/>
      <c r="J25" s="134"/>
      <c r="K25" s="134"/>
      <c r="L25" s="273"/>
      <c r="M25" s="274"/>
      <c r="N25" s="274"/>
      <c r="O25" s="274"/>
      <c r="P25" s="274"/>
      <c r="Q25" s="274"/>
      <c r="R25" s="274"/>
      <c r="S25" s="274"/>
      <c r="T25" s="275"/>
      <c r="U25" s="272">
        <v>0</v>
      </c>
    </row>
    <row r="26" spans="1:21" s="37" customFormat="1" ht="13.5" customHeight="1">
      <c r="A26" s="204">
        <v>1</v>
      </c>
      <c r="B26" s="205">
        <v>219</v>
      </c>
      <c r="C26" s="132" t="s">
        <v>69</v>
      </c>
      <c r="D26" s="134" t="s">
        <v>294</v>
      </c>
      <c r="E26" s="256"/>
      <c r="F26" s="133"/>
      <c r="G26" s="133"/>
      <c r="H26" s="133"/>
      <c r="I26" s="133"/>
      <c r="J26" s="134"/>
      <c r="K26" s="134"/>
      <c r="L26" s="273"/>
      <c r="M26" s="274"/>
      <c r="N26" s="274"/>
      <c r="O26" s="274"/>
      <c r="P26" s="274"/>
      <c r="Q26" s="274"/>
      <c r="R26" s="274"/>
      <c r="S26" s="274"/>
      <c r="T26" s="275"/>
      <c r="U26" s="272">
        <v>0</v>
      </c>
    </row>
    <row r="27" spans="1:21" s="37" customFormat="1" ht="13.5" customHeight="1">
      <c r="A27" s="204">
        <v>1</v>
      </c>
      <c r="B27" s="206">
        <v>220</v>
      </c>
      <c r="C27" s="132" t="s">
        <v>69</v>
      </c>
      <c r="D27" s="135" t="s">
        <v>249</v>
      </c>
      <c r="E27" s="256"/>
      <c r="F27" s="133"/>
      <c r="G27" s="133"/>
      <c r="H27" s="133"/>
      <c r="I27" s="133"/>
      <c r="J27" s="134"/>
      <c r="K27" s="134"/>
      <c r="L27" s="273"/>
      <c r="M27" s="274"/>
      <c r="N27" s="274"/>
      <c r="O27" s="274"/>
      <c r="P27" s="274"/>
      <c r="Q27" s="274"/>
      <c r="R27" s="274"/>
      <c r="S27" s="274"/>
      <c r="T27" s="275"/>
      <c r="U27" s="271">
        <v>0</v>
      </c>
    </row>
    <row r="28" spans="1:21" s="37" customFormat="1" ht="13.5" customHeight="1">
      <c r="A28" s="204">
        <v>1</v>
      </c>
      <c r="B28" s="206">
        <v>221</v>
      </c>
      <c r="C28" s="333" t="s">
        <v>69</v>
      </c>
      <c r="D28" s="134" t="s">
        <v>251</v>
      </c>
      <c r="E28" s="256"/>
      <c r="F28" s="133"/>
      <c r="G28" s="133"/>
      <c r="H28" s="133"/>
      <c r="I28" s="133"/>
      <c r="J28" s="134"/>
      <c r="K28" s="134"/>
      <c r="L28" s="273"/>
      <c r="M28" s="274"/>
      <c r="N28" s="274"/>
      <c r="O28" s="274"/>
      <c r="P28" s="274"/>
      <c r="Q28" s="274"/>
      <c r="R28" s="274"/>
      <c r="S28" s="274"/>
      <c r="T28" s="275"/>
      <c r="U28" s="271">
        <v>0</v>
      </c>
    </row>
    <row r="29" spans="1:21" s="37" customFormat="1" ht="13.5" customHeight="1">
      <c r="A29" s="204">
        <v>1</v>
      </c>
      <c r="B29" s="205">
        <v>222</v>
      </c>
      <c r="C29" s="333" t="s">
        <v>69</v>
      </c>
      <c r="D29" s="134" t="s">
        <v>189</v>
      </c>
      <c r="E29" s="256"/>
      <c r="F29" s="133"/>
      <c r="G29" s="133"/>
      <c r="H29" s="133"/>
      <c r="I29" s="133"/>
      <c r="J29" s="134"/>
      <c r="K29" s="134"/>
      <c r="L29" s="273"/>
      <c r="M29" s="274"/>
      <c r="N29" s="274"/>
      <c r="O29" s="274"/>
      <c r="P29" s="274"/>
      <c r="Q29" s="274"/>
      <c r="R29" s="274"/>
      <c r="S29" s="274"/>
      <c r="T29" s="275"/>
      <c r="U29" s="272">
        <v>0</v>
      </c>
    </row>
    <row r="30" spans="1:21" s="37" customFormat="1" ht="13.5" customHeight="1">
      <c r="A30" s="209">
        <v>1</v>
      </c>
      <c r="B30" s="206">
        <v>223</v>
      </c>
      <c r="C30" s="333" t="s">
        <v>69</v>
      </c>
      <c r="D30" s="134" t="s">
        <v>408</v>
      </c>
      <c r="E30" s="256"/>
      <c r="F30" s="133"/>
      <c r="G30" s="133"/>
      <c r="H30" s="133"/>
      <c r="I30" s="133"/>
      <c r="J30" s="134"/>
      <c r="K30" s="134"/>
      <c r="L30" s="273"/>
      <c r="M30" s="274"/>
      <c r="N30" s="274"/>
      <c r="O30" s="274"/>
      <c r="P30" s="274"/>
      <c r="Q30" s="274"/>
      <c r="R30" s="274"/>
      <c r="S30" s="274"/>
      <c r="T30" s="275"/>
      <c r="U30" s="272">
        <v>0</v>
      </c>
    </row>
    <row r="31" spans="1:21" s="37" customFormat="1" ht="13.5" customHeight="1">
      <c r="A31" s="204">
        <v>1</v>
      </c>
      <c r="B31" s="205">
        <v>224</v>
      </c>
      <c r="C31" s="333" t="s">
        <v>69</v>
      </c>
      <c r="D31" s="134" t="s">
        <v>72</v>
      </c>
      <c r="E31" s="256"/>
      <c r="F31" s="133"/>
      <c r="G31" s="133"/>
      <c r="H31" s="133"/>
      <c r="I31" s="133"/>
      <c r="J31" s="134"/>
      <c r="K31" s="134"/>
      <c r="L31" s="273"/>
      <c r="M31" s="274"/>
      <c r="N31" s="274"/>
      <c r="O31" s="274"/>
      <c r="P31" s="274"/>
      <c r="Q31" s="274"/>
      <c r="R31" s="274"/>
      <c r="S31" s="274"/>
      <c r="T31" s="275"/>
      <c r="U31" s="272">
        <v>1</v>
      </c>
    </row>
    <row r="32" spans="1:21" s="37" customFormat="1" ht="13.5" customHeight="1">
      <c r="A32" s="204">
        <v>1</v>
      </c>
      <c r="B32" s="205">
        <v>225</v>
      </c>
      <c r="C32" s="333" t="s">
        <v>69</v>
      </c>
      <c r="D32" s="134" t="s">
        <v>190</v>
      </c>
      <c r="E32" s="256"/>
      <c r="F32" s="133"/>
      <c r="G32" s="133"/>
      <c r="H32" s="133"/>
      <c r="I32" s="133"/>
      <c r="J32" s="134"/>
      <c r="K32" s="134"/>
      <c r="L32" s="273"/>
      <c r="M32" s="274"/>
      <c r="N32" s="274"/>
      <c r="O32" s="274"/>
      <c r="P32" s="274"/>
      <c r="Q32" s="274"/>
      <c r="R32" s="274"/>
      <c r="S32" s="274"/>
      <c r="T32" s="275"/>
      <c r="U32" s="272">
        <v>0</v>
      </c>
    </row>
    <row r="33" spans="1:21" s="37" customFormat="1" ht="13.5" customHeight="1">
      <c r="A33" s="204">
        <v>1</v>
      </c>
      <c r="B33" s="205">
        <v>226</v>
      </c>
      <c r="C33" s="333" t="s">
        <v>69</v>
      </c>
      <c r="D33" s="134" t="s">
        <v>192</v>
      </c>
      <c r="E33" s="256"/>
      <c r="F33" s="133"/>
      <c r="G33" s="133"/>
      <c r="H33" s="133"/>
      <c r="I33" s="133"/>
      <c r="J33" s="134"/>
      <c r="K33" s="134"/>
      <c r="L33" s="273"/>
      <c r="M33" s="274"/>
      <c r="N33" s="274"/>
      <c r="O33" s="274"/>
      <c r="P33" s="274"/>
      <c r="Q33" s="274"/>
      <c r="R33" s="274"/>
      <c r="S33" s="274"/>
      <c r="T33" s="275"/>
      <c r="U33" s="272">
        <v>0</v>
      </c>
    </row>
    <row r="34" spans="1:21" s="37" customFormat="1" ht="13.5" customHeight="1">
      <c r="A34" s="204">
        <v>1</v>
      </c>
      <c r="B34" s="205">
        <v>227</v>
      </c>
      <c r="C34" s="132" t="s">
        <v>69</v>
      </c>
      <c r="D34" s="135" t="s">
        <v>216</v>
      </c>
      <c r="E34" s="256"/>
      <c r="F34" s="133"/>
      <c r="G34" s="133"/>
      <c r="H34" s="133"/>
      <c r="I34" s="133"/>
      <c r="J34" s="134"/>
      <c r="K34" s="134"/>
      <c r="L34" s="273"/>
      <c r="M34" s="274"/>
      <c r="N34" s="274"/>
      <c r="O34" s="274"/>
      <c r="P34" s="274"/>
      <c r="Q34" s="274"/>
      <c r="R34" s="274"/>
      <c r="S34" s="274"/>
      <c r="T34" s="275"/>
      <c r="U34" s="271">
        <v>0</v>
      </c>
    </row>
    <row r="35" spans="1:21" s="37" customFormat="1" ht="13.5" customHeight="1">
      <c r="A35" s="204">
        <v>1</v>
      </c>
      <c r="B35" s="205">
        <v>228</v>
      </c>
      <c r="C35" s="132" t="s">
        <v>69</v>
      </c>
      <c r="D35" s="135" t="s">
        <v>194</v>
      </c>
      <c r="E35" s="256"/>
      <c r="F35" s="133"/>
      <c r="G35" s="133"/>
      <c r="H35" s="133"/>
      <c r="I35" s="133"/>
      <c r="J35" s="134"/>
      <c r="K35" s="134"/>
      <c r="L35" s="273"/>
      <c r="M35" s="274"/>
      <c r="N35" s="274"/>
      <c r="O35" s="274"/>
      <c r="P35" s="274"/>
      <c r="Q35" s="274"/>
      <c r="R35" s="274"/>
      <c r="S35" s="274"/>
      <c r="T35" s="275"/>
      <c r="U35" s="271">
        <v>0</v>
      </c>
    </row>
    <row r="36" spans="1:21" s="37" customFormat="1" ht="13.5" customHeight="1">
      <c r="A36" s="204">
        <v>1</v>
      </c>
      <c r="B36" s="206">
        <v>229</v>
      </c>
      <c r="C36" s="132" t="s">
        <v>69</v>
      </c>
      <c r="D36" s="135" t="s">
        <v>253</v>
      </c>
      <c r="E36" s="256"/>
      <c r="F36" s="133"/>
      <c r="G36" s="133"/>
      <c r="H36" s="133"/>
      <c r="I36" s="133"/>
      <c r="J36" s="134"/>
      <c r="K36" s="134"/>
      <c r="L36" s="273"/>
      <c r="M36" s="274"/>
      <c r="N36" s="274"/>
      <c r="O36" s="274"/>
      <c r="P36" s="274"/>
      <c r="Q36" s="274"/>
      <c r="R36" s="274"/>
      <c r="S36" s="274"/>
      <c r="T36" s="275"/>
      <c r="U36" s="272">
        <v>0</v>
      </c>
    </row>
    <row r="37" spans="1:21" s="37" customFormat="1" ht="13.5" customHeight="1">
      <c r="A37" s="204">
        <v>1</v>
      </c>
      <c r="B37" s="205">
        <v>230</v>
      </c>
      <c r="C37" s="132" t="s">
        <v>69</v>
      </c>
      <c r="D37" s="134" t="s">
        <v>324</v>
      </c>
      <c r="E37" s="256"/>
      <c r="F37" s="133"/>
      <c r="G37" s="133"/>
      <c r="H37" s="133"/>
      <c r="I37" s="133"/>
      <c r="J37" s="134"/>
      <c r="K37" s="134"/>
      <c r="L37" s="273"/>
      <c r="M37" s="274"/>
      <c r="N37" s="274"/>
      <c r="O37" s="274"/>
      <c r="P37" s="274"/>
      <c r="Q37" s="274"/>
      <c r="R37" s="274"/>
      <c r="S37" s="274"/>
      <c r="T37" s="275"/>
      <c r="U37" s="272">
        <v>1</v>
      </c>
    </row>
    <row r="38" spans="1:21" s="37" customFormat="1" ht="13.5" customHeight="1">
      <c r="A38" s="204">
        <v>1</v>
      </c>
      <c r="B38" s="205">
        <v>231</v>
      </c>
      <c r="C38" s="132" t="s">
        <v>69</v>
      </c>
      <c r="D38" s="134" t="s">
        <v>73</v>
      </c>
      <c r="E38" s="256"/>
      <c r="F38" s="133"/>
      <c r="G38" s="133"/>
      <c r="H38" s="133"/>
      <c r="I38" s="133"/>
      <c r="J38" s="134"/>
      <c r="K38" s="134"/>
      <c r="L38" s="273"/>
      <c r="M38" s="274"/>
      <c r="N38" s="274"/>
      <c r="O38" s="274"/>
      <c r="P38" s="274"/>
      <c r="Q38" s="274"/>
      <c r="R38" s="274"/>
      <c r="S38" s="274"/>
      <c r="T38" s="275"/>
      <c r="U38" s="272">
        <v>1</v>
      </c>
    </row>
    <row r="39" spans="1:21" s="37" customFormat="1" ht="13.5" customHeight="1">
      <c r="A39" s="204">
        <v>1</v>
      </c>
      <c r="B39" s="205">
        <v>233</v>
      </c>
      <c r="C39" s="132" t="s">
        <v>69</v>
      </c>
      <c r="D39" s="134" t="s">
        <v>326</v>
      </c>
      <c r="E39" s="256"/>
      <c r="F39" s="133"/>
      <c r="G39" s="133"/>
      <c r="H39" s="133"/>
      <c r="I39" s="133"/>
      <c r="J39" s="134"/>
      <c r="K39" s="134"/>
      <c r="L39" s="273"/>
      <c r="M39" s="274"/>
      <c r="N39" s="274"/>
      <c r="O39" s="274"/>
      <c r="P39" s="274"/>
      <c r="Q39" s="274"/>
      <c r="R39" s="274"/>
      <c r="S39" s="274"/>
      <c r="T39" s="275"/>
      <c r="U39" s="272">
        <v>0</v>
      </c>
    </row>
    <row r="40" spans="1:21" s="37" customFormat="1" ht="13.5" customHeight="1">
      <c r="A40" s="204">
        <v>1</v>
      </c>
      <c r="B40" s="205">
        <v>234</v>
      </c>
      <c r="C40" s="132" t="s">
        <v>69</v>
      </c>
      <c r="D40" s="134" t="s">
        <v>74</v>
      </c>
      <c r="E40" s="256"/>
      <c r="F40" s="133"/>
      <c r="G40" s="133"/>
      <c r="H40" s="133"/>
      <c r="I40" s="133"/>
      <c r="J40" s="134"/>
      <c r="K40" s="134"/>
      <c r="L40" s="273"/>
      <c r="M40" s="274"/>
      <c r="N40" s="274"/>
      <c r="O40" s="274"/>
      <c r="P40" s="274"/>
      <c r="Q40" s="274"/>
      <c r="R40" s="274"/>
      <c r="S40" s="274"/>
      <c r="T40" s="275"/>
      <c r="U40" s="272">
        <v>0</v>
      </c>
    </row>
    <row r="41" spans="1:21" s="37" customFormat="1" ht="13.5" customHeight="1">
      <c r="A41" s="204">
        <v>1</v>
      </c>
      <c r="B41" s="205">
        <v>235</v>
      </c>
      <c r="C41" s="132" t="s">
        <v>69</v>
      </c>
      <c r="D41" s="134" t="s">
        <v>75</v>
      </c>
      <c r="E41" s="256"/>
      <c r="F41" s="133"/>
      <c r="G41" s="133"/>
      <c r="H41" s="133"/>
      <c r="I41" s="133"/>
      <c r="J41" s="134"/>
      <c r="K41" s="134"/>
      <c r="L41" s="273"/>
      <c r="M41" s="274"/>
      <c r="N41" s="274"/>
      <c r="O41" s="274"/>
      <c r="P41" s="274"/>
      <c r="Q41" s="274"/>
      <c r="R41" s="274"/>
      <c r="S41" s="274"/>
      <c r="T41" s="275"/>
      <c r="U41" s="272">
        <v>0</v>
      </c>
    </row>
    <row r="42" spans="1:21" s="37" customFormat="1" ht="13.5" customHeight="1">
      <c r="A42" s="204">
        <v>1</v>
      </c>
      <c r="B42" s="205">
        <v>236</v>
      </c>
      <c r="C42" s="132" t="s">
        <v>69</v>
      </c>
      <c r="D42" s="134" t="s">
        <v>103</v>
      </c>
      <c r="E42" s="256"/>
      <c r="F42" s="133"/>
      <c r="G42" s="133"/>
      <c r="H42" s="133"/>
      <c r="I42" s="133"/>
      <c r="J42" s="134"/>
      <c r="K42" s="134"/>
      <c r="L42" s="273"/>
      <c r="M42" s="274"/>
      <c r="N42" s="274"/>
      <c r="O42" s="274"/>
      <c r="P42" s="274"/>
      <c r="Q42" s="274"/>
      <c r="R42" s="274"/>
      <c r="S42" s="274"/>
      <c r="T42" s="275"/>
      <c r="U42" s="272">
        <v>1</v>
      </c>
    </row>
    <row r="43" spans="1:21" s="37" customFormat="1" ht="13.5" customHeight="1">
      <c r="A43" s="204">
        <v>1</v>
      </c>
      <c r="B43" s="205">
        <v>303</v>
      </c>
      <c r="C43" s="132" t="s">
        <v>69</v>
      </c>
      <c r="D43" s="134" t="s">
        <v>76</v>
      </c>
      <c r="E43" s="256"/>
      <c r="F43" s="133"/>
      <c r="G43" s="133"/>
      <c r="H43" s="133"/>
      <c r="I43" s="133"/>
      <c r="J43" s="134"/>
      <c r="K43" s="134"/>
      <c r="L43" s="273"/>
      <c r="M43" s="274"/>
      <c r="N43" s="274"/>
      <c r="O43" s="274"/>
      <c r="P43" s="274"/>
      <c r="Q43" s="274"/>
      <c r="R43" s="274"/>
      <c r="S43" s="274"/>
      <c r="T43" s="275"/>
      <c r="U43" s="272">
        <v>0</v>
      </c>
    </row>
    <row r="44" spans="1:21" s="37" customFormat="1" ht="13.5" customHeight="1">
      <c r="A44" s="204">
        <v>1</v>
      </c>
      <c r="B44" s="205">
        <v>304</v>
      </c>
      <c r="C44" s="132" t="s">
        <v>69</v>
      </c>
      <c r="D44" s="134" t="s">
        <v>77</v>
      </c>
      <c r="E44" s="256"/>
      <c r="F44" s="133"/>
      <c r="G44" s="133"/>
      <c r="H44" s="133"/>
      <c r="I44" s="133"/>
      <c r="J44" s="134"/>
      <c r="K44" s="134"/>
      <c r="L44" s="273"/>
      <c r="M44" s="274"/>
      <c r="N44" s="274"/>
      <c r="O44" s="274"/>
      <c r="P44" s="274"/>
      <c r="Q44" s="274"/>
      <c r="R44" s="274"/>
      <c r="S44" s="274"/>
      <c r="T44" s="275"/>
      <c r="U44" s="272">
        <v>0</v>
      </c>
    </row>
    <row r="45" spans="1:21" s="37" customFormat="1" ht="13.5" customHeight="1">
      <c r="A45" s="204">
        <v>1</v>
      </c>
      <c r="B45" s="205">
        <v>331</v>
      </c>
      <c r="C45" s="132" t="s">
        <v>69</v>
      </c>
      <c r="D45" s="134" t="s">
        <v>106</v>
      </c>
      <c r="E45" s="256"/>
      <c r="F45" s="133"/>
      <c r="G45" s="265"/>
      <c r="H45" s="265"/>
      <c r="I45" s="265"/>
      <c r="J45" s="266"/>
      <c r="K45" s="266"/>
      <c r="L45" s="273"/>
      <c r="M45" s="274"/>
      <c r="N45" s="274"/>
      <c r="O45" s="274"/>
      <c r="P45" s="274"/>
      <c r="Q45" s="274"/>
      <c r="R45" s="274"/>
      <c r="S45" s="274"/>
      <c r="T45" s="275"/>
      <c r="U45" s="272">
        <v>0</v>
      </c>
    </row>
    <row r="46" spans="1:21" s="37" customFormat="1" ht="13.5" customHeight="1">
      <c r="A46" s="204">
        <v>1</v>
      </c>
      <c r="B46" s="205">
        <v>332</v>
      </c>
      <c r="C46" s="132" t="s">
        <v>69</v>
      </c>
      <c r="D46" s="134" t="s">
        <v>108</v>
      </c>
      <c r="E46" s="256"/>
      <c r="F46" s="133"/>
      <c r="G46" s="133"/>
      <c r="H46" s="133"/>
      <c r="I46" s="133"/>
      <c r="J46" s="134"/>
      <c r="K46" s="134"/>
      <c r="L46" s="273"/>
      <c r="M46" s="274"/>
      <c r="N46" s="274"/>
      <c r="O46" s="274"/>
      <c r="P46" s="274"/>
      <c r="Q46" s="274"/>
      <c r="R46" s="274"/>
      <c r="S46" s="274"/>
      <c r="T46" s="275"/>
      <c r="U46" s="272">
        <v>0</v>
      </c>
    </row>
    <row r="47" spans="1:21" s="37" customFormat="1" ht="13.5" customHeight="1">
      <c r="A47" s="204">
        <v>1</v>
      </c>
      <c r="B47" s="205">
        <v>333</v>
      </c>
      <c r="C47" s="132" t="s">
        <v>69</v>
      </c>
      <c r="D47" s="134" t="s">
        <v>109</v>
      </c>
      <c r="E47" s="256"/>
      <c r="F47" s="133"/>
      <c r="G47" s="133"/>
      <c r="H47" s="133"/>
      <c r="I47" s="133"/>
      <c r="J47" s="134"/>
      <c r="K47" s="134"/>
      <c r="L47" s="273"/>
      <c r="M47" s="274"/>
      <c r="N47" s="274"/>
      <c r="O47" s="274"/>
      <c r="P47" s="274"/>
      <c r="Q47" s="274"/>
      <c r="R47" s="274"/>
      <c r="S47" s="274"/>
      <c r="T47" s="275"/>
      <c r="U47" s="272">
        <v>0</v>
      </c>
    </row>
    <row r="48" spans="1:21" s="37" customFormat="1" ht="13.5" customHeight="1">
      <c r="A48" s="204">
        <v>1</v>
      </c>
      <c r="B48" s="205">
        <v>334</v>
      </c>
      <c r="C48" s="132" t="s">
        <v>69</v>
      </c>
      <c r="D48" s="134" t="s">
        <v>111</v>
      </c>
      <c r="E48" s="256"/>
      <c r="F48" s="133"/>
      <c r="G48" s="133"/>
      <c r="H48" s="133"/>
      <c r="I48" s="133"/>
      <c r="J48" s="134"/>
      <c r="K48" s="134"/>
      <c r="L48" s="273"/>
      <c r="M48" s="274"/>
      <c r="N48" s="274"/>
      <c r="O48" s="274"/>
      <c r="P48" s="274"/>
      <c r="Q48" s="274"/>
      <c r="R48" s="274"/>
      <c r="S48" s="274"/>
      <c r="T48" s="275"/>
      <c r="U48" s="272">
        <v>0</v>
      </c>
    </row>
    <row r="49" spans="1:21" s="37" customFormat="1" ht="13.5" customHeight="1">
      <c r="A49" s="204">
        <v>1</v>
      </c>
      <c r="B49" s="205">
        <v>337</v>
      </c>
      <c r="C49" s="132" t="s">
        <v>69</v>
      </c>
      <c r="D49" s="134" t="s">
        <v>113</v>
      </c>
      <c r="E49" s="256"/>
      <c r="F49" s="133"/>
      <c r="G49" s="133"/>
      <c r="H49" s="133"/>
      <c r="I49" s="133"/>
      <c r="J49" s="134"/>
      <c r="K49" s="134"/>
      <c r="L49" s="273"/>
      <c r="M49" s="274"/>
      <c r="N49" s="274"/>
      <c r="O49" s="274"/>
      <c r="P49" s="274"/>
      <c r="Q49" s="274"/>
      <c r="R49" s="274"/>
      <c r="S49" s="274"/>
      <c r="T49" s="275"/>
      <c r="U49" s="272">
        <v>0</v>
      </c>
    </row>
    <row r="50" spans="1:21" s="37" customFormat="1" ht="13.5" customHeight="1">
      <c r="A50" s="204">
        <v>1</v>
      </c>
      <c r="B50" s="205">
        <v>343</v>
      </c>
      <c r="C50" s="132" t="s">
        <v>69</v>
      </c>
      <c r="D50" s="134" t="s">
        <v>114</v>
      </c>
      <c r="E50" s="256"/>
      <c r="F50" s="133"/>
      <c r="G50" s="133"/>
      <c r="H50" s="133"/>
      <c r="I50" s="133"/>
      <c r="J50" s="134"/>
      <c r="K50" s="134"/>
      <c r="L50" s="273"/>
      <c r="M50" s="274"/>
      <c r="N50" s="274"/>
      <c r="O50" s="274"/>
      <c r="P50" s="274"/>
      <c r="Q50" s="274"/>
      <c r="R50" s="274"/>
      <c r="S50" s="274"/>
      <c r="T50" s="275"/>
      <c r="U50" s="272">
        <v>0</v>
      </c>
    </row>
    <row r="51" spans="1:21" s="37" customFormat="1" ht="13.5" customHeight="1">
      <c r="A51" s="204">
        <v>1</v>
      </c>
      <c r="B51" s="205">
        <v>345</v>
      </c>
      <c r="C51" s="132" t="s">
        <v>69</v>
      </c>
      <c r="D51" s="134" t="s">
        <v>116</v>
      </c>
      <c r="E51" s="256"/>
      <c r="F51" s="133"/>
      <c r="G51" s="133"/>
      <c r="H51" s="133"/>
      <c r="I51" s="133"/>
      <c r="J51" s="134"/>
      <c r="K51" s="134"/>
      <c r="L51" s="273"/>
      <c r="M51" s="274"/>
      <c r="N51" s="274"/>
      <c r="O51" s="274"/>
      <c r="P51" s="274"/>
      <c r="Q51" s="274"/>
      <c r="R51" s="274"/>
      <c r="S51" s="274"/>
      <c r="T51" s="275"/>
      <c r="U51" s="272">
        <v>0</v>
      </c>
    </row>
    <row r="52" spans="1:21" s="37" customFormat="1" ht="13.5" customHeight="1">
      <c r="A52" s="204">
        <v>1</v>
      </c>
      <c r="B52" s="205">
        <v>346</v>
      </c>
      <c r="C52" s="132" t="s">
        <v>69</v>
      </c>
      <c r="D52" s="134" t="s">
        <v>118</v>
      </c>
      <c r="E52" s="256"/>
      <c r="F52" s="133"/>
      <c r="G52" s="133"/>
      <c r="H52" s="133"/>
      <c r="I52" s="133"/>
      <c r="J52" s="134"/>
      <c r="K52" s="134"/>
      <c r="L52" s="273"/>
      <c r="M52" s="274"/>
      <c r="N52" s="274"/>
      <c r="O52" s="274"/>
      <c r="P52" s="274"/>
      <c r="Q52" s="274"/>
      <c r="R52" s="274"/>
      <c r="S52" s="274"/>
      <c r="T52" s="275"/>
      <c r="U52" s="272">
        <v>0</v>
      </c>
    </row>
    <row r="53" spans="1:21" s="37" customFormat="1" ht="13.5" customHeight="1">
      <c r="A53" s="204">
        <v>1</v>
      </c>
      <c r="B53" s="205">
        <v>347</v>
      </c>
      <c r="C53" s="132" t="s">
        <v>69</v>
      </c>
      <c r="D53" s="134" t="s">
        <v>120</v>
      </c>
      <c r="E53" s="256"/>
      <c r="F53" s="133"/>
      <c r="G53" s="133"/>
      <c r="H53" s="133"/>
      <c r="I53" s="133"/>
      <c r="J53" s="134"/>
      <c r="K53" s="134"/>
      <c r="L53" s="273"/>
      <c r="M53" s="274"/>
      <c r="N53" s="274"/>
      <c r="O53" s="274"/>
      <c r="P53" s="274"/>
      <c r="Q53" s="274"/>
      <c r="R53" s="274"/>
      <c r="S53" s="274"/>
      <c r="T53" s="275"/>
      <c r="U53" s="272">
        <v>0</v>
      </c>
    </row>
    <row r="54" spans="1:21" s="37" customFormat="1" ht="13.5" customHeight="1">
      <c r="A54" s="204">
        <v>1</v>
      </c>
      <c r="B54" s="205">
        <v>361</v>
      </c>
      <c r="C54" s="132" t="s">
        <v>69</v>
      </c>
      <c r="D54" s="135" t="s">
        <v>127</v>
      </c>
      <c r="E54" s="256"/>
      <c r="F54" s="133"/>
      <c r="G54" s="133"/>
      <c r="H54" s="133"/>
      <c r="I54" s="133"/>
      <c r="J54" s="134"/>
      <c r="K54" s="134"/>
      <c r="L54" s="273"/>
      <c r="M54" s="274"/>
      <c r="N54" s="274"/>
      <c r="O54" s="274"/>
      <c r="P54" s="274"/>
      <c r="Q54" s="274"/>
      <c r="R54" s="274"/>
      <c r="S54" s="274"/>
      <c r="T54" s="275"/>
      <c r="U54" s="271">
        <v>0</v>
      </c>
    </row>
    <row r="55" spans="1:21" s="37" customFormat="1" ht="13.5" customHeight="1">
      <c r="A55" s="204">
        <v>1</v>
      </c>
      <c r="B55" s="205">
        <v>362</v>
      </c>
      <c r="C55" s="333" t="s">
        <v>69</v>
      </c>
      <c r="D55" s="134" t="s">
        <v>129</v>
      </c>
      <c r="E55" s="256"/>
      <c r="F55" s="133"/>
      <c r="G55" s="133"/>
      <c r="H55" s="133"/>
      <c r="I55" s="133"/>
      <c r="J55" s="134"/>
      <c r="K55" s="134"/>
      <c r="L55" s="273"/>
      <c r="M55" s="274"/>
      <c r="N55" s="274"/>
      <c r="O55" s="274"/>
      <c r="P55" s="274"/>
      <c r="Q55" s="274"/>
      <c r="R55" s="274"/>
      <c r="S55" s="274"/>
      <c r="T55" s="275"/>
      <c r="U55" s="271">
        <v>0</v>
      </c>
    </row>
    <row r="56" spans="1:21" s="37" customFormat="1" ht="13.5" customHeight="1">
      <c r="A56" s="204">
        <v>1</v>
      </c>
      <c r="B56" s="205">
        <v>363</v>
      </c>
      <c r="C56" s="333" t="s">
        <v>69</v>
      </c>
      <c r="D56" s="134" t="s">
        <v>131</v>
      </c>
      <c r="E56" s="256"/>
      <c r="F56" s="133"/>
      <c r="G56" s="133"/>
      <c r="H56" s="133"/>
      <c r="I56" s="133"/>
      <c r="J56" s="134"/>
      <c r="K56" s="134"/>
      <c r="L56" s="273"/>
      <c r="M56" s="274"/>
      <c r="N56" s="274"/>
      <c r="O56" s="274"/>
      <c r="P56" s="274"/>
      <c r="Q56" s="274"/>
      <c r="R56" s="274"/>
      <c r="S56" s="274"/>
      <c r="T56" s="275"/>
      <c r="U56" s="272">
        <v>0</v>
      </c>
    </row>
    <row r="57" spans="1:21" s="37" customFormat="1" ht="13.5" customHeight="1">
      <c r="A57" s="204">
        <v>1</v>
      </c>
      <c r="B57" s="205">
        <v>364</v>
      </c>
      <c r="C57" s="333" t="s">
        <v>69</v>
      </c>
      <c r="D57" s="134" t="s">
        <v>133</v>
      </c>
      <c r="E57" s="256"/>
      <c r="F57" s="133"/>
      <c r="G57" s="133"/>
      <c r="H57" s="133"/>
      <c r="I57" s="133"/>
      <c r="J57" s="134"/>
      <c r="K57" s="134"/>
      <c r="L57" s="273"/>
      <c r="M57" s="274"/>
      <c r="N57" s="274"/>
      <c r="O57" s="274"/>
      <c r="P57" s="274"/>
      <c r="Q57" s="274"/>
      <c r="R57" s="274"/>
      <c r="S57" s="274"/>
      <c r="T57" s="275"/>
      <c r="U57" s="272">
        <v>0</v>
      </c>
    </row>
    <row r="58" spans="1:21" s="37" customFormat="1" ht="13.5" customHeight="1">
      <c r="A58" s="204">
        <v>1</v>
      </c>
      <c r="B58" s="205">
        <v>367</v>
      </c>
      <c r="C58" s="132" t="s">
        <v>69</v>
      </c>
      <c r="D58" s="134" t="s">
        <v>134</v>
      </c>
      <c r="E58" s="256"/>
      <c r="F58" s="133"/>
      <c r="G58" s="133"/>
      <c r="H58" s="133"/>
      <c r="I58" s="133"/>
      <c r="J58" s="134"/>
      <c r="K58" s="134"/>
      <c r="L58" s="273"/>
      <c r="M58" s="274"/>
      <c r="N58" s="274"/>
      <c r="O58" s="274"/>
      <c r="P58" s="274"/>
      <c r="Q58" s="274"/>
      <c r="R58" s="274"/>
      <c r="S58" s="274"/>
      <c r="T58" s="275"/>
      <c r="U58" s="272">
        <v>0</v>
      </c>
    </row>
    <row r="59" spans="1:21" s="37" customFormat="1" ht="13.5" customHeight="1">
      <c r="A59" s="204">
        <v>1</v>
      </c>
      <c r="B59" s="205">
        <v>370</v>
      </c>
      <c r="C59" s="333" t="s">
        <v>69</v>
      </c>
      <c r="D59" s="134" t="s">
        <v>138</v>
      </c>
      <c r="E59" s="256"/>
      <c r="F59" s="133"/>
      <c r="G59" s="133"/>
      <c r="H59" s="133"/>
      <c r="I59" s="133"/>
      <c r="J59" s="134"/>
      <c r="K59" s="134"/>
      <c r="L59" s="273"/>
      <c r="M59" s="274"/>
      <c r="N59" s="274"/>
      <c r="O59" s="274"/>
      <c r="P59" s="274"/>
      <c r="Q59" s="274"/>
      <c r="R59" s="274"/>
      <c r="S59" s="274"/>
      <c r="T59" s="275"/>
      <c r="U59" s="272">
        <v>0</v>
      </c>
    </row>
    <row r="60" spans="1:21" s="37" customFormat="1" ht="28.5" customHeight="1">
      <c r="A60" s="204">
        <v>1</v>
      </c>
      <c r="B60" s="205">
        <v>371</v>
      </c>
      <c r="C60" s="333" t="s">
        <v>69</v>
      </c>
      <c r="D60" s="134" t="s">
        <v>137</v>
      </c>
      <c r="E60" s="256" t="s">
        <v>139</v>
      </c>
      <c r="F60" s="133"/>
      <c r="G60" s="133" t="s">
        <v>140</v>
      </c>
      <c r="H60" s="133" t="s">
        <v>141</v>
      </c>
      <c r="I60" s="133" t="s">
        <v>518</v>
      </c>
      <c r="J60" s="134"/>
      <c r="K60" s="134"/>
      <c r="L60" s="273" t="s">
        <v>142</v>
      </c>
      <c r="M60" s="274"/>
      <c r="N60" s="274"/>
      <c r="O60" s="274" t="s">
        <v>416</v>
      </c>
      <c r="P60" s="274"/>
      <c r="Q60" s="274"/>
      <c r="R60" s="274"/>
      <c r="S60" s="274"/>
      <c r="T60" s="275"/>
      <c r="U60" s="272">
        <v>0</v>
      </c>
    </row>
    <row r="61" spans="1:21" s="37" customFormat="1" ht="13.5" customHeight="1">
      <c r="A61" s="204">
        <v>1</v>
      </c>
      <c r="B61" s="205">
        <v>391</v>
      </c>
      <c r="C61" s="333" t="s">
        <v>172</v>
      </c>
      <c r="D61" s="134" t="s">
        <v>146</v>
      </c>
      <c r="E61" s="256"/>
      <c r="F61" s="133"/>
      <c r="G61" s="133"/>
      <c r="H61" s="133"/>
      <c r="I61" s="133"/>
      <c r="J61" s="134"/>
      <c r="K61" s="134"/>
      <c r="L61" s="273"/>
      <c r="M61" s="274"/>
      <c r="N61" s="274"/>
      <c r="O61" s="274"/>
      <c r="P61" s="274"/>
      <c r="Q61" s="274"/>
      <c r="R61" s="274"/>
      <c r="S61" s="274"/>
      <c r="T61" s="275"/>
      <c r="U61" s="272">
        <v>0</v>
      </c>
    </row>
    <row r="62" spans="1:21" s="37" customFormat="1" ht="13.5" customHeight="1">
      <c r="A62" s="204">
        <v>1</v>
      </c>
      <c r="B62" s="205">
        <v>392</v>
      </c>
      <c r="C62" s="132" t="s">
        <v>172</v>
      </c>
      <c r="D62" s="134" t="s">
        <v>147</v>
      </c>
      <c r="E62" s="256"/>
      <c r="F62" s="133"/>
      <c r="G62" s="133"/>
      <c r="H62" s="133"/>
      <c r="I62" s="133"/>
      <c r="J62" s="134"/>
      <c r="K62" s="134"/>
      <c r="L62" s="273"/>
      <c r="M62" s="274"/>
      <c r="N62" s="274"/>
      <c r="O62" s="274"/>
      <c r="P62" s="274"/>
      <c r="Q62" s="274"/>
      <c r="R62" s="274"/>
      <c r="S62" s="274"/>
      <c r="T62" s="275"/>
      <c r="U62" s="272">
        <v>0</v>
      </c>
    </row>
    <row r="63" spans="1:21" s="37" customFormat="1" ht="13.5" customHeight="1">
      <c r="A63" s="204">
        <v>1</v>
      </c>
      <c r="B63" s="205">
        <v>393</v>
      </c>
      <c r="C63" s="333" t="s">
        <v>172</v>
      </c>
      <c r="D63" s="134" t="s">
        <v>149</v>
      </c>
      <c r="E63" s="256"/>
      <c r="F63" s="133"/>
      <c r="G63" s="133"/>
      <c r="H63" s="133"/>
      <c r="I63" s="133"/>
      <c r="J63" s="134"/>
      <c r="K63" s="134"/>
      <c r="L63" s="273"/>
      <c r="M63" s="274"/>
      <c r="N63" s="274"/>
      <c r="O63" s="274"/>
      <c r="P63" s="274"/>
      <c r="Q63" s="274"/>
      <c r="R63" s="274"/>
      <c r="S63" s="274"/>
      <c r="T63" s="275"/>
      <c r="U63" s="272">
        <v>0</v>
      </c>
    </row>
    <row r="64" spans="1:21" s="37" customFormat="1" ht="13.5" customHeight="1">
      <c r="A64" s="204">
        <v>1</v>
      </c>
      <c r="B64" s="205">
        <v>394</v>
      </c>
      <c r="C64" s="333" t="s">
        <v>172</v>
      </c>
      <c r="D64" s="134" t="s">
        <v>150</v>
      </c>
      <c r="E64" s="256"/>
      <c r="F64" s="133"/>
      <c r="G64" s="133"/>
      <c r="H64" s="133"/>
      <c r="I64" s="133"/>
      <c r="J64" s="134"/>
      <c r="K64" s="134"/>
      <c r="L64" s="273"/>
      <c r="M64" s="274"/>
      <c r="N64" s="274"/>
      <c r="O64" s="274"/>
      <c r="P64" s="274"/>
      <c r="Q64" s="274"/>
      <c r="R64" s="274"/>
      <c r="S64" s="274"/>
      <c r="T64" s="275"/>
      <c r="U64" s="272">
        <v>0</v>
      </c>
    </row>
    <row r="65" spans="1:21" s="37" customFormat="1" ht="13.5" customHeight="1">
      <c r="A65" s="204">
        <v>1</v>
      </c>
      <c r="B65" s="205">
        <v>395</v>
      </c>
      <c r="C65" s="333" t="s">
        <v>172</v>
      </c>
      <c r="D65" s="134" t="s">
        <v>152</v>
      </c>
      <c r="E65" s="256"/>
      <c r="F65" s="133"/>
      <c r="G65" s="133"/>
      <c r="H65" s="133"/>
      <c r="I65" s="133"/>
      <c r="J65" s="134"/>
      <c r="K65" s="134"/>
      <c r="L65" s="273"/>
      <c r="M65" s="274"/>
      <c r="N65" s="274"/>
      <c r="O65" s="274"/>
      <c r="P65" s="274"/>
      <c r="Q65" s="274"/>
      <c r="R65" s="274"/>
      <c r="S65" s="274"/>
      <c r="T65" s="275"/>
      <c r="U65" s="272">
        <v>0</v>
      </c>
    </row>
    <row r="66" spans="1:21" s="37" customFormat="1" ht="13.5" customHeight="1">
      <c r="A66" s="204">
        <v>1</v>
      </c>
      <c r="B66" s="205">
        <v>396</v>
      </c>
      <c r="C66" s="132" t="s">
        <v>172</v>
      </c>
      <c r="D66" s="134" t="s">
        <v>153</v>
      </c>
      <c r="E66" s="256"/>
      <c r="F66" s="133"/>
      <c r="G66" s="133"/>
      <c r="H66" s="133"/>
      <c r="I66" s="133"/>
      <c r="J66" s="134"/>
      <c r="K66" s="134"/>
      <c r="L66" s="273"/>
      <c r="M66" s="274"/>
      <c r="N66" s="274"/>
      <c r="O66" s="274"/>
      <c r="P66" s="274"/>
      <c r="Q66" s="274"/>
      <c r="R66" s="274"/>
      <c r="S66" s="274"/>
      <c r="T66" s="275"/>
      <c r="U66" s="272">
        <v>0</v>
      </c>
    </row>
    <row r="67" spans="1:21" s="37" customFormat="1" ht="13.5" customHeight="1">
      <c r="A67" s="204">
        <v>1</v>
      </c>
      <c r="B67" s="205">
        <v>397</v>
      </c>
      <c r="C67" s="333" t="s">
        <v>172</v>
      </c>
      <c r="D67" s="134" t="s">
        <v>155</v>
      </c>
      <c r="E67" s="256"/>
      <c r="F67" s="133"/>
      <c r="G67" s="133"/>
      <c r="H67" s="133"/>
      <c r="I67" s="133"/>
      <c r="J67" s="134"/>
      <c r="K67" s="134"/>
      <c r="L67" s="273"/>
      <c r="M67" s="274"/>
      <c r="N67" s="274"/>
      <c r="O67" s="274"/>
      <c r="P67" s="274"/>
      <c r="Q67" s="274"/>
      <c r="R67" s="274"/>
      <c r="S67" s="274"/>
      <c r="T67" s="275"/>
      <c r="U67" s="272">
        <v>0</v>
      </c>
    </row>
    <row r="68" spans="1:21" s="37" customFormat="1" ht="13.5" customHeight="1">
      <c r="A68" s="204">
        <v>1</v>
      </c>
      <c r="B68" s="205">
        <v>398</v>
      </c>
      <c r="C68" s="333" t="s">
        <v>172</v>
      </c>
      <c r="D68" s="134" t="s">
        <v>156</v>
      </c>
      <c r="E68" s="256"/>
      <c r="F68" s="133"/>
      <c r="G68" s="133"/>
      <c r="H68" s="133"/>
      <c r="I68" s="133"/>
      <c r="J68" s="134"/>
      <c r="K68" s="134"/>
      <c r="L68" s="273"/>
      <c r="M68" s="274"/>
      <c r="N68" s="274"/>
      <c r="O68" s="274"/>
      <c r="P68" s="274"/>
      <c r="Q68" s="274"/>
      <c r="R68" s="274"/>
      <c r="S68" s="274"/>
      <c r="T68" s="275"/>
      <c r="U68" s="272">
        <v>0</v>
      </c>
    </row>
    <row r="69" spans="1:21" s="37" customFormat="1" ht="13.5" customHeight="1">
      <c r="A69" s="204">
        <v>1</v>
      </c>
      <c r="B69" s="205">
        <v>399</v>
      </c>
      <c r="C69" s="333" t="s">
        <v>172</v>
      </c>
      <c r="D69" s="134" t="s">
        <v>157</v>
      </c>
      <c r="E69" s="256"/>
      <c r="F69" s="133"/>
      <c r="G69" s="133"/>
      <c r="H69" s="133"/>
      <c r="I69" s="133"/>
      <c r="J69" s="134"/>
      <c r="K69" s="134"/>
      <c r="L69" s="273"/>
      <c r="M69" s="274"/>
      <c r="N69" s="274"/>
      <c r="O69" s="274"/>
      <c r="P69" s="274"/>
      <c r="Q69" s="274"/>
      <c r="R69" s="274"/>
      <c r="S69" s="274"/>
      <c r="T69" s="275"/>
      <c r="U69" s="272">
        <v>0</v>
      </c>
    </row>
    <row r="70" spans="1:21" s="37" customFormat="1" ht="13.5" customHeight="1">
      <c r="A70" s="204">
        <v>1</v>
      </c>
      <c r="B70" s="205">
        <v>400</v>
      </c>
      <c r="C70" s="132" t="s">
        <v>172</v>
      </c>
      <c r="D70" s="134" t="s">
        <v>158</v>
      </c>
      <c r="E70" s="256"/>
      <c r="F70" s="133"/>
      <c r="G70" s="133"/>
      <c r="H70" s="133"/>
      <c r="I70" s="133"/>
      <c r="J70" s="134"/>
      <c r="K70" s="134"/>
      <c r="L70" s="273"/>
      <c r="M70" s="274"/>
      <c r="N70" s="274"/>
      <c r="O70" s="274"/>
      <c r="P70" s="274"/>
      <c r="Q70" s="274"/>
      <c r="R70" s="274"/>
      <c r="S70" s="274"/>
      <c r="T70" s="275"/>
      <c r="U70" s="272">
        <v>1</v>
      </c>
    </row>
    <row r="71" spans="1:21" s="37" customFormat="1" ht="13.5" customHeight="1">
      <c r="A71" s="204">
        <v>1</v>
      </c>
      <c r="B71" s="205">
        <v>401</v>
      </c>
      <c r="C71" s="333" t="s">
        <v>172</v>
      </c>
      <c r="D71" s="134" t="s">
        <v>161</v>
      </c>
      <c r="E71" s="256"/>
      <c r="F71" s="133"/>
      <c r="G71" s="133"/>
      <c r="H71" s="133"/>
      <c r="I71" s="133"/>
      <c r="J71" s="134"/>
      <c r="K71" s="134"/>
      <c r="L71" s="273"/>
      <c r="M71" s="274"/>
      <c r="N71" s="274"/>
      <c r="O71" s="274"/>
      <c r="P71" s="274"/>
      <c r="Q71" s="274"/>
      <c r="R71" s="274"/>
      <c r="S71" s="274"/>
      <c r="T71" s="275"/>
      <c r="U71" s="272">
        <v>0</v>
      </c>
    </row>
    <row r="72" spans="1:21" s="37" customFormat="1" ht="13.5" customHeight="1">
      <c r="A72" s="204">
        <v>1</v>
      </c>
      <c r="B72" s="205">
        <v>402</v>
      </c>
      <c r="C72" s="333" t="s">
        <v>172</v>
      </c>
      <c r="D72" s="134" t="s">
        <v>162</v>
      </c>
      <c r="E72" s="256"/>
      <c r="F72" s="133"/>
      <c r="G72" s="133"/>
      <c r="H72" s="133"/>
      <c r="I72" s="133"/>
      <c r="J72" s="134"/>
      <c r="K72" s="134"/>
      <c r="L72" s="273"/>
      <c r="M72" s="274"/>
      <c r="N72" s="274"/>
      <c r="O72" s="274"/>
      <c r="P72" s="274"/>
      <c r="Q72" s="274"/>
      <c r="R72" s="274"/>
      <c r="S72" s="274"/>
      <c r="T72" s="275"/>
      <c r="U72" s="272">
        <v>0</v>
      </c>
    </row>
    <row r="73" spans="1:21" s="37" customFormat="1" ht="13.5" customHeight="1">
      <c r="A73" s="204">
        <v>1</v>
      </c>
      <c r="B73" s="205">
        <v>403</v>
      </c>
      <c r="C73" s="333" t="s">
        <v>172</v>
      </c>
      <c r="D73" s="134" t="s">
        <v>164</v>
      </c>
      <c r="E73" s="256"/>
      <c r="F73" s="133"/>
      <c r="G73" s="133"/>
      <c r="H73" s="133"/>
      <c r="I73" s="133"/>
      <c r="J73" s="134"/>
      <c r="K73" s="134"/>
      <c r="L73" s="273"/>
      <c r="M73" s="274"/>
      <c r="N73" s="274"/>
      <c r="O73" s="274"/>
      <c r="P73" s="274"/>
      <c r="Q73" s="274"/>
      <c r="R73" s="274"/>
      <c r="S73" s="274"/>
      <c r="T73" s="275"/>
      <c r="U73" s="272">
        <v>0</v>
      </c>
    </row>
    <row r="74" spans="1:21" s="37" customFormat="1" ht="13.5" customHeight="1">
      <c r="A74" s="204">
        <v>1</v>
      </c>
      <c r="B74" s="205">
        <v>404</v>
      </c>
      <c r="C74" s="132" t="s">
        <v>172</v>
      </c>
      <c r="D74" s="134" t="s">
        <v>165</v>
      </c>
      <c r="E74" s="256"/>
      <c r="F74" s="133"/>
      <c r="G74" s="133"/>
      <c r="H74" s="133"/>
      <c r="I74" s="133"/>
      <c r="J74" s="134"/>
      <c r="K74" s="134"/>
      <c r="L74" s="273"/>
      <c r="M74" s="274"/>
      <c r="N74" s="274"/>
      <c r="O74" s="274"/>
      <c r="P74" s="274"/>
      <c r="Q74" s="274"/>
      <c r="R74" s="274"/>
      <c r="S74" s="274"/>
      <c r="T74" s="275"/>
      <c r="U74" s="272">
        <v>0</v>
      </c>
    </row>
    <row r="75" spans="1:21" s="37" customFormat="1" ht="13.5" customHeight="1">
      <c r="A75" s="204">
        <v>1</v>
      </c>
      <c r="B75" s="205">
        <v>405</v>
      </c>
      <c r="C75" s="333" t="s">
        <v>172</v>
      </c>
      <c r="D75" s="134" t="s">
        <v>166</v>
      </c>
      <c r="E75" s="256"/>
      <c r="F75" s="133"/>
      <c r="G75" s="133"/>
      <c r="H75" s="133"/>
      <c r="I75" s="133"/>
      <c r="J75" s="134"/>
      <c r="K75" s="134"/>
      <c r="L75" s="273"/>
      <c r="M75" s="274"/>
      <c r="N75" s="274"/>
      <c r="O75" s="274"/>
      <c r="P75" s="274"/>
      <c r="Q75" s="274"/>
      <c r="R75" s="274"/>
      <c r="S75" s="274"/>
      <c r="T75" s="275"/>
      <c r="U75" s="272">
        <v>0</v>
      </c>
    </row>
    <row r="76" spans="1:21" s="37" customFormat="1" ht="13.5" customHeight="1">
      <c r="A76" s="204">
        <v>1</v>
      </c>
      <c r="B76" s="205">
        <v>406</v>
      </c>
      <c r="C76" s="333" t="s">
        <v>172</v>
      </c>
      <c r="D76" s="134" t="s">
        <v>167</v>
      </c>
      <c r="E76" s="256"/>
      <c r="F76" s="133"/>
      <c r="G76" s="133"/>
      <c r="H76" s="133"/>
      <c r="I76" s="133"/>
      <c r="J76" s="134"/>
      <c r="K76" s="134"/>
      <c r="L76" s="273"/>
      <c r="M76" s="274"/>
      <c r="N76" s="274"/>
      <c r="O76" s="274"/>
      <c r="P76" s="274"/>
      <c r="Q76" s="274"/>
      <c r="R76" s="274"/>
      <c r="S76" s="274"/>
      <c r="T76" s="275"/>
      <c r="U76" s="272">
        <v>0</v>
      </c>
    </row>
    <row r="77" spans="1:21" s="37" customFormat="1" ht="13.5" customHeight="1">
      <c r="A77" s="204">
        <v>1</v>
      </c>
      <c r="B77" s="205">
        <v>407</v>
      </c>
      <c r="C77" s="333" t="s">
        <v>172</v>
      </c>
      <c r="D77" s="134" t="s">
        <v>168</v>
      </c>
      <c r="E77" s="256"/>
      <c r="F77" s="133"/>
      <c r="G77" s="133"/>
      <c r="H77" s="133"/>
      <c r="I77" s="133"/>
      <c r="J77" s="134"/>
      <c r="K77" s="134"/>
      <c r="L77" s="273"/>
      <c r="M77" s="274"/>
      <c r="N77" s="274"/>
      <c r="O77" s="274"/>
      <c r="P77" s="274"/>
      <c r="Q77" s="274"/>
      <c r="R77" s="274"/>
      <c r="S77" s="274"/>
      <c r="T77" s="275"/>
      <c r="U77" s="272">
        <v>0</v>
      </c>
    </row>
    <row r="78" spans="1:21" s="37" customFormat="1" ht="13.5" customHeight="1">
      <c r="A78" s="204">
        <v>1</v>
      </c>
      <c r="B78" s="205">
        <v>408</v>
      </c>
      <c r="C78" s="132" t="s">
        <v>172</v>
      </c>
      <c r="D78" s="134" t="s">
        <v>169</v>
      </c>
      <c r="E78" s="256"/>
      <c r="F78" s="133"/>
      <c r="G78" s="133"/>
      <c r="H78" s="133"/>
      <c r="I78" s="133"/>
      <c r="J78" s="134"/>
      <c r="K78" s="134"/>
      <c r="L78" s="273"/>
      <c r="M78" s="274"/>
      <c r="N78" s="274"/>
      <c r="O78" s="274"/>
      <c r="P78" s="274"/>
      <c r="Q78" s="274"/>
      <c r="R78" s="274"/>
      <c r="S78" s="274"/>
      <c r="T78" s="275"/>
      <c r="U78" s="272">
        <v>0</v>
      </c>
    </row>
    <row r="79" spans="1:21" s="37" customFormat="1" ht="28.5" customHeight="1">
      <c r="A79" s="204">
        <v>1</v>
      </c>
      <c r="B79" s="205">
        <v>409</v>
      </c>
      <c r="C79" s="132" t="s">
        <v>172</v>
      </c>
      <c r="D79" s="135" t="s">
        <v>171</v>
      </c>
      <c r="E79" s="256" t="s">
        <v>173</v>
      </c>
      <c r="F79" s="267" t="s">
        <v>174</v>
      </c>
      <c r="G79" s="267" t="s">
        <v>521</v>
      </c>
      <c r="H79" s="267" t="s">
        <v>175</v>
      </c>
      <c r="I79" s="267" t="s">
        <v>519</v>
      </c>
      <c r="J79" s="267" t="s">
        <v>520</v>
      </c>
      <c r="K79" s="268"/>
      <c r="L79" s="220" t="s">
        <v>176</v>
      </c>
      <c r="M79" s="245"/>
      <c r="N79" s="245"/>
      <c r="O79" s="245" t="s">
        <v>176</v>
      </c>
      <c r="P79" s="245"/>
      <c r="Q79" s="245"/>
      <c r="R79" s="245"/>
      <c r="S79" s="245"/>
      <c r="T79" s="221"/>
      <c r="U79" s="271">
        <v>0</v>
      </c>
    </row>
    <row r="80" spans="1:21" s="37" customFormat="1" ht="13.5" customHeight="1">
      <c r="A80" s="204">
        <v>1</v>
      </c>
      <c r="B80" s="205">
        <v>423</v>
      </c>
      <c r="C80" s="132" t="s">
        <v>69</v>
      </c>
      <c r="D80" s="135" t="s">
        <v>197</v>
      </c>
      <c r="E80" s="256"/>
      <c r="F80" s="133"/>
      <c r="G80" s="133"/>
      <c r="H80" s="133"/>
      <c r="I80" s="133"/>
      <c r="J80" s="134"/>
      <c r="K80" s="134"/>
      <c r="L80" s="273"/>
      <c r="M80" s="274"/>
      <c r="N80" s="274"/>
      <c r="O80" s="274"/>
      <c r="P80" s="274"/>
      <c r="Q80" s="274"/>
      <c r="R80" s="274"/>
      <c r="S80" s="274"/>
      <c r="T80" s="275"/>
      <c r="U80" s="271">
        <v>0</v>
      </c>
    </row>
    <row r="81" spans="1:21" s="37" customFormat="1" ht="13.5" customHeight="1">
      <c r="A81" s="204">
        <v>1</v>
      </c>
      <c r="B81" s="205">
        <v>424</v>
      </c>
      <c r="C81" s="333" t="s">
        <v>69</v>
      </c>
      <c r="D81" s="134" t="s">
        <v>199</v>
      </c>
      <c r="E81" s="256"/>
      <c r="F81" s="133"/>
      <c r="G81" s="133"/>
      <c r="H81" s="133"/>
      <c r="I81" s="133"/>
      <c r="J81" s="134"/>
      <c r="K81" s="134"/>
      <c r="L81" s="273"/>
      <c r="M81" s="274"/>
      <c r="N81" s="274"/>
      <c r="O81" s="274"/>
      <c r="P81" s="274"/>
      <c r="Q81" s="274"/>
      <c r="R81" s="274"/>
      <c r="S81" s="274"/>
      <c r="T81" s="275"/>
      <c r="U81" s="272">
        <v>0</v>
      </c>
    </row>
    <row r="82" spans="1:21" s="37" customFormat="1" ht="13.5" customHeight="1">
      <c r="A82" s="204">
        <v>1</v>
      </c>
      <c r="B82" s="205">
        <v>425</v>
      </c>
      <c r="C82" s="333" t="s">
        <v>69</v>
      </c>
      <c r="D82" s="134" t="s">
        <v>201</v>
      </c>
      <c r="E82" s="256"/>
      <c r="F82" s="133"/>
      <c r="G82" s="133"/>
      <c r="H82" s="133"/>
      <c r="I82" s="133"/>
      <c r="J82" s="134"/>
      <c r="K82" s="134"/>
      <c r="L82" s="273"/>
      <c r="M82" s="274"/>
      <c r="N82" s="274"/>
      <c r="O82" s="274"/>
      <c r="P82" s="274"/>
      <c r="Q82" s="274"/>
      <c r="R82" s="274"/>
      <c r="S82" s="274"/>
      <c r="T82" s="275"/>
      <c r="U82" s="272">
        <v>0</v>
      </c>
    </row>
    <row r="83" spans="1:21" s="37" customFormat="1" ht="13.5" customHeight="1">
      <c r="A83" s="204">
        <v>1</v>
      </c>
      <c r="B83" s="205">
        <v>427</v>
      </c>
      <c r="C83" s="333" t="s">
        <v>69</v>
      </c>
      <c r="D83" s="134" t="s">
        <v>202</v>
      </c>
      <c r="E83" s="256"/>
      <c r="F83" s="133"/>
      <c r="G83" s="133"/>
      <c r="H83" s="133"/>
      <c r="I83" s="133"/>
      <c r="J83" s="134"/>
      <c r="K83" s="134"/>
      <c r="L83" s="273"/>
      <c r="M83" s="274"/>
      <c r="N83" s="274"/>
      <c r="O83" s="274"/>
      <c r="P83" s="274"/>
      <c r="Q83" s="274"/>
      <c r="R83" s="274"/>
      <c r="S83" s="274"/>
      <c r="T83" s="275"/>
      <c r="U83" s="272">
        <v>0</v>
      </c>
    </row>
    <row r="84" spans="1:21" s="37" customFormat="1" ht="13.5" customHeight="1">
      <c r="A84" s="204">
        <v>1</v>
      </c>
      <c r="B84" s="205">
        <v>428</v>
      </c>
      <c r="C84" s="132" t="s">
        <v>69</v>
      </c>
      <c r="D84" s="134" t="s">
        <v>204</v>
      </c>
      <c r="E84" s="256"/>
      <c r="F84" s="133"/>
      <c r="G84" s="133"/>
      <c r="H84" s="133"/>
      <c r="I84" s="133"/>
      <c r="J84" s="134"/>
      <c r="K84" s="134"/>
      <c r="L84" s="273"/>
      <c r="M84" s="274"/>
      <c r="N84" s="274"/>
      <c r="O84" s="274"/>
      <c r="P84" s="274"/>
      <c r="Q84" s="274"/>
      <c r="R84" s="274"/>
      <c r="S84" s="274"/>
      <c r="T84" s="275"/>
      <c r="U84" s="272">
        <v>0</v>
      </c>
    </row>
    <row r="85" spans="1:21" s="37" customFormat="1" ht="13.5" customHeight="1">
      <c r="A85" s="204">
        <v>1</v>
      </c>
      <c r="B85" s="205">
        <v>429</v>
      </c>
      <c r="C85" s="333" t="s">
        <v>69</v>
      </c>
      <c r="D85" s="134" t="s">
        <v>205</v>
      </c>
      <c r="E85" s="256"/>
      <c r="F85" s="133"/>
      <c r="G85" s="133"/>
      <c r="H85" s="133"/>
      <c r="I85" s="133"/>
      <c r="J85" s="134"/>
      <c r="K85" s="134"/>
      <c r="L85" s="273"/>
      <c r="M85" s="274"/>
      <c r="N85" s="274"/>
      <c r="O85" s="274"/>
      <c r="P85" s="274"/>
      <c r="Q85" s="274"/>
      <c r="R85" s="274"/>
      <c r="S85" s="274"/>
      <c r="T85" s="275"/>
      <c r="U85" s="272">
        <v>0</v>
      </c>
    </row>
    <row r="86" spans="1:21" s="37" customFormat="1" ht="13.5" customHeight="1">
      <c r="A86" s="204">
        <v>1</v>
      </c>
      <c r="B86" s="205">
        <v>430</v>
      </c>
      <c r="C86" s="333" t="s">
        <v>69</v>
      </c>
      <c r="D86" s="134" t="s">
        <v>206</v>
      </c>
      <c r="E86" s="256"/>
      <c r="F86" s="133"/>
      <c r="G86" s="133"/>
      <c r="H86" s="133"/>
      <c r="I86" s="133"/>
      <c r="J86" s="134"/>
      <c r="K86" s="134"/>
      <c r="L86" s="273"/>
      <c r="M86" s="274"/>
      <c r="N86" s="274"/>
      <c r="O86" s="274"/>
      <c r="P86" s="274"/>
      <c r="Q86" s="274"/>
      <c r="R86" s="274"/>
      <c r="S86" s="274"/>
      <c r="T86" s="275"/>
      <c r="U86" s="272">
        <v>0</v>
      </c>
    </row>
    <row r="87" spans="1:21" s="37" customFormat="1" ht="13.5" customHeight="1">
      <c r="A87" s="204">
        <v>1</v>
      </c>
      <c r="B87" s="205">
        <v>431</v>
      </c>
      <c r="C87" s="333" t="s">
        <v>69</v>
      </c>
      <c r="D87" s="134" t="s">
        <v>207</v>
      </c>
      <c r="E87" s="256"/>
      <c r="F87" s="133"/>
      <c r="G87" s="133"/>
      <c r="H87" s="133"/>
      <c r="I87" s="133"/>
      <c r="J87" s="134"/>
      <c r="K87" s="134"/>
      <c r="L87" s="273"/>
      <c r="M87" s="274"/>
      <c r="N87" s="274"/>
      <c r="O87" s="274"/>
      <c r="P87" s="274"/>
      <c r="Q87" s="274"/>
      <c r="R87" s="274"/>
      <c r="S87" s="274"/>
      <c r="T87" s="275"/>
      <c r="U87" s="272">
        <v>0</v>
      </c>
    </row>
    <row r="88" spans="1:21" s="37" customFormat="1" ht="13.5" customHeight="1">
      <c r="A88" s="204">
        <v>1</v>
      </c>
      <c r="B88" s="205">
        <v>432</v>
      </c>
      <c r="C88" s="132" t="s">
        <v>69</v>
      </c>
      <c r="D88" s="134" t="s">
        <v>208</v>
      </c>
      <c r="E88" s="256"/>
      <c r="F88" s="133"/>
      <c r="G88" s="133"/>
      <c r="H88" s="133"/>
      <c r="I88" s="133"/>
      <c r="J88" s="134"/>
      <c r="K88" s="134"/>
      <c r="L88" s="273"/>
      <c r="M88" s="274"/>
      <c r="N88" s="274"/>
      <c r="O88" s="274"/>
      <c r="P88" s="274"/>
      <c r="Q88" s="274"/>
      <c r="R88" s="274"/>
      <c r="S88" s="274"/>
      <c r="T88" s="275"/>
      <c r="U88" s="272">
        <v>0</v>
      </c>
    </row>
    <row r="89" spans="1:21" s="37" customFormat="1" ht="13.5" customHeight="1">
      <c r="A89" s="204">
        <v>1</v>
      </c>
      <c r="B89" s="205">
        <v>433</v>
      </c>
      <c r="C89" s="333" t="s">
        <v>69</v>
      </c>
      <c r="D89" s="134" t="s">
        <v>209</v>
      </c>
      <c r="E89" s="256"/>
      <c r="F89" s="133"/>
      <c r="G89" s="133"/>
      <c r="H89" s="133"/>
      <c r="I89" s="133"/>
      <c r="J89" s="134"/>
      <c r="K89" s="134"/>
      <c r="L89" s="273"/>
      <c r="M89" s="274"/>
      <c r="N89" s="274"/>
      <c r="O89" s="274"/>
      <c r="P89" s="274"/>
      <c r="Q89" s="274"/>
      <c r="R89" s="274"/>
      <c r="S89" s="274"/>
      <c r="T89" s="275"/>
      <c r="U89" s="272">
        <v>0</v>
      </c>
    </row>
    <row r="90" spans="1:21" s="37" customFormat="1" ht="13.5" customHeight="1">
      <c r="A90" s="204">
        <v>1</v>
      </c>
      <c r="B90" s="205">
        <v>434</v>
      </c>
      <c r="C90" s="333" t="s">
        <v>69</v>
      </c>
      <c r="D90" s="134" t="s">
        <v>210</v>
      </c>
      <c r="E90" s="256"/>
      <c r="F90" s="133"/>
      <c r="G90" s="133"/>
      <c r="H90" s="133"/>
      <c r="I90" s="133"/>
      <c r="J90" s="134"/>
      <c r="K90" s="134"/>
      <c r="L90" s="273"/>
      <c r="M90" s="274"/>
      <c r="N90" s="274"/>
      <c r="O90" s="274"/>
      <c r="P90" s="274"/>
      <c r="Q90" s="274"/>
      <c r="R90" s="274"/>
      <c r="S90" s="274"/>
      <c r="T90" s="275"/>
      <c r="U90" s="272">
        <v>1</v>
      </c>
    </row>
    <row r="91" spans="1:21" s="37" customFormat="1" ht="13.5" customHeight="1">
      <c r="A91" s="204">
        <v>1</v>
      </c>
      <c r="B91" s="205">
        <v>436</v>
      </c>
      <c r="C91" s="333" t="s">
        <v>69</v>
      </c>
      <c r="D91" s="134" t="s">
        <v>211</v>
      </c>
      <c r="E91" s="256"/>
      <c r="F91" s="133"/>
      <c r="G91" s="133"/>
      <c r="H91" s="133"/>
      <c r="I91" s="133"/>
      <c r="J91" s="134"/>
      <c r="K91" s="134"/>
      <c r="L91" s="273"/>
      <c r="M91" s="274"/>
      <c r="N91" s="274"/>
      <c r="O91" s="274"/>
      <c r="P91" s="274"/>
      <c r="Q91" s="274"/>
      <c r="R91" s="274"/>
      <c r="S91" s="274"/>
      <c r="T91" s="275"/>
      <c r="U91" s="272">
        <v>0</v>
      </c>
    </row>
    <row r="92" spans="1:21" s="37" customFormat="1" ht="13.5" customHeight="1">
      <c r="A92" s="204">
        <v>1</v>
      </c>
      <c r="B92" s="205">
        <v>437</v>
      </c>
      <c r="C92" s="132" t="s">
        <v>69</v>
      </c>
      <c r="D92" s="134" t="s">
        <v>212</v>
      </c>
      <c r="E92" s="256"/>
      <c r="F92" s="133"/>
      <c r="G92" s="133"/>
      <c r="H92" s="133"/>
      <c r="I92" s="133"/>
      <c r="J92" s="134"/>
      <c r="K92" s="134"/>
      <c r="L92" s="273"/>
      <c r="M92" s="274"/>
      <c r="N92" s="274"/>
      <c r="O92" s="274"/>
      <c r="P92" s="274"/>
      <c r="Q92" s="274"/>
      <c r="R92" s="274"/>
      <c r="S92" s="274"/>
      <c r="T92" s="275"/>
      <c r="U92" s="272">
        <v>0</v>
      </c>
    </row>
    <row r="93" spans="1:21" s="37" customFormat="1" ht="13.5" customHeight="1">
      <c r="A93" s="204">
        <v>1</v>
      </c>
      <c r="B93" s="205">
        <v>438</v>
      </c>
      <c r="C93" s="132" t="s">
        <v>69</v>
      </c>
      <c r="D93" s="134" t="s">
        <v>213</v>
      </c>
      <c r="E93" s="256"/>
      <c r="F93" s="133"/>
      <c r="G93" s="133"/>
      <c r="H93" s="133"/>
      <c r="I93" s="133"/>
      <c r="J93" s="134"/>
      <c r="K93" s="134"/>
      <c r="L93" s="273"/>
      <c r="M93" s="274"/>
      <c r="N93" s="274"/>
      <c r="O93" s="274"/>
      <c r="P93" s="274"/>
      <c r="Q93" s="274"/>
      <c r="R93" s="274"/>
      <c r="S93" s="274"/>
      <c r="T93" s="275"/>
      <c r="U93" s="272">
        <v>0</v>
      </c>
    </row>
    <row r="94" spans="1:21" s="37" customFormat="1" ht="13.5" customHeight="1">
      <c r="A94" s="204">
        <v>1</v>
      </c>
      <c r="B94" s="205">
        <v>439</v>
      </c>
      <c r="C94" s="333" t="s">
        <v>69</v>
      </c>
      <c r="D94" s="134" t="s">
        <v>215</v>
      </c>
      <c r="E94" s="256"/>
      <c r="F94" s="133"/>
      <c r="G94" s="133"/>
      <c r="H94" s="133"/>
      <c r="I94" s="133"/>
      <c r="J94" s="134"/>
      <c r="K94" s="134"/>
      <c r="L94" s="273"/>
      <c r="M94" s="274"/>
      <c r="N94" s="274"/>
      <c r="O94" s="274"/>
      <c r="P94" s="274"/>
      <c r="Q94" s="274"/>
      <c r="R94" s="274"/>
      <c r="S94" s="274"/>
      <c r="T94" s="275"/>
      <c r="U94" s="272">
        <v>0</v>
      </c>
    </row>
    <row r="95" spans="1:21" s="37" customFormat="1" ht="13.5" customHeight="1">
      <c r="A95" s="204">
        <v>1</v>
      </c>
      <c r="B95" s="206">
        <v>452</v>
      </c>
      <c r="C95" s="132" t="s">
        <v>69</v>
      </c>
      <c r="D95" s="134" t="s">
        <v>219</v>
      </c>
      <c r="E95" s="256"/>
      <c r="F95" s="133"/>
      <c r="G95" s="133"/>
      <c r="H95" s="133"/>
      <c r="I95" s="133"/>
      <c r="J95" s="134"/>
      <c r="K95" s="134"/>
      <c r="L95" s="273"/>
      <c r="M95" s="274"/>
      <c r="N95" s="274"/>
      <c r="O95" s="274"/>
      <c r="P95" s="274"/>
      <c r="Q95" s="274"/>
      <c r="R95" s="274"/>
      <c r="S95" s="274"/>
      <c r="T95" s="275"/>
      <c r="U95" s="272">
        <v>0</v>
      </c>
    </row>
    <row r="96" spans="1:21" s="37" customFormat="1" ht="13.5" customHeight="1">
      <c r="A96" s="204">
        <v>1</v>
      </c>
      <c r="B96" s="206">
        <v>453</v>
      </c>
      <c r="C96" s="333" t="s">
        <v>69</v>
      </c>
      <c r="D96" s="134" t="s">
        <v>221</v>
      </c>
      <c r="E96" s="256"/>
      <c r="F96" s="133"/>
      <c r="G96" s="133"/>
      <c r="H96" s="133"/>
      <c r="I96" s="133"/>
      <c r="J96" s="134"/>
      <c r="K96" s="134"/>
      <c r="L96" s="273"/>
      <c r="M96" s="274"/>
      <c r="N96" s="274"/>
      <c r="O96" s="274"/>
      <c r="P96" s="274"/>
      <c r="Q96" s="274"/>
      <c r="R96" s="274"/>
      <c r="S96" s="274"/>
      <c r="T96" s="275"/>
      <c r="U96" s="272">
        <v>0</v>
      </c>
    </row>
    <row r="97" spans="1:21" s="37" customFormat="1" ht="13.5" customHeight="1">
      <c r="A97" s="204">
        <v>1</v>
      </c>
      <c r="B97" s="206">
        <v>454</v>
      </c>
      <c r="C97" s="333" t="s">
        <v>69</v>
      </c>
      <c r="D97" s="134" t="s">
        <v>222</v>
      </c>
      <c r="E97" s="256"/>
      <c r="F97" s="133"/>
      <c r="G97" s="133"/>
      <c r="H97" s="133"/>
      <c r="I97" s="133"/>
      <c r="J97" s="134"/>
      <c r="K97" s="134"/>
      <c r="L97" s="273"/>
      <c r="M97" s="274"/>
      <c r="N97" s="274"/>
      <c r="O97" s="274"/>
      <c r="P97" s="274"/>
      <c r="Q97" s="274"/>
      <c r="R97" s="274"/>
      <c r="S97" s="274"/>
      <c r="T97" s="275"/>
      <c r="U97" s="272">
        <v>0</v>
      </c>
    </row>
    <row r="98" spans="1:21" s="37" customFormat="1" ht="13.5" customHeight="1">
      <c r="A98" s="204">
        <v>1</v>
      </c>
      <c r="B98" s="206">
        <v>455</v>
      </c>
      <c r="C98" s="333" t="s">
        <v>69</v>
      </c>
      <c r="D98" s="134" t="s">
        <v>224</v>
      </c>
      <c r="E98" s="256"/>
      <c r="F98" s="133"/>
      <c r="G98" s="133"/>
      <c r="H98" s="133"/>
      <c r="I98" s="133"/>
      <c r="J98" s="134"/>
      <c r="K98" s="134"/>
      <c r="L98" s="273"/>
      <c r="M98" s="274"/>
      <c r="N98" s="274"/>
      <c r="O98" s="274"/>
      <c r="P98" s="274"/>
      <c r="Q98" s="274"/>
      <c r="R98" s="274"/>
      <c r="S98" s="274"/>
      <c r="T98" s="275"/>
      <c r="U98" s="272">
        <v>0</v>
      </c>
    </row>
    <row r="99" spans="1:21" s="37" customFormat="1" ht="13.5" customHeight="1">
      <c r="A99" s="204">
        <v>1</v>
      </c>
      <c r="B99" s="206">
        <v>456</v>
      </c>
      <c r="C99" s="132" t="s">
        <v>69</v>
      </c>
      <c r="D99" s="134" t="s">
        <v>225</v>
      </c>
      <c r="E99" s="256"/>
      <c r="F99" s="133"/>
      <c r="G99" s="133"/>
      <c r="H99" s="133"/>
      <c r="I99" s="133"/>
      <c r="J99" s="134"/>
      <c r="K99" s="134"/>
      <c r="L99" s="273"/>
      <c r="M99" s="274"/>
      <c r="N99" s="274"/>
      <c r="O99" s="274"/>
      <c r="P99" s="274"/>
      <c r="Q99" s="274"/>
      <c r="R99" s="274"/>
      <c r="S99" s="274"/>
      <c r="T99" s="275"/>
      <c r="U99" s="272">
        <v>0</v>
      </c>
    </row>
    <row r="100" spans="1:21" s="37" customFormat="1" ht="13.5" customHeight="1">
      <c r="A100" s="204">
        <v>1</v>
      </c>
      <c r="B100" s="207">
        <v>457</v>
      </c>
      <c r="C100" s="132" t="s">
        <v>69</v>
      </c>
      <c r="D100" s="334" t="s">
        <v>226</v>
      </c>
      <c r="E100" s="256"/>
      <c r="F100" s="133"/>
      <c r="G100" s="133"/>
      <c r="H100" s="133"/>
      <c r="I100" s="133"/>
      <c r="J100" s="134"/>
      <c r="K100" s="134"/>
      <c r="L100" s="273"/>
      <c r="M100" s="274"/>
      <c r="N100" s="274"/>
      <c r="O100" s="274"/>
      <c r="P100" s="274"/>
      <c r="Q100" s="274"/>
      <c r="R100" s="274"/>
      <c r="S100" s="274"/>
      <c r="T100" s="275"/>
      <c r="U100" s="272">
        <v>0</v>
      </c>
    </row>
    <row r="101" spans="1:21" s="37" customFormat="1" ht="13.5" customHeight="1">
      <c r="A101" s="204">
        <v>1</v>
      </c>
      <c r="B101" s="206">
        <v>458</v>
      </c>
      <c r="C101" s="132" t="s">
        <v>69</v>
      </c>
      <c r="D101" s="135" t="s">
        <v>228</v>
      </c>
      <c r="E101" s="256"/>
      <c r="F101" s="133"/>
      <c r="G101" s="133"/>
      <c r="H101" s="133"/>
      <c r="I101" s="133"/>
      <c r="J101" s="134"/>
      <c r="K101" s="135"/>
      <c r="L101" s="273"/>
      <c r="M101" s="274"/>
      <c r="N101" s="274"/>
      <c r="O101" s="274"/>
      <c r="P101" s="274"/>
      <c r="Q101" s="274"/>
      <c r="R101" s="274"/>
      <c r="S101" s="274"/>
      <c r="T101" s="275"/>
      <c r="U101" s="271">
        <v>0</v>
      </c>
    </row>
    <row r="102" spans="1:21" s="37" customFormat="1" ht="13.5" customHeight="1">
      <c r="A102" s="204">
        <v>1</v>
      </c>
      <c r="B102" s="206">
        <v>459</v>
      </c>
      <c r="C102" s="132" t="s">
        <v>69</v>
      </c>
      <c r="D102" s="135" t="s">
        <v>230</v>
      </c>
      <c r="E102" s="256"/>
      <c r="F102" s="133"/>
      <c r="G102" s="133"/>
      <c r="H102" s="133"/>
      <c r="I102" s="133"/>
      <c r="J102" s="134"/>
      <c r="K102" s="135"/>
      <c r="L102" s="273"/>
      <c r="M102" s="274"/>
      <c r="N102" s="274"/>
      <c r="O102" s="274"/>
      <c r="P102" s="274"/>
      <c r="Q102" s="274"/>
      <c r="R102" s="274"/>
      <c r="S102" s="274"/>
      <c r="T102" s="275"/>
      <c r="U102" s="271">
        <v>0</v>
      </c>
    </row>
    <row r="103" spans="1:21" s="37" customFormat="1" ht="13.5" customHeight="1">
      <c r="A103" s="204">
        <v>1</v>
      </c>
      <c r="B103" s="206">
        <v>460</v>
      </c>
      <c r="C103" s="333" t="s">
        <v>69</v>
      </c>
      <c r="D103" s="134" t="s">
        <v>231</v>
      </c>
      <c r="E103" s="256"/>
      <c r="F103" s="133"/>
      <c r="G103" s="133"/>
      <c r="H103" s="133"/>
      <c r="I103" s="133"/>
      <c r="J103" s="134"/>
      <c r="K103" s="135"/>
      <c r="L103" s="273"/>
      <c r="M103" s="274"/>
      <c r="N103" s="274"/>
      <c r="O103" s="274"/>
      <c r="P103" s="274"/>
      <c r="Q103" s="274"/>
      <c r="R103" s="274"/>
      <c r="S103" s="274"/>
      <c r="T103" s="275"/>
      <c r="U103" s="272">
        <v>0</v>
      </c>
    </row>
    <row r="104" spans="1:21" s="37" customFormat="1" ht="13.5" customHeight="1">
      <c r="A104" s="204">
        <v>1</v>
      </c>
      <c r="B104" s="206">
        <v>461</v>
      </c>
      <c r="C104" s="333" t="s">
        <v>69</v>
      </c>
      <c r="D104" s="134" t="s">
        <v>233</v>
      </c>
      <c r="E104" s="256"/>
      <c r="F104" s="133"/>
      <c r="G104" s="133"/>
      <c r="H104" s="133"/>
      <c r="I104" s="133"/>
      <c r="J104" s="134"/>
      <c r="K104" s="135"/>
      <c r="L104" s="273"/>
      <c r="M104" s="274"/>
      <c r="N104" s="274"/>
      <c r="O104" s="274"/>
      <c r="P104" s="274"/>
      <c r="Q104" s="274"/>
      <c r="R104" s="274"/>
      <c r="S104" s="274"/>
      <c r="T104" s="275"/>
      <c r="U104" s="272">
        <v>0</v>
      </c>
    </row>
    <row r="105" spans="1:21" s="37" customFormat="1" ht="13.5" customHeight="1">
      <c r="A105" s="204">
        <v>1</v>
      </c>
      <c r="B105" s="206">
        <v>462</v>
      </c>
      <c r="C105" s="333" t="s">
        <v>69</v>
      </c>
      <c r="D105" s="134" t="s">
        <v>234</v>
      </c>
      <c r="E105" s="256"/>
      <c r="F105" s="133"/>
      <c r="G105" s="133"/>
      <c r="H105" s="133"/>
      <c r="I105" s="133"/>
      <c r="J105" s="134"/>
      <c r="K105" s="135"/>
      <c r="L105" s="273"/>
      <c r="M105" s="274"/>
      <c r="N105" s="274"/>
      <c r="O105" s="274"/>
      <c r="P105" s="274"/>
      <c r="Q105" s="274"/>
      <c r="R105" s="274"/>
      <c r="S105" s="274"/>
      <c r="T105" s="275"/>
      <c r="U105" s="272">
        <v>1</v>
      </c>
    </row>
    <row r="106" spans="1:21" s="37" customFormat="1" ht="13.5" customHeight="1">
      <c r="A106" s="204">
        <v>1</v>
      </c>
      <c r="B106" s="206">
        <v>463</v>
      </c>
      <c r="C106" s="333" t="s">
        <v>69</v>
      </c>
      <c r="D106" s="134" t="s">
        <v>235</v>
      </c>
      <c r="E106" s="256"/>
      <c r="F106" s="133"/>
      <c r="G106" s="133"/>
      <c r="H106" s="133"/>
      <c r="I106" s="133"/>
      <c r="J106" s="134"/>
      <c r="K106" s="135"/>
      <c r="L106" s="273"/>
      <c r="M106" s="274"/>
      <c r="N106" s="274"/>
      <c r="O106" s="274"/>
      <c r="P106" s="274"/>
      <c r="Q106" s="274"/>
      <c r="R106" s="274"/>
      <c r="S106" s="274"/>
      <c r="T106" s="275"/>
      <c r="U106" s="272">
        <v>0</v>
      </c>
    </row>
    <row r="107" spans="1:21" s="37" customFormat="1" ht="13.5" customHeight="1">
      <c r="A107" s="204">
        <v>1</v>
      </c>
      <c r="B107" s="206">
        <v>464</v>
      </c>
      <c r="C107" s="333" t="s">
        <v>69</v>
      </c>
      <c r="D107" s="134" t="s">
        <v>236</v>
      </c>
      <c r="E107" s="256"/>
      <c r="F107" s="133"/>
      <c r="G107" s="133"/>
      <c r="H107" s="133"/>
      <c r="I107" s="133"/>
      <c r="J107" s="134"/>
      <c r="K107" s="135"/>
      <c r="L107" s="273"/>
      <c r="M107" s="274"/>
      <c r="N107" s="274"/>
      <c r="O107" s="274"/>
      <c r="P107" s="274"/>
      <c r="Q107" s="274"/>
      <c r="R107" s="274"/>
      <c r="S107" s="274"/>
      <c r="T107" s="275"/>
      <c r="U107" s="272">
        <v>0</v>
      </c>
    </row>
    <row r="108" spans="1:21" s="37" customFormat="1" ht="13.5" customHeight="1">
      <c r="A108" s="204">
        <v>1</v>
      </c>
      <c r="B108" s="206">
        <v>465</v>
      </c>
      <c r="C108" s="333" t="s">
        <v>69</v>
      </c>
      <c r="D108" s="134" t="s">
        <v>237</v>
      </c>
      <c r="E108" s="256"/>
      <c r="F108" s="133"/>
      <c r="G108" s="133"/>
      <c r="H108" s="133"/>
      <c r="I108" s="133"/>
      <c r="J108" s="134"/>
      <c r="K108" s="135"/>
      <c r="L108" s="273"/>
      <c r="M108" s="274"/>
      <c r="N108" s="274"/>
      <c r="O108" s="274"/>
      <c r="P108" s="274"/>
      <c r="Q108" s="274"/>
      <c r="R108" s="274"/>
      <c r="S108" s="274"/>
      <c r="T108" s="275"/>
      <c r="U108" s="272">
        <v>0</v>
      </c>
    </row>
    <row r="109" spans="1:21" s="37" customFormat="1" ht="13.5" customHeight="1">
      <c r="A109" s="204">
        <v>1</v>
      </c>
      <c r="B109" s="206">
        <v>468</v>
      </c>
      <c r="C109" s="333" t="s">
        <v>69</v>
      </c>
      <c r="D109" s="134" t="s">
        <v>238</v>
      </c>
      <c r="E109" s="256"/>
      <c r="F109" s="133"/>
      <c r="G109" s="133"/>
      <c r="H109" s="133"/>
      <c r="I109" s="133"/>
      <c r="J109" s="134"/>
      <c r="K109" s="135"/>
      <c r="L109" s="273"/>
      <c r="M109" s="274"/>
      <c r="N109" s="274"/>
      <c r="O109" s="274"/>
      <c r="P109" s="274"/>
      <c r="Q109" s="274"/>
      <c r="R109" s="274"/>
      <c r="S109" s="274"/>
      <c r="T109" s="275"/>
      <c r="U109" s="272">
        <v>0</v>
      </c>
    </row>
    <row r="110" spans="1:21" s="37" customFormat="1" ht="13.5" customHeight="1">
      <c r="A110" s="204">
        <v>1</v>
      </c>
      <c r="B110" s="206">
        <v>469</v>
      </c>
      <c r="C110" s="132" t="s">
        <v>69</v>
      </c>
      <c r="D110" s="135" t="s">
        <v>239</v>
      </c>
      <c r="E110" s="256"/>
      <c r="F110" s="133"/>
      <c r="G110" s="133"/>
      <c r="H110" s="133"/>
      <c r="I110" s="133"/>
      <c r="J110" s="134"/>
      <c r="K110" s="134"/>
      <c r="L110" s="273"/>
      <c r="M110" s="274"/>
      <c r="N110" s="274"/>
      <c r="O110" s="274"/>
      <c r="P110" s="274"/>
      <c r="Q110" s="274"/>
      <c r="R110" s="274"/>
      <c r="S110" s="274"/>
      <c r="T110" s="275"/>
      <c r="U110" s="271">
        <v>0</v>
      </c>
    </row>
    <row r="111" spans="1:21" s="37" customFormat="1" ht="13.5" customHeight="1">
      <c r="A111" s="204">
        <v>1</v>
      </c>
      <c r="B111" s="206">
        <v>470</v>
      </c>
      <c r="C111" s="132" t="s">
        <v>69</v>
      </c>
      <c r="D111" s="135" t="s">
        <v>241</v>
      </c>
      <c r="E111" s="256"/>
      <c r="F111" s="133"/>
      <c r="G111" s="133"/>
      <c r="H111" s="133"/>
      <c r="I111" s="133"/>
      <c r="J111" s="134"/>
      <c r="K111" s="134"/>
      <c r="L111" s="273"/>
      <c r="M111" s="274"/>
      <c r="N111" s="274"/>
      <c r="O111" s="274"/>
      <c r="P111" s="274"/>
      <c r="Q111" s="274"/>
      <c r="R111" s="274"/>
      <c r="S111" s="274"/>
      <c r="T111" s="275"/>
      <c r="U111" s="271">
        <v>0</v>
      </c>
    </row>
    <row r="112" spans="1:21" s="37" customFormat="1" ht="13.5" customHeight="1">
      <c r="A112" s="204">
        <v>1</v>
      </c>
      <c r="B112" s="206">
        <v>471</v>
      </c>
      <c r="C112" s="132" t="s">
        <v>69</v>
      </c>
      <c r="D112" s="134" t="s">
        <v>243</v>
      </c>
      <c r="E112" s="256"/>
      <c r="F112" s="133"/>
      <c r="G112" s="133"/>
      <c r="H112" s="133"/>
      <c r="I112" s="133"/>
      <c r="J112" s="134"/>
      <c r="K112" s="134"/>
      <c r="L112" s="273"/>
      <c r="M112" s="274"/>
      <c r="N112" s="274"/>
      <c r="O112" s="274"/>
      <c r="P112" s="274"/>
      <c r="Q112" s="274"/>
      <c r="R112" s="274"/>
      <c r="S112" s="274"/>
      <c r="T112" s="275"/>
      <c r="U112" s="272">
        <v>0</v>
      </c>
    </row>
    <row r="113" spans="1:21" s="37" customFormat="1" ht="13.5" customHeight="1">
      <c r="A113" s="208">
        <v>1</v>
      </c>
      <c r="B113" s="206">
        <v>481</v>
      </c>
      <c r="C113" s="132" t="s">
        <v>69</v>
      </c>
      <c r="D113" s="134" t="s">
        <v>263</v>
      </c>
      <c r="E113" s="256"/>
      <c r="F113" s="133"/>
      <c r="G113" s="133"/>
      <c r="H113" s="133"/>
      <c r="I113" s="133"/>
      <c r="J113" s="134"/>
      <c r="K113" s="134"/>
      <c r="L113" s="278"/>
      <c r="M113" s="231"/>
      <c r="N113" s="231"/>
      <c r="O113" s="231"/>
      <c r="P113" s="231"/>
      <c r="Q113" s="231"/>
      <c r="R113" s="231"/>
      <c r="S113" s="231"/>
      <c r="T113" s="279"/>
      <c r="U113" s="272">
        <v>0</v>
      </c>
    </row>
    <row r="114" spans="1:21" s="37" customFormat="1" ht="13.5" customHeight="1">
      <c r="A114" s="208">
        <v>1</v>
      </c>
      <c r="B114" s="206">
        <v>482</v>
      </c>
      <c r="C114" s="132" t="s">
        <v>69</v>
      </c>
      <c r="D114" s="134" t="s">
        <v>264</v>
      </c>
      <c r="E114" s="256"/>
      <c r="F114" s="133"/>
      <c r="G114" s="133"/>
      <c r="H114" s="133"/>
      <c r="I114" s="133"/>
      <c r="J114" s="134"/>
      <c r="K114" s="134"/>
      <c r="L114" s="278"/>
      <c r="M114" s="231"/>
      <c r="N114" s="231"/>
      <c r="O114" s="231"/>
      <c r="P114" s="231"/>
      <c r="Q114" s="231"/>
      <c r="R114" s="231"/>
      <c r="S114" s="231"/>
      <c r="T114" s="279"/>
      <c r="U114" s="272">
        <v>0</v>
      </c>
    </row>
    <row r="115" spans="1:21" s="37" customFormat="1" ht="13.5" customHeight="1">
      <c r="A115" s="208">
        <v>1</v>
      </c>
      <c r="B115" s="206">
        <v>483</v>
      </c>
      <c r="C115" s="132" t="s">
        <v>69</v>
      </c>
      <c r="D115" s="134" t="s">
        <v>266</v>
      </c>
      <c r="E115" s="256"/>
      <c r="F115" s="133"/>
      <c r="G115" s="133"/>
      <c r="H115" s="133"/>
      <c r="I115" s="133"/>
      <c r="J115" s="134"/>
      <c r="K115" s="134"/>
      <c r="L115" s="278"/>
      <c r="M115" s="231"/>
      <c r="N115" s="231"/>
      <c r="O115" s="231"/>
      <c r="P115" s="231"/>
      <c r="Q115" s="231"/>
      <c r="R115" s="231"/>
      <c r="S115" s="231"/>
      <c r="T115" s="279"/>
      <c r="U115" s="272">
        <v>0</v>
      </c>
    </row>
    <row r="116" spans="1:21" s="37" customFormat="1" ht="13.5" customHeight="1">
      <c r="A116" s="208">
        <v>1</v>
      </c>
      <c r="B116" s="206">
        <v>484</v>
      </c>
      <c r="C116" s="132" t="s">
        <v>69</v>
      </c>
      <c r="D116" s="134" t="s">
        <v>267</v>
      </c>
      <c r="E116" s="256"/>
      <c r="F116" s="133"/>
      <c r="G116" s="133"/>
      <c r="H116" s="133"/>
      <c r="I116" s="133"/>
      <c r="J116" s="134"/>
      <c r="K116" s="134"/>
      <c r="L116" s="278"/>
      <c r="M116" s="231"/>
      <c r="N116" s="231"/>
      <c r="O116" s="231"/>
      <c r="P116" s="231"/>
      <c r="Q116" s="231"/>
      <c r="R116" s="231"/>
      <c r="S116" s="231"/>
      <c r="T116" s="279"/>
      <c r="U116" s="272">
        <v>0</v>
      </c>
    </row>
    <row r="117" spans="1:21" s="37" customFormat="1" ht="13.5" customHeight="1">
      <c r="A117" s="208">
        <v>1</v>
      </c>
      <c r="B117" s="206">
        <v>485</v>
      </c>
      <c r="C117" s="132" t="s">
        <v>69</v>
      </c>
      <c r="D117" s="134" t="s">
        <v>269</v>
      </c>
      <c r="E117" s="256"/>
      <c r="F117" s="133"/>
      <c r="G117" s="133"/>
      <c r="H117" s="133"/>
      <c r="I117" s="133"/>
      <c r="J117" s="134"/>
      <c r="K117" s="134"/>
      <c r="L117" s="278"/>
      <c r="M117" s="231"/>
      <c r="N117" s="231"/>
      <c r="O117" s="231"/>
      <c r="P117" s="231"/>
      <c r="Q117" s="231"/>
      <c r="R117" s="231"/>
      <c r="S117" s="231"/>
      <c r="T117" s="279"/>
      <c r="U117" s="272">
        <v>0</v>
      </c>
    </row>
    <row r="118" spans="1:21" s="37" customFormat="1" ht="13.5" customHeight="1">
      <c r="A118" s="208">
        <v>1</v>
      </c>
      <c r="B118" s="206">
        <v>486</v>
      </c>
      <c r="C118" s="132" t="s">
        <v>69</v>
      </c>
      <c r="D118" s="134" t="s">
        <v>270</v>
      </c>
      <c r="E118" s="256"/>
      <c r="F118" s="133"/>
      <c r="G118" s="133"/>
      <c r="H118" s="133"/>
      <c r="I118" s="133"/>
      <c r="J118" s="134"/>
      <c r="K118" s="134"/>
      <c r="L118" s="278"/>
      <c r="M118" s="231"/>
      <c r="N118" s="231"/>
      <c r="O118" s="231"/>
      <c r="P118" s="231"/>
      <c r="Q118" s="231"/>
      <c r="R118" s="231"/>
      <c r="S118" s="231"/>
      <c r="T118" s="279"/>
      <c r="U118" s="272">
        <v>0</v>
      </c>
    </row>
    <row r="119" spans="1:21" s="37" customFormat="1" ht="13.5" customHeight="1">
      <c r="A119" s="208">
        <v>1</v>
      </c>
      <c r="B119" s="206">
        <v>487</v>
      </c>
      <c r="C119" s="132" t="s">
        <v>69</v>
      </c>
      <c r="D119" s="135" t="s">
        <v>271</v>
      </c>
      <c r="E119" s="256"/>
      <c r="F119" s="133"/>
      <c r="G119" s="133"/>
      <c r="H119" s="133"/>
      <c r="I119" s="133"/>
      <c r="J119" s="134"/>
      <c r="K119" s="134"/>
      <c r="L119" s="278"/>
      <c r="M119" s="231"/>
      <c r="N119" s="231"/>
      <c r="O119" s="231"/>
      <c r="P119" s="231"/>
      <c r="Q119" s="231"/>
      <c r="R119" s="231"/>
      <c r="S119" s="231"/>
      <c r="T119" s="279"/>
      <c r="U119" s="271">
        <v>0</v>
      </c>
    </row>
    <row r="120" spans="1:21" s="37" customFormat="1" ht="13.5" customHeight="1">
      <c r="A120" s="208">
        <v>1</v>
      </c>
      <c r="B120" s="206">
        <v>488</v>
      </c>
      <c r="C120" s="132" t="s">
        <v>69</v>
      </c>
      <c r="D120" s="135" t="s">
        <v>272</v>
      </c>
      <c r="E120" s="256"/>
      <c r="F120" s="133"/>
      <c r="G120" s="133"/>
      <c r="H120" s="133"/>
      <c r="I120" s="133"/>
      <c r="J120" s="134"/>
      <c r="K120" s="134"/>
      <c r="L120" s="278"/>
      <c r="M120" s="231"/>
      <c r="N120" s="231"/>
      <c r="O120" s="231"/>
      <c r="P120" s="231"/>
      <c r="Q120" s="231"/>
      <c r="R120" s="231"/>
      <c r="S120" s="231"/>
      <c r="T120" s="279"/>
      <c r="U120" s="272">
        <v>0</v>
      </c>
    </row>
    <row r="121" spans="1:21" s="37" customFormat="1" ht="13.5" customHeight="1">
      <c r="A121" s="209">
        <v>1</v>
      </c>
      <c r="B121" s="206">
        <v>511</v>
      </c>
      <c r="C121" s="132" t="s">
        <v>69</v>
      </c>
      <c r="D121" s="134" t="s">
        <v>275</v>
      </c>
      <c r="E121" s="256"/>
      <c r="F121" s="133"/>
      <c r="G121" s="133"/>
      <c r="H121" s="133"/>
      <c r="I121" s="133"/>
      <c r="J121" s="134"/>
      <c r="K121" s="134"/>
      <c r="L121" s="273"/>
      <c r="M121" s="274"/>
      <c r="N121" s="274"/>
      <c r="O121" s="274"/>
      <c r="P121" s="274"/>
      <c r="Q121" s="274"/>
      <c r="R121" s="274"/>
      <c r="S121" s="274"/>
      <c r="T121" s="275"/>
      <c r="U121" s="272">
        <v>0</v>
      </c>
    </row>
    <row r="122" spans="1:21" s="37" customFormat="1" ht="13.5" customHeight="1">
      <c r="A122" s="209">
        <v>1</v>
      </c>
      <c r="B122" s="206">
        <v>512</v>
      </c>
      <c r="C122" s="132" t="s">
        <v>69</v>
      </c>
      <c r="D122" s="134" t="s">
        <v>277</v>
      </c>
      <c r="E122" s="256"/>
      <c r="F122" s="133"/>
      <c r="G122" s="133"/>
      <c r="H122" s="133"/>
      <c r="I122" s="133"/>
      <c r="J122" s="134"/>
      <c r="K122" s="134"/>
      <c r="L122" s="273"/>
      <c r="M122" s="274"/>
      <c r="N122" s="274"/>
      <c r="O122" s="274"/>
      <c r="P122" s="274"/>
      <c r="Q122" s="274"/>
      <c r="R122" s="274"/>
      <c r="S122" s="274"/>
      <c r="T122" s="275"/>
      <c r="U122" s="272">
        <v>0</v>
      </c>
    </row>
    <row r="123" spans="1:21" s="37" customFormat="1" ht="13.5" customHeight="1">
      <c r="A123" s="209">
        <v>1</v>
      </c>
      <c r="B123" s="206">
        <v>513</v>
      </c>
      <c r="C123" s="132" t="s">
        <v>69</v>
      </c>
      <c r="D123" s="134" t="s">
        <v>278</v>
      </c>
      <c r="E123" s="256"/>
      <c r="F123" s="133"/>
      <c r="G123" s="133"/>
      <c r="H123" s="133"/>
      <c r="I123" s="133"/>
      <c r="J123" s="134"/>
      <c r="K123" s="134"/>
      <c r="L123" s="273"/>
      <c r="M123" s="274"/>
      <c r="N123" s="274"/>
      <c r="O123" s="274"/>
      <c r="P123" s="274"/>
      <c r="Q123" s="274"/>
      <c r="R123" s="274"/>
      <c r="S123" s="274"/>
      <c r="T123" s="275"/>
      <c r="U123" s="272">
        <v>0</v>
      </c>
    </row>
    <row r="124" spans="1:21" s="37" customFormat="1" ht="13.5" customHeight="1">
      <c r="A124" s="209">
        <v>1</v>
      </c>
      <c r="B124" s="206">
        <v>514</v>
      </c>
      <c r="C124" s="132" t="s">
        <v>69</v>
      </c>
      <c r="D124" s="134" t="s">
        <v>280</v>
      </c>
      <c r="E124" s="256"/>
      <c r="F124" s="133"/>
      <c r="G124" s="133"/>
      <c r="H124" s="133"/>
      <c r="I124" s="133"/>
      <c r="J124" s="134"/>
      <c r="K124" s="134"/>
      <c r="L124" s="273"/>
      <c r="M124" s="274"/>
      <c r="N124" s="274"/>
      <c r="O124" s="274"/>
      <c r="P124" s="274"/>
      <c r="Q124" s="274"/>
      <c r="R124" s="274"/>
      <c r="S124" s="274"/>
      <c r="T124" s="275"/>
      <c r="U124" s="272">
        <v>0</v>
      </c>
    </row>
    <row r="125" spans="1:21" s="37" customFormat="1" ht="13.5" customHeight="1">
      <c r="A125" s="209">
        <v>1</v>
      </c>
      <c r="B125" s="206">
        <v>516</v>
      </c>
      <c r="C125" s="132" t="s">
        <v>69</v>
      </c>
      <c r="D125" s="134" t="s">
        <v>282</v>
      </c>
      <c r="E125" s="256"/>
      <c r="F125" s="133"/>
      <c r="G125" s="133"/>
      <c r="H125" s="133"/>
      <c r="I125" s="133"/>
      <c r="J125" s="134"/>
      <c r="K125" s="134"/>
      <c r="L125" s="273"/>
      <c r="M125" s="274"/>
      <c r="N125" s="274"/>
      <c r="O125" s="274"/>
      <c r="P125" s="274"/>
      <c r="Q125" s="274"/>
      <c r="R125" s="274"/>
      <c r="S125" s="274"/>
      <c r="T125" s="275"/>
      <c r="U125" s="272">
        <v>0</v>
      </c>
    </row>
    <row r="126" spans="1:21" s="37" customFormat="1" ht="13.5" customHeight="1">
      <c r="A126" s="209">
        <v>1</v>
      </c>
      <c r="B126" s="206">
        <v>517</v>
      </c>
      <c r="C126" s="132" t="s">
        <v>69</v>
      </c>
      <c r="D126" s="134" t="s">
        <v>284</v>
      </c>
      <c r="E126" s="256"/>
      <c r="F126" s="133"/>
      <c r="G126" s="133"/>
      <c r="H126" s="133"/>
      <c r="I126" s="133"/>
      <c r="J126" s="134"/>
      <c r="K126" s="134"/>
      <c r="L126" s="273"/>
      <c r="M126" s="274"/>
      <c r="N126" s="274"/>
      <c r="O126" s="274"/>
      <c r="P126" s="274"/>
      <c r="Q126" s="274"/>
      <c r="R126" s="274"/>
      <c r="S126" s="274"/>
      <c r="T126" s="275"/>
      <c r="U126" s="272">
        <v>0</v>
      </c>
    </row>
    <row r="127" spans="1:21" s="37" customFormat="1" ht="13.5" customHeight="1">
      <c r="A127" s="209">
        <v>1</v>
      </c>
      <c r="B127" s="206">
        <v>518</v>
      </c>
      <c r="C127" s="132" t="s">
        <v>69</v>
      </c>
      <c r="D127" s="134" t="s">
        <v>285</v>
      </c>
      <c r="E127" s="256"/>
      <c r="F127" s="133"/>
      <c r="G127" s="133"/>
      <c r="H127" s="133"/>
      <c r="I127" s="133"/>
      <c r="J127" s="134"/>
      <c r="K127" s="134"/>
      <c r="L127" s="273"/>
      <c r="M127" s="274"/>
      <c r="N127" s="274"/>
      <c r="O127" s="274"/>
      <c r="P127" s="274"/>
      <c r="Q127" s="274"/>
      <c r="R127" s="274"/>
      <c r="S127" s="274"/>
      <c r="T127" s="275"/>
      <c r="U127" s="272">
        <v>0</v>
      </c>
    </row>
    <row r="128" spans="1:21" s="37" customFormat="1" ht="13.5" customHeight="1">
      <c r="A128" s="209">
        <v>1</v>
      </c>
      <c r="B128" s="206">
        <v>519</v>
      </c>
      <c r="C128" s="132" t="s">
        <v>69</v>
      </c>
      <c r="D128" s="134" t="s">
        <v>286</v>
      </c>
      <c r="E128" s="256"/>
      <c r="F128" s="133"/>
      <c r="G128" s="133"/>
      <c r="H128" s="133"/>
      <c r="I128" s="133"/>
      <c r="J128" s="134"/>
      <c r="K128" s="134"/>
      <c r="L128" s="273"/>
      <c r="M128" s="274"/>
      <c r="N128" s="274"/>
      <c r="O128" s="274"/>
      <c r="P128" s="274"/>
      <c r="Q128" s="274"/>
      <c r="R128" s="274"/>
      <c r="S128" s="274"/>
      <c r="T128" s="275"/>
      <c r="U128" s="272">
        <v>0</v>
      </c>
    </row>
    <row r="129" spans="1:21" s="37" customFormat="1" ht="13.5" customHeight="1">
      <c r="A129" s="204">
        <v>1</v>
      </c>
      <c r="B129" s="205">
        <v>543</v>
      </c>
      <c r="C129" s="132" t="s">
        <v>69</v>
      </c>
      <c r="D129" s="134" t="s">
        <v>296</v>
      </c>
      <c r="E129" s="256"/>
      <c r="F129" s="133"/>
      <c r="G129" s="133"/>
      <c r="H129" s="133"/>
      <c r="I129" s="133"/>
      <c r="J129" s="134"/>
      <c r="K129" s="134"/>
      <c r="L129" s="273"/>
      <c r="M129" s="274"/>
      <c r="N129" s="274"/>
      <c r="O129" s="274"/>
      <c r="P129" s="274"/>
      <c r="Q129" s="274"/>
      <c r="R129" s="274"/>
      <c r="S129" s="274"/>
      <c r="T129" s="275"/>
      <c r="U129" s="272">
        <v>0</v>
      </c>
    </row>
    <row r="130" spans="1:21" s="37" customFormat="1" ht="13.5" customHeight="1">
      <c r="A130" s="204">
        <v>1</v>
      </c>
      <c r="B130" s="205">
        <v>544</v>
      </c>
      <c r="C130" s="132" t="s">
        <v>69</v>
      </c>
      <c r="D130" s="134" t="s">
        <v>299</v>
      </c>
      <c r="E130" s="256"/>
      <c r="F130" s="133"/>
      <c r="G130" s="133"/>
      <c r="H130" s="133"/>
      <c r="I130" s="133"/>
      <c r="J130" s="134"/>
      <c r="K130" s="134"/>
      <c r="L130" s="273"/>
      <c r="M130" s="274"/>
      <c r="N130" s="274"/>
      <c r="O130" s="274"/>
      <c r="P130" s="274"/>
      <c r="Q130" s="274"/>
      <c r="R130" s="274"/>
      <c r="S130" s="274"/>
      <c r="T130" s="275"/>
      <c r="U130" s="272">
        <v>0</v>
      </c>
    </row>
    <row r="131" spans="1:21" s="37" customFormat="1" ht="13.5" customHeight="1">
      <c r="A131" s="204">
        <v>1</v>
      </c>
      <c r="B131" s="205">
        <v>545</v>
      </c>
      <c r="C131" s="132" t="s">
        <v>69</v>
      </c>
      <c r="D131" s="134" t="s">
        <v>300</v>
      </c>
      <c r="E131" s="256"/>
      <c r="F131" s="133"/>
      <c r="G131" s="133"/>
      <c r="H131" s="133"/>
      <c r="I131" s="133"/>
      <c r="J131" s="134"/>
      <c r="K131" s="134"/>
      <c r="L131" s="273"/>
      <c r="M131" s="274"/>
      <c r="N131" s="274"/>
      <c r="O131" s="274"/>
      <c r="P131" s="274"/>
      <c r="Q131" s="274"/>
      <c r="R131" s="274"/>
      <c r="S131" s="274"/>
      <c r="T131" s="275"/>
      <c r="U131" s="272">
        <v>0</v>
      </c>
    </row>
    <row r="132" spans="1:21" s="37" customFormat="1" ht="13.5" customHeight="1">
      <c r="A132" s="204">
        <v>1</v>
      </c>
      <c r="B132" s="205">
        <v>546</v>
      </c>
      <c r="C132" s="132" t="s">
        <v>69</v>
      </c>
      <c r="D132" s="134" t="s">
        <v>301</v>
      </c>
      <c r="E132" s="256"/>
      <c r="F132" s="133"/>
      <c r="G132" s="133"/>
      <c r="H132" s="133"/>
      <c r="I132" s="133"/>
      <c r="J132" s="134"/>
      <c r="K132" s="134"/>
      <c r="L132" s="273"/>
      <c r="M132" s="274"/>
      <c r="N132" s="274"/>
      <c r="O132" s="274"/>
      <c r="P132" s="274"/>
      <c r="Q132" s="274"/>
      <c r="R132" s="274"/>
      <c r="S132" s="274"/>
      <c r="T132" s="275"/>
      <c r="U132" s="272">
        <v>0</v>
      </c>
    </row>
    <row r="133" spans="1:21" s="37" customFormat="1" ht="13.5" customHeight="1">
      <c r="A133" s="204">
        <v>1</v>
      </c>
      <c r="B133" s="205">
        <v>547</v>
      </c>
      <c r="C133" s="132" t="s">
        <v>69</v>
      </c>
      <c r="D133" s="134" t="s">
        <v>302</v>
      </c>
      <c r="E133" s="256"/>
      <c r="F133" s="133"/>
      <c r="G133" s="133"/>
      <c r="H133" s="133"/>
      <c r="I133" s="133"/>
      <c r="J133" s="134"/>
      <c r="K133" s="134"/>
      <c r="L133" s="273"/>
      <c r="M133" s="274"/>
      <c r="N133" s="274"/>
      <c r="O133" s="274"/>
      <c r="P133" s="274"/>
      <c r="Q133" s="274"/>
      <c r="R133" s="274"/>
      <c r="S133" s="274"/>
      <c r="T133" s="275"/>
      <c r="U133" s="272">
        <v>0</v>
      </c>
    </row>
    <row r="134" spans="1:21" s="37" customFormat="1" ht="13.5" customHeight="1">
      <c r="A134" s="204">
        <v>1</v>
      </c>
      <c r="B134" s="205">
        <v>549</v>
      </c>
      <c r="C134" s="132" t="s">
        <v>69</v>
      </c>
      <c r="D134" s="134" t="s">
        <v>303</v>
      </c>
      <c r="E134" s="256"/>
      <c r="F134" s="133"/>
      <c r="G134" s="133"/>
      <c r="H134" s="133"/>
      <c r="I134" s="133"/>
      <c r="J134" s="134"/>
      <c r="K134" s="134"/>
      <c r="L134" s="273"/>
      <c r="M134" s="274"/>
      <c r="N134" s="274"/>
      <c r="O134" s="274"/>
      <c r="P134" s="274"/>
      <c r="Q134" s="274"/>
      <c r="R134" s="274"/>
      <c r="S134" s="274"/>
      <c r="T134" s="275"/>
      <c r="U134" s="272">
        <v>0</v>
      </c>
    </row>
    <row r="135" spans="1:21" s="37" customFormat="1" ht="13.5" customHeight="1">
      <c r="A135" s="204">
        <v>1</v>
      </c>
      <c r="B135" s="205">
        <v>550</v>
      </c>
      <c r="C135" s="132" t="s">
        <v>69</v>
      </c>
      <c r="D135" s="134" t="s">
        <v>304</v>
      </c>
      <c r="E135" s="256"/>
      <c r="F135" s="133"/>
      <c r="G135" s="133"/>
      <c r="H135" s="133"/>
      <c r="I135" s="133"/>
      <c r="J135" s="134"/>
      <c r="K135" s="134"/>
      <c r="L135" s="273"/>
      <c r="M135" s="274"/>
      <c r="N135" s="274"/>
      <c r="O135" s="274"/>
      <c r="P135" s="274"/>
      <c r="Q135" s="274"/>
      <c r="R135" s="274"/>
      <c r="S135" s="274"/>
      <c r="T135" s="275"/>
      <c r="U135" s="272">
        <v>0</v>
      </c>
    </row>
    <row r="136" spans="1:21" s="37" customFormat="1" ht="13.5" customHeight="1">
      <c r="A136" s="204">
        <v>1</v>
      </c>
      <c r="B136" s="205">
        <v>552</v>
      </c>
      <c r="C136" s="132" t="s">
        <v>69</v>
      </c>
      <c r="D136" s="134" t="s">
        <v>305</v>
      </c>
      <c r="E136" s="256"/>
      <c r="F136" s="133"/>
      <c r="G136" s="133"/>
      <c r="H136" s="133"/>
      <c r="I136" s="133"/>
      <c r="J136" s="134"/>
      <c r="K136" s="134"/>
      <c r="L136" s="273"/>
      <c r="M136" s="274"/>
      <c r="N136" s="274"/>
      <c r="O136" s="274"/>
      <c r="P136" s="274"/>
      <c r="Q136" s="274"/>
      <c r="R136" s="274"/>
      <c r="S136" s="274"/>
      <c r="T136" s="275"/>
      <c r="U136" s="272">
        <v>0</v>
      </c>
    </row>
    <row r="137" spans="1:21" s="37" customFormat="1" ht="13.5" customHeight="1">
      <c r="A137" s="204">
        <v>1</v>
      </c>
      <c r="B137" s="205">
        <v>555</v>
      </c>
      <c r="C137" s="132" t="s">
        <v>69</v>
      </c>
      <c r="D137" s="134" t="s">
        <v>306</v>
      </c>
      <c r="E137" s="256"/>
      <c r="F137" s="133"/>
      <c r="G137" s="133"/>
      <c r="H137" s="133"/>
      <c r="I137" s="133"/>
      <c r="J137" s="134"/>
      <c r="K137" s="134"/>
      <c r="L137" s="273"/>
      <c r="M137" s="274"/>
      <c r="N137" s="274"/>
      <c r="O137" s="274"/>
      <c r="P137" s="274"/>
      <c r="Q137" s="274"/>
      <c r="R137" s="274"/>
      <c r="S137" s="274"/>
      <c r="T137" s="275"/>
      <c r="U137" s="272">
        <v>0</v>
      </c>
    </row>
    <row r="138" spans="1:21" s="37" customFormat="1" ht="13.5" customHeight="1">
      <c r="A138" s="204">
        <v>1</v>
      </c>
      <c r="B138" s="205">
        <v>558</v>
      </c>
      <c r="C138" s="132" t="s">
        <v>69</v>
      </c>
      <c r="D138" s="135" t="s">
        <v>307</v>
      </c>
      <c r="E138" s="256"/>
      <c r="F138" s="133"/>
      <c r="G138" s="133"/>
      <c r="H138" s="133"/>
      <c r="I138" s="133"/>
      <c r="J138" s="134"/>
      <c r="K138" s="134"/>
      <c r="L138" s="273"/>
      <c r="M138" s="274"/>
      <c r="N138" s="274"/>
      <c r="O138" s="274"/>
      <c r="P138" s="274"/>
      <c r="Q138" s="274"/>
      <c r="R138" s="274"/>
      <c r="S138" s="274"/>
      <c r="T138" s="275"/>
      <c r="U138" s="271">
        <v>0</v>
      </c>
    </row>
    <row r="139" spans="1:21" s="37" customFormat="1" ht="13.5" customHeight="1">
      <c r="A139" s="204">
        <v>1</v>
      </c>
      <c r="B139" s="205">
        <v>559</v>
      </c>
      <c r="C139" s="132" t="s">
        <v>69</v>
      </c>
      <c r="D139" s="135" t="s">
        <v>308</v>
      </c>
      <c r="E139" s="256"/>
      <c r="F139" s="133"/>
      <c r="G139" s="133"/>
      <c r="H139" s="133"/>
      <c r="I139" s="133"/>
      <c r="J139" s="134"/>
      <c r="K139" s="134"/>
      <c r="L139" s="273"/>
      <c r="M139" s="274"/>
      <c r="N139" s="274"/>
      <c r="O139" s="274"/>
      <c r="P139" s="274"/>
      <c r="Q139" s="274"/>
      <c r="R139" s="274"/>
      <c r="S139" s="274"/>
      <c r="T139" s="275"/>
      <c r="U139" s="271">
        <v>0</v>
      </c>
    </row>
    <row r="140" spans="1:21" s="37" customFormat="1" ht="13.5" customHeight="1">
      <c r="A140" s="204">
        <v>1</v>
      </c>
      <c r="B140" s="205">
        <v>560</v>
      </c>
      <c r="C140" s="333" t="s">
        <v>69</v>
      </c>
      <c r="D140" s="134" t="s">
        <v>309</v>
      </c>
      <c r="E140" s="256"/>
      <c r="F140" s="133"/>
      <c r="G140" s="133"/>
      <c r="H140" s="133"/>
      <c r="I140" s="133"/>
      <c r="J140" s="134"/>
      <c r="K140" s="134"/>
      <c r="L140" s="273"/>
      <c r="M140" s="274"/>
      <c r="N140" s="274"/>
      <c r="O140" s="274"/>
      <c r="P140" s="274"/>
      <c r="Q140" s="274"/>
      <c r="R140" s="274"/>
      <c r="S140" s="274"/>
      <c r="T140" s="275"/>
      <c r="U140" s="272">
        <v>0</v>
      </c>
    </row>
    <row r="141" spans="1:21" s="37" customFormat="1" ht="13.5" customHeight="1">
      <c r="A141" s="204">
        <v>1</v>
      </c>
      <c r="B141" s="205">
        <v>561</v>
      </c>
      <c r="C141" s="333" t="s">
        <v>69</v>
      </c>
      <c r="D141" s="134" t="s">
        <v>310</v>
      </c>
      <c r="E141" s="256"/>
      <c r="F141" s="133"/>
      <c r="G141" s="133"/>
      <c r="H141" s="133"/>
      <c r="I141" s="133"/>
      <c r="J141" s="134"/>
      <c r="K141" s="134"/>
      <c r="L141" s="273"/>
      <c r="M141" s="274"/>
      <c r="N141" s="274"/>
      <c r="O141" s="274"/>
      <c r="P141" s="274"/>
      <c r="Q141" s="274"/>
      <c r="R141" s="274"/>
      <c r="S141" s="274"/>
      <c r="T141" s="275"/>
      <c r="U141" s="272">
        <v>0</v>
      </c>
    </row>
    <row r="142" spans="1:21" s="37" customFormat="1" ht="13.5" customHeight="1">
      <c r="A142" s="204">
        <v>1</v>
      </c>
      <c r="B142" s="205">
        <v>562</v>
      </c>
      <c r="C142" s="333" t="s">
        <v>69</v>
      </c>
      <c r="D142" s="134" t="s">
        <v>311</v>
      </c>
      <c r="E142" s="256"/>
      <c r="F142" s="133"/>
      <c r="G142" s="133"/>
      <c r="H142" s="133"/>
      <c r="I142" s="133"/>
      <c r="J142" s="134"/>
      <c r="K142" s="134"/>
      <c r="L142" s="273"/>
      <c r="M142" s="274"/>
      <c r="N142" s="274"/>
      <c r="O142" s="274"/>
      <c r="P142" s="274"/>
      <c r="Q142" s="274"/>
      <c r="R142" s="274"/>
      <c r="S142" s="274"/>
      <c r="T142" s="275"/>
      <c r="U142" s="272">
        <v>0</v>
      </c>
    </row>
    <row r="143" spans="1:21" s="37" customFormat="1" ht="13.5" customHeight="1">
      <c r="A143" s="204">
        <v>1</v>
      </c>
      <c r="B143" s="205">
        <v>563</v>
      </c>
      <c r="C143" s="333" t="s">
        <v>69</v>
      </c>
      <c r="D143" s="134" t="s">
        <v>312</v>
      </c>
      <c r="E143" s="256"/>
      <c r="F143" s="133"/>
      <c r="G143" s="133"/>
      <c r="H143" s="133"/>
      <c r="I143" s="133"/>
      <c r="J143" s="134"/>
      <c r="K143" s="134"/>
      <c r="L143" s="273"/>
      <c r="M143" s="274"/>
      <c r="N143" s="274"/>
      <c r="O143" s="274"/>
      <c r="P143" s="274"/>
      <c r="Q143" s="274"/>
      <c r="R143" s="274"/>
      <c r="S143" s="274"/>
      <c r="T143" s="275"/>
      <c r="U143" s="272">
        <v>0</v>
      </c>
    </row>
    <row r="144" spans="1:21" s="37" customFormat="1" ht="13.5" customHeight="1">
      <c r="A144" s="204">
        <v>1</v>
      </c>
      <c r="B144" s="205">
        <v>564</v>
      </c>
      <c r="C144" s="333" t="s">
        <v>69</v>
      </c>
      <c r="D144" s="134" t="s">
        <v>313</v>
      </c>
      <c r="E144" s="256"/>
      <c r="F144" s="133"/>
      <c r="G144" s="133"/>
      <c r="H144" s="133"/>
      <c r="I144" s="133"/>
      <c r="J144" s="134"/>
      <c r="K144" s="134"/>
      <c r="L144" s="273"/>
      <c r="M144" s="274"/>
      <c r="N144" s="274"/>
      <c r="O144" s="274"/>
      <c r="P144" s="274"/>
      <c r="Q144" s="274"/>
      <c r="R144" s="274"/>
      <c r="S144" s="274"/>
      <c r="T144" s="275"/>
      <c r="U144" s="272">
        <v>0</v>
      </c>
    </row>
    <row r="145" spans="1:21" s="37" customFormat="1" ht="13.5" customHeight="1">
      <c r="A145" s="204">
        <v>1</v>
      </c>
      <c r="B145" s="205">
        <v>571</v>
      </c>
      <c r="C145" s="333" t="s">
        <v>69</v>
      </c>
      <c r="D145" s="134" t="s">
        <v>328</v>
      </c>
      <c r="E145" s="256"/>
      <c r="F145" s="133"/>
      <c r="G145" s="133"/>
      <c r="H145" s="133"/>
      <c r="I145" s="133"/>
      <c r="J145" s="134"/>
      <c r="K145" s="134"/>
      <c r="L145" s="273"/>
      <c r="M145" s="274"/>
      <c r="N145" s="274"/>
      <c r="O145" s="274"/>
      <c r="P145" s="274"/>
      <c r="Q145" s="274"/>
      <c r="R145" s="274"/>
      <c r="S145" s="274"/>
      <c r="T145" s="275"/>
      <c r="U145" s="272">
        <v>0</v>
      </c>
    </row>
    <row r="146" spans="1:21" s="37" customFormat="1" ht="13.5" customHeight="1">
      <c r="A146" s="204">
        <v>1</v>
      </c>
      <c r="B146" s="205">
        <v>575</v>
      </c>
      <c r="C146" s="333" t="s">
        <v>69</v>
      </c>
      <c r="D146" s="134" t="s">
        <v>329</v>
      </c>
      <c r="E146" s="256"/>
      <c r="F146" s="133"/>
      <c r="G146" s="133"/>
      <c r="H146" s="133"/>
      <c r="I146" s="133"/>
      <c r="J146" s="134"/>
      <c r="K146" s="134"/>
      <c r="L146" s="273"/>
      <c r="M146" s="274"/>
      <c r="N146" s="274"/>
      <c r="O146" s="274"/>
      <c r="P146" s="274"/>
      <c r="Q146" s="274"/>
      <c r="R146" s="274"/>
      <c r="S146" s="274"/>
      <c r="T146" s="275"/>
      <c r="U146" s="272">
        <v>0</v>
      </c>
    </row>
    <row r="147" spans="1:21" s="37" customFormat="1" ht="13.5" customHeight="1">
      <c r="A147" s="204">
        <v>1</v>
      </c>
      <c r="B147" s="205">
        <v>578</v>
      </c>
      <c r="C147" s="333" t="s">
        <v>69</v>
      </c>
      <c r="D147" s="134" t="s">
        <v>330</v>
      </c>
      <c r="E147" s="256"/>
      <c r="F147" s="133"/>
      <c r="G147" s="133"/>
      <c r="H147" s="133"/>
      <c r="I147" s="133"/>
      <c r="J147" s="134"/>
      <c r="K147" s="134"/>
      <c r="L147" s="273"/>
      <c r="M147" s="274"/>
      <c r="N147" s="274"/>
      <c r="O147" s="274"/>
      <c r="P147" s="274"/>
      <c r="Q147" s="274"/>
      <c r="R147" s="274"/>
      <c r="S147" s="274"/>
      <c r="T147" s="275"/>
      <c r="U147" s="272">
        <v>1</v>
      </c>
    </row>
    <row r="148" spans="1:21" s="37" customFormat="1" ht="13.5" customHeight="1">
      <c r="A148" s="204">
        <v>1</v>
      </c>
      <c r="B148" s="205">
        <v>581</v>
      </c>
      <c r="C148" s="333" t="s">
        <v>69</v>
      </c>
      <c r="D148" s="134" t="s">
        <v>332</v>
      </c>
      <c r="E148" s="256"/>
      <c r="F148" s="133"/>
      <c r="G148" s="133"/>
      <c r="H148" s="133"/>
      <c r="I148" s="133"/>
      <c r="J148" s="134"/>
      <c r="K148" s="134"/>
      <c r="L148" s="273"/>
      <c r="M148" s="274"/>
      <c r="N148" s="274"/>
      <c r="O148" s="274"/>
      <c r="P148" s="274"/>
      <c r="Q148" s="274"/>
      <c r="R148" s="274"/>
      <c r="S148" s="274"/>
      <c r="T148" s="275"/>
      <c r="U148" s="272">
        <v>0</v>
      </c>
    </row>
    <row r="149" spans="1:21" s="37" customFormat="1" ht="13.5" customHeight="1">
      <c r="A149" s="204">
        <v>1</v>
      </c>
      <c r="B149" s="205">
        <v>584</v>
      </c>
      <c r="C149" s="132" t="s">
        <v>69</v>
      </c>
      <c r="D149" s="135" t="s">
        <v>333</v>
      </c>
      <c r="E149" s="256"/>
      <c r="F149" s="133"/>
      <c r="G149" s="133"/>
      <c r="H149" s="133"/>
      <c r="I149" s="133"/>
      <c r="J149" s="134"/>
      <c r="K149" s="134"/>
      <c r="L149" s="273"/>
      <c r="M149" s="274"/>
      <c r="N149" s="274"/>
      <c r="O149" s="274"/>
      <c r="P149" s="274"/>
      <c r="Q149" s="274"/>
      <c r="R149" s="274"/>
      <c r="S149" s="274"/>
      <c r="T149" s="275"/>
      <c r="U149" s="271">
        <v>1</v>
      </c>
    </row>
    <row r="150" spans="1:21" s="37" customFormat="1" ht="13.5" customHeight="1">
      <c r="A150" s="204">
        <v>1</v>
      </c>
      <c r="B150" s="205">
        <v>585</v>
      </c>
      <c r="C150" s="132" t="s">
        <v>69</v>
      </c>
      <c r="D150" s="135" t="s">
        <v>334</v>
      </c>
      <c r="E150" s="256"/>
      <c r="F150" s="133"/>
      <c r="G150" s="133"/>
      <c r="H150" s="133"/>
      <c r="I150" s="133"/>
      <c r="J150" s="134"/>
      <c r="K150" s="134"/>
      <c r="L150" s="273"/>
      <c r="M150" s="274"/>
      <c r="N150" s="274"/>
      <c r="O150" s="274"/>
      <c r="P150" s="274"/>
      <c r="Q150" s="274"/>
      <c r="R150" s="274"/>
      <c r="S150" s="274"/>
      <c r="T150" s="275"/>
      <c r="U150" s="271">
        <v>0</v>
      </c>
    </row>
    <row r="151" spans="1:21" s="37" customFormat="1" ht="13.5" customHeight="1">
      <c r="A151" s="204">
        <v>1</v>
      </c>
      <c r="B151" s="205">
        <v>586</v>
      </c>
      <c r="C151" s="333" t="s">
        <v>69</v>
      </c>
      <c r="D151" s="134" t="s">
        <v>335</v>
      </c>
      <c r="E151" s="256"/>
      <c r="F151" s="133"/>
      <c r="G151" s="133"/>
      <c r="H151" s="133"/>
      <c r="I151" s="133"/>
      <c r="J151" s="134"/>
      <c r="K151" s="134"/>
      <c r="L151" s="273"/>
      <c r="M151" s="274"/>
      <c r="N151" s="274"/>
      <c r="O151" s="274"/>
      <c r="P151" s="274"/>
      <c r="Q151" s="274"/>
      <c r="R151" s="274"/>
      <c r="S151" s="274"/>
      <c r="T151" s="275"/>
      <c r="U151" s="272">
        <v>0</v>
      </c>
    </row>
    <row r="152" spans="1:21" s="37" customFormat="1" ht="13.5" customHeight="1">
      <c r="A152" s="204">
        <v>1</v>
      </c>
      <c r="B152" s="205">
        <v>601</v>
      </c>
      <c r="C152" s="333" t="s">
        <v>347</v>
      </c>
      <c r="D152" s="134" t="s">
        <v>348</v>
      </c>
      <c r="E152" s="256"/>
      <c r="F152" s="133"/>
      <c r="G152" s="133"/>
      <c r="H152" s="133"/>
      <c r="I152" s="133"/>
      <c r="J152" s="134"/>
      <c r="K152" s="134"/>
      <c r="L152" s="273"/>
      <c r="M152" s="274"/>
      <c r="N152" s="274"/>
      <c r="O152" s="274"/>
      <c r="P152" s="274"/>
      <c r="Q152" s="274"/>
      <c r="R152" s="274"/>
      <c r="S152" s="274"/>
      <c r="T152" s="275"/>
      <c r="U152" s="272">
        <v>0</v>
      </c>
    </row>
    <row r="153" spans="1:21" s="37" customFormat="1" ht="13.5" customHeight="1">
      <c r="A153" s="204">
        <v>1</v>
      </c>
      <c r="B153" s="205">
        <v>602</v>
      </c>
      <c r="C153" s="333" t="s">
        <v>347</v>
      </c>
      <c r="D153" s="134" t="s">
        <v>349</v>
      </c>
      <c r="E153" s="256"/>
      <c r="F153" s="133"/>
      <c r="G153" s="133"/>
      <c r="H153" s="133"/>
      <c r="I153" s="133"/>
      <c r="J153" s="134"/>
      <c r="K153" s="134"/>
      <c r="L153" s="273"/>
      <c r="M153" s="274"/>
      <c r="N153" s="274"/>
      <c r="O153" s="274"/>
      <c r="P153" s="274"/>
      <c r="Q153" s="274"/>
      <c r="R153" s="274"/>
      <c r="S153" s="274"/>
      <c r="T153" s="275"/>
      <c r="U153" s="272">
        <v>0</v>
      </c>
    </row>
    <row r="154" spans="1:21" s="37" customFormat="1" ht="13.5" customHeight="1">
      <c r="A154" s="204">
        <v>1</v>
      </c>
      <c r="B154" s="205">
        <v>604</v>
      </c>
      <c r="C154" s="333" t="s">
        <v>347</v>
      </c>
      <c r="D154" s="134" t="s">
        <v>351</v>
      </c>
      <c r="E154" s="256"/>
      <c r="F154" s="133"/>
      <c r="G154" s="133"/>
      <c r="H154" s="133"/>
      <c r="I154" s="133"/>
      <c r="J154" s="134"/>
      <c r="K154" s="134"/>
      <c r="L154" s="273"/>
      <c r="M154" s="274"/>
      <c r="N154" s="274"/>
      <c r="O154" s="274"/>
      <c r="P154" s="274"/>
      <c r="Q154" s="274"/>
      <c r="R154" s="274"/>
      <c r="S154" s="274"/>
      <c r="T154" s="275"/>
      <c r="U154" s="272">
        <v>0</v>
      </c>
    </row>
    <row r="155" spans="1:21" s="37" customFormat="1" ht="13.5" customHeight="1">
      <c r="A155" s="204">
        <v>1</v>
      </c>
      <c r="B155" s="205">
        <v>607</v>
      </c>
      <c r="C155" s="333" t="s">
        <v>347</v>
      </c>
      <c r="D155" s="134" t="s">
        <v>352</v>
      </c>
      <c r="E155" s="256"/>
      <c r="F155" s="133"/>
      <c r="G155" s="133"/>
      <c r="H155" s="133"/>
      <c r="I155" s="133"/>
      <c r="J155" s="134"/>
      <c r="K155" s="134"/>
      <c r="L155" s="273"/>
      <c r="M155" s="274"/>
      <c r="N155" s="274"/>
      <c r="O155" s="274"/>
      <c r="P155" s="274"/>
      <c r="Q155" s="274"/>
      <c r="R155" s="274"/>
      <c r="S155" s="274"/>
      <c r="T155" s="275"/>
      <c r="U155" s="272">
        <v>0</v>
      </c>
    </row>
    <row r="156" spans="1:21" s="37" customFormat="1" ht="13.5" customHeight="1">
      <c r="A156" s="204">
        <v>1</v>
      </c>
      <c r="B156" s="205">
        <v>608</v>
      </c>
      <c r="C156" s="132" t="s">
        <v>347</v>
      </c>
      <c r="D156" s="135" t="s">
        <v>353</v>
      </c>
      <c r="E156" s="256"/>
      <c r="F156" s="133"/>
      <c r="G156" s="133"/>
      <c r="H156" s="133"/>
      <c r="I156" s="133"/>
      <c r="J156" s="134"/>
      <c r="K156" s="134"/>
      <c r="L156" s="273"/>
      <c r="M156" s="274"/>
      <c r="N156" s="274"/>
      <c r="O156" s="274"/>
      <c r="P156" s="274"/>
      <c r="Q156" s="274"/>
      <c r="R156" s="274"/>
      <c r="S156" s="274"/>
      <c r="T156" s="275"/>
      <c r="U156" s="271">
        <v>0</v>
      </c>
    </row>
    <row r="157" spans="1:21" s="37" customFormat="1" ht="13.5" customHeight="1">
      <c r="A157" s="204">
        <v>1</v>
      </c>
      <c r="B157" s="205">
        <v>609</v>
      </c>
      <c r="C157" s="132" t="s">
        <v>347</v>
      </c>
      <c r="D157" s="135" t="s">
        <v>356</v>
      </c>
      <c r="E157" s="256"/>
      <c r="F157" s="133"/>
      <c r="G157" s="133"/>
      <c r="H157" s="133"/>
      <c r="I157" s="133"/>
      <c r="J157" s="134"/>
      <c r="K157" s="134"/>
      <c r="L157" s="273"/>
      <c r="M157" s="274"/>
      <c r="N157" s="274"/>
      <c r="O157" s="274"/>
      <c r="P157" s="274"/>
      <c r="Q157" s="274"/>
      <c r="R157" s="274"/>
      <c r="S157" s="274"/>
      <c r="T157" s="275"/>
      <c r="U157" s="271">
        <v>0</v>
      </c>
    </row>
    <row r="158" spans="1:21" s="37" customFormat="1" ht="28.5" customHeight="1">
      <c r="A158" s="204">
        <v>1</v>
      </c>
      <c r="B158" s="205">
        <v>610</v>
      </c>
      <c r="C158" s="132" t="s">
        <v>347</v>
      </c>
      <c r="D158" s="134" t="s">
        <v>358</v>
      </c>
      <c r="E158" s="256" t="s">
        <v>360</v>
      </c>
      <c r="F158" s="133"/>
      <c r="G158" s="133" t="s">
        <v>361</v>
      </c>
      <c r="H158" s="133" t="s">
        <v>362</v>
      </c>
      <c r="I158" s="133" t="s">
        <v>363</v>
      </c>
      <c r="J158" s="134" t="s">
        <v>364</v>
      </c>
      <c r="K158" s="134"/>
      <c r="L158" s="273" t="s">
        <v>365</v>
      </c>
      <c r="M158" s="274"/>
      <c r="N158" s="274"/>
      <c r="O158" s="274" t="s">
        <v>365</v>
      </c>
      <c r="P158" s="274"/>
      <c r="Q158" s="274"/>
      <c r="R158" s="274"/>
      <c r="S158" s="274"/>
      <c r="T158" s="275"/>
      <c r="U158" s="272">
        <v>0</v>
      </c>
    </row>
    <row r="159" spans="1:21" s="37" customFormat="1" ht="13.5" customHeight="1">
      <c r="A159" s="204">
        <v>1</v>
      </c>
      <c r="B159" s="205">
        <v>631</v>
      </c>
      <c r="C159" s="132" t="s">
        <v>69</v>
      </c>
      <c r="D159" s="134" t="s">
        <v>366</v>
      </c>
      <c r="E159" s="256"/>
      <c r="F159" s="133"/>
      <c r="G159" s="133"/>
      <c r="H159" s="133"/>
      <c r="I159" s="133"/>
      <c r="J159" s="134"/>
      <c r="K159" s="134"/>
      <c r="L159" s="273"/>
      <c r="M159" s="274"/>
      <c r="N159" s="274"/>
      <c r="O159" s="274"/>
      <c r="P159" s="274"/>
      <c r="Q159" s="274"/>
      <c r="R159" s="274"/>
      <c r="S159" s="274"/>
      <c r="T159" s="275"/>
      <c r="U159" s="272">
        <v>0</v>
      </c>
    </row>
    <row r="160" spans="1:21" s="37" customFormat="1" ht="13.5" customHeight="1">
      <c r="A160" s="204">
        <v>1</v>
      </c>
      <c r="B160" s="205">
        <v>632</v>
      </c>
      <c r="C160" s="132" t="s">
        <v>69</v>
      </c>
      <c r="D160" s="134" t="s">
        <v>367</v>
      </c>
      <c r="E160" s="256"/>
      <c r="F160" s="133"/>
      <c r="G160" s="133"/>
      <c r="H160" s="133"/>
      <c r="I160" s="133"/>
      <c r="J160" s="134"/>
      <c r="K160" s="134"/>
      <c r="L160" s="273"/>
      <c r="M160" s="274"/>
      <c r="N160" s="274"/>
      <c r="O160" s="274"/>
      <c r="P160" s="274"/>
      <c r="Q160" s="274"/>
      <c r="R160" s="274"/>
      <c r="S160" s="274"/>
      <c r="T160" s="275"/>
      <c r="U160" s="272">
        <v>1</v>
      </c>
    </row>
    <row r="161" spans="1:21" s="37" customFormat="1" ht="13.5" customHeight="1">
      <c r="A161" s="204">
        <v>1</v>
      </c>
      <c r="B161" s="205">
        <v>633</v>
      </c>
      <c r="C161" s="132" t="s">
        <v>69</v>
      </c>
      <c r="D161" s="134" t="s">
        <v>370</v>
      </c>
      <c r="E161" s="256"/>
      <c r="F161" s="133"/>
      <c r="G161" s="133"/>
      <c r="H161" s="133"/>
      <c r="I161" s="133"/>
      <c r="J161" s="134"/>
      <c r="K161" s="134"/>
      <c r="L161" s="273"/>
      <c r="M161" s="274"/>
      <c r="N161" s="274"/>
      <c r="O161" s="274"/>
      <c r="P161" s="274"/>
      <c r="Q161" s="274"/>
      <c r="R161" s="274"/>
      <c r="S161" s="274"/>
      <c r="T161" s="275"/>
      <c r="U161" s="272">
        <v>0</v>
      </c>
    </row>
    <row r="162" spans="1:21" s="37" customFormat="1" ht="13.5" customHeight="1">
      <c r="A162" s="204">
        <v>1</v>
      </c>
      <c r="B162" s="205">
        <v>634</v>
      </c>
      <c r="C162" s="132" t="s">
        <v>69</v>
      </c>
      <c r="D162" s="134" t="s">
        <v>371</v>
      </c>
      <c r="E162" s="256"/>
      <c r="F162" s="133"/>
      <c r="G162" s="133"/>
      <c r="H162" s="133"/>
      <c r="I162" s="133"/>
      <c r="J162" s="134"/>
      <c r="K162" s="134"/>
      <c r="L162" s="273"/>
      <c r="M162" s="274"/>
      <c r="N162" s="274"/>
      <c r="O162" s="274"/>
      <c r="P162" s="274"/>
      <c r="Q162" s="274"/>
      <c r="R162" s="274"/>
      <c r="S162" s="274"/>
      <c r="T162" s="275"/>
      <c r="U162" s="272">
        <v>1</v>
      </c>
    </row>
    <row r="163" spans="1:21" s="37" customFormat="1" ht="13.5" customHeight="1">
      <c r="A163" s="204">
        <v>1</v>
      </c>
      <c r="B163" s="205">
        <v>635</v>
      </c>
      <c r="C163" s="132" t="s">
        <v>69</v>
      </c>
      <c r="D163" s="134" t="s">
        <v>373</v>
      </c>
      <c r="E163" s="256"/>
      <c r="F163" s="133"/>
      <c r="G163" s="133"/>
      <c r="H163" s="133"/>
      <c r="I163" s="133"/>
      <c r="J163" s="134"/>
      <c r="K163" s="134"/>
      <c r="L163" s="273"/>
      <c r="M163" s="274"/>
      <c r="N163" s="274"/>
      <c r="O163" s="274"/>
      <c r="P163" s="274"/>
      <c r="Q163" s="274"/>
      <c r="R163" s="274"/>
      <c r="S163" s="274"/>
      <c r="T163" s="275"/>
      <c r="U163" s="272">
        <v>0</v>
      </c>
    </row>
    <row r="164" spans="1:21" s="37" customFormat="1" ht="13.5" customHeight="1">
      <c r="A164" s="204">
        <v>1</v>
      </c>
      <c r="B164" s="205">
        <v>636</v>
      </c>
      <c r="C164" s="132" t="s">
        <v>69</v>
      </c>
      <c r="D164" s="134" t="s">
        <v>374</v>
      </c>
      <c r="E164" s="256"/>
      <c r="F164" s="133"/>
      <c r="G164" s="133"/>
      <c r="H164" s="133"/>
      <c r="I164" s="133"/>
      <c r="J164" s="134"/>
      <c r="K164" s="134"/>
      <c r="L164" s="273"/>
      <c r="M164" s="274"/>
      <c r="N164" s="274"/>
      <c r="O164" s="274"/>
      <c r="P164" s="274"/>
      <c r="Q164" s="274"/>
      <c r="R164" s="274"/>
      <c r="S164" s="274"/>
      <c r="T164" s="275"/>
      <c r="U164" s="272">
        <v>0</v>
      </c>
    </row>
    <row r="165" spans="1:21" s="37" customFormat="1" ht="13.5" customHeight="1">
      <c r="A165" s="204">
        <v>1</v>
      </c>
      <c r="B165" s="205">
        <v>637</v>
      </c>
      <c r="C165" s="132" t="s">
        <v>69</v>
      </c>
      <c r="D165" s="134" t="s">
        <v>376</v>
      </c>
      <c r="E165" s="256"/>
      <c r="F165" s="133"/>
      <c r="G165" s="133"/>
      <c r="H165" s="133"/>
      <c r="I165" s="133"/>
      <c r="J165" s="134"/>
      <c r="K165" s="134"/>
      <c r="L165" s="273"/>
      <c r="M165" s="274"/>
      <c r="N165" s="274"/>
      <c r="O165" s="274"/>
      <c r="P165" s="274"/>
      <c r="Q165" s="274"/>
      <c r="R165" s="274"/>
      <c r="S165" s="274"/>
      <c r="T165" s="275"/>
      <c r="U165" s="272">
        <v>0</v>
      </c>
    </row>
    <row r="166" spans="1:21" s="37" customFormat="1" ht="13.5" customHeight="1">
      <c r="A166" s="204">
        <v>1</v>
      </c>
      <c r="B166" s="205">
        <v>638</v>
      </c>
      <c r="C166" s="132" t="s">
        <v>69</v>
      </c>
      <c r="D166" s="134" t="s">
        <v>379</v>
      </c>
      <c r="E166" s="256"/>
      <c r="F166" s="133"/>
      <c r="G166" s="133"/>
      <c r="H166" s="133"/>
      <c r="I166" s="133"/>
      <c r="J166" s="134"/>
      <c r="K166" s="134"/>
      <c r="L166" s="273"/>
      <c r="M166" s="274"/>
      <c r="N166" s="274"/>
      <c r="O166" s="274"/>
      <c r="P166" s="274"/>
      <c r="Q166" s="274"/>
      <c r="R166" s="274"/>
      <c r="S166" s="274"/>
      <c r="T166" s="275"/>
      <c r="U166" s="272">
        <v>1</v>
      </c>
    </row>
    <row r="167" spans="1:21" s="37" customFormat="1" ht="13.5" customHeight="1">
      <c r="A167" s="204">
        <v>1</v>
      </c>
      <c r="B167" s="205">
        <v>639</v>
      </c>
      <c r="C167" s="132" t="s">
        <v>69</v>
      </c>
      <c r="D167" s="134" t="s">
        <v>380</v>
      </c>
      <c r="E167" s="256"/>
      <c r="F167" s="133"/>
      <c r="G167" s="133"/>
      <c r="H167" s="133"/>
      <c r="I167" s="133"/>
      <c r="J167" s="134"/>
      <c r="K167" s="134"/>
      <c r="L167" s="273"/>
      <c r="M167" s="274"/>
      <c r="N167" s="274"/>
      <c r="O167" s="274"/>
      <c r="P167" s="274"/>
      <c r="Q167" s="274"/>
      <c r="R167" s="274"/>
      <c r="S167" s="274"/>
      <c r="T167" s="275"/>
      <c r="U167" s="272">
        <v>0</v>
      </c>
    </row>
    <row r="168" spans="1:21" s="37" customFormat="1" ht="13.5" customHeight="1">
      <c r="A168" s="204">
        <v>1</v>
      </c>
      <c r="B168" s="205">
        <v>641</v>
      </c>
      <c r="C168" s="132" t="s">
        <v>69</v>
      </c>
      <c r="D168" s="134" t="s">
        <v>381</v>
      </c>
      <c r="E168" s="256"/>
      <c r="F168" s="133"/>
      <c r="G168" s="133"/>
      <c r="H168" s="133"/>
      <c r="I168" s="133"/>
      <c r="J168" s="134"/>
      <c r="K168" s="134"/>
      <c r="L168" s="273"/>
      <c r="M168" s="274"/>
      <c r="N168" s="274"/>
      <c r="O168" s="274"/>
      <c r="P168" s="274"/>
      <c r="Q168" s="274"/>
      <c r="R168" s="274"/>
      <c r="S168" s="274"/>
      <c r="T168" s="275"/>
      <c r="U168" s="272">
        <v>0</v>
      </c>
    </row>
    <row r="169" spans="1:21" s="37" customFormat="1" ht="13.5" customHeight="1">
      <c r="A169" s="204">
        <v>1</v>
      </c>
      <c r="B169" s="205">
        <v>642</v>
      </c>
      <c r="C169" s="132" t="s">
        <v>69</v>
      </c>
      <c r="D169" s="134" t="s">
        <v>382</v>
      </c>
      <c r="E169" s="256"/>
      <c r="F169" s="133"/>
      <c r="G169" s="133"/>
      <c r="H169" s="133"/>
      <c r="I169" s="133"/>
      <c r="J169" s="134"/>
      <c r="K169" s="134"/>
      <c r="L169" s="273"/>
      <c r="M169" s="274"/>
      <c r="N169" s="274"/>
      <c r="O169" s="274"/>
      <c r="P169" s="274"/>
      <c r="Q169" s="274"/>
      <c r="R169" s="274"/>
      <c r="S169" s="274"/>
      <c r="T169" s="275"/>
      <c r="U169" s="272">
        <v>0</v>
      </c>
    </row>
    <row r="170" spans="1:21" s="37" customFormat="1" ht="13.5" customHeight="1">
      <c r="A170" s="204">
        <v>1</v>
      </c>
      <c r="B170" s="205">
        <v>643</v>
      </c>
      <c r="C170" s="132" t="s">
        <v>69</v>
      </c>
      <c r="D170" s="134" t="s">
        <v>383</v>
      </c>
      <c r="E170" s="256"/>
      <c r="F170" s="133"/>
      <c r="G170" s="133"/>
      <c r="H170" s="133"/>
      <c r="I170" s="133"/>
      <c r="J170" s="134"/>
      <c r="K170" s="134"/>
      <c r="L170" s="273"/>
      <c r="M170" s="274"/>
      <c r="N170" s="274"/>
      <c r="O170" s="274"/>
      <c r="P170" s="274"/>
      <c r="Q170" s="274"/>
      <c r="R170" s="274"/>
      <c r="S170" s="274"/>
      <c r="T170" s="275"/>
      <c r="U170" s="272">
        <v>0</v>
      </c>
    </row>
    <row r="171" spans="1:21" s="37" customFormat="1" ht="13.5" customHeight="1">
      <c r="A171" s="204">
        <v>1</v>
      </c>
      <c r="B171" s="205">
        <v>644</v>
      </c>
      <c r="C171" s="132" t="s">
        <v>69</v>
      </c>
      <c r="D171" s="134" t="s">
        <v>384</v>
      </c>
      <c r="E171" s="256"/>
      <c r="F171" s="133"/>
      <c r="G171" s="133"/>
      <c r="H171" s="133"/>
      <c r="I171" s="133"/>
      <c r="J171" s="134"/>
      <c r="K171" s="134"/>
      <c r="L171" s="273"/>
      <c r="M171" s="274"/>
      <c r="N171" s="274"/>
      <c r="O171" s="274"/>
      <c r="P171" s="274"/>
      <c r="Q171" s="274"/>
      <c r="R171" s="274"/>
      <c r="S171" s="274"/>
      <c r="T171" s="275"/>
      <c r="U171" s="272">
        <v>0</v>
      </c>
    </row>
    <row r="172" spans="1:21" s="37" customFormat="1" ht="13.5" customHeight="1">
      <c r="A172" s="204">
        <v>1</v>
      </c>
      <c r="B172" s="205">
        <v>645</v>
      </c>
      <c r="C172" s="132" t="s">
        <v>69</v>
      </c>
      <c r="D172" s="134" t="s">
        <v>385</v>
      </c>
      <c r="E172" s="256"/>
      <c r="F172" s="133"/>
      <c r="G172" s="133"/>
      <c r="H172" s="133"/>
      <c r="I172" s="133"/>
      <c r="J172" s="134"/>
      <c r="K172" s="134"/>
      <c r="L172" s="273"/>
      <c r="M172" s="274"/>
      <c r="N172" s="274"/>
      <c r="O172" s="274"/>
      <c r="P172" s="274"/>
      <c r="Q172" s="274"/>
      <c r="R172" s="274"/>
      <c r="S172" s="274"/>
      <c r="T172" s="275"/>
      <c r="U172" s="272">
        <v>0</v>
      </c>
    </row>
    <row r="173" spans="1:21" s="37" customFormat="1" ht="13.5" customHeight="1">
      <c r="A173" s="204">
        <v>1</v>
      </c>
      <c r="B173" s="205">
        <v>646</v>
      </c>
      <c r="C173" s="132" t="s">
        <v>69</v>
      </c>
      <c r="D173" s="134" t="s">
        <v>386</v>
      </c>
      <c r="E173" s="256"/>
      <c r="F173" s="133"/>
      <c r="G173" s="133"/>
      <c r="H173" s="133"/>
      <c r="I173" s="133"/>
      <c r="J173" s="134"/>
      <c r="K173" s="134"/>
      <c r="L173" s="273"/>
      <c r="M173" s="274"/>
      <c r="N173" s="274"/>
      <c r="O173" s="274"/>
      <c r="P173" s="274"/>
      <c r="Q173" s="274"/>
      <c r="R173" s="274"/>
      <c r="S173" s="274"/>
      <c r="T173" s="275"/>
      <c r="U173" s="272">
        <v>0</v>
      </c>
    </row>
    <row r="174" spans="1:21" s="37" customFormat="1" ht="13.5" customHeight="1">
      <c r="A174" s="204">
        <v>1</v>
      </c>
      <c r="B174" s="205">
        <v>647</v>
      </c>
      <c r="C174" s="132" t="s">
        <v>69</v>
      </c>
      <c r="D174" s="134" t="s">
        <v>387</v>
      </c>
      <c r="E174" s="256"/>
      <c r="F174" s="133"/>
      <c r="G174" s="133"/>
      <c r="H174" s="133"/>
      <c r="I174" s="133"/>
      <c r="J174" s="134"/>
      <c r="K174" s="134"/>
      <c r="L174" s="273"/>
      <c r="M174" s="274"/>
      <c r="N174" s="274"/>
      <c r="O174" s="274"/>
      <c r="P174" s="274"/>
      <c r="Q174" s="274"/>
      <c r="R174" s="274"/>
      <c r="S174" s="274"/>
      <c r="T174" s="275"/>
      <c r="U174" s="272">
        <v>0</v>
      </c>
    </row>
    <row r="175" spans="1:21" s="37" customFormat="1" ht="13.5" customHeight="1">
      <c r="A175" s="204">
        <v>1</v>
      </c>
      <c r="B175" s="205">
        <v>648</v>
      </c>
      <c r="C175" s="132" t="s">
        <v>69</v>
      </c>
      <c r="D175" s="135" t="s">
        <v>389</v>
      </c>
      <c r="E175" s="256"/>
      <c r="F175" s="133"/>
      <c r="G175" s="133"/>
      <c r="H175" s="133"/>
      <c r="I175" s="133"/>
      <c r="J175" s="134"/>
      <c r="K175" s="134"/>
      <c r="L175" s="273"/>
      <c r="M175" s="274"/>
      <c r="N175" s="274"/>
      <c r="O175" s="274"/>
      <c r="P175" s="274"/>
      <c r="Q175" s="274"/>
      <c r="R175" s="274"/>
      <c r="S175" s="274"/>
      <c r="T175" s="275"/>
      <c r="U175" s="271">
        <v>0</v>
      </c>
    </row>
    <row r="176" spans="1:21" s="37" customFormat="1" ht="13.5" customHeight="1">
      <c r="A176" s="204">
        <v>1</v>
      </c>
      <c r="B176" s="205">
        <v>649</v>
      </c>
      <c r="C176" s="132" t="s">
        <v>69</v>
      </c>
      <c r="D176" s="135" t="s">
        <v>390</v>
      </c>
      <c r="E176" s="256"/>
      <c r="F176" s="133"/>
      <c r="G176" s="133"/>
      <c r="H176" s="133"/>
      <c r="I176" s="133"/>
      <c r="J176" s="134"/>
      <c r="K176" s="134"/>
      <c r="L176" s="273"/>
      <c r="M176" s="274"/>
      <c r="N176" s="274"/>
      <c r="O176" s="274"/>
      <c r="P176" s="274"/>
      <c r="Q176" s="274"/>
      <c r="R176" s="274"/>
      <c r="S176" s="274"/>
      <c r="T176" s="275"/>
      <c r="U176" s="271">
        <v>0</v>
      </c>
    </row>
    <row r="177" spans="1:21" s="37" customFormat="1" ht="13.5" customHeight="1">
      <c r="A177" s="204">
        <v>1</v>
      </c>
      <c r="B177" s="205">
        <v>661</v>
      </c>
      <c r="C177" s="132" t="s">
        <v>69</v>
      </c>
      <c r="D177" s="134" t="s">
        <v>400</v>
      </c>
      <c r="E177" s="256"/>
      <c r="F177" s="133"/>
      <c r="G177" s="133"/>
      <c r="H177" s="133"/>
      <c r="I177" s="133"/>
      <c r="J177" s="134"/>
      <c r="K177" s="134"/>
      <c r="L177" s="273"/>
      <c r="M177" s="274"/>
      <c r="N177" s="274"/>
      <c r="O177" s="274"/>
      <c r="P177" s="274"/>
      <c r="Q177" s="274"/>
      <c r="R177" s="274"/>
      <c r="S177" s="274"/>
      <c r="T177" s="275"/>
      <c r="U177" s="271">
        <v>0</v>
      </c>
    </row>
    <row r="178" spans="1:21" s="37" customFormat="1" ht="13.5" customHeight="1">
      <c r="A178" s="204">
        <v>1</v>
      </c>
      <c r="B178" s="205">
        <v>662</v>
      </c>
      <c r="C178" s="132" t="s">
        <v>69</v>
      </c>
      <c r="D178" s="134" t="s">
        <v>401</v>
      </c>
      <c r="E178" s="256"/>
      <c r="F178" s="133"/>
      <c r="G178" s="133"/>
      <c r="H178" s="133"/>
      <c r="I178" s="133"/>
      <c r="J178" s="134"/>
      <c r="K178" s="134"/>
      <c r="L178" s="273"/>
      <c r="M178" s="274"/>
      <c r="N178" s="274"/>
      <c r="O178" s="274"/>
      <c r="P178" s="274"/>
      <c r="Q178" s="274"/>
      <c r="R178" s="274"/>
      <c r="S178" s="274"/>
      <c r="T178" s="275"/>
      <c r="U178" s="271">
        <v>0</v>
      </c>
    </row>
    <row r="179" spans="1:21" s="37" customFormat="1" ht="13.5" customHeight="1">
      <c r="A179" s="204">
        <v>1</v>
      </c>
      <c r="B179" s="205">
        <v>663</v>
      </c>
      <c r="C179" s="132" t="s">
        <v>69</v>
      </c>
      <c r="D179" s="134" t="s">
        <v>402</v>
      </c>
      <c r="E179" s="256"/>
      <c r="F179" s="133"/>
      <c r="G179" s="133"/>
      <c r="H179" s="133"/>
      <c r="I179" s="133"/>
      <c r="J179" s="134"/>
      <c r="K179" s="134"/>
      <c r="L179" s="273"/>
      <c r="M179" s="274"/>
      <c r="N179" s="274"/>
      <c r="O179" s="274"/>
      <c r="P179" s="274"/>
      <c r="Q179" s="274"/>
      <c r="R179" s="274"/>
      <c r="S179" s="274"/>
      <c r="T179" s="275"/>
      <c r="U179" s="271">
        <v>1</v>
      </c>
    </row>
    <row r="180" spans="1:21" s="37" customFormat="1" ht="13.5" customHeight="1">
      <c r="A180" s="204">
        <v>1</v>
      </c>
      <c r="B180" s="205">
        <v>664</v>
      </c>
      <c r="C180" s="132" t="s">
        <v>69</v>
      </c>
      <c r="D180" s="134" t="s">
        <v>403</v>
      </c>
      <c r="E180" s="256"/>
      <c r="F180" s="133"/>
      <c r="G180" s="133"/>
      <c r="H180" s="133"/>
      <c r="I180" s="133"/>
      <c r="J180" s="134"/>
      <c r="K180" s="134"/>
      <c r="L180" s="273"/>
      <c r="M180" s="274"/>
      <c r="N180" s="274"/>
      <c r="O180" s="274"/>
      <c r="P180" s="274"/>
      <c r="Q180" s="274"/>
      <c r="R180" s="274"/>
      <c r="S180" s="274"/>
      <c r="T180" s="275"/>
      <c r="U180" s="271">
        <v>1</v>
      </c>
    </row>
    <row r="181" spans="1:21" s="37" customFormat="1" ht="13.5" customHeight="1">
      <c r="A181" s="204">
        <v>1</v>
      </c>
      <c r="B181" s="205">
        <v>665</v>
      </c>
      <c r="C181" s="132" t="s">
        <v>69</v>
      </c>
      <c r="D181" s="134" t="s">
        <v>405</v>
      </c>
      <c r="E181" s="256"/>
      <c r="F181" s="133"/>
      <c r="G181" s="133"/>
      <c r="H181" s="133"/>
      <c r="I181" s="133"/>
      <c r="J181" s="134"/>
      <c r="K181" s="134"/>
      <c r="L181" s="273"/>
      <c r="M181" s="274"/>
      <c r="N181" s="274"/>
      <c r="O181" s="274"/>
      <c r="P181" s="274"/>
      <c r="Q181" s="274"/>
      <c r="R181" s="274"/>
      <c r="S181" s="274"/>
      <c r="T181" s="275"/>
      <c r="U181" s="271">
        <v>0</v>
      </c>
    </row>
    <row r="182" spans="1:21" s="37" customFormat="1" ht="13.5" customHeight="1">
      <c r="A182" s="204">
        <v>1</v>
      </c>
      <c r="B182" s="205">
        <v>667</v>
      </c>
      <c r="C182" s="132" t="s">
        <v>69</v>
      </c>
      <c r="D182" s="134" t="s">
        <v>406</v>
      </c>
      <c r="E182" s="256"/>
      <c r="F182" s="133"/>
      <c r="G182" s="133"/>
      <c r="H182" s="133"/>
      <c r="I182" s="133"/>
      <c r="J182" s="134"/>
      <c r="K182" s="134"/>
      <c r="L182" s="273"/>
      <c r="M182" s="274"/>
      <c r="N182" s="274"/>
      <c r="O182" s="274"/>
      <c r="P182" s="274"/>
      <c r="Q182" s="274"/>
      <c r="R182" s="274"/>
      <c r="S182" s="274"/>
      <c r="T182" s="275"/>
      <c r="U182" s="271">
        <v>0</v>
      </c>
    </row>
    <row r="183" spans="1:21" s="37" customFormat="1" ht="13.5" customHeight="1">
      <c r="A183" s="204">
        <v>1</v>
      </c>
      <c r="B183" s="205">
        <v>668</v>
      </c>
      <c r="C183" s="132" t="s">
        <v>69</v>
      </c>
      <c r="D183" s="135" t="s">
        <v>407</v>
      </c>
      <c r="E183" s="256"/>
      <c r="F183" s="133"/>
      <c r="G183" s="133"/>
      <c r="H183" s="133"/>
      <c r="I183" s="133"/>
      <c r="J183" s="134"/>
      <c r="K183" s="134"/>
      <c r="L183" s="273"/>
      <c r="M183" s="274"/>
      <c r="N183" s="274"/>
      <c r="O183" s="274"/>
      <c r="P183" s="274"/>
      <c r="Q183" s="274"/>
      <c r="R183" s="274"/>
      <c r="S183" s="274"/>
      <c r="T183" s="275"/>
      <c r="U183" s="271">
        <v>0</v>
      </c>
    </row>
    <row r="184" spans="1:21" s="37" customFormat="1" ht="13.5" customHeight="1">
      <c r="A184" s="209">
        <v>1</v>
      </c>
      <c r="B184" s="206">
        <v>691</v>
      </c>
      <c r="C184" s="132" t="s">
        <v>69</v>
      </c>
      <c r="D184" s="135" t="s">
        <v>410</v>
      </c>
      <c r="E184" s="256"/>
      <c r="F184" s="133"/>
      <c r="G184" s="133"/>
      <c r="H184" s="133"/>
      <c r="I184" s="133"/>
      <c r="J184" s="134"/>
      <c r="K184" s="134"/>
      <c r="L184" s="273"/>
      <c r="M184" s="274"/>
      <c r="N184" s="274"/>
      <c r="O184" s="274"/>
      <c r="P184" s="274"/>
      <c r="Q184" s="274"/>
      <c r="R184" s="274"/>
      <c r="S184" s="274"/>
      <c r="T184" s="275"/>
      <c r="U184" s="271">
        <v>0</v>
      </c>
    </row>
    <row r="185" spans="1:21" s="37" customFormat="1" ht="13.5" customHeight="1">
      <c r="A185" s="209">
        <v>1</v>
      </c>
      <c r="B185" s="206">
        <v>692</v>
      </c>
      <c r="C185" s="333" t="s">
        <v>69</v>
      </c>
      <c r="D185" s="134" t="s">
        <v>411</v>
      </c>
      <c r="E185" s="256"/>
      <c r="F185" s="133"/>
      <c r="G185" s="133"/>
      <c r="H185" s="133"/>
      <c r="I185" s="133"/>
      <c r="J185" s="134"/>
      <c r="K185" s="134"/>
      <c r="L185" s="273"/>
      <c r="M185" s="274"/>
      <c r="N185" s="274"/>
      <c r="O185" s="274"/>
      <c r="P185" s="274"/>
      <c r="Q185" s="274"/>
      <c r="R185" s="274"/>
      <c r="S185" s="274"/>
      <c r="T185" s="275"/>
      <c r="U185" s="272">
        <v>0</v>
      </c>
    </row>
    <row r="186" spans="1:21" s="37" customFormat="1" ht="13.5" customHeight="1">
      <c r="A186" s="209">
        <v>1</v>
      </c>
      <c r="B186" s="206">
        <v>693</v>
      </c>
      <c r="C186" s="333" t="s">
        <v>69</v>
      </c>
      <c r="D186" s="134" t="s">
        <v>412</v>
      </c>
      <c r="E186" s="256"/>
      <c r="F186" s="133"/>
      <c r="G186" s="133"/>
      <c r="H186" s="133"/>
      <c r="I186" s="133"/>
      <c r="J186" s="134"/>
      <c r="K186" s="135"/>
      <c r="L186" s="273"/>
      <c r="M186" s="274"/>
      <c r="N186" s="274"/>
      <c r="O186" s="274"/>
      <c r="P186" s="274"/>
      <c r="Q186" s="274"/>
      <c r="R186" s="274"/>
      <c r="S186" s="274"/>
      <c r="T186" s="275"/>
      <c r="U186" s="272">
        <v>0</v>
      </c>
    </row>
    <row r="187" spans="1:21" s="37" customFormat="1" ht="13.5" customHeight="1" thickBot="1">
      <c r="A187" s="209">
        <v>1</v>
      </c>
      <c r="B187" s="206">
        <v>694</v>
      </c>
      <c r="C187" s="333" t="s">
        <v>69</v>
      </c>
      <c r="D187" s="134" t="s">
        <v>414</v>
      </c>
      <c r="E187" s="281"/>
      <c r="F187" s="269"/>
      <c r="G187" s="269"/>
      <c r="H187" s="269"/>
      <c r="I187" s="269"/>
      <c r="J187" s="270"/>
      <c r="K187" s="282"/>
      <c r="L187" s="273"/>
      <c r="M187" s="274"/>
      <c r="N187" s="274"/>
      <c r="O187" s="274"/>
      <c r="P187" s="274"/>
      <c r="Q187" s="274"/>
      <c r="R187" s="274"/>
      <c r="S187" s="274"/>
      <c r="T187" s="275"/>
      <c r="U187" s="272">
        <v>0</v>
      </c>
    </row>
    <row r="188" spans="1:21" ht="15" customHeight="1" thickBot="1">
      <c r="A188" s="39"/>
      <c r="B188" s="40"/>
      <c r="C188" s="363" t="s">
        <v>4</v>
      </c>
      <c r="D188" s="363"/>
      <c r="E188" s="280">
        <f>COUNTA(E8:E187)</f>
        <v>9</v>
      </c>
      <c r="F188" s="64"/>
      <c r="G188" s="64"/>
      <c r="H188" s="64"/>
      <c r="I188" s="64"/>
      <c r="J188" s="65"/>
      <c r="K188" s="65"/>
      <c r="L188" s="67">
        <f aca="true" t="shared" si="0" ref="L188:T188">COUNTA(L8:L187)</f>
        <v>5</v>
      </c>
      <c r="M188" s="68">
        <f t="shared" si="0"/>
        <v>4</v>
      </c>
      <c r="N188" s="68">
        <f t="shared" si="0"/>
        <v>0</v>
      </c>
      <c r="O188" s="68">
        <f t="shared" si="0"/>
        <v>7</v>
      </c>
      <c r="P188" s="68">
        <f t="shared" si="0"/>
        <v>3</v>
      </c>
      <c r="Q188" s="68">
        <f t="shared" si="0"/>
        <v>0</v>
      </c>
      <c r="R188" s="68">
        <f t="shared" si="0"/>
        <v>1</v>
      </c>
      <c r="S188" s="68">
        <f t="shared" si="0"/>
        <v>0</v>
      </c>
      <c r="T188" s="69">
        <f t="shared" si="0"/>
        <v>0</v>
      </c>
      <c r="U188" s="66">
        <f>SUM(U8:U187)</f>
        <v>18</v>
      </c>
    </row>
  </sheetData>
  <mergeCells count="14">
    <mergeCell ref="S2:U2"/>
    <mergeCell ref="C188:D188"/>
    <mergeCell ref="A4:A7"/>
    <mergeCell ref="B4:B7"/>
    <mergeCell ref="C4:C7"/>
    <mergeCell ref="D4:D7"/>
    <mergeCell ref="U4:U7"/>
    <mergeCell ref="E6:E7"/>
    <mergeCell ref="O6:Q6"/>
    <mergeCell ref="R6:T6"/>
    <mergeCell ref="L5:T5"/>
    <mergeCell ref="E4:T4"/>
    <mergeCell ref="G6:K6"/>
    <mergeCell ref="L6:N6"/>
  </mergeCells>
  <dataValidations count="1">
    <dataValidation allowBlank="1" showInputMessage="1" showErrorMessage="1" imeMode="off" sqref="G16:G26 I16:K26"/>
  </dataValidation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0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93"/>
  <sheetViews>
    <sheetView zoomScaleSheetLayoutView="100" workbookViewId="0" topLeftCell="A1">
      <pane xSplit="4" topLeftCell="E1" activePane="topRight" state="frozen"/>
      <selection pane="topLeft" activeCell="E14" sqref="E14"/>
      <selection pane="topRight" activeCell="A1" sqref="A1"/>
    </sheetView>
  </sheetViews>
  <sheetFormatPr defaultColWidth="9.00390625" defaultRowHeight="13.5"/>
  <cols>
    <col min="1" max="1" width="4.625" style="2" customWidth="1"/>
    <col min="2" max="2" width="5.625" style="2" customWidth="1"/>
    <col min="3" max="3" width="7.625" style="2" customWidth="1"/>
    <col min="4" max="4" width="11.625" style="32" customWidth="1"/>
    <col min="5" max="5" width="10.625" style="2" customWidth="1"/>
    <col min="6" max="6" width="40.625" style="2" customWidth="1"/>
    <col min="7" max="8" width="5.625" style="2" customWidth="1"/>
    <col min="9" max="16" width="6.25390625" style="2" customWidth="1"/>
    <col min="17" max="19" width="6.375" style="2" customWidth="1"/>
    <col min="20" max="16384" width="9.00390625" style="2" customWidth="1"/>
  </cols>
  <sheetData>
    <row r="1" ht="12.75" thickBot="1">
      <c r="A1" s="2" t="s">
        <v>21</v>
      </c>
    </row>
    <row r="2" spans="1:19" ht="22.5" customHeight="1" thickBot="1">
      <c r="A2" s="6" t="s">
        <v>42</v>
      </c>
      <c r="E2" s="12"/>
      <c r="Q2" s="361" t="s">
        <v>69</v>
      </c>
      <c r="R2" s="382"/>
      <c r="S2" s="362"/>
    </row>
    <row r="3" ht="12.75" thickBot="1"/>
    <row r="4" spans="1:19" s="1" customFormat="1" ht="19.5" customHeight="1">
      <c r="A4" s="352" t="s">
        <v>26</v>
      </c>
      <c r="B4" s="341" t="s">
        <v>64</v>
      </c>
      <c r="C4" s="391" t="s">
        <v>53</v>
      </c>
      <c r="D4" s="394" t="s">
        <v>17</v>
      </c>
      <c r="E4" s="409" t="s">
        <v>36</v>
      </c>
      <c r="F4" s="410"/>
      <c r="G4" s="410"/>
      <c r="H4" s="411"/>
      <c r="I4" s="414" t="s">
        <v>41</v>
      </c>
      <c r="J4" s="415"/>
      <c r="K4" s="415"/>
      <c r="L4" s="415"/>
      <c r="M4" s="415"/>
      <c r="N4" s="415"/>
      <c r="O4" s="415"/>
      <c r="P4" s="415"/>
      <c r="Q4" s="415"/>
      <c r="R4" s="415"/>
      <c r="S4" s="416"/>
    </row>
    <row r="5" spans="1:19" s="32" customFormat="1" ht="19.5" customHeight="1">
      <c r="A5" s="353"/>
      <c r="B5" s="342"/>
      <c r="C5" s="392"/>
      <c r="D5" s="395"/>
      <c r="E5" s="400" t="s">
        <v>52</v>
      </c>
      <c r="F5" s="403" t="s">
        <v>5</v>
      </c>
      <c r="G5" s="406" t="s">
        <v>6</v>
      </c>
      <c r="H5" s="397" t="s">
        <v>7</v>
      </c>
      <c r="I5" s="400" t="s">
        <v>20</v>
      </c>
      <c r="J5" s="417" t="s">
        <v>22</v>
      </c>
      <c r="K5" s="38" t="s">
        <v>450</v>
      </c>
      <c r="L5" s="241"/>
      <c r="M5" s="390" t="s">
        <v>24</v>
      </c>
      <c r="N5" s="390" t="s">
        <v>51</v>
      </c>
      <c r="O5" s="38" t="s">
        <v>456</v>
      </c>
      <c r="P5" s="241"/>
      <c r="Q5" s="417" t="s">
        <v>23</v>
      </c>
      <c r="R5" s="38" t="s">
        <v>450</v>
      </c>
      <c r="S5" s="242"/>
    </row>
    <row r="6" spans="1:19" s="1" customFormat="1" ht="60" customHeight="1">
      <c r="A6" s="353"/>
      <c r="B6" s="342"/>
      <c r="C6" s="392"/>
      <c r="D6" s="395"/>
      <c r="E6" s="401"/>
      <c r="F6" s="404"/>
      <c r="G6" s="407"/>
      <c r="H6" s="398"/>
      <c r="I6" s="401"/>
      <c r="J6" s="418"/>
      <c r="K6" s="412" t="s">
        <v>457</v>
      </c>
      <c r="L6" s="243" t="s">
        <v>458</v>
      </c>
      <c r="M6" s="350"/>
      <c r="N6" s="350"/>
      <c r="O6" s="412" t="s">
        <v>459</v>
      </c>
      <c r="P6" s="243" t="s">
        <v>458</v>
      </c>
      <c r="Q6" s="418"/>
      <c r="R6" s="412" t="s">
        <v>460</v>
      </c>
      <c r="S6" s="244" t="s">
        <v>458</v>
      </c>
    </row>
    <row r="7" spans="1:19" ht="19.5" customHeight="1">
      <c r="A7" s="354"/>
      <c r="B7" s="340"/>
      <c r="C7" s="393"/>
      <c r="D7" s="396"/>
      <c r="E7" s="402"/>
      <c r="F7" s="405"/>
      <c r="G7" s="408"/>
      <c r="H7" s="399"/>
      <c r="I7" s="402"/>
      <c r="J7" s="419"/>
      <c r="K7" s="413"/>
      <c r="L7" s="245" t="s">
        <v>461</v>
      </c>
      <c r="M7" s="351"/>
      <c r="N7" s="351"/>
      <c r="O7" s="413"/>
      <c r="P7" s="245" t="s">
        <v>461</v>
      </c>
      <c r="Q7" s="419"/>
      <c r="R7" s="413"/>
      <c r="S7" s="221" t="s">
        <v>461</v>
      </c>
    </row>
    <row r="8" spans="1:19" ht="13.5" customHeight="1">
      <c r="A8" s="49">
        <v>1</v>
      </c>
      <c r="B8" s="50">
        <v>100</v>
      </c>
      <c r="C8" s="51" t="s">
        <v>69</v>
      </c>
      <c r="D8" s="52" t="s">
        <v>70</v>
      </c>
      <c r="E8" s="77"/>
      <c r="F8" s="56"/>
      <c r="G8" s="78"/>
      <c r="H8" s="283">
        <v>0</v>
      </c>
      <c r="I8" s="248">
        <v>1</v>
      </c>
      <c r="J8" s="246">
        <v>3</v>
      </c>
      <c r="K8" s="246">
        <v>0</v>
      </c>
      <c r="L8" s="79">
        <f aca="true" t="shared" si="0" ref="L8:L33">IF(J8=""," ",ROUND(K8/J8*100,1))</f>
        <v>0</v>
      </c>
      <c r="M8" s="287"/>
      <c r="N8" s="288"/>
      <c r="O8" s="289"/>
      <c r="P8" s="79" t="str">
        <f aca="true" t="shared" si="1" ref="P8:P18">IF(N8=""," ",ROUND(O8/N8*100,1))</f>
        <v> </v>
      </c>
      <c r="Q8" s="210">
        <v>2208</v>
      </c>
      <c r="R8" s="289">
        <v>109</v>
      </c>
      <c r="S8" s="81">
        <f aca="true" t="shared" si="2" ref="S8:S39">IF(Q8=""," ",ROUND(R8/Q8*100,1))</f>
        <v>4.9</v>
      </c>
    </row>
    <row r="9" spans="1:19" ht="13.5" customHeight="1">
      <c r="A9" s="49">
        <v>1</v>
      </c>
      <c r="B9" s="50">
        <v>202</v>
      </c>
      <c r="C9" s="51" t="s">
        <v>69</v>
      </c>
      <c r="D9" s="52" t="s">
        <v>99</v>
      </c>
      <c r="E9" s="77"/>
      <c r="F9" s="56"/>
      <c r="G9" s="78"/>
      <c r="H9" s="283">
        <v>0</v>
      </c>
      <c r="I9" s="248">
        <v>1</v>
      </c>
      <c r="J9" s="246">
        <v>2</v>
      </c>
      <c r="K9" s="246">
        <v>0</v>
      </c>
      <c r="L9" s="79">
        <f t="shared" si="0"/>
        <v>0</v>
      </c>
      <c r="M9" s="287"/>
      <c r="N9" s="288"/>
      <c r="O9" s="289"/>
      <c r="P9" s="79" t="str">
        <f t="shared" si="1"/>
        <v> </v>
      </c>
      <c r="Q9" s="210">
        <v>188</v>
      </c>
      <c r="R9" s="289">
        <v>7</v>
      </c>
      <c r="S9" s="81">
        <f t="shared" si="2"/>
        <v>3.7</v>
      </c>
    </row>
    <row r="10" spans="1:19" ht="13.5" customHeight="1">
      <c r="A10" s="49">
        <v>1</v>
      </c>
      <c r="B10" s="50">
        <v>203</v>
      </c>
      <c r="C10" s="51" t="s">
        <v>69</v>
      </c>
      <c r="D10" s="298" t="s">
        <v>143</v>
      </c>
      <c r="E10" s="77"/>
      <c r="F10" s="56"/>
      <c r="G10" s="78"/>
      <c r="H10" s="283">
        <v>0</v>
      </c>
      <c r="I10" s="248">
        <v>1</v>
      </c>
      <c r="J10" s="246">
        <v>1</v>
      </c>
      <c r="K10" s="246">
        <v>0</v>
      </c>
      <c r="L10" s="79">
        <f t="shared" si="0"/>
        <v>0</v>
      </c>
      <c r="M10" s="287"/>
      <c r="N10" s="288"/>
      <c r="O10" s="289"/>
      <c r="P10" s="79" t="str">
        <f t="shared" si="1"/>
        <v> </v>
      </c>
      <c r="Q10" s="210">
        <v>153</v>
      </c>
      <c r="R10" s="289">
        <v>6</v>
      </c>
      <c r="S10" s="81">
        <f t="shared" si="2"/>
        <v>3.9</v>
      </c>
    </row>
    <row r="11" spans="1:19" ht="13.5" customHeight="1">
      <c r="A11" s="49">
        <v>1</v>
      </c>
      <c r="B11" s="147">
        <v>204</v>
      </c>
      <c r="C11" s="51" t="s">
        <v>69</v>
      </c>
      <c r="D11" s="299" t="s">
        <v>245</v>
      </c>
      <c r="E11" s="51"/>
      <c r="F11" s="80"/>
      <c r="G11" s="80"/>
      <c r="H11" s="283">
        <v>0</v>
      </c>
      <c r="I11" s="248">
        <v>1</v>
      </c>
      <c r="J11" s="246">
        <v>2</v>
      </c>
      <c r="K11" s="246">
        <v>0</v>
      </c>
      <c r="L11" s="79">
        <f t="shared" si="0"/>
        <v>0</v>
      </c>
      <c r="M11" s="287"/>
      <c r="N11" s="288"/>
      <c r="O11" s="289"/>
      <c r="P11" s="79" t="str">
        <f t="shared" si="1"/>
        <v> </v>
      </c>
      <c r="Q11" s="210">
        <v>1256</v>
      </c>
      <c r="R11" s="289">
        <v>0</v>
      </c>
      <c r="S11" s="81">
        <f t="shared" si="2"/>
        <v>0</v>
      </c>
    </row>
    <row r="12" spans="1:19" ht="13.5" customHeight="1">
      <c r="A12" s="49">
        <v>1</v>
      </c>
      <c r="B12" s="50">
        <v>205</v>
      </c>
      <c r="C12" s="51" t="s">
        <v>69</v>
      </c>
      <c r="D12" s="53" t="s">
        <v>319</v>
      </c>
      <c r="E12" s="77"/>
      <c r="F12" s="56"/>
      <c r="G12" s="78"/>
      <c r="H12" s="283">
        <v>0</v>
      </c>
      <c r="I12" s="248">
        <v>1</v>
      </c>
      <c r="J12" s="246">
        <v>1</v>
      </c>
      <c r="K12" s="246">
        <v>0</v>
      </c>
      <c r="L12" s="79">
        <f t="shared" si="0"/>
        <v>0</v>
      </c>
      <c r="M12" s="287"/>
      <c r="N12" s="288"/>
      <c r="O12" s="289"/>
      <c r="P12" s="79" t="str">
        <f t="shared" si="1"/>
        <v> </v>
      </c>
      <c r="Q12" s="210">
        <v>172</v>
      </c>
      <c r="R12" s="289">
        <v>17</v>
      </c>
      <c r="S12" s="81">
        <f t="shared" si="2"/>
        <v>9.9</v>
      </c>
    </row>
    <row r="13" spans="1:19" ht="13.5" customHeight="1">
      <c r="A13" s="49">
        <v>1</v>
      </c>
      <c r="B13" s="50">
        <v>206</v>
      </c>
      <c r="C13" s="51" t="s">
        <v>69</v>
      </c>
      <c r="D13" s="53" t="s">
        <v>398</v>
      </c>
      <c r="E13" s="77"/>
      <c r="F13" s="56"/>
      <c r="G13" s="78"/>
      <c r="H13" s="283">
        <v>0</v>
      </c>
      <c r="I13" s="248">
        <v>1</v>
      </c>
      <c r="J13" s="246">
        <v>2</v>
      </c>
      <c r="K13" s="246">
        <v>0</v>
      </c>
      <c r="L13" s="79">
        <f t="shared" si="0"/>
        <v>0</v>
      </c>
      <c r="M13" s="287"/>
      <c r="N13" s="288"/>
      <c r="O13" s="289"/>
      <c r="P13" s="79" t="str">
        <f t="shared" si="1"/>
        <v> </v>
      </c>
      <c r="Q13" s="210">
        <v>494</v>
      </c>
      <c r="R13" s="289">
        <v>15</v>
      </c>
      <c r="S13" s="81">
        <f t="shared" si="2"/>
        <v>3</v>
      </c>
    </row>
    <row r="14" spans="1:19" ht="13.5" customHeight="1">
      <c r="A14" s="49">
        <v>1</v>
      </c>
      <c r="B14" s="50">
        <v>207</v>
      </c>
      <c r="C14" s="51" t="s">
        <v>69</v>
      </c>
      <c r="D14" s="53" t="s">
        <v>392</v>
      </c>
      <c r="E14" s="51"/>
      <c r="F14" s="80"/>
      <c r="G14" s="80"/>
      <c r="H14" s="283">
        <v>0</v>
      </c>
      <c r="I14" s="248">
        <v>1</v>
      </c>
      <c r="J14" s="246">
        <v>2</v>
      </c>
      <c r="K14" s="246">
        <v>0</v>
      </c>
      <c r="L14" s="79">
        <f t="shared" si="0"/>
        <v>0</v>
      </c>
      <c r="M14" s="287"/>
      <c r="N14" s="288"/>
      <c r="O14" s="289"/>
      <c r="P14" s="79" t="str">
        <f t="shared" si="1"/>
        <v> </v>
      </c>
      <c r="Q14" s="210">
        <v>762</v>
      </c>
      <c r="R14" s="289">
        <v>11</v>
      </c>
      <c r="S14" s="81">
        <f t="shared" si="2"/>
        <v>1.4</v>
      </c>
    </row>
    <row r="15" spans="1:19" ht="13.5" customHeight="1">
      <c r="A15" s="49">
        <v>1</v>
      </c>
      <c r="B15" s="50">
        <v>208</v>
      </c>
      <c r="C15" s="51" t="s">
        <v>69</v>
      </c>
      <c r="D15" s="53" t="s">
        <v>287</v>
      </c>
      <c r="E15" s="77"/>
      <c r="F15" s="56"/>
      <c r="G15" s="78"/>
      <c r="H15" s="284">
        <v>0</v>
      </c>
      <c r="I15" s="248">
        <v>1</v>
      </c>
      <c r="J15" s="246"/>
      <c r="K15" s="246"/>
      <c r="L15" s="79" t="str">
        <f t="shared" si="0"/>
        <v> </v>
      </c>
      <c r="M15" s="287"/>
      <c r="N15" s="288"/>
      <c r="O15" s="289"/>
      <c r="P15" s="79" t="str">
        <f t="shared" si="1"/>
        <v> </v>
      </c>
      <c r="Q15" s="210">
        <v>811</v>
      </c>
      <c r="R15" s="289">
        <v>24</v>
      </c>
      <c r="S15" s="81">
        <f t="shared" si="2"/>
        <v>3</v>
      </c>
    </row>
    <row r="16" spans="1:19" ht="13.5" customHeight="1">
      <c r="A16" s="49">
        <v>1</v>
      </c>
      <c r="B16" s="50">
        <v>209</v>
      </c>
      <c r="C16" s="51" t="s">
        <v>69</v>
      </c>
      <c r="D16" s="52" t="s">
        <v>177</v>
      </c>
      <c r="E16" s="77"/>
      <c r="F16" s="56"/>
      <c r="G16" s="78"/>
      <c r="H16" s="283">
        <v>0</v>
      </c>
      <c r="I16" s="248">
        <v>1</v>
      </c>
      <c r="J16" s="246">
        <v>1</v>
      </c>
      <c r="K16" s="246">
        <v>0</v>
      </c>
      <c r="L16" s="79">
        <f t="shared" si="0"/>
        <v>0</v>
      </c>
      <c r="M16" s="287"/>
      <c r="N16" s="288"/>
      <c r="O16" s="289"/>
      <c r="P16" s="79" t="str">
        <f t="shared" si="1"/>
        <v> </v>
      </c>
      <c r="Q16" s="210">
        <v>101</v>
      </c>
      <c r="R16" s="289">
        <v>2</v>
      </c>
      <c r="S16" s="81">
        <f t="shared" si="2"/>
        <v>2</v>
      </c>
    </row>
    <row r="17" spans="1:19" ht="13.5" customHeight="1">
      <c r="A17" s="49">
        <v>1</v>
      </c>
      <c r="B17" s="50">
        <v>210</v>
      </c>
      <c r="C17" s="51" t="s">
        <v>69</v>
      </c>
      <c r="D17" s="52" t="s">
        <v>178</v>
      </c>
      <c r="E17" s="77"/>
      <c r="F17" s="56"/>
      <c r="G17" s="78"/>
      <c r="H17" s="283">
        <v>0</v>
      </c>
      <c r="I17" s="248">
        <v>1</v>
      </c>
      <c r="J17" s="246">
        <v>2</v>
      </c>
      <c r="K17" s="246">
        <v>0</v>
      </c>
      <c r="L17" s="79">
        <f t="shared" si="0"/>
        <v>0</v>
      </c>
      <c r="M17" s="287"/>
      <c r="N17" s="288"/>
      <c r="O17" s="289"/>
      <c r="P17" s="79" t="str">
        <f t="shared" si="1"/>
        <v> </v>
      </c>
      <c r="Q17" s="210">
        <v>212</v>
      </c>
      <c r="R17" s="289">
        <v>2</v>
      </c>
      <c r="S17" s="81">
        <f t="shared" si="2"/>
        <v>0.9</v>
      </c>
    </row>
    <row r="18" spans="1:19" ht="13.5" customHeight="1">
      <c r="A18" s="49">
        <v>1</v>
      </c>
      <c r="B18" s="50">
        <v>211</v>
      </c>
      <c r="C18" s="51" t="s">
        <v>69</v>
      </c>
      <c r="D18" s="53" t="s">
        <v>291</v>
      </c>
      <c r="E18" s="77"/>
      <c r="F18" s="56"/>
      <c r="G18" s="78"/>
      <c r="H18" s="283">
        <v>0</v>
      </c>
      <c r="I18" s="248">
        <v>1</v>
      </c>
      <c r="J18" s="246">
        <v>1</v>
      </c>
      <c r="K18" s="246">
        <v>0</v>
      </c>
      <c r="L18" s="79">
        <f t="shared" si="0"/>
        <v>0</v>
      </c>
      <c r="M18" s="287"/>
      <c r="N18" s="288"/>
      <c r="O18" s="289"/>
      <c r="P18" s="79" t="str">
        <f t="shared" si="1"/>
        <v> </v>
      </c>
      <c r="Q18" s="210">
        <v>242</v>
      </c>
      <c r="R18" s="289">
        <v>2</v>
      </c>
      <c r="S18" s="81">
        <f t="shared" si="2"/>
        <v>0.8</v>
      </c>
    </row>
    <row r="19" spans="1:19" ht="13.5" customHeight="1">
      <c r="A19" s="157">
        <v>1</v>
      </c>
      <c r="B19" s="147">
        <v>212</v>
      </c>
      <c r="C19" s="158" t="s">
        <v>69</v>
      </c>
      <c r="D19" s="299" t="s">
        <v>260</v>
      </c>
      <c r="E19" s="165"/>
      <c r="F19" s="164"/>
      <c r="G19" s="166"/>
      <c r="H19" s="285">
        <v>0</v>
      </c>
      <c r="I19" s="296">
        <v>1</v>
      </c>
      <c r="J19" s="297">
        <v>1</v>
      </c>
      <c r="K19" s="297">
        <v>0</v>
      </c>
      <c r="L19" s="167">
        <f t="shared" si="0"/>
        <v>0</v>
      </c>
      <c r="M19" s="290"/>
      <c r="N19" s="291"/>
      <c r="O19" s="292"/>
      <c r="P19" s="167" t="str">
        <f>IF(O19=""," ",ROUND(O19/N19*100,1))</f>
        <v> </v>
      </c>
      <c r="Q19" s="212">
        <v>140</v>
      </c>
      <c r="R19" s="289">
        <v>4</v>
      </c>
      <c r="S19" s="168">
        <f t="shared" si="2"/>
        <v>2.9</v>
      </c>
    </row>
    <row r="20" spans="1:19" ht="13.5" customHeight="1">
      <c r="A20" s="49">
        <v>1</v>
      </c>
      <c r="B20" s="50">
        <v>213</v>
      </c>
      <c r="C20" s="51" t="s">
        <v>69</v>
      </c>
      <c r="D20" s="53" t="s">
        <v>321</v>
      </c>
      <c r="E20" s="77"/>
      <c r="F20" s="56"/>
      <c r="G20" s="78"/>
      <c r="H20" s="283">
        <v>0</v>
      </c>
      <c r="I20" s="248">
        <v>1</v>
      </c>
      <c r="J20" s="246">
        <v>2</v>
      </c>
      <c r="K20" s="246">
        <v>0</v>
      </c>
      <c r="L20" s="79">
        <f t="shared" si="0"/>
        <v>0</v>
      </c>
      <c r="M20" s="287"/>
      <c r="N20" s="288"/>
      <c r="O20" s="289"/>
      <c r="P20" s="79" t="str">
        <f aca="true" t="shared" si="3" ref="P20:P39">IF(N20=""," ",ROUND(O20/N20*100,1))</f>
        <v> </v>
      </c>
      <c r="Q20" s="210">
        <v>84</v>
      </c>
      <c r="R20" s="289">
        <v>1</v>
      </c>
      <c r="S20" s="81">
        <f t="shared" si="2"/>
        <v>1.2</v>
      </c>
    </row>
    <row r="21" spans="1:19" ht="13.5" customHeight="1">
      <c r="A21" s="179">
        <v>1</v>
      </c>
      <c r="B21" s="147">
        <v>214</v>
      </c>
      <c r="C21" s="158" t="s">
        <v>69</v>
      </c>
      <c r="D21" s="299" t="s">
        <v>273</v>
      </c>
      <c r="E21" s="77"/>
      <c r="F21" s="56"/>
      <c r="G21" s="78"/>
      <c r="H21" s="283">
        <v>0</v>
      </c>
      <c r="I21" s="248">
        <v>1</v>
      </c>
      <c r="J21" s="246">
        <v>1</v>
      </c>
      <c r="K21" s="246">
        <v>0</v>
      </c>
      <c r="L21" s="79">
        <f t="shared" si="0"/>
        <v>0</v>
      </c>
      <c r="M21" s="287"/>
      <c r="N21" s="288"/>
      <c r="O21" s="289"/>
      <c r="P21" s="79" t="str">
        <f t="shared" si="3"/>
        <v> </v>
      </c>
      <c r="Q21" s="210">
        <v>70</v>
      </c>
      <c r="R21" s="289">
        <v>0</v>
      </c>
      <c r="S21" s="81">
        <f t="shared" si="2"/>
        <v>0</v>
      </c>
    </row>
    <row r="22" spans="1:19" ht="13.5" customHeight="1">
      <c r="A22" s="49">
        <v>1</v>
      </c>
      <c r="B22" s="50">
        <v>215</v>
      </c>
      <c r="C22" s="51" t="s">
        <v>69</v>
      </c>
      <c r="D22" s="53" t="s">
        <v>181</v>
      </c>
      <c r="E22" s="51"/>
      <c r="F22" s="80"/>
      <c r="G22" s="80"/>
      <c r="H22" s="283">
        <v>0</v>
      </c>
      <c r="I22" s="248">
        <v>1</v>
      </c>
      <c r="J22" s="246">
        <v>1</v>
      </c>
      <c r="K22" s="246">
        <v>0</v>
      </c>
      <c r="L22" s="79">
        <f t="shared" si="0"/>
        <v>0</v>
      </c>
      <c r="M22" s="287"/>
      <c r="N22" s="288"/>
      <c r="O22" s="289"/>
      <c r="P22" s="79" t="str">
        <f t="shared" si="3"/>
        <v> </v>
      </c>
      <c r="Q22" s="210">
        <v>262</v>
      </c>
      <c r="R22" s="289">
        <v>7</v>
      </c>
      <c r="S22" s="81">
        <f t="shared" si="2"/>
        <v>2.7</v>
      </c>
    </row>
    <row r="23" spans="1:19" ht="13.5" customHeight="1">
      <c r="A23" s="49">
        <v>1</v>
      </c>
      <c r="B23" s="50">
        <v>216</v>
      </c>
      <c r="C23" s="51" t="s">
        <v>69</v>
      </c>
      <c r="D23" s="53" t="s">
        <v>184</v>
      </c>
      <c r="E23" s="51"/>
      <c r="F23" s="80"/>
      <c r="G23" s="80"/>
      <c r="H23" s="283">
        <v>0</v>
      </c>
      <c r="I23" s="248">
        <v>1</v>
      </c>
      <c r="J23" s="246">
        <v>1</v>
      </c>
      <c r="K23" s="246">
        <v>0</v>
      </c>
      <c r="L23" s="79">
        <f t="shared" si="0"/>
        <v>0</v>
      </c>
      <c r="M23" s="287"/>
      <c r="N23" s="288"/>
      <c r="O23" s="289"/>
      <c r="P23" s="79" t="str">
        <f t="shared" si="3"/>
        <v> </v>
      </c>
      <c r="Q23" s="210">
        <v>42</v>
      </c>
      <c r="R23" s="289">
        <v>1</v>
      </c>
      <c r="S23" s="81">
        <f t="shared" si="2"/>
        <v>2.4</v>
      </c>
    </row>
    <row r="24" spans="1:19" ht="13.5" customHeight="1">
      <c r="A24" s="49">
        <v>1</v>
      </c>
      <c r="B24" s="50">
        <v>217</v>
      </c>
      <c r="C24" s="51" t="s">
        <v>69</v>
      </c>
      <c r="D24" s="53" t="s">
        <v>71</v>
      </c>
      <c r="E24" s="77"/>
      <c r="F24" s="56"/>
      <c r="G24" s="78"/>
      <c r="H24" s="283">
        <v>0</v>
      </c>
      <c r="I24" s="248">
        <v>1</v>
      </c>
      <c r="J24" s="246">
        <v>1</v>
      </c>
      <c r="K24" s="246">
        <v>0</v>
      </c>
      <c r="L24" s="79">
        <f t="shared" si="0"/>
        <v>0</v>
      </c>
      <c r="M24" s="287"/>
      <c r="N24" s="288"/>
      <c r="O24" s="289"/>
      <c r="P24" s="79" t="str">
        <f t="shared" si="3"/>
        <v> </v>
      </c>
      <c r="Q24" s="210">
        <v>164</v>
      </c>
      <c r="R24" s="289">
        <v>7</v>
      </c>
      <c r="S24" s="81">
        <f t="shared" si="2"/>
        <v>4.3</v>
      </c>
    </row>
    <row r="25" spans="1:19" ht="13.5" customHeight="1">
      <c r="A25" s="49">
        <v>1</v>
      </c>
      <c r="B25" s="50">
        <v>218</v>
      </c>
      <c r="C25" s="51" t="s">
        <v>69</v>
      </c>
      <c r="D25" s="53" t="s">
        <v>187</v>
      </c>
      <c r="E25" s="51"/>
      <c r="F25" s="80"/>
      <c r="G25" s="80"/>
      <c r="H25" s="283">
        <v>0</v>
      </c>
      <c r="I25" s="248">
        <v>1</v>
      </c>
      <c r="J25" s="246">
        <v>1</v>
      </c>
      <c r="K25" s="246">
        <v>0</v>
      </c>
      <c r="L25" s="79">
        <f t="shared" si="0"/>
        <v>0</v>
      </c>
      <c r="M25" s="287"/>
      <c r="N25" s="288"/>
      <c r="O25" s="289"/>
      <c r="P25" s="79" t="str">
        <f t="shared" si="3"/>
        <v> </v>
      </c>
      <c r="Q25" s="210">
        <v>43</v>
      </c>
      <c r="R25" s="289">
        <v>0</v>
      </c>
      <c r="S25" s="81">
        <f t="shared" si="2"/>
        <v>0</v>
      </c>
    </row>
    <row r="26" spans="1:19" ht="13.5" customHeight="1">
      <c r="A26" s="49">
        <v>1</v>
      </c>
      <c r="B26" s="50">
        <v>219</v>
      </c>
      <c r="C26" s="51" t="s">
        <v>69</v>
      </c>
      <c r="D26" s="53" t="s">
        <v>294</v>
      </c>
      <c r="E26" s="51"/>
      <c r="F26" s="80"/>
      <c r="G26" s="80"/>
      <c r="H26" s="283">
        <v>0</v>
      </c>
      <c r="I26" s="248">
        <v>1</v>
      </c>
      <c r="J26" s="246">
        <v>1</v>
      </c>
      <c r="K26" s="246">
        <v>0</v>
      </c>
      <c r="L26" s="79">
        <f t="shared" si="0"/>
        <v>0</v>
      </c>
      <c r="M26" s="287"/>
      <c r="N26" s="288"/>
      <c r="O26" s="289"/>
      <c r="P26" s="79" t="str">
        <f t="shared" si="3"/>
        <v> </v>
      </c>
      <c r="Q26" s="210">
        <v>74</v>
      </c>
      <c r="R26" s="289">
        <v>0</v>
      </c>
      <c r="S26" s="81">
        <f t="shared" si="2"/>
        <v>0</v>
      </c>
    </row>
    <row r="27" spans="1:19" ht="13.5" customHeight="1">
      <c r="A27" s="49">
        <v>1</v>
      </c>
      <c r="B27" s="147">
        <v>220</v>
      </c>
      <c r="C27" s="51" t="s">
        <v>69</v>
      </c>
      <c r="D27" s="300" t="s">
        <v>249</v>
      </c>
      <c r="E27" s="51"/>
      <c r="F27" s="80"/>
      <c r="G27" s="80"/>
      <c r="H27" s="283">
        <v>0</v>
      </c>
      <c r="I27" s="248">
        <v>1</v>
      </c>
      <c r="J27" s="246">
        <v>2</v>
      </c>
      <c r="K27" s="246">
        <v>0</v>
      </c>
      <c r="L27" s="79">
        <f t="shared" si="0"/>
        <v>0</v>
      </c>
      <c r="M27" s="287"/>
      <c r="N27" s="288"/>
      <c r="O27" s="289"/>
      <c r="P27" s="79" t="str">
        <f t="shared" si="3"/>
        <v> </v>
      </c>
      <c r="Q27" s="210">
        <v>73</v>
      </c>
      <c r="R27" s="289">
        <v>0</v>
      </c>
      <c r="S27" s="81">
        <f t="shared" si="2"/>
        <v>0</v>
      </c>
    </row>
    <row r="28" spans="1:19" ht="13.5" customHeight="1">
      <c r="A28" s="49">
        <v>1</v>
      </c>
      <c r="B28" s="147">
        <v>221</v>
      </c>
      <c r="C28" s="55" t="s">
        <v>69</v>
      </c>
      <c r="D28" s="299" t="s">
        <v>251</v>
      </c>
      <c r="E28" s="51"/>
      <c r="F28" s="80"/>
      <c r="G28" s="80"/>
      <c r="H28" s="283">
        <v>0</v>
      </c>
      <c r="I28" s="248">
        <v>1</v>
      </c>
      <c r="J28" s="246">
        <v>2</v>
      </c>
      <c r="K28" s="246">
        <v>0</v>
      </c>
      <c r="L28" s="79">
        <f t="shared" si="0"/>
        <v>0</v>
      </c>
      <c r="M28" s="287"/>
      <c r="N28" s="288"/>
      <c r="O28" s="289"/>
      <c r="P28" s="79" t="str">
        <f t="shared" si="3"/>
        <v> </v>
      </c>
      <c r="Q28" s="210">
        <v>85</v>
      </c>
      <c r="R28" s="289">
        <v>0</v>
      </c>
      <c r="S28" s="81">
        <f t="shared" si="2"/>
        <v>0</v>
      </c>
    </row>
    <row r="29" spans="1:19" ht="13.5" customHeight="1">
      <c r="A29" s="49">
        <v>1</v>
      </c>
      <c r="B29" s="50">
        <v>222</v>
      </c>
      <c r="C29" s="55" t="s">
        <v>69</v>
      </c>
      <c r="D29" s="53" t="s">
        <v>189</v>
      </c>
      <c r="E29" s="51"/>
      <c r="F29" s="80"/>
      <c r="G29" s="80"/>
      <c r="H29" s="283">
        <v>0</v>
      </c>
      <c r="I29" s="248">
        <v>1</v>
      </c>
      <c r="J29" s="246">
        <v>1</v>
      </c>
      <c r="K29" s="246">
        <v>0</v>
      </c>
      <c r="L29" s="79">
        <f t="shared" si="0"/>
        <v>0</v>
      </c>
      <c r="M29" s="287"/>
      <c r="N29" s="288"/>
      <c r="O29" s="289"/>
      <c r="P29" s="79" t="str">
        <f t="shared" si="3"/>
        <v> </v>
      </c>
      <c r="Q29" s="210">
        <v>112</v>
      </c>
      <c r="R29" s="289">
        <v>1</v>
      </c>
      <c r="S29" s="81">
        <f t="shared" si="2"/>
        <v>0.9</v>
      </c>
    </row>
    <row r="30" spans="1:19" ht="13.5" customHeight="1">
      <c r="A30" s="179">
        <v>1</v>
      </c>
      <c r="B30" s="147">
        <v>223</v>
      </c>
      <c r="C30" s="163" t="s">
        <v>69</v>
      </c>
      <c r="D30" s="299" t="s">
        <v>408</v>
      </c>
      <c r="E30" s="77"/>
      <c r="F30" s="56"/>
      <c r="G30" s="78"/>
      <c r="H30" s="283">
        <v>0</v>
      </c>
      <c r="I30" s="248">
        <v>1</v>
      </c>
      <c r="J30" s="246">
        <v>1</v>
      </c>
      <c r="K30" s="246">
        <v>0</v>
      </c>
      <c r="L30" s="79">
        <f t="shared" si="0"/>
        <v>0</v>
      </c>
      <c r="M30" s="287"/>
      <c r="N30" s="288"/>
      <c r="O30" s="289"/>
      <c r="P30" s="79" t="str">
        <f t="shared" si="3"/>
        <v> </v>
      </c>
      <c r="Q30" s="210">
        <v>116</v>
      </c>
      <c r="R30" s="289">
        <v>1</v>
      </c>
      <c r="S30" s="81">
        <f t="shared" si="2"/>
        <v>0.9</v>
      </c>
    </row>
    <row r="31" spans="1:19" ht="13.5" customHeight="1">
      <c r="A31" s="49">
        <v>1</v>
      </c>
      <c r="B31" s="50">
        <v>224</v>
      </c>
      <c r="C31" s="55" t="s">
        <v>69</v>
      </c>
      <c r="D31" s="53" t="s">
        <v>72</v>
      </c>
      <c r="E31" s="51"/>
      <c r="F31" s="80"/>
      <c r="G31" s="80"/>
      <c r="H31" s="283">
        <v>0</v>
      </c>
      <c r="I31" s="248">
        <v>1</v>
      </c>
      <c r="J31" s="246">
        <v>1</v>
      </c>
      <c r="K31" s="246">
        <v>0</v>
      </c>
      <c r="L31" s="79">
        <f t="shared" si="0"/>
        <v>0</v>
      </c>
      <c r="M31" s="287"/>
      <c r="N31" s="288"/>
      <c r="O31" s="289"/>
      <c r="P31" s="79" t="str">
        <f t="shared" si="3"/>
        <v> </v>
      </c>
      <c r="Q31" s="210">
        <v>147</v>
      </c>
      <c r="R31" s="289">
        <v>5</v>
      </c>
      <c r="S31" s="81">
        <f t="shared" si="2"/>
        <v>3.4</v>
      </c>
    </row>
    <row r="32" spans="1:19" ht="13.5" customHeight="1">
      <c r="A32" s="49">
        <v>1</v>
      </c>
      <c r="B32" s="50">
        <v>225</v>
      </c>
      <c r="C32" s="55" t="s">
        <v>69</v>
      </c>
      <c r="D32" s="53" t="s">
        <v>190</v>
      </c>
      <c r="E32" s="51"/>
      <c r="F32" s="80"/>
      <c r="G32" s="80"/>
      <c r="H32" s="283">
        <v>0</v>
      </c>
      <c r="I32" s="248">
        <v>1</v>
      </c>
      <c r="J32" s="246">
        <v>1</v>
      </c>
      <c r="K32" s="246">
        <v>0</v>
      </c>
      <c r="L32" s="79">
        <f t="shared" si="0"/>
        <v>0</v>
      </c>
      <c r="M32" s="287"/>
      <c r="N32" s="288"/>
      <c r="O32" s="289"/>
      <c r="P32" s="79" t="str">
        <f t="shared" si="3"/>
        <v> </v>
      </c>
      <c r="Q32" s="210">
        <v>272</v>
      </c>
      <c r="R32" s="289">
        <v>8</v>
      </c>
      <c r="S32" s="81">
        <f t="shared" si="2"/>
        <v>2.9</v>
      </c>
    </row>
    <row r="33" spans="1:19" ht="13.5" customHeight="1">
      <c r="A33" s="49">
        <v>1</v>
      </c>
      <c r="B33" s="50">
        <v>226</v>
      </c>
      <c r="C33" s="55" t="s">
        <v>69</v>
      </c>
      <c r="D33" s="53" t="s">
        <v>192</v>
      </c>
      <c r="E33" s="51"/>
      <c r="F33" s="80"/>
      <c r="G33" s="80"/>
      <c r="H33" s="283">
        <v>0</v>
      </c>
      <c r="I33" s="248">
        <v>1</v>
      </c>
      <c r="J33" s="246">
        <v>1</v>
      </c>
      <c r="K33" s="246">
        <v>0</v>
      </c>
      <c r="L33" s="79">
        <f t="shared" si="0"/>
        <v>0</v>
      </c>
      <c r="M33" s="287"/>
      <c r="N33" s="288"/>
      <c r="O33" s="289"/>
      <c r="P33" s="79" t="str">
        <f t="shared" si="3"/>
        <v> </v>
      </c>
      <c r="Q33" s="210">
        <v>89</v>
      </c>
      <c r="R33" s="289">
        <v>2</v>
      </c>
      <c r="S33" s="81">
        <f t="shared" si="2"/>
        <v>2.2</v>
      </c>
    </row>
    <row r="34" spans="1:19" ht="13.5" customHeight="1">
      <c r="A34" s="49">
        <v>1</v>
      </c>
      <c r="B34" s="50">
        <v>227</v>
      </c>
      <c r="C34" s="51" t="s">
        <v>69</v>
      </c>
      <c r="D34" s="213" t="s">
        <v>216</v>
      </c>
      <c r="E34" s="51"/>
      <c r="F34" s="80"/>
      <c r="G34" s="80"/>
      <c r="H34" s="283">
        <v>0</v>
      </c>
      <c r="I34" s="248">
        <v>1</v>
      </c>
      <c r="J34" s="246"/>
      <c r="K34" s="246"/>
      <c r="L34" s="79"/>
      <c r="M34" s="287"/>
      <c r="N34" s="288"/>
      <c r="O34" s="289"/>
      <c r="P34" s="79" t="str">
        <f t="shared" si="3"/>
        <v> </v>
      </c>
      <c r="Q34" s="210">
        <v>23</v>
      </c>
      <c r="R34" s="289">
        <v>0</v>
      </c>
      <c r="S34" s="81">
        <f t="shared" si="2"/>
        <v>0</v>
      </c>
    </row>
    <row r="35" spans="1:19" ht="13.5" customHeight="1">
      <c r="A35" s="49">
        <v>1</v>
      </c>
      <c r="B35" s="50">
        <v>228</v>
      </c>
      <c r="C35" s="51" t="s">
        <v>69</v>
      </c>
      <c r="D35" s="52" t="s">
        <v>194</v>
      </c>
      <c r="E35" s="51"/>
      <c r="F35" s="80"/>
      <c r="G35" s="80"/>
      <c r="H35" s="283">
        <v>0</v>
      </c>
      <c r="I35" s="248">
        <v>1</v>
      </c>
      <c r="J35" s="246"/>
      <c r="K35" s="246"/>
      <c r="L35" s="79" t="str">
        <f aca="true" t="shared" si="4" ref="L35:L66">IF(J35=""," ",ROUND(K35/J35*100,1))</f>
        <v> </v>
      </c>
      <c r="M35" s="287"/>
      <c r="N35" s="288"/>
      <c r="O35" s="289"/>
      <c r="P35" s="79" t="str">
        <f t="shared" si="3"/>
        <v> </v>
      </c>
      <c r="Q35" s="210">
        <v>149</v>
      </c>
      <c r="R35" s="289">
        <v>1</v>
      </c>
      <c r="S35" s="81">
        <f t="shared" si="2"/>
        <v>0.7</v>
      </c>
    </row>
    <row r="36" spans="1:19" ht="13.5" customHeight="1">
      <c r="A36" s="49">
        <v>1</v>
      </c>
      <c r="B36" s="147">
        <v>229</v>
      </c>
      <c r="C36" s="51" t="s">
        <v>69</v>
      </c>
      <c r="D36" s="300" t="s">
        <v>253</v>
      </c>
      <c r="E36" s="51"/>
      <c r="F36" s="80"/>
      <c r="G36" s="80"/>
      <c r="H36" s="283">
        <v>0</v>
      </c>
      <c r="I36" s="248">
        <v>1</v>
      </c>
      <c r="J36" s="246">
        <v>1</v>
      </c>
      <c r="K36" s="246">
        <v>0</v>
      </c>
      <c r="L36" s="79">
        <f t="shared" si="4"/>
        <v>0</v>
      </c>
      <c r="M36" s="287"/>
      <c r="N36" s="288"/>
      <c r="O36" s="289"/>
      <c r="P36" s="79" t="str">
        <f t="shared" si="3"/>
        <v> </v>
      </c>
      <c r="Q36" s="210">
        <v>201</v>
      </c>
      <c r="R36" s="289">
        <v>2</v>
      </c>
      <c r="S36" s="81">
        <f t="shared" si="2"/>
        <v>1</v>
      </c>
    </row>
    <row r="37" spans="1:19" ht="13.5" customHeight="1">
      <c r="A37" s="49">
        <v>1</v>
      </c>
      <c r="B37" s="50">
        <v>230</v>
      </c>
      <c r="C37" s="51" t="s">
        <v>69</v>
      </c>
      <c r="D37" s="53" t="s">
        <v>324</v>
      </c>
      <c r="E37" s="51"/>
      <c r="F37" s="80"/>
      <c r="G37" s="80"/>
      <c r="H37" s="283">
        <v>0</v>
      </c>
      <c r="I37" s="248">
        <v>1</v>
      </c>
      <c r="J37" s="246">
        <v>1</v>
      </c>
      <c r="K37" s="246">
        <v>0</v>
      </c>
      <c r="L37" s="79">
        <f t="shared" si="4"/>
        <v>0</v>
      </c>
      <c r="M37" s="287"/>
      <c r="N37" s="288"/>
      <c r="O37" s="289"/>
      <c r="P37" s="79" t="str">
        <f t="shared" si="3"/>
        <v> </v>
      </c>
      <c r="Q37" s="210">
        <v>95</v>
      </c>
      <c r="R37" s="289">
        <v>2</v>
      </c>
      <c r="S37" s="81">
        <f t="shared" si="2"/>
        <v>2.1</v>
      </c>
    </row>
    <row r="38" spans="1:19" ht="13.5" customHeight="1">
      <c r="A38" s="49">
        <v>1</v>
      </c>
      <c r="B38" s="50">
        <v>231</v>
      </c>
      <c r="C38" s="51" t="s">
        <v>69</v>
      </c>
      <c r="D38" s="53" t="s">
        <v>73</v>
      </c>
      <c r="E38" s="51"/>
      <c r="F38" s="80"/>
      <c r="G38" s="80"/>
      <c r="H38" s="283">
        <v>0</v>
      </c>
      <c r="I38" s="248">
        <v>1</v>
      </c>
      <c r="J38" s="246">
        <v>1</v>
      </c>
      <c r="K38" s="246">
        <v>0</v>
      </c>
      <c r="L38" s="79">
        <f t="shared" si="4"/>
        <v>0</v>
      </c>
      <c r="M38" s="287"/>
      <c r="N38" s="288"/>
      <c r="O38" s="289"/>
      <c r="P38" s="79" t="str">
        <f t="shared" si="3"/>
        <v> </v>
      </c>
      <c r="Q38" s="210">
        <v>63</v>
      </c>
      <c r="R38" s="289">
        <v>2</v>
      </c>
      <c r="S38" s="81">
        <f t="shared" si="2"/>
        <v>3.2</v>
      </c>
    </row>
    <row r="39" spans="1:19" ht="13.5" customHeight="1">
      <c r="A39" s="49">
        <v>1</v>
      </c>
      <c r="B39" s="50">
        <v>233</v>
      </c>
      <c r="C39" s="51" t="s">
        <v>69</v>
      </c>
      <c r="D39" s="53" t="s">
        <v>326</v>
      </c>
      <c r="E39" s="51"/>
      <c r="F39" s="80"/>
      <c r="G39" s="80"/>
      <c r="H39" s="283">
        <v>0</v>
      </c>
      <c r="I39" s="248">
        <v>1</v>
      </c>
      <c r="J39" s="246">
        <v>2</v>
      </c>
      <c r="K39" s="246">
        <v>0</v>
      </c>
      <c r="L39" s="79">
        <f t="shared" si="4"/>
        <v>0</v>
      </c>
      <c r="M39" s="287"/>
      <c r="N39" s="288"/>
      <c r="O39" s="289"/>
      <c r="P39" s="79" t="str">
        <f t="shared" si="3"/>
        <v> </v>
      </c>
      <c r="Q39" s="210">
        <v>103</v>
      </c>
      <c r="R39" s="289">
        <v>1</v>
      </c>
      <c r="S39" s="81">
        <f t="shared" si="2"/>
        <v>1</v>
      </c>
    </row>
    <row r="40" spans="1:19" ht="13.5" customHeight="1">
      <c r="A40" s="49">
        <v>1</v>
      </c>
      <c r="B40" s="50">
        <v>234</v>
      </c>
      <c r="C40" s="51" t="s">
        <v>69</v>
      </c>
      <c r="D40" s="53" t="s">
        <v>74</v>
      </c>
      <c r="E40" s="51"/>
      <c r="F40" s="80"/>
      <c r="G40" s="80"/>
      <c r="H40" s="283">
        <v>0</v>
      </c>
      <c r="I40" s="248">
        <v>1</v>
      </c>
      <c r="J40" s="246">
        <v>1</v>
      </c>
      <c r="K40" s="246">
        <v>0</v>
      </c>
      <c r="L40" s="79">
        <f t="shared" si="4"/>
        <v>0</v>
      </c>
      <c r="M40" s="287"/>
      <c r="N40" s="288"/>
      <c r="O40" s="289"/>
      <c r="P40" s="79"/>
      <c r="Q40" s="210">
        <v>158</v>
      </c>
      <c r="R40" s="289">
        <v>4</v>
      </c>
      <c r="S40" s="81">
        <f aca="true" t="shared" si="5" ref="S40:S71">IF(Q40=""," ",ROUND(R40/Q40*100,1))</f>
        <v>2.5</v>
      </c>
    </row>
    <row r="41" spans="1:19" ht="13.5" customHeight="1">
      <c r="A41" s="49">
        <v>1</v>
      </c>
      <c r="B41" s="50">
        <v>235</v>
      </c>
      <c r="C41" s="51" t="s">
        <v>69</v>
      </c>
      <c r="D41" s="53" t="s">
        <v>75</v>
      </c>
      <c r="E41" s="51"/>
      <c r="F41" s="80"/>
      <c r="G41" s="80"/>
      <c r="H41" s="283">
        <v>0</v>
      </c>
      <c r="I41" s="248">
        <v>1</v>
      </c>
      <c r="J41" s="246">
        <v>1</v>
      </c>
      <c r="K41" s="246">
        <v>0</v>
      </c>
      <c r="L41" s="79">
        <f t="shared" si="4"/>
        <v>0</v>
      </c>
      <c r="M41" s="287"/>
      <c r="N41" s="288"/>
      <c r="O41" s="289"/>
      <c r="P41" s="79" t="str">
        <f aca="true" t="shared" si="6" ref="P41:P72">IF(N41=""," ",ROUND(O41/N41*100,1))</f>
        <v> </v>
      </c>
      <c r="Q41" s="210">
        <v>126</v>
      </c>
      <c r="R41" s="289">
        <v>6</v>
      </c>
      <c r="S41" s="81">
        <f t="shared" si="5"/>
        <v>4.8</v>
      </c>
    </row>
    <row r="42" spans="1:19" ht="13.5" customHeight="1">
      <c r="A42" s="49">
        <v>1</v>
      </c>
      <c r="B42" s="50">
        <v>236</v>
      </c>
      <c r="C42" s="51" t="s">
        <v>69</v>
      </c>
      <c r="D42" s="53" t="s">
        <v>103</v>
      </c>
      <c r="E42" s="77"/>
      <c r="F42" s="56"/>
      <c r="G42" s="78"/>
      <c r="H42" s="283">
        <v>0</v>
      </c>
      <c r="I42" s="248">
        <v>1</v>
      </c>
      <c r="J42" s="246">
        <v>1</v>
      </c>
      <c r="K42" s="246">
        <v>0</v>
      </c>
      <c r="L42" s="79">
        <f t="shared" si="4"/>
        <v>0</v>
      </c>
      <c r="M42" s="287"/>
      <c r="N42" s="288"/>
      <c r="O42" s="289"/>
      <c r="P42" s="79" t="str">
        <f t="shared" si="6"/>
        <v> </v>
      </c>
      <c r="Q42" s="210">
        <v>86</v>
      </c>
      <c r="R42" s="289">
        <v>1</v>
      </c>
      <c r="S42" s="81">
        <f t="shared" si="5"/>
        <v>1.2</v>
      </c>
    </row>
    <row r="43" spans="1:19" ht="13.5" customHeight="1">
      <c r="A43" s="49">
        <v>1</v>
      </c>
      <c r="B43" s="50">
        <v>303</v>
      </c>
      <c r="C43" s="51" t="s">
        <v>69</v>
      </c>
      <c r="D43" s="53" t="s">
        <v>76</v>
      </c>
      <c r="E43" s="51"/>
      <c r="F43" s="80"/>
      <c r="G43" s="80"/>
      <c r="H43" s="283">
        <v>0</v>
      </c>
      <c r="I43" s="248"/>
      <c r="J43" s="246"/>
      <c r="K43" s="246"/>
      <c r="L43" s="79" t="str">
        <f t="shared" si="4"/>
        <v> </v>
      </c>
      <c r="M43" s="287">
        <v>1</v>
      </c>
      <c r="N43" s="288">
        <v>1</v>
      </c>
      <c r="O43" s="289">
        <v>0</v>
      </c>
      <c r="P43" s="79">
        <f t="shared" si="6"/>
        <v>0</v>
      </c>
      <c r="Q43" s="210">
        <v>44</v>
      </c>
      <c r="R43" s="289">
        <v>0</v>
      </c>
      <c r="S43" s="81">
        <f t="shared" si="5"/>
        <v>0</v>
      </c>
    </row>
    <row r="44" spans="1:19" ht="13.5" customHeight="1">
      <c r="A44" s="49">
        <v>1</v>
      </c>
      <c r="B44" s="50">
        <v>304</v>
      </c>
      <c r="C44" s="51" t="s">
        <v>69</v>
      </c>
      <c r="D44" s="53" t="s">
        <v>77</v>
      </c>
      <c r="E44" s="51"/>
      <c r="F44" s="80"/>
      <c r="G44" s="80"/>
      <c r="H44" s="283">
        <v>0</v>
      </c>
      <c r="I44" s="248"/>
      <c r="J44" s="246"/>
      <c r="K44" s="246"/>
      <c r="L44" s="79" t="str">
        <f t="shared" si="4"/>
        <v> </v>
      </c>
      <c r="M44" s="287">
        <v>1</v>
      </c>
      <c r="N44" s="288">
        <v>1</v>
      </c>
      <c r="O44" s="289">
        <v>0</v>
      </c>
      <c r="P44" s="79">
        <f t="shared" si="6"/>
        <v>0</v>
      </c>
      <c r="Q44" s="210">
        <v>34</v>
      </c>
      <c r="R44" s="289">
        <v>0</v>
      </c>
      <c r="S44" s="81">
        <f t="shared" si="5"/>
        <v>0</v>
      </c>
    </row>
    <row r="45" spans="1:19" ht="13.5" customHeight="1">
      <c r="A45" s="49">
        <v>1</v>
      </c>
      <c r="B45" s="50">
        <v>331</v>
      </c>
      <c r="C45" s="51" t="s">
        <v>69</v>
      </c>
      <c r="D45" s="53" t="s">
        <v>106</v>
      </c>
      <c r="E45" s="51"/>
      <c r="F45" s="80"/>
      <c r="G45" s="80"/>
      <c r="H45" s="283">
        <v>0</v>
      </c>
      <c r="I45" s="248"/>
      <c r="J45" s="246"/>
      <c r="K45" s="246"/>
      <c r="L45" s="79" t="str">
        <f t="shared" si="4"/>
        <v> </v>
      </c>
      <c r="M45" s="287">
        <v>1</v>
      </c>
      <c r="N45" s="288">
        <v>1</v>
      </c>
      <c r="O45" s="289">
        <v>0</v>
      </c>
      <c r="P45" s="79">
        <f t="shared" si="6"/>
        <v>0</v>
      </c>
      <c r="Q45" s="210">
        <v>23</v>
      </c>
      <c r="R45" s="289">
        <v>0</v>
      </c>
      <c r="S45" s="81">
        <f t="shared" si="5"/>
        <v>0</v>
      </c>
    </row>
    <row r="46" spans="1:19" ht="13.5" customHeight="1">
      <c r="A46" s="49">
        <v>1</v>
      </c>
      <c r="B46" s="50">
        <v>332</v>
      </c>
      <c r="C46" s="51" t="s">
        <v>69</v>
      </c>
      <c r="D46" s="53" t="s">
        <v>108</v>
      </c>
      <c r="E46" s="51"/>
      <c r="F46" s="80"/>
      <c r="G46" s="80"/>
      <c r="H46" s="283">
        <v>0</v>
      </c>
      <c r="I46" s="248"/>
      <c r="J46" s="246"/>
      <c r="K46" s="246"/>
      <c r="L46" s="79" t="str">
        <f t="shared" si="4"/>
        <v> </v>
      </c>
      <c r="M46" s="287">
        <v>1</v>
      </c>
      <c r="N46" s="288">
        <v>1</v>
      </c>
      <c r="O46" s="289">
        <v>0</v>
      </c>
      <c r="P46" s="79">
        <f t="shared" si="6"/>
        <v>0</v>
      </c>
      <c r="Q46" s="210">
        <v>29</v>
      </c>
      <c r="R46" s="289">
        <v>0</v>
      </c>
      <c r="S46" s="81">
        <f t="shared" si="5"/>
        <v>0</v>
      </c>
    </row>
    <row r="47" spans="1:19" ht="13.5" customHeight="1">
      <c r="A47" s="49">
        <v>1</v>
      </c>
      <c r="B47" s="50">
        <v>333</v>
      </c>
      <c r="C47" s="51" t="s">
        <v>69</v>
      </c>
      <c r="D47" s="53" t="s">
        <v>109</v>
      </c>
      <c r="E47" s="51"/>
      <c r="F47" s="80"/>
      <c r="G47" s="80"/>
      <c r="H47" s="283">
        <v>0</v>
      </c>
      <c r="I47" s="248"/>
      <c r="J47" s="246"/>
      <c r="K47" s="246"/>
      <c r="L47" s="79" t="str">
        <f t="shared" si="4"/>
        <v> </v>
      </c>
      <c r="M47" s="287">
        <v>1</v>
      </c>
      <c r="N47" s="288">
        <v>1</v>
      </c>
      <c r="O47" s="289">
        <v>0</v>
      </c>
      <c r="P47" s="79">
        <f t="shared" si="6"/>
        <v>0</v>
      </c>
      <c r="Q47" s="210">
        <v>13</v>
      </c>
      <c r="R47" s="289">
        <v>1</v>
      </c>
      <c r="S47" s="81">
        <f t="shared" si="5"/>
        <v>7.7</v>
      </c>
    </row>
    <row r="48" spans="1:19" ht="13.5" customHeight="1">
      <c r="A48" s="49">
        <v>1</v>
      </c>
      <c r="B48" s="50">
        <v>334</v>
      </c>
      <c r="C48" s="51" t="s">
        <v>69</v>
      </c>
      <c r="D48" s="53" t="s">
        <v>111</v>
      </c>
      <c r="E48" s="51"/>
      <c r="F48" s="80"/>
      <c r="G48" s="80"/>
      <c r="H48" s="283">
        <v>0</v>
      </c>
      <c r="I48" s="248"/>
      <c r="J48" s="246"/>
      <c r="K48" s="246"/>
      <c r="L48" s="79" t="str">
        <f t="shared" si="4"/>
        <v> </v>
      </c>
      <c r="M48" s="287">
        <v>1</v>
      </c>
      <c r="N48" s="288">
        <v>1</v>
      </c>
      <c r="O48" s="289">
        <v>0</v>
      </c>
      <c r="P48" s="79">
        <f t="shared" si="6"/>
        <v>0</v>
      </c>
      <c r="Q48" s="210">
        <v>25</v>
      </c>
      <c r="R48" s="289">
        <v>0</v>
      </c>
      <c r="S48" s="81">
        <f t="shared" si="5"/>
        <v>0</v>
      </c>
    </row>
    <row r="49" spans="1:19" ht="13.5" customHeight="1">
      <c r="A49" s="49">
        <v>1</v>
      </c>
      <c r="B49" s="50">
        <v>337</v>
      </c>
      <c r="C49" s="51" t="s">
        <v>69</v>
      </c>
      <c r="D49" s="53" t="s">
        <v>113</v>
      </c>
      <c r="E49" s="51"/>
      <c r="F49" s="80"/>
      <c r="G49" s="80"/>
      <c r="H49" s="283">
        <v>0</v>
      </c>
      <c r="I49" s="248"/>
      <c r="J49" s="246"/>
      <c r="K49" s="246"/>
      <c r="L49" s="79" t="str">
        <f t="shared" si="4"/>
        <v> </v>
      </c>
      <c r="M49" s="287">
        <v>1</v>
      </c>
      <c r="N49" s="288">
        <v>1</v>
      </c>
      <c r="O49" s="289">
        <v>0</v>
      </c>
      <c r="P49" s="79">
        <f t="shared" si="6"/>
        <v>0</v>
      </c>
      <c r="Q49" s="210">
        <v>74</v>
      </c>
      <c r="R49" s="289">
        <v>3</v>
      </c>
      <c r="S49" s="81">
        <f t="shared" si="5"/>
        <v>4.1</v>
      </c>
    </row>
    <row r="50" spans="1:19" ht="13.5" customHeight="1">
      <c r="A50" s="49">
        <v>1</v>
      </c>
      <c r="B50" s="50">
        <v>343</v>
      </c>
      <c r="C50" s="51" t="s">
        <v>69</v>
      </c>
      <c r="D50" s="53" t="s">
        <v>114</v>
      </c>
      <c r="E50" s="51"/>
      <c r="F50" s="80"/>
      <c r="G50" s="80"/>
      <c r="H50" s="283">
        <v>0</v>
      </c>
      <c r="I50" s="248"/>
      <c r="J50" s="246"/>
      <c r="K50" s="246"/>
      <c r="L50" s="79" t="str">
        <f t="shared" si="4"/>
        <v> </v>
      </c>
      <c r="M50" s="287">
        <v>1</v>
      </c>
      <c r="N50" s="288">
        <v>1</v>
      </c>
      <c r="O50" s="289">
        <v>0</v>
      </c>
      <c r="P50" s="79">
        <f t="shared" si="6"/>
        <v>0</v>
      </c>
      <c r="Q50" s="210">
        <v>27</v>
      </c>
      <c r="R50" s="289">
        <v>0</v>
      </c>
      <c r="S50" s="81">
        <f t="shared" si="5"/>
        <v>0</v>
      </c>
    </row>
    <row r="51" spans="1:19" ht="13.5" customHeight="1">
      <c r="A51" s="49">
        <v>1</v>
      </c>
      <c r="B51" s="50">
        <v>345</v>
      </c>
      <c r="C51" s="51" t="s">
        <v>69</v>
      </c>
      <c r="D51" s="53" t="s">
        <v>116</v>
      </c>
      <c r="E51" s="51"/>
      <c r="F51" s="80"/>
      <c r="G51" s="80"/>
      <c r="H51" s="283">
        <v>0</v>
      </c>
      <c r="I51" s="248"/>
      <c r="J51" s="246"/>
      <c r="K51" s="246"/>
      <c r="L51" s="79" t="str">
        <f t="shared" si="4"/>
        <v> </v>
      </c>
      <c r="M51" s="287">
        <v>1</v>
      </c>
      <c r="N51" s="288">
        <v>1</v>
      </c>
      <c r="O51" s="289">
        <v>0</v>
      </c>
      <c r="P51" s="79">
        <f t="shared" si="6"/>
        <v>0</v>
      </c>
      <c r="Q51" s="210">
        <v>43</v>
      </c>
      <c r="R51" s="289">
        <v>0</v>
      </c>
      <c r="S51" s="81">
        <f t="shared" si="5"/>
        <v>0</v>
      </c>
    </row>
    <row r="52" spans="1:19" ht="13.5" customHeight="1">
      <c r="A52" s="49">
        <v>1</v>
      </c>
      <c r="B52" s="50">
        <v>346</v>
      </c>
      <c r="C52" s="51" t="s">
        <v>69</v>
      </c>
      <c r="D52" s="53" t="s">
        <v>118</v>
      </c>
      <c r="E52" s="51"/>
      <c r="F52" s="80"/>
      <c r="G52" s="80"/>
      <c r="H52" s="283">
        <v>0</v>
      </c>
      <c r="I52" s="248"/>
      <c r="J52" s="246"/>
      <c r="K52" s="246"/>
      <c r="L52" s="79" t="str">
        <f t="shared" si="4"/>
        <v> </v>
      </c>
      <c r="M52" s="287">
        <v>1</v>
      </c>
      <c r="N52" s="288">
        <v>2</v>
      </c>
      <c r="O52" s="289">
        <v>0</v>
      </c>
      <c r="P52" s="79">
        <f t="shared" si="6"/>
        <v>0</v>
      </c>
      <c r="Q52" s="210">
        <v>127</v>
      </c>
      <c r="R52" s="289">
        <v>3</v>
      </c>
      <c r="S52" s="81">
        <f t="shared" si="5"/>
        <v>2.4</v>
      </c>
    </row>
    <row r="53" spans="1:19" ht="13.5" customHeight="1">
      <c r="A53" s="49">
        <v>1</v>
      </c>
      <c r="B53" s="50">
        <v>347</v>
      </c>
      <c r="C53" s="51" t="s">
        <v>69</v>
      </c>
      <c r="D53" s="53" t="s">
        <v>120</v>
      </c>
      <c r="E53" s="51"/>
      <c r="F53" s="80"/>
      <c r="G53" s="80"/>
      <c r="H53" s="283">
        <v>0</v>
      </c>
      <c r="I53" s="248"/>
      <c r="J53" s="246"/>
      <c r="K53" s="246"/>
      <c r="L53" s="79" t="str">
        <f t="shared" si="4"/>
        <v> </v>
      </c>
      <c r="M53" s="287">
        <v>1</v>
      </c>
      <c r="N53" s="288">
        <v>1</v>
      </c>
      <c r="O53" s="289">
        <v>0</v>
      </c>
      <c r="P53" s="79">
        <f t="shared" si="6"/>
        <v>0</v>
      </c>
      <c r="Q53" s="210">
        <v>24</v>
      </c>
      <c r="R53" s="289">
        <v>0</v>
      </c>
      <c r="S53" s="81">
        <f t="shared" si="5"/>
        <v>0</v>
      </c>
    </row>
    <row r="54" spans="1:19" ht="13.5" customHeight="1">
      <c r="A54" s="49">
        <v>1</v>
      </c>
      <c r="B54" s="50">
        <v>361</v>
      </c>
      <c r="C54" s="51" t="s">
        <v>69</v>
      </c>
      <c r="D54" s="52" t="s">
        <v>127</v>
      </c>
      <c r="E54" s="77"/>
      <c r="F54" s="56"/>
      <c r="G54" s="78"/>
      <c r="H54" s="283">
        <v>0</v>
      </c>
      <c r="I54" s="248"/>
      <c r="J54" s="246"/>
      <c r="K54" s="246"/>
      <c r="L54" s="79" t="str">
        <f t="shared" si="4"/>
        <v> </v>
      </c>
      <c r="M54" s="287">
        <v>1</v>
      </c>
      <c r="N54" s="288">
        <v>1</v>
      </c>
      <c r="O54" s="289">
        <v>0</v>
      </c>
      <c r="P54" s="79">
        <f t="shared" si="6"/>
        <v>0</v>
      </c>
      <c r="Q54" s="210">
        <v>32</v>
      </c>
      <c r="R54" s="289">
        <v>1</v>
      </c>
      <c r="S54" s="81">
        <f t="shared" si="5"/>
        <v>3.1</v>
      </c>
    </row>
    <row r="55" spans="1:19" ht="13.5" customHeight="1">
      <c r="A55" s="49">
        <v>1</v>
      </c>
      <c r="B55" s="50">
        <v>362</v>
      </c>
      <c r="C55" s="55" t="s">
        <v>69</v>
      </c>
      <c r="D55" s="53" t="s">
        <v>129</v>
      </c>
      <c r="E55" s="77"/>
      <c r="F55" s="56"/>
      <c r="G55" s="78"/>
      <c r="H55" s="283">
        <v>0</v>
      </c>
      <c r="I55" s="248"/>
      <c r="J55" s="246"/>
      <c r="K55" s="246"/>
      <c r="L55" s="79" t="str">
        <f t="shared" si="4"/>
        <v> </v>
      </c>
      <c r="M55" s="287">
        <v>1</v>
      </c>
      <c r="N55" s="288">
        <v>1</v>
      </c>
      <c r="O55" s="289">
        <v>0</v>
      </c>
      <c r="P55" s="79">
        <f t="shared" si="6"/>
        <v>0</v>
      </c>
      <c r="Q55" s="210">
        <v>21</v>
      </c>
      <c r="R55" s="289">
        <v>0</v>
      </c>
      <c r="S55" s="81">
        <f t="shared" si="5"/>
        <v>0</v>
      </c>
    </row>
    <row r="56" spans="1:19" ht="13.5" customHeight="1">
      <c r="A56" s="49">
        <v>1</v>
      </c>
      <c r="B56" s="50">
        <v>363</v>
      </c>
      <c r="C56" s="55" t="s">
        <v>69</v>
      </c>
      <c r="D56" s="53" t="s">
        <v>131</v>
      </c>
      <c r="E56" s="51"/>
      <c r="F56" s="80"/>
      <c r="G56" s="80"/>
      <c r="H56" s="283">
        <v>0</v>
      </c>
      <c r="I56" s="248"/>
      <c r="J56" s="246"/>
      <c r="K56" s="246"/>
      <c r="L56" s="79" t="str">
        <f t="shared" si="4"/>
        <v> </v>
      </c>
      <c r="M56" s="287">
        <v>1</v>
      </c>
      <c r="N56" s="288">
        <v>1</v>
      </c>
      <c r="O56" s="289">
        <v>0</v>
      </c>
      <c r="P56" s="79">
        <f t="shared" si="6"/>
        <v>0</v>
      </c>
      <c r="Q56" s="210">
        <v>20</v>
      </c>
      <c r="R56" s="289">
        <v>0</v>
      </c>
      <c r="S56" s="81">
        <f t="shared" si="5"/>
        <v>0</v>
      </c>
    </row>
    <row r="57" spans="1:19" ht="13.5" customHeight="1">
      <c r="A57" s="49">
        <v>1</v>
      </c>
      <c r="B57" s="50">
        <v>364</v>
      </c>
      <c r="C57" s="51" t="s">
        <v>69</v>
      </c>
      <c r="D57" s="53" t="s">
        <v>133</v>
      </c>
      <c r="E57" s="51"/>
      <c r="F57" s="80"/>
      <c r="G57" s="80"/>
      <c r="H57" s="283">
        <v>0</v>
      </c>
      <c r="I57" s="248"/>
      <c r="J57" s="246"/>
      <c r="K57" s="246"/>
      <c r="L57" s="79" t="str">
        <f t="shared" si="4"/>
        <v> </v>
      </c>
      <c r="M57" s="287">
        <v>1</v>
      </c>
      <c r="N57" s="288">
        <v>1</v>
      </c>
      <c r="O57" s="289">
        <v>0</v>
      </c>
      <c r="P57" s="79">
        <f t="shared" si="6"/>
        <v>0</v>
      </c>
      <c r="Q57" s="210">
        <v>16</v>
      </c>
      <c r="R57" s="289">
        <v>0</v>
      </c>
      <c r="S57" s="81">
        <f t="shared" si="5"/>
        <v>0</v>
      </c>
    </row>
    <row r="58" spans="1:19" ht="13.5" customHeight="1">
      <c r="A58" s="49">
        <v>1</v>
      </c>
      <c r="B58" s="50">
        <v>367</v>
      </c>
      <c r="C58" s="55" t="s">
        <v>69</v>
      </c>
      <c r="D58" s="53" t="s">
        <v>134</v>
      </c>
      <c r="E58" s="51"/>
      <c r="F58" s="80"/>
      <c r="G58" s="80"/>
      <c r="H58" s="283">
        <v>0</v>
      </c>
      <c r="I58" s="248"/>
      <c r="J58" s="246"/>
      <c r="K58" s="246"/>
      <c r="L58" s="79" t="str">
        <f t="shared" si="4"/>
        <v> </v>
      </c>
      <c r="M58" s="287">
        <v>1</v>
      </c>
      <c r="N58" s="288">
        <v>1</v>
      </c>
      <c r="O58" s="289">
        <v>0</v>
      </c>
      <c r="P58" s="79">
        <f t="shared" si="6"/>
        <v>0</v>
      </c>
      <c r="Q58" s="210">
        <v>31</v>
      </c>
      <c r="R58" s="289">
        <v>0</v>
      </c>
      <c r="S58" s="81">
        <f t="shared" si="5"/>
        <v>0</v>
      </c>
    </row>
    <row r="59" spans="1:19" ht="13.5" customHeight="1">
      <c r="A59" s="49">
        <v>1</v>
      </c>
      <c r="B59" s="50">
        <v>370</v>
      </c>
      <c r="C59" s="55" t="s">
        <v>69</v>
      </c>
      <c r="D59" s="53" t="s">
        <v>135</v>
      </c>
      <c r="E59" s="51"/>
      <c r="F59" s="80"/>
      <c r="G59" s="80"/>
      <c r="H59" s="283">
        <v>0</v>
      </c>
      <c r="I59" s="248"/>
      <c r="J59" s="246"/>
      <c r="K59" s="246"/>
      <c r="L59" s="79" t="str">
        <f t="shared" si="4"/>
        <v> </v>
      </c>
      <c r="M59" s="287">
        <v>1</v>
      </c>
      <c r="N59" s="288">
        <v>1</v>
      </c>
      <c r="O59" s="289">
        <v>0</v>
      </c>
      <c r="P59" s="79">
        <f t="shared" si="6"/>
        <v>0</v>
      </c>
      <c r="Q59" s="210">
        <v>75</v>
      </c>
      <c r="R59" s="289">
        <v>5</v>
      </c>
      <c r="S59" s="81">
        <f t="shared" si="5"/>
        <v>6.7</v>
      </c>
    </row>
    <row r="60" spans="1:19" ht="13.5" customHeight="1">
      <c r="A60" s="49">
        <v>1</v>
      </c>
      <c r="B60" s="50">
        <v>371</v>
      </c>
      <c r="C60" s="51" t="s">
        <v>69</v>
      </c>
      <c r="D60" s="53" t="s">
        <v>137</v>
      </c>
      <c r="E60" s="51"/>
      <c r="F60" s="80"/>
      <c r="G60" s="80"/>
      <c r="H60" s="283">
        <v>0</v>
      </c>
      <c r="I60" s="248"/>
      <c r="J60" s="246"/>
      <c r="K60" s="246"/>
      <c r="L60" s="79" t="str">
        <f t="shared" si="4"/>
        <v> </v>
      </c>
      <c r="M60" s="287">
        <v>1</v>
      </c>
      <c r="N60" s="288">
        <v>1</v>
      </c>
      <c r="O60" s="289">
        <v>0</v>
      </c>
      <c r="P60" s="79">
        <f t="shared" si="6"/>
        <v>0</v>
      </c>
      <c r="Q60" s="210">
        <v>66</v>
      </c>
      <c r="R60" s="289">
        <v>0</v>
      </c>
      <c r="S60" s="81">
        <f t="shared" si="5"/>
        <v>0</v>
      </c>
    </row>
    <row r="61" spans="1:19" ht="13.5" customHeight="1">
      <c r="A61" s="49">
        <v>1</v>
      </c>
      <c r="B61" s="50">
        <v>391</v>
      </c>
      <c r="C61" s="55" t="s">
        <v>69</v>
      </c>
      <c r="D61" s="53" t="s">
        <v>146</v>
      </c>
      <c r="E61" s="77"/>
      <c r="F61" s="56"/>
      <c r="G61" s="78"/>
      <c r="H61" s="283">
        <v>0</v>
      </c>
      <c r="I61" s="248"/>
      <c r="J61" s="246"/>
      <c r="K61" s="246"/>
      <c r="L61" s="79" t="str">
        <f t="shared" si="4"/>
        <v> </v>
      </c>
      <c r="M61" s="287">
        <v>1</v>
      </c>
      <c r="N61" s="288">
        <v>1</v>
      </c>
      <c r="O61" s="289">
        <v>0</v>
      </c>
      <c r="P61" s="79">
        <f t="shared" si="6"/>
        <v>0</v>
      </c>
      <c r="Q61" s="210">
        <v>9</v>
      </c>
      <c r="R61" s="289">
        <v>0</v>
      </c>
      <c r="S61" s="81">
        <f t="shared" si="5"/>
        <v>0</v>
      </c>
    </row>
    <row r="62" spans="1:19" ht="13.5" customHeight="1">
      <c r="A62" s="49">
        <v>1</v>
      </c>
      <c r="B62" s="50">
        <v>392</v>
      </c>
      <c r="C62" s="55" t="s">
        <v>69</v>
      </c>
      <c r="D62" s="53" t="s">
        <v>147</v>
      </c>
      <c r="E62" s="51"/>
      <c r="F62" s="80"/>
      <c r="G62" s="80"/>
      <c r="H62" s="283">
        <v>0</v>
      </c>
      <c r="I62" s="248"/>
      <c r="J62" s="246"/>
      <c r="K62" s="246"/>
      <c r="L62" s="79" t="str">
        <f t="shared" si="4"/>
        <v> </v>
      </c>
      <c r="M62" s="287">
        <v>1</v>
      </c>
      <c r="N62" s="288">
        <v>1</v>
      </c>
      <c r="O62" s="289">
        <v>0</v>
      </c>
      <c r="P62" s="79">
        <f t="shared" si="6"/>
        <v>0</v>
      </c>
      <c r="Q62" s="210">
        <v>22</v>
      </c>
      <c r="R62" s="289">
        <v>0</v>
      </c>
      <c r="S62" s="81">
        <f t="shared" si="5"/>
        <v>0</v>
      </c>
    </row>
    <row r="63" spans="1:19" ht="13.5" customHeight="1">
      <c r="A63" s="49">
        <v>1</v>
      </c>
      <c r="B63" s="50">
        <v>393</v>
      </c>
      <c r="C63" s="51" t="s">
        <v>69</v>
      </c>
      <c r="D63" s="53" t="s">
        <v>149</v>
      </c>
      <c r="E63" s="51"/>
      <c r="F63" s="80"/>
      <c r="G63" s="80"/>
      <c r="H63" s="283">
        <v>0</v>
      </c>
      <c r="I63" s="248"/>
      <c r="J63" s="246"/>
      <c r="K63" s="246"/>
      <c r="L63" s="79" t="str">
        <f t="shared" si="4"/>
        <v> </v>
      </c>
      <c r="M63" s="287">
        <v>1</v>
      </c>
      <c r="N63" s="288">
        <v>1</v>
      </c>
      <c r="O63" s="289">
        <v>0</v>
      </c>
      <c r="P63" s="79">
        <f t="shared" si="6"/>
        <v>0</v>
      </c>
      <c r="Q63" s="210">
        <v>43</v>
      </c>
      <c r="R63" s="289">
        <v>3</v>
      </c>
      <c r="S63" s="81">
        <f t="shared" si="5"/>
        <v>7</v>
      </c>
    </row>
    <row r="64" spans="1:19" ht="13.5" customHeight="1">
      <c r="A64" s="49">
        <v>1</v>
      </c>
      <c r="B64" s="50">
        <v>394</v>
      </c>
      <c r="C64" s="55" t="s">
        <v>69</v>
      </c>
      <c r="D64" s="53" t="s">
        <v>150</v>
      </c>
      <c r="E64" s="51"/>
      <c r="F64" s="80"/>
      <c r="G64" s="80"/>
      <c r="H64" s="283">
        <v>0</v>
      </c>
      <c r="I64" s="248"/>
      <c r="J64" s="246"/>
      <c r="K64" s="246"/>
      <c r="L64" s="79" t="str">
        <f t="shared" si="4"/>
        <v> </v>
      </c>
      <c r="M64" s="287">
        <v>1</v>
      </c>
      <c r="N64" s="288">
        <v>1</v>
      </c>
      <c r="O64" s="289">
        <v>0</v>
      </c>
      <c r="P64" s="79">
        <f t="shared" si="6"/>
        <v>0</v>
      </c>
      <c r="Q64" s="210">
        <v>96</v>
      </c>
      <c r="R64" s="289">
        <v>0</v>
      </c>
      <c r="S64" s="81">
        <f t="shared" si="5"/>
        <v>0</v>
      </c>
    </row>
    <row r="65" spans="1:19" ht="13.5" customHeight="1">
      <c r="A65" s="49">
        <v>1</v>
      </c>
      <c r="B65" s="50">
        <v>395</v>
      </c>
      <c r="C65" s="55" t="s">
        <v>69</v>
      </c>
      <c r="D65" s="53" t="s">
        <v>152</v>
      </c>
      <c r="E65" s="51"/>
      <c r="F65" s="80"/>
      <c r="G65" s="80"/>
      <c r="H65" s="283">
        <v>0</v>
      </c>
      <c r="I65" s="248"/>
      <c r="J65" s="246"/>
      <c r="K65" s="246"/>
      <c r="L65" s="79" t="str">
        <f t="shared" si="4"/>
        <v> </v>
      </c>
      <c r="M65" s="287">
        <v>1</v>
      </c>
      <c r="N65" s="288">
        <v>1</v>
      </c>
      <c r="O65" s="289">
        <v>0</v>
      </c>
      <c r="P65" s="79">
        <f t="shared" si="6"/>
        <v>0</v>
      </c>
      <c r="Q65" s="210">
        <v>58</v>
      </c>
      <c r="R65" s="289">
        <v>4</v>
      </c>
      <c r="S65" s="81">
        <f t="shared" si="5"/>
        <v>6.9</v>
      </c>
    </row>
    <row r="66" spans="1:19" ht="13.5" customHeight="1">
      <c r="A66" s="49">
        <v>1</v>
      </c>
      <c r="B66" s="50">
        <v>396</v>
      </c>
      <c r="C66" s="51" t="s">
        <v>69</v>
      </c>
      <c r="D66" s="53" t="s">
        <v>153</v>
      </c>
      <c r="E66" s="51"/>
      <c r="F66" s="80"/>
      <c r="G66" s="80"/>
      <c r="H66" s="283">
        <v>0</v>
      </c>
      <c r="I66" s="248"/>
      <c r="J66" s="246"/>
      <c r="K66" s="246"/>
      <c r="L66" s="79" t="str">
        <f t="shared" si="4"/>
        <v> </v>
      </c>
      <c r="M66" s="287">
        <v>1</v>
      </c>
      <c r="N66" s="288">
        <v>1</v>
      </c>
      <c r="O66" s="289">
        <v>0</v>
      </c>
      <c r="P66" s="79">
        <f t="shared" si="6"/>
        <v>0</v>
      </c>
      <c r="Q66" s="210">
        <v>16</v>
      </c>
      <c r="R66" s="289">
        <v>0</v>
      </c>
      <c r="S66" s="81">
        <f t="shared" si="5"/>
        <v>0</v>
      </c>
    </row>
    <row r="67" spans="1:19" ht="13.5" customHeight="1">
      <c r="A67" s="49">
        <v>1</v>
      </c>
      <c r="B67" s="50">
        <v>397</v>
      </c>
      <c r="C67" s="55" t="s">
        <v>69</v>
      </c>
      <c r="D67" s="53" t="s">
        <v>155</v>
      </c>
      <c r="E67" s="51"/>
      <c r="F67" s="80"/>
      <c r="G67" s="80"/>
      <c r="H67" s="283">
        <v>0</v>
      </c>
      <c r="I67" s="248"/>
      <c r="J67" s="246"/>
      <c r="K67" s="246"/>
      <c r="L67" s="79" t="str">
        <f aca="true" t="shared" si="7" ref="L67:L98">IF(J67=""," ",ROUND(K67/J67*100,1))</f>
        <v> </v>
      </c>
      <c r="M67" s="287">
        <v>1</v>
      </c>
      <c r="N67" s="288">
        <v>1</v>
      </c>
      <c r="O67" s="289">
        <v>0</v>
      </c>
      <c r="P67" s="79">
        <f t="shared" si="6"/>
        <v>0</v>
      </c>
      <c r="Q67" s="210">
        <v>22</v>
      </c>
      <c r="R67" s="289">
        <v>1</v>
      </c>
      <c r="S67" s="81">
        <f t="shared" si="5"/>
        <v>4.5</v>
      </c>
    </row>
    <row r="68" spans="1:19" ht="13.5" customHeight="1">
      <c r="A68" s="49">
        <v>1</v>
      </c>
      <c r="B68" s="50">
        <v>398</v>
      </c>
      <c r="C68" s="55" t="s">
        <v>69</v>
      </c>
      <c r="D68" s="53" t="s">
        <v>156</v>
      </c>
      <c r="E68" s="51"/>
      <c r="F68" s="80"/>
      <c r="G68" s="80"/>
      <c r="H68" s="283">
        <v>0</v>
      </c>
      <c r="I68" s="248"/>
      <c r="J68" s="246"/>
      <c r="K68" s="246"/>
      <c r="L68" s="79" t="str">
        <f t="shared" si="7"/>
        <v> </v>
      </c>
      <c r="M68" s="287">
        <v>1</v>
      </c>
      <c r="N68" s="288"/>
      <c r="O68" s="289"/>
      <c r="P68" s="79" t="str">
        <f t="shared" si="6"/>
        <v> </v>
      </c>
      <c r="Q68" s="210">
        <v>29</v>
      </c>
      <c r="R68" s="289">
        <v>0</v>
      </c>
      <c r="S68" s="81">
        <f t="shared" si="5"/>
        <v>0</v>
      </c>
    </row>
    <row r="69" spans="1:19" ht="13.5" customHeight="1">
      <c r="A69" s="49">
        <v>1</v>
      </c>
      <c r="B69" s="50">
        <v>399</v>
      </c>
      <c r="C69" s="51" t="s">
        <v>69</v>
      </c>
      <c r="D69" s="53" t="s">
        <v>157</v>
      </c>
      <c r="E69" s="51"/>
      <c r="F69" s="80"/>
      <c r="G69" s="80"/>
      <c r="H69" s="283">
        <v>0</v>
      </c>
      <c r="I69" s="248"/>
      <c r="J69" s="246"/>
      <c r="K69" s="246"/>
      <c r="L69" s="79" t="str">
        <f t="shared" si="7"/>
        <v> </v>
      </c>
      <c r="M69" s="287">
        <v>1</v>
      </c>
      <c r="N69" s="288">
        <v>1</v>
      </c>
      <c r="O69" s="289">
        <v>0</v>
      </c>
      <c r="P69" s="79">
        <f t="shared" si="6"/>
        <v>0</v>
      </c>
      <c r="Q69" s="210">
        <v>40</v>
      </c>
      <c r="R69" s="289">
        <v>1</v>
      </c>
      <c r="S69" s="81">
        <f t="shared" si="5"/>
        <v>2.5</v>
      </c>
    </row>
    <row r="70" spans="1:19" ht="13.5" customHeight="1">
      <c r="A70" s="49">
        <v>1</v>
      </c>
      <c r="B70" s="50">
        <v>400</v>
      </c>
      <c r="C70" s="55" t="s">
        <v>69</v>
      </c>
      <c r="D70" s="53" t="s">
        <v>158</v>
      </c>
      <c r="E70" s="51"/>
      <c r="F70" s="80"/>
      <c r="G70" s="80"/>
      <c r="H70" s="283">
        <v>0</v>
      </c>
      <c r="I70" s="248"/>
      <c r="J70" s="246"/>
      <c r="K70" s="246"/>
      <c r="L70" s="79" t="str">
        <f t="shared" si="7"/>
        <v> </v>
      </c>
      <c r="M70" s="287">
        <v>1</v>
      </c>
      <c r="N70" s="288">
        <v>1</v>
      </c>
      <c r="O70" s="289">
        <v>0</v>
      </c>
      <c r="P70" s="79">
        <f t="shared" si="6"/>
        <v>0</v>
      </c>
      <c r="Q70" s="210">
        <v>97</v>
      </c>
      <c r="R70" s="289">
        <v>3</v>
      </c>
      <c r="S70" s="81">
        <f t="shared" si="5"/>
        <v>3.1</v>
      </c>
    </row>
    <row r="71" spans="1:19" ht="13.5" customHeight="1">
      <c r="A71" s="49">
        <v>1</v>
      </c>
      <c r="B71" s="50">
        <v>401</v>
      </c>
      <c r="C71" s="55" t="s">
        <v>69</v>
      </c>
      <c r="D71" s="53" t="s">
        <v>161</v>
      </c>
      <c r="E71" s="51"/>
      <c r="F71" s="80"/>
      <c r="G71" s="80"/>
      <c r="H71" s="283">
        <v>0</v>
      </c>
      <c r="I71" s="248"/>
      <c r="J71" s="246"/>
      <c r="K71" s="246"/>
      <c r="L71" s="79" t="str">
        <f t="shared" si="7"/>
        <v> </v>
      </c>
      <c r="M71" s="287">
        <v>1</v>
      </c>
      <c r="N71" s="288">
        <v>1</v>
      </c>
      <c r="O71" s="289">
        <v>0</v>
      </c>
      <c r="P71" s="79">
        <f t="shared" si="6"/>
        <v>0</v>
      </c>
      <c r="Q71" s="210">
        <v>66</v>
      </c>
      <c r="R71" s="289">
        <v>2</v>
      </c>
      <c r="S71" s="81">
        <f t="shared" si="5"/>
        <v>3</v>
      </c>
    </row>
    <row r="72" spans="1:19" ht="13.5" customHeight="1">
      <c r="A72" s="49">
        <v>1</v>
      </c>
      <c r="B72" s="50">
        <v>402</v>
      </c>
      <c r="C72" s="51" t="s">
        <v>69</v>
      </c>
      <c r="D72" s="53" t="s">
        <v>162</v>
      </c>
      <c r="E72" s="51"/>
      <c r="F72" s="80"/>
      <c r="G72" s="80"/>
      <c r="H72" s="283">
        <v>0</v>
      </c>
      <c r="I72" s="248"/>
      <c r="J72" s="246"/>
      <c r="K72" s="246"/>
      <c r="L72" s="79" t="str">
        <f t="shared" si="7"/>
        <v> </v>
      </c>
      <c r="M72" s="287">
        <v>1</v>
      </c>
      <c r="N72" s="288">
        <v>1</v>
      </c>
      <c r="O72" s="289">
        <v>0</v>
      </c>
      <c r="P72" s="79">
        <f t="shared" si="6"/>
        <v>0</v>
      </c>
      <c r="Q72" s="210">
        <v>99</v>
      </c>
      <c r="R72" s="289">
        <v>6</v>
      </c>
      <c r="S72" s="81">
        <f aca="true" t="shared" si="8" ref="S72:S103">IF(Q72=""," ",ROUND(R72/Q72*100,1))</f>
        <v>6.1</v>
      </c>
    </row>
    <row r="73" spans="1:19" ht="13.5" customHeight="1">
      <c r="A73" s="49">
        <v>1</v>
      </c>
      <c r="B73" s="50">
        <v>403</v>
      </c>
      <c r="C73" s="55" t="s">
        <v>69</v>
      </c>
      <c r="D73" s="53" t="s">
        <v>164</v>
      </c>
      <c r="E73" s="51"/>
      <c r="F73" s="80"/>
      <c r="G73" s="80"/>
      <c r="H73" s="283">
        <v>0</v>
      </c>
      <c r="I73" s="248"/>
      <c r="J73" s="246"/>
      <c r="K73" s="246"/>
      <c r="L73" s="79" t="str">
        <f t="shared" si="7"/>
        <v> </v>
      </c>
      <c r="M73" s="287">
        <v>1</v>
      </c>
      <c r="N73" s="288">
        <v>1</v>
      </c>
      <c r="O73" s="289">
        <v>0</v>
      </c>
      <c r="P73" s="79">
        <f aca="true" t="shared" si="9" ref="P73:P104">IF(N73=""," ",ROUND(O73/N73*100,1))</f>
        <v>0</v>
      </c>
      <c r="Q73" s="210">
        <v>9</v>
      </c>
      <c r="R73" s="289">
        <v>0</v>
      </c>
      <c r="S73" s="81">
        <f t="shared" si="8"/>
        <v>0</v>
      </c>
    </row>
    <row r="74" spans="1:19" ht="13.5" customHeight="1">
      <c r="A74" s="49">
        <v>1</v>
      </c>
      <c r="B74" s="50">
        <v>404</v>
      </c>
      <c r="C74" s="55" t="s">
        <v>69</v>
      </c>
      <c r="D74" s="53" t="s">
        <v>165</v>
      </c>
      <c r="E74" s="51"/>
      <c r="F74" s="80"/>
      <c r="G74" s="80"/>
      <c r="H74" s="283">
        <v>0</v>
      </c>
      <c r="I74" s="248"/>
      <c r="J74" s="246"/>
      <c r="K74" s="246"/>
      <c r="L74" s="79" t="str">
        <f t="shared" si="7"/>
        <v> </v>
      </c>
      <c r="M74" s="287">
        <v>1</v>
      </c>
      <c r="N74" s="288">
        <v>1</v>
      </c>
      <c r="O74" s="289">
        <v>0</v>
      </c>
      <c r="P74" s="79">
        <f t="shared" si="9"/>
        <v>0</v>
      </c>
      <c r="Q74" s="210">
        <v>18</v>
      </c>
      <c r="R74" s="289">
        <v>4</v>
      </c>
      <c r="S74" s="81">
        <f t="shared" si="8"/>
        <v>22.2</v>
      </c>
    </row>
    <row r="75" spans="1:19" ht="13.5" customHeight="1">
      <c r="A75" s="49">
        <v>1</v>
      </c>
      <c r="B75" s="50">
        <v>405</v>
      </c>
      <c r="C75" s="51" t="s">
        <v>69</v>
      </c>
      <c r="D75" s="53" t="s">
        <v>166</v>
      </c>
      <c r="E75" s="51"/>
      <c r="F75" s="80"/>
      <c r="G75" s="80"/>
      <c r="H75" s="283">
        <v>0</v>
      </c>
      <c r="I75" s="248"/>
      <c r="J75" s="246"/>
      <c r="K75" s="246"/>
      <c r="L75" s="79" t="str">
        <f t="shared" si="7"/>
        <v> </v>
      </c>
      <c r="M75" s="287">
        <v>1</v>
      </c>
      <c r="N75" s="288"/>
      <c r="O75" s="289"/>
      <c r="P75" s="79" t="str">
        <f t="shared" si="9"/>
        <v> </v>
      </c>
      <c r="Q75" s="210">
        <v>24</v>
      </c>
      <c r="R75" s="289">
        <v>1</v>
      </c>
      <c r="S75" s="81">
        <f t="shared" si="8"/>
        <v>4.2</v>
      </c>
    </row>
    <row r="76" spans="1:19" ht="13.5" customHeight="1">
      <c r="A76" s="49">
        <v>1</v>
      </c>
      <c r="B76" s="50">
        <v>406</v>
      </c>
      <c r="C76" s="55" t="s">
        <v>69</v>
      </c>
      <c r="D76" s="53" t="s">
        <v>167</v>
      </c>
      <c r="E76" s="51"/>
      <c r="F76" s="80"/>
      <c r="G76" s="80"/>
      <c r="H76" s="283">
        <v>0</v>
      </c>
      <c r="I76" s="248"/>
      <c r="J76" s="246"/>
      <c r="K76" s="246"/>
      <c r="L76" s="79" t="str">
        <f t="shared" si="7"/>
        <v> </v>
      </c>
      <c r="M76" s="287">
        <v>1</v>
      </c>
      <c r="N76" s="288">
        <v>1</v>
      </c>
      <c r="O76" s="289">
        <v>0</v>
      </c>
      <c r="P76" s="79">
        <f t="shared" si="9"/>
        <v>0</v>
      </c>
      <c r="Q76" s="210">
        <v>20</v>
      </c>
      <c r="R76" s="289">
        <v>0</v>
      </c>
      <c r="S76" s="81">
        <f t="shared" si="8"/>
        <v>0</v>
      </c>
    </row>
    <row r="77" spans="1:19" ht="13.5" customHeight="1">
      <c r="A77" s="49">
        <v>1</v>
      </c>
      <c r="B77" s="50">
        <v>407</v>
      </c>
      <c r="C77" s="55" t="s">
        <v>69</v>
      </c>
      <c r="D77" s="53" t="s">
        <v>168</v>
      </c>
      <c r="E77" s="51"/>
      <c r="F77" s="80"/>
      <c r="G77" s="80"/>
      <c r="H77" s="283">
        <v>0</v>
      </c>
      <c r="I77" s="248"/>
      <c r="J77" s="246"/>
      <c r="K77" s="246"/>
      <c r="L77" s="79" t="str">
        <f t="shared" si="7"/>
        <v> </v>
      </c>
      <c r="M77" s="287">
        <v>1</v>
      </c>
      <c r="N77" s="288">
        <v>1</v>
      </c>
      <c r="O77" s="289">
        <v>0</v>
      </c>
      <c r="P77" s="79">
        <f t="shared" si="9"/>
        <v>0</v>
      </c>
      <c r="Q77" s="210">
        <v>38</v>
      </c>
      <c r="R77" s="289">
        <v>1</v>
      </c>
      <c r="S77" s="81">
        <f t="shared" si="8"/>
        <v>2.6</v>
      </c>
    </row>
    <row r="78" spans="1:19" ht="13.5" customHeight="1">
      <c r="A78" s="49">
        <v>1</v>
      </c>
      <c r="B78" s="58">
        <v>408</v>
      </c>
      <c r="C78" s="51" t="s">
        <v>69</v>
      </c>
      <c r="D78" s="60" t="s">
        <v>169</v>
      </c>
      <c r="E78" s="61"/>
      <c r="F78" s="38"/>
      <c r="G78" s="38"/>
      <c r="H78" s="286">
        <v>0</v>
      </c>
      <c r="I78" s="254"/>
      <c r="J78" s="252"/>
      <c r="K78" s="252"/>
      <c r="L78" s="79" t="str">
        <f t="shared" si="7"/>
        <v> </v>
      </c>
      <c r="M78" s="293">
        <v>1</v>
      </c>
      <c r="N78" s="294">
        <v>1</v>
      </c>
      <c r="O78" s="295">
        <v>0</v>
      </c>
      <c r="P78" s="79">
        <f t="shared" si="9"/>
        <v>0</v>
      </c>
      <c r="Q78" s="211">
        <v>48</v>
      </c>
      <c r="R78" s="295">
        <v>0</v>
      </c>
      <c r="S78" s="81">
        <f t="shared" si="8"/>
        <v>0</v>
      </c>
    </row>
    <row r="79" spans="1:19" ht="13.5" customHeight="1">
      <c r="A79" s="49">
        <v>1</v>
      </c>
      <c r="B79" s="50">
        <v>409</v>
      </c>
      <c r="C79" s="51" t="s">
        <v>69</v>
      </c>
      <c r="D79" s="52" t="s">
        <v>171</v>
      </c>
      <c r="E79" s="51"/>
      <c r="F79" s="80"/>
      <c r="G79" s="80"/>
      <c r="H79" s="283">
        <v>0</v>
      </c>
      <c r="I79" s="248"/>
      <c r="J79" s="246"/>
      <c r="K79" s="246"/>
      <c r="L79" s="79" t="str">
        <f t="shared" si="7"/>
        <v> </v>
      </c>
      <c r="M79" s="287">
        <v>1</v>
      </c>
      <c r="N79" s="288">
        <v>1</v>
      </c>
      <c r="O79" s="289">
        <v>0</v>
      </c>
      <c r="P79" s="79">
        <f t="shared" si="9"/>
        <v>0</v>
      </c>
      <c r="Q79" s="210">
        <v>15</v>
      </c>
      <c r="R79" s="289">
        <v>0</v>
      </c>
      <c r="S79" s="81">
        <f t="shared" si="8"/>
        <v>0</v>
      </c>
    </row>
    <row r="80" spans="1:19" ht="13.5" customHeight="1">
      <c r="A80" s="49">
        <v>1</v>
      </c>
      <c r="B80" s="50">
        <v>423</v>
      </c>
      <c r="C80" s="51" t="s">
        <v>69</v>
      </c>
      <c r="D80" s="52" t="s">
        <v>197</v>
      </c>
      <c r="E80" s="51"/>
      <c r="F80" s="80"/>
      <c r="G80" s="80"/>
      <c r="H80" s="283">
        <v>0</v>
      </c>
      <c r="I80" s="248"/>
      <c r="J80" s="246"/>
      <c r="K80" s="246"/>
      <c r="L80" s="79" t="str">
        <f t="shared" si="7"/>
        <v> </v>
      </c>
      <c r="M80" s="287">
        <v>1</v>
      </c>
      <c r="N80" s="288"/>
      <c r="O80" s="289"/>
      <c r="P80" s="79" t="str">
        <f t="shared" si="9"/>
        <v> </v>
      </c>
      <c r="Q80" s="210">
        <v>19</v>
      </c>
      <c r="R80" s="289">
        <v>0</v>
      </c>
      <c r="S80" s="81">
        <f t="shared" si="8"/>
        <v>0</v>
      </c>
    </row>
    <row r="81" spans="1:19" ht="13.5" customHeight="1">
      <c r="A81" s="49">
        <v>1</v>
      </c>
      <c r="B81" s="50">
        <v>424</v>
      </c>
      <c r="C81" s="55" t="s">
        <v>69</v>
      </c>
      <c r="D81" s="53" t="s">
        <v>199</v>
      </c>
      <c r="E81" s="51"/>
      <c r="F81" s="80"/>
      <c r="G81" s="80"/>
      <c r="H81" s="283">
        <v>0</v>
      </c>
      <c r="I81" s="248"/>
      <c r="J81" s="246"/>
      <c r="K81" s="246"/>
      <c r="L81" s="79" t="str">
        <f t="shared" si="7"/>
        <v> </v>
      </c>
      <c r="M81" s="287">
        <v>1</v>
      </c>
      <c r="N81" s="288">
        <v>1</v>
      </c>
      <c r="O81" s="289">
        <v>0</v>
      </c>
      <c r="P81" s="79">
        <f t="shared" si="9"/>
        <v>0</v>
      </c>
      <c r="Q81" s="210">
        <v>81</v>
      </c>
      <c r="R81" s="289">
        <v>1</v>
      </c>
      <c r="S81" s="81">
        <f t="shared" si="8"/>
        <v>1.2</v>
      </c>
    </row>
    <row r="82" spans="1:19" ht="13.5" customHeight="1">
      <c r="A82" s="49">
        <v>1</v>
      </c>
      <c r="B82" s="50">
        <v>425</v>
      </c>
      <c r="C82" s="55" t="s">
        <v>69</v>
      </c>
      <c r="D82" s="53" t="s">
        <v>201</v>
      </c>
      <c r="E82" s="51"/>
      <c r="F82" s="80"/>
      <c r="G82" s="80"/>
      <c r="H82" s="283">
        <v>0</v>
      </c>
      <c r="I82" s="248"/>
      <c r="J82" s="246"/>
      <c r="K82" s="246"/>
      <c r="L82" s="79" t="str">
        <f t="shared" si="7"/>
        <v> </v>
      </c>
      <c r="M82" s="287">
        <v>1</v>
      </c>
      <c r="N82" s="288">
        <v>1</v>
      </c>
      <c r="O82" s="289">
        <v>0</v>
      </c>
      <c r="P82" s="79">
        <f t="shared" si="9"/>
        <v>0</v>
      </c>
      <c r="Q82" s="210">
        <v>8</v>
      </c>
      <c r="R82" s="289">
        <v>0</v>
      </c>
      <c r="S82" s="81">
        <f t="shared" si="8"/>
        <v>0</v>
      </c>
    </row>
    <row r="83" spans="1:19" ht="13.5" customHeight="1">
      <c r="A83" s="49">
        <v>1</v>
      </c>
      <c r="B83" s="50">
        <v>427</v>
      </c>
      <c r="C83" s="51" t="s">
        <v>69</v>
      </c>
      <c r="D83" s="53" t="s">
        <v>202</v>
      </c>
      <c r="E83" s="51"/>
      <c r="F83" s="80"/>
      <c r="G83" s="80"/>
      <c r="H83" s="283">
        <v>0</v>
      </c>
      <c r="I83" s="248"/>
      <c r="J83" s="246"/>
      <c r="K83" s="246"/>
      <c r="L83" s="79" t="str">
        <f t="shared" si="7"/>
        <v> </v>
      </c>
      <c r="M83" s="287">
        <v>1</v>
      </c>
      <c r="N83" s="288">
        <v>1</v>
      </c>
      <c r="O83" s="289">
        <v>0</v>
      </c>
      <c r="P83" s="79">
        <f t="shared" si="9"/>
        <v>0</v>
      </c>
      <c r="Q83" s="210">
        <v>30</v>
      </c>
      <c r="R83" s="289">
        <v>0</v>
      </c>
      <c r="S83" s="81">
        <f t="shared" si="8"/>
        <v>0</v>
      </c>
    </row>
    <row r="84" spans="1:19" ht="13.5" customHeight="1">
      <c r="A84" s="49">
        <v>1</v>
      </c>
      <c r="B84" s="50">
        <v>428</v>
      </c>
      <c r="C84" s="55" t="s">
        <v>69</v>
      </c>
      <c r="D84" s="53" t="s">
        <v>204</v>
      </c>
      <c r="E84" s="51"/>
      <c r="F84" s="80"/>
      <c r="G84" s="80"/>
      <c r="H84" s="283">
        <v>0</v>
      </c>
      <c r="I84" s="248"/>
      <c r="J84" s="246"/>
      <c r="K84" s="246"/>
      <c r="L84" s="79" t="str">
        <f t="shared" si="7"/>
        <v> </v>
      </c>
      <c r="M84" s="287">
        <v>1</v>
      </c>
      <c r="N84" s="288">
        <v>1</v>
      </c>
      <c r="O84" s="289">
        <v>0</v>
      </c>
      <c r="P84" s="79">
        <f t="shared" si="9"/>
        <v>0</v>
      </c>
      <c r="Q84" s="210">
        <v>46</v>
      </c>
      <c r="R84" s="289">
        <v>0</v>
      </c>
      <c r="S84" s="81">
        <f t="shared" si="8"/>
        <v>0</v>
      </c>
    </row>
    <row r="85" spans="1:19" ht="13.5" customHeight="1">
      <c r="A85" s="49">
        <v>1</v>
      </c>
      <c r="B85" s="50">
        <v>429</v>
      </c>
      <c r="C85" s="55" t="s">
        <v>69</v>
      </c>
      <c r="D85" s="53" t="s">
        <v>205</v>
      </c>
      <c r="E85" s="51"/>
      <c r="F85" s="80"/>
      <c r="G85" s="80"/>
      <c r="H85" s="283">
        <v>0</v>
      </c>
      <c r="I85" s="248"/>
      <c r="J85" s="246"/>
      <c r="K85" s="246"/>
      <c r="L85" s="79" t="str">
        <f t="shared" si="7"/>
        <v> </v>
      </c>
      <c r="M85" s="287">
        <v>1</v>
      </c>
      <c r="N85" s="288">
        <v>1</v>
      </c>
      <c r="O85" s="289">
        <v>0</v>
      </c>
      <c r="P85" s="79">
        <f t="shared" si="9"/>
        <v>0</v>
      </c>
      <c r="Q85" s="210">
        <v>63</v>
      </c>
      <c r="R85" s="289">
        <v>1</v>
      </c>
      <c r="S85" s="81">
        <f t="shared" si="8"/>
        <v>1.6</v>
      </c>
    </row>
    <row r="86" spans="1:19" ht="13.5" customHeight="1">
      <c r="A86" s="49">
        <v>1</v>
      </c>
      <c r="B86" s="50">
        <v>430</v>
      </c>
      <c r="C86" s="51" t="s">
        <v>69</v>
      </c>
      <c r="D86" s="53" t="s">
        <v>206</v>
      </c>
      <c r="E86" s="51"/>
      <c r="F86" s="80"/>
      <c r="G86" s="80"/>
      <c r="H86" s="283">
        <v>0</v>
      </c>
      <c r="I86" s="248"/>
      <c r="J86" s="246"/>
      <c r="K86" s="246"/>
      <c r="L86" s="79" t="str">
        <f t="shared" si="7"/>
        <v> </v>
      </c>
      <c r="M86" s="287">
        <v>1</v>
      </c>
      <c r="N86" s="288">
        <v>1</v>
      </c>
      <c r="O86" s="289">
        <v>0</v>
      </c>
      <c r="P86" s="79">
        <f t="shared" si="9"/>
        <v>0</v>
      </c>
      <c r="Q86" s="210">
        <v>14</v>
      </c>
      <c r="R86" s="289">
        <v>0</v>
      </c>
      <c r="S86" s="81">
        <f t="shared" si="8"/>
        <v>0</v>
      </c>
    </row>
    <row r="87" spans="1:19" ht="13.5" customHeight="1">
      <c r="A87" s="49">
        <v>1</v>
      </c>
      <c r="B87" s="50">
        <v>431</v>
      </c>
      <c r="C87" s="55" t="s">
        <v>69</v>
      </c>
      <c r="D87" s="53" t="s">
        <v>207</v>
      </c>
      <c r="E87" s="51"/>
      <c r="F87" s="80"/>
      <c r="G87" s="80"/>
      <c r="H87" s="283">
        <v>0</v>
      </c>
      <c r="I87" s="248"/>
      <c r="J87" s="246"/>
      <c r="K87" s="246"/>
      <c r="L87" s="79" t="str">
        <f t="shared" si="7"/>
        <v> </v>
      </c>
      <c r="M87" s="287">
        <v>1</v>
      </c>
      <c r="N87" s="288">
        <v>1</v>
      </c>
      <c r="O87" s="289">
        <v>0</v>
      </c>
      <c r="P87" s="79">
        <f t="shared" si="9"/>
        <v>0</v>
      </c>
      <c r="Q87" s="210">
        <v>15</v>
      </c>
      <c r="R87" s="289">
        <v>0</v>
      </c>
      <c r="S87" s="81">
        <f t="shared" si="8"/>
        <v>0</v>
      </c>
    </row>
    <row r="88" spans="1:19" ht="13.5" customHeight="1">
      <c r="A88" s="49">
        <v>1</v>
      </c>
      <c r="B88" s="50">
        <v>432</v>
      </c>
      <c r="C88" s="55" t="s">
        <v>69</v>
      </c>
      <c r="D88" s="53" t="s">
        <v>208</v>
      </c>
      <c r="E88" s="51"/>
      <c r="F88" s="80"/>
      <c r="G88" s="80"/>
      <c r="H88" s="283">
        <v>0</v>
      </c>
      <c r="I88" s="248"/>
      <c r="J88" s="246"/>
      <c r="K88" s="246"/>
      <c r="L88" s="79" t="str">
        <f t="shared" si="7"/>
        <v> </v>
      </c>
      <c r="M88" s="287">
        <v>1</v>
      </c>
      <c r="N88" s="288">
        <v>1</v>
      </c>
      <c r="O88" s="289">
        <v>0</v>
      </c>
      <c r="P88" s="79">
        <f t="shared" si="9"/>
        <v>0</v>
      </c>
      <c r="Q88" s="210">
        <v>74</v>
      </c>
      <c r="R88" s="289">
        <v>2</v>
      </c>
      <c r="S88" s="81">
        <f t="shared" si="8"/>
        <v>2.7</v>
      </c>
    </row>
    <row r="89" spans="1:19" ht="13.5" customHeight="1">
      <c r="A89" s="49">
        <v>1</v>
      </c>
      <c r="B89" s="50">
        <v>433</v>
      </c>
      <c r="C89" s="51" t="s">
        <v>69</v>
      </c>
      <c r="D89" s="53" t="s">
        <v>209</v>
      </c>
      <c r="E89" s="51"/>
      <c r="F89" s="80"/>
      <c r="G89" s="80"/>
      <c r="H89" s="283">
        <v>0</v>
      </c>
      <c r="I89" s="248"/>
      <c r="J89" s="246"/>
      <c r="K89" s="246"/>
      <c r="L89" s="79" t="str">
        <f t="shared" si="7"/>
        <v> </v>
      </c>
      <c r="M89" s="287">
        <v>1</v>
      </c>
      <c r="N89" s="288"/>
      <c r="O89" s="289"/>
      <c r="P89" s="79" t="str">
        <f t="shared" si="9"/>
        <v> </v>
      </c>
      <c r="Q89" s="210">
        <v>33</v>
      </c>
      <c r="R89" s="289">
        <v>0</v>
      </c>
      <c r="S89" s="81">
        <f t="shared" si="8"/>
        <v>0</v>
      </c>
    </row>
    <row r="90" spans="1:19" ht="13.5" customHeight="1">
      <c r="A90" s="49">
        <v>1</v>
      </c>
      <c r="B90" s="50">
        <v>434</v>
      </c>
      <c r="C90" s="55" t="s">
        <v>69</v>
      </c>
      <c r="D90" s="53" t="s">
        <v>210</v>
      </c>
      <c r="E90" s="51"/>
      <c r="F90" s="80"/>
      <c r="G90" s="80"/>
      <c r="H90" s="283">
        <v>0</v>
      </c>
      <c r="I90" s="248"/>
      <c r="J90" s="246"/>
      <c r="K90" s="246"/>
      <c r="L90" s="79" t="str">
        <f t="shared" si="7"/>
        <v> </v>
      </c>
      <c r="M90" s="287">
        <v>1</v>
      </c>
      <c r="N90" s="288">
        <v>1</v>
      </c>
      <c r="O90" s="289">
        <v>0</v>
      </c>
      <c r="P90" s="79">
        <f t="shared" si="9"/>
        <v>0</v>
      </c>
      <c r="Q90" s="210">
        <v>13</v>
      </c>
      <c r="R90" s="289">
        <v>0</v>
      </c>
      <c r="S90" s="81">
        <f t="shared" si="8"/>
        <v>0</v>
      </c>
    </row>
    <row r="91" spans="1:19" ht="13.5" customHeight="1">
      <c r="A91" s="49">
        <v>1</v>
      </c>
      <c r="B91" s="50">
        <v>436</v>
      </c>
      <c r="C91" s="55" t="s">
        <v>69</v>
      </c>
      <c r="D91" s="53" t="s">
        <v>211</v>
      </c>
      <c r="E91" s="51"/>
      <c r="F91" s="80"/>
      <c r="G91" s="80"/>
      <c r="H91" s="283">
        <v>0</v>
      </c>
      <c r="I91" s="248"/>
      <c r="J91" s="246"/>
      <c r="K91" s="246"/>
      <c r="L91" s="79" t="str">
        <f t="shared" si="7"/>
        <v> </v>
      </c>
      <c r="M91" s="287">
        <v>1</v>
      </c>
      <c r="N91" s="288">
        <v>1</v>
      </c>
      <c r="O91" s="289">
        <v>0</v>
      </c>
      <c r="P91" s="79">
        <f t="shared" si="9"/>
        <v>0</v>
      </c>
      <c r="Q91" s="210">
        <v>11</v>
      </c>
      <c r="R91" s="289">
        <v>0</v>
      </c>
      <c r="S91" s="81">
        <f t="shared" si="8"/>
        <v>0</v>
      </c>
    </row>
    <row r="92" spans="1:19" ht="13.5" customHeight="1">
      <c r="A92" s="49">
        <v>1</v>
      </c>
      <c r="B92" s="50">
        <v>437</v>
      </c>
      <c r="C92" s="51" t="s">
        <v>69</v>
      </c>
      <c r="D92" s="53" t="s">
        <v>212</v>
      </c>
      <c r="E92" s="51"/>
      <c r="F92" s="80"/>
      <c r="G92" s="80"/>
      <c r="H92" s="283">
        <v>0</v>
      </c>
      <c r="I92" s="248"/>
      <c r="J92" s="246"/>
      <c r="K92" s="246"/>
      <c r="L92" s="79" t="str">
        <f t="shared" si="7"/>
        <v> </v>
      </c>
      <c r="M92" s="287">
        <v>1</v>
      </c>
      <c r="N92" s="288">
        <v>1</v>
      </c>
      <c r="O92" s="289">
        <v>0</v>
      </c>
      <c r="P92" s="79">
        <f t="shared" si="9"/>
        <v>0</v>
      </c>
      <c r="Q92" s="210">
        <v>16</v>
      </c>
      <c r="R92" s="289">
        <v>0</v>
      </c>
      <c r="S92" s="81">
        <f t="shared" si="8"/>
        <v>0</v>
      </c>
    </row>
    <row r="93" spans="1:19" ht="13.5" customHeight="1">
      <c r="A93" s="49">
        <v>1</v>
      </c>
      <c r="B93" s="50">
        <v>438</v>
      </c>
      <c r="C93" s="55" t="s">
        <v>69</v>
      </c>
      <c r="D93" s="53" t="s">
        <v>213</v>
      </c>
      <c r="E93" s="51"/>
      <c r="F93" s="80"/>
      <c r="G93" s="80"/>
      <c r="H93" s="283">
        <v>0</v>
      </c>
      <c r="I93" s="248"/>
      <c r="J93" s="246"/>
      <c r="K93" s="246"/>
      <c r="L93" s="79" t="str">
        <f t="shared" si="7"/>
        <v> </v>
      </c>
      <c r="M93" s="287">
        <v>1</v>
      </c>
      <c r="N93" s="288">
        <v>1</v>
      </c>
      <c r="O93" s="289">
        <v>0</v>
      </c>
      <c r="P93" s="79">
        <f t="shared" si="9"/>
        <v>0</v>
      </c>
      <c r="Q93" s="210">
        <v>30</v>
      </c>
      <c r="R93" s="289">
        <v>0</v>
      </c>
      <c r="S93" s="81">
        <f t="shared" si="8"/>
        <v>0</v>
      </c>
    </row>
    <row r="94" spans="1:19" ht="13.5" customHeight="1">
      <c r="A94" s="49">
        <v>1</v>
      </c>
      <c r="B94" s="50">
        <v>439</v>
      </c>
      <c r="C94" s="55" t="s">
        <v>69</v>
      </c>
      <c r="D94" s="53" t="s">
        <v>215</v>
      </c>
      <c r="E94" s="51"/>
      <c r="F94" s="80"/>
      <c r="G94" s="80"/>
      <c r="H94" s="283">
        <v>0</v>
      </c>
      <c r="I94" s="248"/>
      <c r="J94" s="246"/>
      <c r="K94" s="246"/>
      <c r="L94" s="79" t="str">
        <f t="shared" si="7"/>
        <v> </v>
      </c>
      <c r="M94" s="287">
        <v>1</v>
      </c>
      <c r="N94" s="288">
        <v>1</v>
      </c>
      <c r="O94" s="289">
        <v>0</v>
      </c>
      <c r="P94" s="79">
        <f t="shared" si="9"/>
        <v>0</v>
      </c>
      <c r="Q94" s="210">
        <v>15</v>
      </c>
      <c r="R94" s="289">
        <v>0</v>
      </c>
      <c r="S94" s="81">
        <f t="shared" si="8"/>
        <v>0</v>
      </c>
    </row>
    <row r="95" spans="1:19" ht="13.5" customHeight="1">
      <c r="A95" s="49">
        <v>1</v>
      </c>
      <c r="B95" s="147">
        <v>452</v>
      </c>
      <c r="C95" s="51" t="s">
        <v>69</v>
      </c>
      <c r="D95" s="299" t="s">
        <v>219</v>
      </c>
      <c r="E95" s="77"/>
      <c r="F95" s="56"/>
      <c r="G95" s="78"/>
      <c r="H95" s="283">
        <v>0</v>
      </c>
      <c r="I95" s="248"/>
      <c r="J95" s="246"/>
      <c r="K95" s="246"/>
      <c r="L95" s="79" t="str">
        <f t="shared" si="7"/>
        <v> </v>
      </c>
      <c r="M95" s="287">
        <v>1</v>
      </c>
      <c r="N95" s="288">
        <v>1</v>
      </c>
      <c r="O95" s="289">
        <v>0</v>
      </c>
      <c r="P95" s="79">
        <f t="shared" si="9"/>
        <v>0</v>
      </c>
      <c r="Q95" s="210">
        <v>47</v>
      </c>
      <c r="R95" s="289">
        <v>0</v>
      </c>
      <c r="S95" s="81">
        <f t="shared" si="8"/>
        <v>0</v>
      </c>
    </row>
    <row r="96" spans="1:19" ht="13.5" customHeight="1">
      <c r="A96" s="49">
        <v>1</v>
      </c>
      <c r="B96" s="147">
        <v>453</v>
      </c>
      <c r="C96" s="55" t="s">
        <v>69</v>
      </c>
      <c r="D96" s="299" t="s">
        <v>221</v>
      </c>
      <c r="E96" s="77"/>
      <c r="F96" s="56"/>
      <c r="G96" s="78"/>
      <c r="H96" s="283">
        <v>0</v>
      </c>
      <c r="I96" s="248"/>
      <c r="J96" s="246"/>
      <c r="K96" s="246"/>
      <c r="L96" s="79" t="str">
        <f t="shared" si="7"/>
        <v> </v>
      </c>
      <c r="M96" s="287">
        <v>2</v>
      </c>
      <c r="N96" s="288">
        <v>1</v>
      </c>
      <c r="O96" s="289">
        <v>0</v>
      </c>
      <c r="P96" s="79">
        <f t="shared" si="9"/>
        <v>0</v>
      </c>
      <c r="Q96" s="210">
        <v>63</v>
      </c>
      <c r="R96" s="289">
        <v>0</v>
      </c>
      <c r="S96" s="81">
        <f t="shared" si="8"/>
        <v>0</v>
      </c>
    </row>
    <row r="97" spans="1:19" ht="13.5" customHeight="1">
      <c r="A97" s="49">
        <v>1</v>
      </c>
      <c r="B97" s="147">
        <v>454</v>
      </c>
      <c r="C97" s="55" t="s">
        <v>69</v>
      </c>
      <c r="D97" s="299" t="s">
        <v>222</v>
      </c>
      <c r="E97" s="51"/>
      <c r="F97" s="80"/>
      <c r="G97" s="80"/>
      <c r="H97" s="283">
        <v>0</v>
      </c>
      <c r="I97" s="248"/>
      <c r="J97" s="246"/>
      <c r="K97" s="246"/>
      <c r="L97" s="79" t="str">
        <f t="shared" si="7"/>
        <v> </v>
      </c>
      <c r="M97" s="287">
        <v>1</v>
      </c>
      <c r="N97" s="288">
        <v>1</v>
      </c>
      <c r="O97" s="289">
        <v>0</v>
      </c>
      <c r="P97" s="79">
        <f t="shared" si="9"/>
        <v>0</v>
      </c>
      <c r="Q97" s="210">
        <v>37</v>
      </c>
      <c r="R97" s="289">
        <v>0</v>
      </c>
      <c r="S97" s="81">
        <f t="shared" si="8"/>
        <v>0</v>
      </c>
    </row>
    <row r="98" spans="1:19" ht="13.5" customHeight="1">
      <c r="A98" s="49">
        <v>1</v>
      </c>
      <c r="B98" s="147">
        <v>455</v>
      </c>
      <c r="C98" s="51" t="s">
        <v>69</v>
      </c>
      <c r="D98" s="299" t="s">
        <v>224</v>
      </c>
      <c r="E98" s="51"/>
      <c r="F98" s="80"/>
      <c r="G98" s="80"/>
      <c r="H98" s="283">
        <v>0</v>
      </c>
      <c r="I98" s="248"/>
      <c r="J98" s="246"/>
      <c r="K98" s="246"/>
      <c r="L98" s="79" t="str">
        <f t="shared" si="7"/>
        <v> </v>
      </c>
      <c r="M98" s="287">
        <v>1</v>
      </c>
      <c r="N98" s="288">
        <v>1</v>
      </c>
      <c r="O98" s="289">
        <v>0</v>
      </c>
      <c r="P98" s="79">
        <f t="shared" si="9"/>
        <v>0</v>
      </c>
      <c r="Q98" s="210">
        <v>34</v>
      </c>
      <c r="R98" s="289">
        <v>0</v>
      </c>
      <c r="S98" s="81">
        <f t="shared" si="8"/>
        <v>0</v>
      </c>
    </row>
    <row r="99" spans="1:19" ht="13.5" customHeight="1">
      <c r="A99" s="49">
        <v>1</v>
      </c>
      <c r="B99" s="147">
        <v>456</v>
      </c>
      <c r="C99" s="55" t="s">
        <v>69</v>
      </c>
      <c r="D99" s="299" t="s">
        <v>225</v>
      </c>
      <c r="E99" s="51"/>
      <c r="F99" s="80"/>
      <c r="G99" s="80"/>
      <c r="H99" s="283">
        <v>0</v>
      </c>
      <c r="I99" s="248"/>
      <c r="J99" s="246"/>
      <c r="K99" s="246"/>
      <c r="L99" s="79" t="str">
        <f aca="true" t="shared" si="10" ref="L99:L130">IF(J99=""," ",ROUND(K99/J99*100,1))</f>
        <v> </v>
      </c>
      <c r="M99" s="287">
        <v>1</v>
      </c>
      <c r="N99" s="288">
        <v>1</v>
      </c>
      <c r="O99" s="289">
        <v>0</v>
      </c>
      <c r="P99" s="79">
        <f t="shared" si="9"/>
        <v>0</v>
      </c>
      <c r="Q99" s="210">
        <v>66</v>
      </c>
      <c r="R99" s="289">
        <v>0</v>
      </c>
      <c r="S99" s="81">
        <f t="shared" si="8"/>
        <v>0</v>
      </c>
    </row>
    <row r="100" spans="1:19" ht="13.5" customHeight="1">
      <c r="A100" s="49">
        <v>1</v>
      </c>
      <c r="B100" s="151">
        <v>457</v>
      </c>
      <c r="C100" s="55" t="s">
        <v>69</v>
      </c>
      <c r="D100" s="301" t="s">
        <v>226</v>
      </c>
      <c r="E100" s="51"/>
      <c r="F100" s="80"/>
      <c r="G100" s="80"/>
      <c r="H100" s="283">
        <v>0</v>
      </c>
      <c r="I100" s="248"/>
      <c r="J100" s="246"/>
      <c r="K100" s="246"/>
      <c r="L100" s="79" t="str">
        <f t="shared" si="10"/>
        <v> </v>
      </c>
      <c r="M100" s="287">
        <v>1</v>
      </c>
      <c r="N100" s="288">
        <v>1</v>
      </c>
      <c r="O100" s="289">
        <v>0</v>
      </c>
      <c r="P100" s="79">
        <f t="shared" si="9"/>
        <v>0</v>
      </c>
      <c r="Q100" s="210">
        <v>18</v>
      </c>
      <c r="R100" s="289">
        <v>0</v>
      </c>
      <c r="S100" s="81">
        <f t="shared" si="8"/>
        <v>0</v>
      </c>
    </row>
    <row r="101" spans="1:19" ht="13.5" customHeight="1">
      <c r="A101" s="49">
        <v>1</v>
      </c>
      <c r="B101" s="147">
        <v>458</v>
      </c>
      <c r="C101" s="51" t="s">
        <v>69</v>
      </c>
      <c r="D101" s="300" t="s">
        <v>228</v>
      </c>
      <c r="E101" s="51"/>
      <c r="F101" s="80"/>
      <c r="G101" s="80"/>
      <c r="H101" s="283">
        <v>0</v>
      </c>
      <c r="I101" s="248"/>
      <c r="J101" s="246"/>
      <c r="K101" s="246"/>
      <c r="L101" s="79" t="str">
        <f t="shared" si="10"/>
        <v> </v>
      </c>
      <c r="M101" s="287">
        <v>1</v>
      </c>
      <c r="N101" s="288">
        <v>2</v>
      </c>
      <c r="O101" s="289">
        <v>0</v>
      </c>
      <c r="P101" s="79">
        <f t="shared" si="9"/>
        <v>0</v>
      </c>
      <c r="Q101" s="210">
        <v>56</v>
      </c>
      <c r="R101" s="289">
        <v>1</v>
      </c>
      <c r="S101" s="81">
        <f t="shared" si="8"/>
        <v>1.8</v>
      </c>
    </row>
    <row r="102" spans="1:19" ht="13.5" customHeight="1">
      <c r="A102" s="49">
        <v>1</v>
      </c>
      <c r="B102" s="147">
        <v>459</v>
      </c>
      <c r="C102" s="51" t="s">
        <v>69</v>
      </c>
      <c r="D102" s="300" t="s">
        <v>230</v>
      </c>
      <c r="E102" s="51"/>
      <c r="F102" s="80"/>
      <c r="G102" s="80"/>
      <c r="H102" s="283">
        <v>0</v>
      </c>
      <c r="I102" s="248"/>
      <c r="J102" s="246"/>
      <c r="K102" s="246"/>
      <c r="L102" s="79" t="str">
        <f t="shared" si="10"/>
        <v> </v>
      </c>
      <c r="M102" s="287">
        <v>1</v>
      </c>
      <c r="N102" s="288">
        <v>1</v>
      </c>
      <c r="O102" s="289">
        <v>0</v>
      </c>
      <c r="P102" s="79">
        <f t="shared" si="9"/>
        <v>0</v>
      </c>
      <c r="Q102" s="210">
        <v>129</v>
      </c>
      <c r="R102" s="289">
        <v>3</v>
      </c>
      <c r="S102" s="81">
        <f t="shared" si="8"/>
        <v>2.3</v>
      </c>
    </row>
    <row r="103" spans="1:19" ht="13.5" customHeight="1">
      <c r="A103" s="49">
        <v>1</v>
      </c>
      <c r="B103" s="147">
        <v>460</v>
      </c>
      <c r="C103" s="55" t="s">
        <v>69</v>
      </c>
      <c r="D103" s="299" t="s">
        <v>231</v>
      </c>
      <c r="E103" s="51"/>
      <c r="F103" s="80"/>
      <c r="G103" s="80"/>
      <c r="H103" s="283">
        <v>0</v>
      </c>
      <c r="I103" s="248"/>
      <c r="J103" s="246"/>
      <c r="K103" s="246"/>
      <c r="L103" s="79" t="str">
        <f t="shared" si="10"/>
        <v> </v>
      </c>
      <c r="M103" s="287">
        <v>1</v>
      </c>
      <c r="N103" s="288">
        <v>1</v>
      </c>
      <c r="O103" s="289">
        <v>0</v>
      </c>
      <c r="P103" s="79">
        <f t="shared" si="9"/>
        <v>0</v>
      </c>
      <c r="Q103" s="210">
        <v>100</v>
      </c>
      <c r="R103" s="289">
        <v>1</v>
      </c>
      <c r="S103" s="81">
        <f t="shared" si="8"/>
        <v>1</v>
      </c>
    </row>
    <row r="104" spans="1:19" ht="13.5" customHeight="1">
      <c r="A104" s="49">
        <v>1</v>
      </c>
      <c r="B104" s="147">
        <v>461</v>
      </c>
      <c r="C104" s="55" t="s">
        <v>69</v>
      </c>
      <c r="D104" s="299" t="s">
        <v>233</v>
      </c>
      <c r="E104" s="51"/>
      <c r="F104" s="80"/>
      <c r="G104" s="80"/>
      <c r="H104" s="283">
        <v>0</v>
      </c>
      <c r="I104" s="248"/>
      <c r="J104" s="246"/>
      <c r="K104" s="246"/>
      <c r="L104" s="79" t="str">
        <f t="shared" si="10"/>
        <v> </v>
      </c>
      <c r="M104" s="287">
        <v>1</v>
      </c>
      <c r="N104" s="288">
        <v>1</v>
      </c>
      <c r="O104" s="289">
        <v>0</v>
      </c>
      <c r="P104" s="79">
        <f t="shared" si="9"/>
        <v>0</v>
      </c>
      <c r="Q104" s="210">
        <v>59</v>
      </c>
      <c r="R104" s="289">
        <v>0</v>
      </c>
      <c r="S104" s="81">
        <f aca="true" t="shared" si="11" ref="S104:S135">IF(Q104=""," ",ROUND(R104/Q104*100,1))</f>
        <v>0</v>
      </c>
    </row>
    <row r="105" spans="1:19" ht="13.5" customHeight="1">
      <c r="A105" s="49">
        <v>1</v>
      </c>
      <c r="B105" s="147">
        <v>462</v>
      </c>
      <c r="C105" s="55" t="s">
        <v>69</v>
      </c>
      <c r="D105" s="299" t="s">
        <v>234</v>
      </c>
      <c r="E105" s="51"/>
      <c r="F105" s="80"/>
      <c r="G105" s="80"/>
      <c r="H105" s="283">
        <v>0</v>
      </c>
      <c r="I105" s="248"/>
      <c r="J105" s="246"/>
      <c r="K105" s="246"/>
      <c r="L105" s="79" t="str">
        <f t="shared" si="10"/>
        <v> </v>
      </c>
      <c r="M105" s="287">
        <v>1</v>
      </c>
      <c r="N105" s="288">
        <v>1</v>
      </c>
      <c r="O105" s="289">
        <v>0</v>
      </c>
      <c r="P105" s="79">
        <f aca="true" t="shared" si="12" ref="P105:P112">IF(N105=""," ",ROUND(O105/N105*100,1))</f>
        <v>0</v>
      </c>
      <c r="Q105" s="210">
        <v>34</v>
      </c>
      <c r="R105" s="289">
        <v>0</v>
      </c>
      <c r="S105" s="81">
        <f t="shared" si="11"/>
        <v>0</v>
      </c>
    </row>
    <row r="106" spans="1:19" ht="13.5" customHeight="1">
      <c r="A106" s="49">
        <v>1</v>
      </c>
      <c r="B106" s="147">
        <v>463</v>
      </c>
      <c r="C106" s="55" t="s">
        <v>69</v>
      </c>
      <c r="D106" s="299" t="s">
        <v>235</v>
      </c>
      <c r="E106" s="51"/>
      <c r="F106" s="80"/>
      <c r="G106" s="80"/>
      <c r="H106" s="283">
        <v>0</v>
      </c>
      <c r="I106" s="248"/>
      <c r="J106" s="246"/>
      <c r="K106" s="246"/>
      <c r="L106" s="79" t="str">
        <f t="shared" si="10"/>
        <v> </v>
      </c>
      <c r="M106" s="287">
        <v>1</v>
      </c>
      <c r="N106" s="288"/>
      <c r="O106" s="289"/>
      <c r="P106" s="79" t="str">
        <f t="shared" si="12"/>
        <v> </v>
      </c>
      <c r="Q106" s="210">
        <v>15</v>
      </c>
      <c r="R106" s="289">
        <v>0</v>
      </c>
      <c r="S106" s="81">
        <f t="shared" si="11"/>
        <v>0</v>
      </c>
    </row>
    <row r="107" spans="1:19" ht="13.5" customHeight="1">
      <c r="A107" s="49">
        <v>1</v>
      </c>
      <c r="B107" s="147">
        <v>464</v>
      </c>
      <c r="C107" s="55" t="s">
        <v>69</v>
      </c>
      <c r="D107" s="299" t="s">
        <v>236</v>
      </c>
      <c r="E107" s="51"/>
      <c r="F107" s="80"/>
      <c r="G107" s="80"/>
      <c r="H107" s="283">
        <v>0</v>
      </c>
      <c r="I107" s="248"/>
      <c r="J107" s="246"/>
      <c r="K107" s="246"/>
      <c r="L107" s="79" t="str">
        <f t="shared" si="10"/>
        <v> </v>
      </c>
      <c r="M107" s="287">
        <v>1</v>
      </c>
      <c r="N107" s="288">
        <v>1</v>
      </c>
      <c r="O107" s="289">
        <v>0</v>
      </c>
      <c r="P107" s="79">
        <f t="shared" si="12"/>
        <v>0</v>
      </c>
      <c r="Q107" s="210">
        <v>10</v>
      </c>
      <c r="R107" s="289">
        <v>0</v>
      </c>
      <c r="S107" s="81">
        <f t="shared" si="11"/>
        <v>0</v>
      </c>
    </row>
    <row r="108" spans="1:19" ht="13.5" customHeight="1">
      <c r="A108" s="49">
        <v>1</v>
      </c>
      <c r="B108" s="147">
        <v>465</v>
      </c>
      <c r="C108" s="55" t="s">
        <v>69</v>
      </c>
      <c r="D108" s="299" t="s">
        <v>237</v>
      </c>
      <c r="E108" s="51"/>
      <c r="F108" s="80"/>
      <c r="G108" s="80"/>
      <c r="H108" s="283">
        <v>0</v>
      </c>
      <c r="I108" s="248"/>
      <c r="J108" s="246"/>
      <c r="K108" s="246"/>
      <c r="L108" s="79" t="str">
        <f t="shared" si="10"/>
        <v> </v>
      </c>
      <c r="M108" s="287">
        <v>1</v>
      </c>
      <c r="N108" s="288">
        <v>1</v>
      </c>
      <c r="O108" s="289">
        <v>0</v>
      </c>
      <c r="P108" s="79">
        <f t="shared" si="12"/>
        <v>0</v>
      </c>
      <c r="Q108" s="210">
        <v>11</v>
      </c>
      <c r="R108" s="289">
        <v>0</v>
      </c>
      <c r="S108" s="81">
        <f t="shared" si="11"/>
        <v>0</v>
      </c>
    </row>
    <row r="109" spans="1:19" ht="13.5" customHeight="1">
      <c r="A109" s="49">
        <v>1</v>
      </c>
      <c r="B109" s="147">
        <v>468</v>
      </c>
      <c r="C109" s="55" t="s">
        <v>69</v>
      </c>
      <c r="D109" s="299" t="s">
        <v>238</v>
      </c>
      <c r="E109" s="51"/>
      <c r="F109" s="80"/>
      <c r="G109" s="80"/>
      <c r="H109" s="283">
        <v>0</v>
      </c>
      <c r="I109" s="248"/>
      <c r="J109" s="246"/>
      <c r="K109" s="246"/>
      <c r="L109" s="79" t="str">
        <f t="shared" si="10"/>
        <v> </v>
      </c>
      <c r="M109" s="287">
        <v>1</v>
      </c>
      <c r="N109" s="288">
        <v>1</v>
      </c>
      <c r="O109" s="289">
        <v>0</v>
      </c>
      <c r="P109" s="79">
        <f t="shared" si="12"/>
        <v>0</v>
      </c>
      <c r="Q109" s="210">
        <v>18</v>
      </c>
      <c r="R109" s="289">
        <v>0</v>
      </c>
      <c r="S109" s="81">
        <f t="shared" si="11"/>
        <v>0</v>
      </c>
    </row>
    <row r="110" spans="1:19" ht="13.5" customHeight="1">
      <c r="A110" s="49">
        <v>1</v>
      </c>
      <c r="B110" s="147">
        <v>469</v>
      </c>
      <c r="C110" s="51" t="s">
        <v>69</v>
      </c>
      <c r="D110" s="300" t="s">
        <v>239</v>
      </c>
      <c r="E110" s="51"/>
      <c r="F110" s="80"/>
      <c r="G110" s="80"/>
      <c r="H110" s="283">
        <v>0</v>
      </c>
      <c r="I110" s="248"/>
      <c r="J110" s="246"/>
      <c r="K110" s="246"/>
      <c r="L110" s="79" t="str">
        <f t="shared" si="10"/>
        <v> </v>
      </c>
      <c r="M110" s="287">
        <v>1</v>
      </c>
      <c r="N110" s="288">
        <v>1</v>
      </c>
      <c r="O110" s="289">
        <v>0</v>
      </c>
      <c r="P110" s="79">
        <f t="shared" si="12"/>
        <v>0</v>
      </c>
      <c r="Q110" s="210">
        <v>17</v>
      </c>
      <c r="R110" s="289">
        <v>0</v>
      </c>
      <c r="S110" s="81">
        <f t="shared" si="11"/>
        <v>0</v>
      </c>
    </row>
    <row r="111" spans="1:19" ht="13.5" customHeight="1">
      <c r="A111" s="49">
        <v>1</v>
      </c>
      <c r="B111" s="147">
        <v>470</v>
      </c>
      <c r="C111" s="51" t="s">
        <v>69</v>
      </c>
      <c r="D111" s="300" t="s">
        <v>241</v>
      </c>
      <c r="E111" s="51"/>
      <c r="F111" s="80"/>
      <c r="G111" s="80"/>
      <c r="H111" s="283">
        <v>0</v>
      </c>
      <c r="I111" s="248"/>
      <c r="J111" s="246"/>
      <c r="K111" s="246"/>
      <c r="L111" s="79" t="str">
        <f t="shared" si="10"/>
        <v> </v>
      </c>
      <c r="M111" s="287">
        <v>1</v>
      </c>
      <c r="N111" s="288"/>
      <c r="O111" s="289"/>
      <c r="P111" s="79" t="str">
        <f t="shared" si="12"/>
        <v> </v>
      </c>
      <c r="Q111" s="210">
        <v>2</v>
      </c>
      <c r="R111" s="289">
        <v>0</v>
      </c>
      <c r="S111" s="81">
        <f t="shared" si="11"/>
        <v>0</v>
      </c>
    </row>
    <row r="112" spans="1:19" ht="13.5" customHeight="1">
      <c r="A112" s="49">
        <v>1</v>
      </c>
      <c r="B112" s="147">
        <v>471</v>
      </c>
      <c r="C112" s="51" t="s">
        <v>69</v>
      </c>
      <c r="D112" s="299" t="s">
        <v>243</v>
      </c>
      <c r="E112" s="51"/>
      <c r="F112" s="80"/>
      <c r="G112" s="80"/>
      <c r="H112" s="283">
        <v>0</v>
      </c>
      <c r="I112" s="248"/>
      <c r="J112" s="246"/>
      <c r="K112" s="246"/>
      <c r="L112" s="79" t="str">
        <f t="shared" si="10"/>
        <v> </v>
      </c>
      <c r="M112" s="287">
        <v>1</v>
      </c>
      <c r="N112" s="288"/>
      <c r="O112" s="289"/>
      <c r="P112" s="79" t="str">
        <f t="shared" si="12"/>
        <v> </v>
      </c>
      <c r="Q112" s="210">
        <v>18</v>
      </c>
      <c r="R112" s="289">
        <v>0</v>
      </c>
      <c r="S112" s="81">
        <f t="shared" si="11"/>
        <v>0</v>
      </c>
    </row>
    <row r="113" spans="1:19" ht="13.5" customHeight="1">
      <c r="A113" s="157">
        <v>1</v>
      </c>
      <c r="B113" s="147">
        <v>481</v>
      </c>
      <c r="C113" s="158" t="s">
        <v>69</v>
      </c>
      <c r="D113" s="299" t="s">
        <v>263</v>
      </c>
      <c r="E113" s="165"/>
      <c r="F113" s="164"/>
      <c r="G113" s="166"/>
      <c r="H113" s="285">
        <v>0</v>
      </c>
      <c r="I113" s="296"/>
      <c r="J113" s="297"/>
      <c r="K113" s="297"/>
      <c r="L113" s="167" t="str">
        <f t="shared" si="10"/>
        <v> </v>
      </c>
      <c r="M113" s="290">
        <v>1</v>
      </c>
      <c r="N113" s="291">
        <v>1</v>
      </c>
      <c r="O113" s="292">
        <v>0</v>
      </c>
      <c r="P113" s="167">
        <f aca="true" t="shared" si="13" ref="P113:P120">IF(O113=""," ",ROUND(O113/N113*100,1))</f>
        <v>0</v>
      </c>
      <c r="Q113" s="210">
        <v>59</v>
      </c>
      <c r="R113" s="289">
        <v>0</v>
      </c>
      <c r="S113" s="168">
        <f t="shared" si="11"/>
        <v>0</v>
      </c>
    </row>
    <row r="114" spans="1:19" ht="13.5" customHeight="1">
      <c r="A114" s="157">
        <v>1</v>
      </c>
      <c r="B114" s="147">
        <v>482</v>
      </c>
      <c r="C114" s="158" t="s">
        <v>69</v>
      </c>
      <c r="D114" s="299" t="s">
        <v>264</v>
      </c>
      <c r="E114" s="158"/>
      <c r="F114" s="169"/>
      <c r="G114" s="169"/>
      <c r="H114" s="285">
        <v>0</v>
      </c>
      <c r="I114" s="296"/>
      <c r="J114" s="297"/>
      <c r="K114" s="297"/>
      <c r="L114" s="167" t="str">
        <f t="shared" si="10"/>
        <v> </v>
      </c>
      <c r="M114" s="290">
        <v>1</v>
      </c>
      <c r="N114" s="291">
        <v>1</v>
      </c>
      <c r="O114" s="292">
        <v>0</v>
      </c>
      <c r="P114" s="167">
        <f t="shared" si="13"/>
        <v>0</v>
      </c>
      <c r="Q114" s="210">
        <v>37</v>
      </c>
      <c r="R114" s="289">
        <v>0</v>
      </c>
      <c r="S114" s="168">
        <f t="shared" si="11"/>
        <v>0</v>
      </c>
    </row>
    <row r="115" spans="1:19" ht="13.5" customHeight="1">
      <c r="A115" s="157">
        <v>1</v>
      </c>
      <c r="B115" s="147">
        <v>483</v>
      </c>
      <c r="C115" s="158" t="s">
        <v>69</v>
      </c>
      <c r="D115" s="299" t="s">
        <v>266</v>
      </c>
      <c r="E115" s="158"/>
      <c r="F115" s="169"/>
      <c r="G115" s="169"/>
      <c r="H115" s="285">
        <v>0</v>
      </c>
      <c r="I115" s="296"/>
      <c r="J115" s="297"/>
      <c r="K115" s="297"/>
      <c r="L115" s="167" t="str">
        <f t="shared" si="10"/>
        <v> </v>
      </c>
      <c r="M115" s="290">
        <v>1</v>
      </c>
      <c r="N115" s="291">
        <v>1</v>
      </c>
      <c r="O115" s="292">
        <v>0</v>
      </c>
      <c r="P115" s="167">
        <f t="shared" si="13"/>
        <v>0</v>
      </c>
      <c r="Q115" s="210">
        <v>20</v>
      </c>
      <c r="R115" s="289">
        <v>1</v>
      </c>
      <c r="S115" s="168">
        <f t="shared" si="11"/>
        <v>5</v>
      </c>
    </row>
    <row r="116" spans="1:19" ht="13.5" customHeight="1">
      <c r="A116" s="157">
        <v>1</v>
      </c>
      <c r="B116" s="147">
        <v>484</v>
      </c>
      <c r="C116" s="158" t="s">
        <v>69</v>
      </c>
      <c r="D116" s="299" t="s">
        <v>267</v>
      </c>
      <c r="E116" s="158"/>
      <c r="F116" s="169"/>
      <c r="G116" s="169"/>
      <c r="H116" s="285">
        <v>0</v>
      </c>
      <c r="I116" s="296"/>
      <c r="J116" s="297"/>
      <c r="K116" s="297"/>
      <c r="L116" s="167" t="str">
        <f t="shared" si="10"/>
        <v> </v>
      </c>
      <c r="M116" s="290">
        <v>1</v>
      </c>
      <c r="N116" s="291">
        <v>1</v>
      </c>
      <c r="O116" s="292">
        <v>0</v>
      </c>
      <c r="P116" s="167">
        <f t="shared" si="13"/>
        <v>0</v>
      </c>
      <c r="Q116" s="210">
        <v>94</v>
      </c>
      <c r="R116" s="289">
        <v>0</v>
      </c>
      <c r="S116" s="168">
        <f t="shared" si="11"/>
        <v>0</v>
      </c>
    </row>
    <row r="117" spans="1:19" ht="13.5" customHeight="1">
      <c r="A117" s="157">
        <v>1</v>
      </c>
      <c r="B117" s="147">
        <v>485</v>
      </c>
      <c r="C117" s="158" t="s">
        <v>69</v>
      </c>
      <c r="D117" s="299" t="s">
        <v>269</v>
      </c>
      <c r="E117" s="158"/>
      <c r="F117" s="169"/>
      <c r="G117" s="169"/>
      <c r="H117" s="285">
        <v>0</v>
      </c>
      <c r="I117" s="296"/>
      <c r="J117" s="297"/>
      <c r="K117" s="297"/>
      <c r="L117" s="167" t="str">
        <f t="shared" si="10"/>
        <v> </v>
      </c>
      <c r="M117" s="290">
        <v>1</v>
      </c>
      <c r="N117" s="291">
        <v>1</v>
      </c>
      <c r="O117" s="292">
        <v>0</v>
      </c>
      <c r="P117" s="167">
        <f t="shared" si="13"/>
        <v>0</v>
      </c>
      <c r="Q117" s="210">
        <v>10</v>
      </c>
      <c r="R117" s="289">
        <v>0</v>
      </c>
      <c r="S117" s="168">
        <f t="shared" si="11"/>
        <v>0</v>
      </c>
    </row>
    <row r="118" spans="1:19" ht="13.5" customHeight="1">
      <c r="A118" s="157">
        <v>1</v>
      </c>
      <c r="B118" s="147">
        <v>486</v>
      </c>
      <c r="C118" s="158" t="s">
        <v>69</v>
      </c>
      <c r="D118" s="299" t="s">
        <v>270</v>
      </c>
      <c r="E118" s="158"/>
      <c r="F118" s="169"/>
      <c r="G118" s="169"/>
      <c r="H118" s="285">
        <v>0</v>
      </c>
      <c r="I118" s="296"/>
      <c r="J118" s="297"/>
      <c r="K118" s="297"/>
      <c r="L118" s="167" t="str">
        <f t="shared" si="10"/>
        <v> </v>
      </c>
      <c r="M118" s="290">
        <v>1</v>
      </c>
      <c r="N118" s="291">
        <v>1</v>
      </c>
      <c r="O118" s="292">
        <v>0</v>
      </c>
      <c r="P118" s="167">
        <f t="shared" si="13"/>
        <v>0</v>
      </c>
      <c r="Q118" s="210">
        <v>30</v>
      </c>
      <c r="R118" s="289">
        <v>0</v>
      </c>
      <c r="S118" s="168">
        <f t="shared" si="11"/>
        <v>0</v>
      </c>
    </row>
    <row r="119" spans="1:19" ht="13.5" customHeight="1">
      <c r="A119" s="157">
        <v>1</v>
      </c>
      <c r="B119" s="147">
        <v>487</v>
      </c>
      <c r="C119" s="158" t="s">
        <v>69</v>
      </c>
      <c r="D119" s="300" t="s">
        <v>271</v>
      </c>
      <c r="E119" s="158"/>
      <c r="F119" s="169"/>
      <c r="G119" s="169"/>
      <c r="H119" s="285">
        <v>0</v>
      </c>
      <c r="I119" s="296"/>
      <c r="J119" s="297"/>
      <c r="K119" s="297"/>
      <c r="L119" s="167" t="str">
        <f t="shared" si="10"/>
        <v> </v>
      </c>
      <c r="M119" s="290">
        <v>1</v>
      </c>
      <c r="N119" s="291">
        <v>1</v>
      </c>
      <c r="O119" s="292">
        <v>0</v>
      </c>
      <c r="P119" s="167">
        <f t="shared" si="13"/>
        <v>0</v>
      </c>
      <c r="Q119" s="210">
        <v>39</v>
      </c>
      <c r="R119" s="289">
        <v>0</v>
      </c>
      <c r="S119" s="168">
        <f t="shared" si="11"/>
        <v>0</v>
      </c>
    </row>
    <row r="120" spans="1:19" ht="13.5" customHeight="1">
      <c r="A120" s="157">
        <v>1</v>
      </c>
      <c r="B120" s="147">
        <v>488</v>
      </c>
      <c r="C120" s="158" t="s">
        <v>69</v>
      </c>
      <c r="D120" s="300" t="s">
        <v>272</v>
      </c>
      <c r="E120" s="158"/>
      <c r="F120" s="169"/>
      <c r="G120" s="169"/>
      <c r="H120" s="285">
        <v>0</v>
      </c>
      <c r="I120" s="296"/>
      <c r="J120" s="297"/>
      <c r="K120" s="297"/>
      <c r="L120" s="167" t="str">
        <f t="shared" si="10"/>
        <v> </v>
      </c>
      <c r="M120" s="290">
        <v>1</v>
      </c>
      <c r="N120" s="291">
        <v>1</v>
      </c>
      <c r="O120" s="292">
        <v>0</v>
      </c>
      <c r="P120" s="167">
        <f t="shared" si="13"/>
        <v>0</v>
      </c>
      <c r="Q120" s="210">
        <v>24</v>
      </c>
      <c r="R120" s="289">
        <v>0</v>
      </c>
      <c r="S120" s="168">
        <f t="shared" si="11"/>
        <v>0</v>
      </c>
    </row>
    <row r="121" spans="1:19" ht="13.5" customHeight="1">
      <c r="A121" s="179">
        <v>1</v>
      </c>
      <c r="B121" s="147">
        <v>511</v>
      </c>
      <c r="C121" s="158" t="s">
        <v>69</v>
      </c>
      <c r="D121" s="299" t="s">
        <v>275</v>
      </c>
      <c r="E121" s="77"/>
      <c r="F121" s="56"/>
      <c r="G121" s="78"/>
      <c r="H121" s="283">
        <v>0</v>
      </c>
      <c r="I121" s="248"/>
      <c r="J121" s="246"/>
      <c r="K121" s="246"/>
      <c r="L121" s="79" t="str">
        <f t="shared" si="10"/>
        <v> </v>
      </c>
      <c r="M121" s="287">
        <v>1</v>
      </c>
      <c r="N121" s="288">
        <v>1</v>
      </c>
      <c r="O121" s="289">
        <v>0</v>
      </c>
      <c r="P121" s="79">
        <f aca="true" t="shared" si="14" ref="P121:P152">IF(N121=""," ",ROUND(O121/N121*100,1))</f>
        <v>0</v>
      </c>
      <c r="Q121" s="210">
        <v>10</v>
      </c>
      <c r="R121" s="289">
        <v>0</v>
      </c>
      <c r="S121" s="81">
        <f t="shared" si="11"/>
        <v>0</v>
      </c>
    </row>
    <row r="122" spans="1:19" ht="13.5" customHeight="1">
      <c r="A122" s="179">
        <v>1</v>
      </c>
      <c r="B122" s="147">
        <v>512</v>
      </c>
      <c r="C122" s="158" t="s">
        <v>69</v>
      </c>
      <c r="D122" s="299" t="s">
        <v>277</v>
      </c>
      <c r="E122" s="51"/>
      <c r="F122" s="80"/>
      <c r="G122" s="80"/>
      <c r="H122" s="283">
        <v>0</v>
      </c>
      <c r="I122" s="248"/>
      <c r="J122" s="246"/>
      <c r="K122" s="246"/>
      <c r="L122" s="79" t="str">
        <f t="shared" si="10"/>
        <v> </v>
      </c>
      <c r="M122" s="287">
        <v>1</v>
      </c>
      <c r="N122" s="288"/>
      <c r="O122" s="289"/>
      <c r="P122" s="79" t="str">
        <f t="shared" si="14"/>
        <v> </v>
      </c>
      <c r="Q122" s="210">
        <v>35</v>
      </c>
      <c r="R122" s="289">
        <v>0</v>
      </c>
      <c r="S122" s="81">
        <f t="shared" si="11"/>
        <v>0</v>
      </c>
    </row>
    <row r="123" spans="1:19" ht="13.5" customHeight="1">
      <c r="A123" s="179">
        <v>1</v>
      </c>
      <c r="B123" s="147">
        <v>513</v>
      </c>
      <c r="C123" s="158" t="s">
        <v>69</v>
      </c>
      <c r="D123" s="299" t="s">
        <v>278</v>
      </c>
      <c r="E123" s="51"/>
      <c r="F123" s="80"/>
      <c r="G123" s="80"/>
      <c r="H123" s="283">
        <v>0</v>
      </c>
      <c r="I123" s="248"/>
      <c r="J123" s="246"/>
      <c r="K123" s="246"/>
      <c r="L123" s="79" t="str">
        <f t="shared" si="10"/>
        <v> </v>
      </c>
      <c r="M123" s="287">
        <v>1</v>
      </c>
      <c r="N123" s="288"/>
      <c r="O123" s="289"/>
      <c r="P123" s="79" t="str">
        <f t="shared" si="14"/>
        <v> </v>
      </c>
      <c r="Q123" s="210">
        <v>22</v>
      </c>
      <c r="R123" s="289">
        <v>0</v>
      </c>
      <c r="S123" s="81">
        <f t="shared" si="11"/>
        <v>0</v>
      </c>
    </row>
    <row r="124" spans="1:19" ht="13.5" customHeight="1">
      <c r="A124" s="179">
        <v>1</v>
      </c>
      <c r="B124" s="147">
        <v>514</v>
      </c>
      <c r="C124" s="158" t="s">
        <v>69</v>
      </c>
      <c r="D124" s="299" t="s">
        <v>280</v>
      </c>
      <c r="E124" s="51"/>
      <c r="F124" s="80"/>
      <c r="G124" s="80"/>
      <c r="H124" s="283">
        <v>0</v>
      </c>
      <c r="I124" s="248"/>
      <c r="J124" s="246"/>
      <c r="K124" s="246"/>
      <c r="L124" s="79" t="str">
        <f t="shared" si="10"/>
        <v> </v>
      </c>
      <c r="M124" s="287">
        <v>1</v>
      </c>
      <c r="N124" s="288">
        <v>1</v>
      </c>
      <c r="O124" s="289">
        <v>0</v>
      </c>
      <c r="P124" s="79">
        <f t="shared" si="14"/>
        <v>0</v>
      </c>
      <c r="Q124" s="210">
        <v>35</v>
      </c>
      <c r="R124" s="289">
        <v>0</v>
      </c>
      <c r="S124" s="81">
        <f t="shared" si="11"/>
        <v>0</v>
      </c>
    </row>
    <row r="125" spans="1:19" ht="13.5" customHeight="1">
      <c r="A125" s="179">
        <v>1</v>
      </c>
      <c r="B125" s="147">
        <v>516</v>
      </c>
      <c r="C125" s="158" t="s">
        <v>69</v>
      </c>
      <c r="D125" s="299" t="s">
        <v>282</v>
      </c>
      <c r="E125" s="51"/>
      <c r="F125" s="80"/>
      <c r="G125" s="80"/>
      <c r="H125" s="283">
        <v>0</v>
      </c>
      <c r="I125" s="248"/>
      <c r="J125" s="246"/>
      <c r="K125" s="246"/>
      <c r="L125" s="79" t="str">
        <f t="shared" si="10"/>
        <v> </v>
      </c>
      <c r="M125" s="287">
        <v>1</v>
      </c>
      <c r="N125" s="288">
        <v>1</v>
      </c>
      <c r="O125" s="289">
        <v>0</v>
      </c>
      <c r="P125" s="79">
        <f t="shared" si="14"/>
        <v>0</v>
      </c>
      <c r="Q125" s="210">
        <v>31</v>
      </c>
      <c r="R125" s="289">
        <v>0</v>
      </c>
      <c r="S125" s="81">
        <f t="shared" si="11"/>
        <v>0</v>
      </c>
    </row>
    <row r="126" spans="1:19" ht="13.5" customHeight="1">
      <c r="A126" s="179">
        <v>1</v>
      </c>
      <c r="B126" s="147">
        <v>517</v>
      </c>
      <c r="C126" s="158" t="s">
        <v>69</v>
      </c>
      <c r="D126" s="299" t="s">
        <v>284</v>
      </c>
      <c r="E126" s="51"/>
      <c r="F126" s="80"/>
      <c r="G126" s="80"/>
      <c r="H126" s="283">
        <v>0</v>
      </c>
      <c r="I126" s="248"/>
      <c r="J126" s="246"/>
      <c r="K126" s="246"/>
      <c r="L126" s="79" t="str">
        <f t="shared" si="10"/>
        <v> </v>
      </c>
      <c r="M126" s="287">
        <v>1</v>
      </c>
      <c r="N126" s="288">
        <v>1</v>
      </c>
      <c r="O126" s="289">
        <v>0</v>
      </c>
      <c r="P126" s="79">
        <f t="shared" si="14"/>
        <v>0</v>
      </c>
      <c r="Q126" s="210">
        <v>30</v>
      </c>
      <c r="R126" s="289">
        <v>0</v>
      </c>
      <c r="S126" s="81">
        <f t="shared" si="11"/>
        <v>0</v>
      </c>
    </row>
    <row r="127" spans="1:19" ht="13.5" customHeight="1">
      <c r="A127" s="179">
        <v>1</v>
      </c>
      <c r="B127" s="147">
        <v>518</v>
      </c>
      <c r="C127" s="158" t="s">
        <v>69</v>
      </c>
      <c r="D127" s="299" t="s">
        <v>285</v>
      </c>
      <c r="E127" s="51"/>
      <c r="F127" s="80"/>
      <c r="G127" s="80"/>
      <c r="H127" s="283">
        <v>0</v>
      </c>
      <c r="I127" s="248"/>
      <c r="J127" s="246"/>
      <c r="K127" s="246"/>
      <c r="L127" s="79" t="str">
        <f t="shared" si="10"/>
        <v> </v>
      </c>
      <c r="M127" s="287">
        <v>1</v>
      </c>
      <c r="N127" s="288">
        <v>1</v>
      </c>
      <c r="O127" s="289">
        <v>0</v>
      </c>
      <c r="P127" s="79">
        <f t="shared" si="14"/>
        <v>0</v>
      </c>
      <c r="Q127" s="210">
        <v>27</v>
      </c>
      <c r="R127" s="289">
        <v>0</v>
      </c>
      <c r="S127" s="81">
        <f t="shared" si="11"/>
        <v>0</v>
      </c>
    </row>
    <row r="128" spans="1:19" ht="13.5" customHeight="1">
      <c r="A128" s="179">
        <v>1</v>
      </c>
      <c r="B128" s="147">
        <v>519</v>
      </c>
      <c r="C128" s="158" t="s">
        <v>69</v>
      </c>
      <c r="D128" s="299" t="s">
        <v>286</v>
      </c>
      <c r="E128" s="51"/>
      <c r="F128" s="80"/>
      <c r="G128" s="80"/>
      <c r="H128" s="283">
        <v>0</v>
      </c>
      <c r="I128" s="248"/>
      <c r="J128" s="246"/>
      <c r="K128" s="246"/>
      <c r="L128" s="79" t="str">
        <f t="shared" si="10"/>
        <v> </v>
      </c>
      <c r="M128" s="287">
        <v>1</v>
      </c>
      <c r="N128" s="288">
        <v>1</v>
      </c>
      <c r="O128" s="289">
        <v>0</v>
      </c>
      <c r="P128" s="79">
        <f t="shared" si="14"/>
        <v>0</v>
      </c>
      <c r="Q128" s="210">
        <v>21</v>
      </c>
      <c r="R128" s="289">
        <v>0</v>
      </c>
      <c r="S128" s="81">
        <f t="shared" si="11"/>
        <v>0</v>
      </c>
    </row>
    <row r="129" spans="1:19" ht="13.5" customHeight="1">
      <c r="A129" s="49">
        <v>1</v>
      </c>
      <c r="B129" s="50">
        <v>543</v>
      </c>
      <c r="C129" s="51" t="s">
        <v>69</v>
      </c>
      <c r="D129" s="53" t="s">
        <v>296</v>
      </c>
      <c r="E129" s="51"/>
      <c r="F129" s="80"/>
      <c r="G129" s="80"/>
      <c r="H129" s="283">
        <v>0</v>
      </c>
      <c r="I129" s="248"/>
      <c r="J129" s="246"/>
      <c r="K129" s="246"/>
      <c r="L129" s="79" t="str">
        <f t="shared" si="10"/>
        <v> </v>
      </c>
      <c r="M129" s="287">
        <v>1</v>
      </c>
      <c r="N129" s="288">
        <v>1</v>
      </c>
      <c r="O129" s="289">
        <v>0</v>
      </c>
      <c r="P129" s="79">
        <f t="shared" si="14"/>
        <v>0</v>
      </c>
      <c r="Q129" s="210">
        <v>67</v>
      </c>
      <c r="R129" s="289">
        <v>0</v>
      </c>
      <c r="S129" s="81">
        <f t="shared" si="11"/>
        <v>0</v>
      </c>
    </row>
    <row r="130" spans="1:19" ht="13.5" customHeight="1">
      <c r="A130" s="49">
        <v>1</v>
      </c>
      <c r="B130" s="50">
        <v>544</v>
      </c>
      <c r="C130" s="51" t="s">
        <v>69</v>
      </c>
      <c r="D130" s="53" t="s">
        <v>299</v>
      </c>
      <c r="E130" s="51"/>
      <c r="F130" s="80"/>
      <c r="G130" s="80"/>
      <c r="H130" s="283">
        <v>0</v>
      </c>
      <c r="I130" s="248"/>
      <c r="J130" s="246"/>
      <c r="K130" s="246"/>
      <c r="L130" s="79" t="str">
        <f t="shared" si="10"/>
        <v> </v>
      </c>
      <c r="M130" s="287">
        <v>1</v>
      </c>
      <c r="N130" s="288">
        <v>1</v>
      </c>
      <c r="O130" s="289">
        <v>0</v>
      </c>
      <c r="P130" s="79">
        <f t="shared" si="14"/>
        <v>0</v>
      </c>
      <c r="Q130" s="210">
        <v>49</v>
      </c>
      <c r="R130" s="289">
        <v>2</v>
      </c>
      <c r="S130" s="81">
        <f t="shared" si="11"/>
        <v>4.1</v>
      </c>
    </row>
    <row r="131" spans="1:19" ht="13.5" customHeight="1">
      <c r="A131" s="49">
        <v>1</v>
      </c>
      <c r="B131" s="50">
        <v>545</v>
      </c>
      <c r="C131" s="51" t="s">
        <v>69</v>
      </c>
      <c r="D131" s="53" t="s">
        <v>300</v>
      </c>
      <c r="E131" s="51"/>
      <c r="F131" s="80"/>
      <c r="G131" s="80"/>
      <c r="H131" s="283">
        <v>0</v>
      </c>
      <c r="I131" s="248"/>
      <c r="J131" s="246"/>
      <c r="K131" s="246"/>
      <c r="L131" s="79" t="str">
        <f aca="true" t="shared" si="15" ref="L131:L162">IF(J131=""," ",ROUND(K131/J131*100,1))</f>
        <v> </v>
      </c>
      <c r="M131" s="287">
        <v>1</v>
      </c>
      <c r="N131" s="288">
        <v>1</v>
      </c>
      <c r="O131" s="289">
        <v>0</v>
      </c>
      <c r="P131" s="79">
        <f t="shared" si="14"/>
        <v>0</v>
      </c>
      <c r="Q131" s="210">
        <v>38</v>
      </c>
      <c r="R131" s="289">
        <v>0</v>
      </c>
      <c r="S131" s="81">
        <f t="shared" si="11"/>
        <v>0</v>
      </c>
    </row>
    <row r="132" spans="1:19" ht="13.5" customHeight="1">
      <c r="A132" s="49">
        <v>1</v>
      </c>
      <c r="B132" s="50">
        <v>546</v>
      </c>
      <c r="C132" s="51" t="s">
        <v>69</v>
      </c>
      <c r="D132" s="53" t="s">
        <v>301</v>
      </c>
      <c r="E132" s="51"/>
      <c r="F132" s="80"/>
      <c r="G132" s="80"/>
      <c r="H132" s="283">
        <v>0</v>
      </c>
      <c r="I132" s="248"/>
      <c r="J132" s="246"/>
      <c r="K132" s="246"/>
      <c r="L132" s="79" t="str">
        <f t="shared" si="15"/>
        <v> </v>
      </c>
      <c r="M132" s="287">
        <v>1</v>
      </c>
      <c r="N132" s="288">
        <v>1</v>
      </c>
      <c r="O132" s="289">
        <v>0</v>
      </c>
      <c r="P132" s="79">
        <f t="shared" si="14"/>
        <v>0</v>
      </c>
      <c r="Q132" s="210">
        <v>29</v>
      </c>
      <c r="R132" s="289">
        <v>0</v>
      </c>
      <c r="S132" s="81">
        <f t="shared" si="11"/>
        <v>0</v>
      </c>
    </row>
    <row r="133" spans="1:19" ht="13.5" customHeight="1">
      <c r="A133" s="49">
        <v>1</v>
      </c>
      <c r="B133" s="50">
        <v>547</v>
      </c>
      <c r="C133" s="51" t="s">
        <v>69</v>
      </c>
      <c r="D133" s="53" t="s">
        <v>302</v>
      </c>
      <c r="E133" s="51"/>
      <c r="F133" s="80"/>
      <c r="G133" s="80"/>
      <c r="H133" s="284">
        <v>0</v>
      </c>
      <c r="I133" s="248"/>
      <c r="J133" s="246"/>
      <c r="K133" s="246"/>
      <c r="L133" s="79" t="str">
        <f t="shared" si="15"/>
        <v> </v>
      </c>
      <c r="M133" s="287">
        <v>1</v>
      </c>
      <c r="N133" s="288">
        <v>1</v>
      </c>
      <c r="O133" s="289">
        <v>0</v>
      </c>
      <c r="P133" s="79">
        <f t="shared" si="14"/>
        <v>0</v>
      </c>
      <c r="Q133" s="210">
        <v>60</v>
      </c>
      <c r="R133" s="289">
        <v>1</v>
      </c>
      <c r="S133" s="81">
        <f t="shared" si="11"/>
        <v>1.7</v>
      </c>
    </row>
    <row r="134" spans="1:19" ht="13.5" customHeight="1">
      <c r="A134" s="49">
        <v>1</v>
      </c>
      <c r="B134" s="50">
        <v>549</v>
      </c>
      <c r="C134" s="51" t="s">
        <v>69</v>
      </c>
      <c r="D134" s="53" t="s">
        <v>303</v>
      </c>
      <c r="E134" s="51"/>
      <c r="F134" s="80"/>
      <c r="G134" s="80"/>
      <c r="H134" s="283">
        <v>0</v>
      </c>
      <c r="I134" s="248"/>
      <c r="J134" s="246"/>
      <c r="K134" s="246"/>
      <c r="L134" s="79" t="str">
        <f t="shared" si="15"/>
        <v> </v>
      </c>
      <c r="M134" s="287">
        <v>1</v>
      </c>
      <c r="N134" s="288"/>
      <c r="O134" s="289"/>
      <c r="P134" s="79" t="str">
        <f t="shared" si="14"/>
        <v> </v>
      </c>
      <c r="Q134" s="210">
        <v>31</v>
      </c>
      <c r="R134" s="289">
        <v>0</v>
      </c>
      <c r="S134" s="81">
        <f t="shared" si="11"/>
        <v>0</v>
      </c>
    </row>
    <row r="135" spans="1:19" ht="13.5" customHeight="1">
      <c r="A135" s="49">
        <v>1</v>
      </c>
      <c r="B135" s="50">
        <v>550</v>
      </c>
      <c r="C135" s="51" t="s">
        <v>69</v>
      </c>
      <c r="D135" s="53" t="s">
        <v>304</v>
      </c>
      <c r="E135" s="51"/>
      <c r="F135" s="80"/>
      <c r="G135" s="80"/>
      <c r="H135" s="283">
        <v>0</v>
      </c>
      <c r="I135" s="248"/>
      <c r="J135" s="246"/>
      <c r="K135" s="246"/>
      <c r="L135" s="79" t="str">
        <f t="shared" si="15"/>
        <v> </v>
      </c>
      <c r="M135" s="287">
        <v>1</v>
      </c>
      <c r="N135" s="288">
        <v>1</v>
      </c>
      <c r="O135" s="289">
        <v>0</v>
      </c>
      <c r="P135" s="79">
        <f t="shared" si="14"/>
        <v>0</v>
      </c>
      <c r="Q135" s="210">
        <v>32</v>
      </c>
      <c r="R135" s="289">
        <v>0</v>
      </c>
      <c r="S135" s="81">
        <f t="shared" si="11"/>
        <v>0</v>
      </c>
    </row>
    <row r="136" spans="1:19" ht="13.5" customHeight="1">
      <c r="A136" s="49">
        <v>1</v>
      </c>
      <c r="B136" s="50">
        <v>552</v>
      </c>
      <c r="C136" s="51" t="s">
        <v>69</v>
      </c>
      <c r="D136" s="53" t="s">
        <v>305</v>
      </c>
      <c r="E136" s="51"/>
      <c r="F136" s="80"/>
      <c r="G136" s="80"/>
      <c r="H136" s="283">
        <v>0</v>
      </c>
      <c r="I136" s="248"/>
      <c r="J136" s="246"/>
      <c r="K136" s="246"/>
      <c r="L136" s="79" t="str">
        <f t="shared" si="15"/>
        <v> </v>
      </c>
      <c r="M136" s="287">
        <v>1</v>
      </c>
      <c r="N136" s="288">
        <v>1</v>
      </c>
      <c r="O136" s="289">
        <v>0</v>
      </c>
      <c r="P136" s="79">
        <f t="shared" si="14"/>
        <v>0</v>
      </c>
      <c r="Q136" s="210">
        <v>17</v>
      </c>
      <c r="R136" s="289">
        <v>0</v>
      </c>
      <c r="S136" s="81">
        <f aca="true" t="shared" si="16" ref="S136:S167">IF(Q136=""," ",ROUND(R136/Q136*100,1))</f>
        <v>0</v>
      </c>
    </row>
    <row r="137" spans="1:19" ht="13.5" customHeight="1">
      <c r="A137" s="49">
        <v>1</v>
      </c>
      <c r="B137" s="50">
        <v>555</v>
      </c>
      <c r="C137" s="51" t="s">
        <v>69</v>
      </c>
      <c r="D137" s="53" t="s">
        <v>306</v>
      </c>
      <c r="E137" s="51"/>
      <c r="F137" s="80"/>
      <c r="G137" s="80"/>
      <c r="H137" s="283">
        <v>0</v>
      </c>
      <c r="I137" s="248"/>
      <c r="J137" s="246"/>
      <c r="K137" s="246"/>
      <c r="L137" s="79" t="str">
        <f t="shared" si="15"/>
        <v> </v>
      </c>
      <c r="M137" s="287">
        <v>1</v>
      </c>
      <c r="N137" s="288">
        <v>1</v>
      </c>
      <c r="O137" s="289">
        <v>0</v>
      </c>
      <c r="P137" s="79">
        <f t="shared" si="14"/>
        <v>0</v>
      </c>
      <c r="Q137" s="210">
        <v>102</v>
      </c>
      <c r="R137" s="289">
        <v>0</v>
      </c>
      <c r="S137" s="81">
        <f t="shared" si="16"/>
        <v>0</v>
      </c>
    </row>
    <row r="138" spans="1:19" ht="13.5" customHeight="1">
      <c r="A138" s="49">
        <v>1</v>
      </c>
      <c r="B138" s="50">
        <v>558</v>
      </c>
      <c r="C138" s="51" t="s">
        <v>69</v>
      </c>
      <c r="D138" s="52" t="s">
        <v>307</v>
      </c>
      <c r="E138" s="51"/>
      <c r="F138" s="80"/>
      <c r="G138" s="80"/>
      <c r="H138" s="283">
        <v>0</v>
      </c>
      <c r="I138" s="248"/>
      <c r="J138" s="246"/>
      <c r="K138" s="246"/>
      <c r="L138" s="79" t="str">
        <f t="shared" si="15"/>
        <v> </v>
      </c>
      <c r="M138" s="287">
        <v>1</v>
      </c>
      <c r="N138" s="288">
        <v>1</v>
      </c>
      <c r="O138" s="289">
        <v>0</v>
      </c>
      <c r="P138" s="79">
        <f t="shared" si="14"/>
        <v>0</v>
      </c>
      <c r="Q138" s="210">
        <v>15</v>
      </c>
      <c r="R138" s="289">
        <v>0</v>
      </c>
      <c r="S138" s="81">
        <f t="shared" si="16"/>
        <v>0</v>
      </c>
    </row>
    <row r="139" spans="1:19" ht="13.5" customHeight="1">
      <c r="A139" s="49">
        <v>1</v>
      </c>
      <c r="B139" s="50">
        <v>559</v>
      </c>
      <c r="C139" s="51" t="s">
        <v>69</v>
      </c>
      <c r="D139" s="52" t="s">
        <v>308</v>
      </c>
      <c r="E139" s="51"/>
      <c r="F139" s="80"/>
      <c r="G139" s="80"/>
      <c r="H139" s="283">
        <v>0</v>
      </c>
      <c r="I139" s="248"/>
      <c r="J139" s="246"/>
      <c r="K139" s="246"/>
      <c r="L139" s="79" t="str">
        <f t="shared" si="15"/>
        <v> </v>
      </c>
      <c r="M139" s="287">
        <v>1</v>
      </c>
      <c r="N139" s="288">
        <v>1</v>
      </c>
      <c r="O139" s="289">
        <v>0</v>
      </c>
      <c r="P139" s="79">
        <f t="shared" si="14"/>
        <v>0</v>
      </c>
      <c r="Q139" s="210">
        <v>15</v>
      </c>
      <c r="R139" s="289">
        <v>0</v>
      </c>
      <c r="S139" s="81">
        <f t="shared" si="16"/>
        <v>0</v>
      </c>
    </row>
    <row r="140" spans="1:19" ht="13.5" customHeight="1">
      <c r="A140" s="49">
        <v>1</v>
      </c>
      <c r="B140" s="50">
        <v>560</v>
      </c>
      <c r="C140" s="55" t="s">
        <v>69</v>
      </c>
      <c r="D140" s="53" t="s">
        <v>309</v>
      </c>
      <c r="E140" s="51"/>
      <c r="F140" s="80"/>
      <c r="G140" s="80"/>
      <c r="H140" s="283">
        <v>0</v>
      </c>
      <c r="I140" s="248"/>
      <c r="J140" s="246"/>
      <c r="K140" s="246"/>
      <c r="L140" s="79" t="str">
        <f t="shared" si="15"/>
        <v> </v>
      </c>
      <c r="M140" s="287">
        <v>1</v>
      </c>
      <c r="N140" s="288">
        <v>1</v>
      </c>
      <c r="O140" s="289">
        <v>0</v>
      </c>
      <c r="P140" s="79">
        <f t="shared" si="14"/>
        <v>0</v>
      </c>
      <c r="Q140" s="210">
        <v>18</v>
      </c>
      <c r="R140" s="289">
        <v>0</v>
      </c>
      <c r="S140" s="81">
        <f t="shared" si="16"/>
        <v>0</v>
      </c>
    </row>
    <row r="141" spans="1:19" ht="13.5" customHeight="1">
      <c r="A141" s="49">
        <v>1</v>
      </c>
      <c r="B141" s="50">
        <v>561</v>
      </c>
      <c r="C141" s="55" t="s">
        <v>69</v>
      </c>
      <c r="D141" s="53" t="s">
        <v>310</v>
      </c>
      <c r="E141" s="51"/>
      <c r="F141" s="80"/>
      <c r="G141" s="80"/>
      <c r="H141" s="284">
        <v>0</v>
      </c>
      <c r="I141" s="248"/>
      <c r="J141" s="246"/>
      <c r="K141" s="246"/>
      <c r="L141" s="79" t="str">
        <f t="shared" si="15"/>
        <v> </v>
      </c>
      <c r="M141" s="287">
        <v>1</v>
      </c>
      <c r="N141" s="288">
        <v>1</v>
      </c>
      <c r="O141" s="289">
        <v>0</v>
      </c>
      <c r="P141" s="79">
        <f t="shared" si="14"/>
        <v>0</v>
      </c>
      <c r="Q141" s="210">
        <v>28</v>
      </c>
      <c r="R141" s="289">
        <v>0</v>
      </c>
      <c r="S141" s="81">
        <f t="shared" si="16"/>
        <v>0</v>
      </c>
    </row>
    <row r="142" spans="1:19" ht="13.5" customHeight="1">
      <c r="A142" s="49">
        <v>1</v>
      </c>
      <c r="B142" s="50">
        <v>562</v>
      </c>
      <c r="C142" s="55" t="s">
        <v>69</v>
      </c>
      <c r="D142" s="53" t="s">
        <v>311</v>
      </c>
      <c r="E142" s="51"/>
      <c r="F142" s="80"/>
      <c r="G142" s="80"/>
      <c r="H142" s="283">
        <v>0</v>
      </c>
      <c r="I142" s="248"/>
      <c r="J142" s="246"/>
      <c r="K142" s="246"/>
      <c r="L142" s="79" t="str">
        <f t="shared" si="15"/>
        <v> </v>
      </c>
      <c r="M142" s="287">
        <v>1</v>
      </c>
      <c r="N142" s="288">
        <v>1</v>
      </c>
      <c r="O142" s="289">
        <v>0</v>
      </c>
      <c r="P142" s="79">
        <f t="shared" si="14"/>
        <v>0</v>
      </c>
      <c r="Q142" s="210">
        <v>16</v>
      </c>
      <c r="R142" s="289">
        <v>0</v>
      </c>
      <c r="S142" s="81">
        <f t="shared" si="16"/>
        <v>0</v>
      </c>
    </row>
    <row r="143" spans="1:19" ht="13.5" customHeight="1">
      <c r="A143" s="49">
        <v>1</v>
      </c>
      <c r="B143" s="50">
        <v>563</v>
      </c>
      <c r="C143" s="55" t="s">
        <v>69</v>
      </c>
      <c r="D143" s="53" t="s">
        <v>312</v>
      </c>
      <c r="E143" s="51"/>
      <c r="F143" s="80"/>
      <c r="G143" s="80"/>
      <c r="H143" s="283">
        <v>0</v>
      </c>
      <c r="I143" s="248"/>
      <c r="J143" s="246"/>
      <c r="K143" s="246"/>
      <c r="L143" s="79" t="str">
        <f t="shared" si="15"/>
        <v> </v>
      </c>
      <c r="M143" s="287">
        <v>1</v>
      </c>
      <c r="N143" s="288">
        <v>1</v>
      </c>
      <c r="O143" s="289">
        <v>0</v>
      </c>
      <c r="P143" s="79">
        <f t="shared" si="14"/>
        <v>0</v>
      </c>
      <c r="Q143" s="210">
        <v>29</v>
      </c>
      <c r="R143" s="289">
        <v>0</v>
      </c>
      <c r="S143" s="81">
        <f t="shared" si="16"/>
        <v>0</v>
      </c>
    </row>
    <row r="144" spans="1:19" ht="13.5" customHeight="1">
      <c r="A144" s="49">
        <v>1</v>
      </c>
      <c r="B144" s="50">
        <v>564</v>
      </c>
      <c r="C144" s="55" t="s">
        <v>69</v>
      </c>
      <c r="D144" s="53" t="s">
        <v>313</v>
      </c>
      <c r="E144" s="51"/>
      <c r="F144" s="80"/>
      <c r="G144" s="80"/>
      <c r="H144" s="283">
        <v>0</v>
      </c>
      <c r="I144" s="248"/>
      <c r="J144" s="246"/>
      <c r="K144" s="246"/>
      <c r="L144" s="79" t="str">
        <f t="shared" si="15"/>
        <v> </v>
      </c>
      <c r="M144" s="287">
        <v>1</v>
      </c>
      <c r="N144" s="288">
        <v>2</v>
      </c>
      <c r="O144" s="289">
        <v>0</v>
      </c>
      <c r="P144" s="79">
        <f t="shared" si="14"/>
        <v>0</v>
      </c>
      <c r="Q144" s="210">
        <v>48</v>
      </c>
      <c r="R144" s="289">
        <v>0</v>
      </c>
      <c r="S144" s="81">
        <f t="shared" si="16"/>
        <v>0</v>
      </c>
    </row>
    <row r="145" spans="1:19" ht="13.5" customHeight="1">
      <c r="A145" s="49">
        <v>1</v>
      </c>
      <c r="B145" s="50">
        <v>571</v>
      </c>
      <c r="C145" s="55" t="s">
        <v>69</v>
      </c>
      <c r="D145" s="53" t="s">
        <v>328</v>
      </c>
      <c r="E145" s="51"/>
      <c r="F145" s="80"/>
      <c r="G145" s="80"/>
      <c r="H145" s="283">
        <v>0</v>
      </c>
      <c r="I145" s="248"/>
      <c r="J145" s="246"/>
      <c r="K145" s="246"/>
      <c r="L145" s="79" t="str">
        <f t="shared" si="15"/>
        <v> </v>
      </c>
      <c r="M145" s="287">
        <v>1</v>
      </c>
      <c r="N145" s="288">
        <v>1</v>
      </c>
      <c r="O145" s="289">
        <v>0</v>
      </c>
      <c r="P145" s="79">
        <f t="shared" si="14"/>
        <v>0</v>
      </c>
      <c r="Q145" s="210">
        <v>27</v>
      </c>
      <c r="R145" s="289">
        <v>0</v>
      </c>
      <c r="S145" s="81">
        <f t="shared" si="16"/>
        <v>0</v>
      </c>
    </row>
    <row r="146" spans="1:19" ht="13.5" customHeight="1">
      <c r="A146" s="49">
        <v>1</v>
      </c>
      <c r="B146" s="50">
        <v>575</v>
      </c>
      <c r="C146" s="55" t="s">
        <v>69</v>
      </c>
      <c r="D146" s="53" t="s">
        <v>329</v>
      </c>
      <c r="E146" s="51"/>
      <c r="F146" s="80"/>
      <c r="G146" s="80"/>
      <c r="H146" s="283">
        <v>0</v>
      </c>
      <c r="I146" s="248"/>
      <c r="J146" s="246"/>
      <c r="K146" s="246"/>
      <c r="L146" s="79" t="str">
        <f t="shared" si="15"/>
        <v> </v>
      </c>
      <c r="M146" s="287">
        <v>1</v>
      </c>
      <c r="N146" s="288">
        <v>1</v>
      </c>
      <c r="O146" s="289">
        <v>0</v>
      </c>
      <c r="P146" s="79">
        <f t="shared" si="14"/>
        <v>0</v>
      </c>
      <c r="Q146" s="210">
        <v>33</v>
      </c>
      <c r="R146" s="289">
        <v>0</v>
      </c>
      <c r="S146" s="81">
        <f t="shared" si="16"/>
        <v>0</v>
      </c>
    </row>
    <row r="147" spans="1:19" ht="13.5" customHeight="1">
      <c r="A147" s="49">
        <v>1</v>
      </c>
      <c r="B147" s="50">
        <v>578</v>
      </c>
      <c r="C147" s="55" t="s">
        <v>69</v>
      </c>
      <c r="D147" s="53" t="s">
        <v>330</v>
      </c>
      <c r="E147" s="51"/>
      <c r="F147" s="80"/>
      <c r="G147" s="80"/>
      <c r="H147" s="283">
        <v>0</v>
      </c>
      <c r="I147" s="248"/>
      <c r="J147" s="246"/>
      <c r="K147" s="246"/>
      <c r="L147" s="79" t="str">
        <f t="shared" si="15"/>
        <v> </v>
      </c>
      <c r="M147" s="287">
        <v>1</v>
      </c>
      <c r="N147" s="288">
        <v>1</v>
      </c>
      <c r="O147" s="289">
        <v>0</v>
      </c>
      <c r="P147" s="79">
        <f t="shared" si="14"/>
        <v>0</v>
      </c>
      <c r="Q147" s="210">
        <v>106</v>
      </c>
      <c r="R147" s="289">
        <v>1</v>
      </c>
      <c r="S147" s="81">
        <f t="shared" si="16"/>
        <v>0.9</v>
      </c>
    </row>
    <row r="148" spans="1:19" ht="13.5" customHeight="1">
      <c r="A148" s="49">
        <v>1</v>
      </c>
      <c r="B148" s="50">
        <v>581</v>
      </c>
      <c r="C148" s="55" t="s">
        <v>69</v>
      </c>
      <c r="D148" s="53" t="s">
        <v>332</v>
      </c>
      <c r="E148" s="51"/>
      <c r="F148" s="80"/>
      <c r="G148" s="80"/>
      <c r="H148" s="283">
        <v>0</v>
      </c>
      <c r="I148" s="248"/>
      <c r="J148" s="246"/>
      <c r="K148" s="246"/>
      <c r="L148" s="79" t="str">
        <f t="shared" si="15"/>
        <v> </v>
      </c>
      <c r="M148" s="287">
        <v>1</v>
      </c>
      <c r="N148" s="288">
        <v>1</v>
      </c>
      <c r="O148" s="289">
        <v>0</v>
      </c>
      <c r="P148" s="79">
        <f t="shared" si="14"/>
        <v>0</v>
      </c>
      <c r="Q148" s="210">
        <v>34</v>
      </c>
      <c r="R148" s="289">
        <v>0</v>
      </c>
      <c r="S148" s="81">
        <f t="shared" si="16"/>
        <v>0</v>
      </c>
    </row>
    <row r="149" spans="1:19" ht="13.5" customHeight="1">
      <c r="A149" s="49">
        <v>1</v>
      </c>
      <c r="B149" s="50">
        <v>584</v>
      </c>
      <c r="C149" s="51" t="s">
        <v>69</v>
      </c>
      <c r="D149" s="52" t="s">
        <v>333</v>
      </c>
      <c r="E149" s="51"/>
      <c r="F149" s="80"/>
      <c r="G149" s="80"/>
      <c r="H149" s="283">
        <v>0</v>
      </c>
      <c r="I149" s="248"/>
      <c r="J149" s="246"/>
      <c r="K149" s="246"/>
      <c r="L149" s="79" t="str">
        <f t="shared" si="15"/>
        <v> </v>
      </c>
      <c r="M149" s="287">
        <v>1</v>
      </c>
      <c r="N149" s="288">
        <v>1</v>
      </c>
      <c r="O149" s="289">
        <v>0</v>
      </c>
      <c r="P149" s="79">
        <f t="shared" si="14"/>
        <v>0</v>
      </c>
      <c r="Q149" s="210">
        <v>42</v>
      </c>
      <c r="R149" s="289">
        <v>0</v>
      </c>
      <c r="S149" s="81">
        <f t="shared" si="16"/>
        <v>0</v>
      </c>
    </row>
    <row r="150" spans="1:19" ht="13.5" customHeight="1">
      <c r="A150" s="49">
        <v>1</v>
      </c>
      <c r="B150" s="50">
        <v>585</v>
      </c>
      <c r="C150" s="51" t="s">
        <v>69</v>
      </c>
      <c r="D150" s="52" t="s">
        <v>334</v>
      </c>
      <c r="E150" s="51"/>
      <c r="F150" s="80"/>
      <c r="G150" s="80"/>
      <c r="H150" s="283">
        <v>0</v>
      </c>
      <c r="I150" s="248"/>
      <c r="J150" s="246"/>
      <c r="K150" s="246"/>
      <c r="L150" s="79" t="str">
        <f t="shared" si="15"/>
        <v> </v>
      </c>
      <c r="M150" s="287">
        <v>1</v>
      </c>
      <c r="N150" s="288">
        <v>2</v>
      </c>
      <c r="O150" s="289">
        <v>0</v>
      </c>
      <c r="P150" s="79">
        <f t="shared" si="14"/>
        <v>0</v>
      </c>
      <c r="Q150" s="210">
        <v>35</v>
      </c>
      <c r="R150" s="289">
        <v>1</v>
      </c>
      <c r="S150" s="81">
        <f t="shared" si="16"/>
        <v>2.9</v>
      </c>
    </row>
    <row r="151" spans="1:19" ht="13.5" customHeight="1">
      <c r="A151" s="49">
        <v>1</v>
      </c>
      <c r="B151" s="50">
        <v>586</v>
      </c>
      <c r="C151" s="55" t="s">
        <v>69</v>
      </c>
      <c r="D151" s="53" t="s">
        <v>335</v>
      </c>
      <c r="E151" s="51"/>
      <c r="F151" s="80"/>
      <c r="G151" s="80"/>
      <c r="H151" s="283">
        <v>0</v>
      </c>
      <c r="I151" s="248"/>
      <c r="J151" s="246"/>
      <c r="K151" s="246"/>
      <c r="L151" s="79" t="str">
        <f t="shared" si="15"/>
        <v> </v>
      </c>
      <c r="M151" s="287">
        <v>1</v>
      </c>
      <c r="N151" s="288">
        <v>2</v>
      </c>
      <c r="O151" s="289">
        <v>0</v>
      </c>
      <c r="P151" s="79">
        <f t="shared" si="14"/>
        <v>0</v>
      </c>
      <c r="Q151" s="210">
        <v>60</v>
      </c>
      <c r="R151" s="289">
        <v>0</v>
      </c>
      <c r="S151" s="81">
        <f t="shared" si="16"/>
        <v>0</v>
      </c>
    </row>
    <row r="152" spans="1:19" ht="13.5" customHeight="1">
      <c r="A152" s="49">
        <v>1</v>
      </c>
      <c r="B152" s="50">
        <v>601</v>
      </c>
      <c r="C152" s="55" t="s">
        <v>347</v>
      </c>
      <c r="D152" s="53" t="s">
        <v>348</v>
      </c>
      <c r="E152" s="77"/>
      <c r="F152" s="56"/>
      <c r="G152" s="78"/>
      <c r="H152" s="283">
        <v>0</v>
      </c>
      <c r="I152" s="248"/>
      <c r="J152" s="246"/>
      <c r="K152" s="246"/>
      <c r="L152" s="79" t="str">
        <f t="shared" si="15"/>
        <v> </v>
      </c>
      <c r="M152" s="287">
        <v>1</v>
      </c>
      <c r="N152" s="288">
        <v>2</v>
      </c>
      <c r="O152" s="289">
        <v>0</v>
      </c>
      <c r="P152" s="79">
        <f t="shared" si="14"/>
        <v>0</v>
      </c>
      <c r="Q152" s="210">
        <v>113</v>
      </c>
      <c r="R152" s="289">
        <v>0</v>
      </c>
      <c r="S152" s="81">
        <f t="shared" si="16"/>
        <v>0</v>
      </c>
    </row>
    <row r="153" spans="1:19" ht="13.5" customHeight="1">
      <c r="A153" s="49">
        <v>1</v>
      </c>
      <c r="B153" s="50">
        <v>602</v>
      </c>
      <c r="C153" s="55" t="s">
        <v>347</v>
      </c>
      <c r="D153" s="53" t="s">
        <v>349</v>
      </c>
      <c r="E153" s="77"/>
      <c r="F153" s="56"/>
      <c r="G153" s="78"/>
      <c r="H153" s="283">
        <v>0</v>
      </c>
      <c r="I153" s="248"/>
      <c r="J153" s="246"/>
      <c r="K153" s="246"/>
      <c r="L153" s="79" t="str">
        <f t="shared" si="15"/>
        <v> </v>
      </c>
      <c r="M153" s="287">
        <v>1</v>
      </c>
      <c r="N153" s="288">
        <v>1</v>
      </c>
      <c r="O153" s="289">
        <v>0</v>
      </c>
      <c r="P153" s="79">
        <f aca="true" t="shared" si="17" ref="P153:P184">IF(N153=""," ",ROUND(O153/N153*100,1))</f>
        <v>0</v>
      </c>
      <c r="Q153" s="210">
        <v>15</v>
      </c>
      <c r="R153" s="289">
        <v>0</v>
      </c>
      <c r="S153" s="81">
        <f t="shared" si="16"/>
        <v>0</v>
      </c>
    </row>
    <row r="154" spans="1:19" ht="13.5" customHeight="1">
      <c r="A154" s="49">
        <v>1</v>
      </c>
      <c r="B154" s="50">
        <v>604</v>
      </c>
      <c r="C154" s="55" t="s">
        <v>347</v>
      </c>
      <c r="D154" s="53" t="s">
        <v>351</v>
      </c>
      <c r="E154" s="51"/>
      <c r="F154" s="80"/>
      <c r="G154" s="80"/>
      <c r="H154" s="283">
        <v>0</v>
      </c>
      <c r="I154" s="248"/>
      <c r="J154" s="246"/>
      <c r="K154" s="246"/>
      <c r="L154" s="79" t="str">
        <f t="shared" si="15"/>
        <v> </v>
      </c>
      <c r="M154" s="287">
        <v>1</v>
      </c>
      <c r="N154" s="288">
        <v>1</v>
      </c>
      <c r="O154" s="289">
        <v>0</v>
      </c>
      <c r="P154" s="79">
        <f t="shared" si="17"/>
        <v>0</v>
      </c>
      <c r="Q154" s="210">
        <v>35</v>
      </c>
      <c r="R154" s="289">
        <v>0</v>
      </c>
      <c r="S154" s="81">
        <f t="shared" si="16"/>
        <v>0</v>
      </c>
    </row>
    <row r="155" spans="1:19" ht="13.5" customHeight="1">
      <c r="A155" s="49">
        <v>1</v>
      </c>
      <c r="B155" s="50">
        <v>607</v>
      </c>
      <c r="C155" s="55" t="s">
        <v>347</v>
      </c>
      <c r="D155" s="53" t="s">
        <v>352</v>
      </c>
      <c r="E155" s="51"/>
      <c r="F155" s="80"/>
      <c r="G155" s="80"/>
      <c r="H155" s="283">
        <v>0</v>
      </c>
      <c r="I155" s="248"/>
      <c r="J155" s="246"/>
      <c r="K155" s="246"/>
      <c r="L155" s="79" t="str">
        <f t="shared" si="15"/>
        <v> </v>
      </c>
      <c r="M155" s="287">
        <v>1</v>
      </c>
      <c r="N155" s="288">
        <v>1</v>
      </c>
      <c r="O155" s="289">
        <v>0</v>
      </c>
      <c r="P155" s="79">
        <f t="shared" si="17"/>
        <v>0</v>
      </c>
      <c r="Q155" s="210">
        <v>82</v>
      </c>
      <c r="R155" s="289">
        <v>0</v>
      </c>
      <c r="S155" s="81">
        <f t="shared" si="16"/>
        <v>0</v>
      </c>
    </row>
    <row r="156" spans="1:19" ht="13.5" customHeight="1">
      <c r="A156" s="49">
        <v>1</v>
      </c>
      <c r="B156" s="50">
        <v>608</v>
      </c>
      <c r="C156" s="51" t="s">
        <v>347</v>
      </c>
      <c r="D156" s="52" t="s">
        <v>353</v>
      </c>
      <c r="E156" s="51"/>
      <c r="F156" s="80"/>
      <c r="G156" s="80"/>
      <c r="H156" s="283">
        <v>0</v>
      </c>
      <c r="I156" s="248"/>
      <c r="J156" s="246"/>
      <c r="K156" s="246"/>
      <c r="L156" s="79" t="str">
        <f t="shared" si="15"/>
        <v> </v>
      </c>
      <c r="M156" s="287">
        <v>1</v>
      </c>
      <c r="N156" s="288">
        <v>1</v>
      </c>
      <c r="O156" s="289">
        <v>0</v>
      </c>
      <c r="P156" s="79">
        <f t="shared" si="17"/>
        <v>0</v>
      </c>
      <c r="Q156" s="210">
        <v>27</v>
      </c>
      <c r="R156" s="289">
        <v>0</v>
      </c>
      <c r="S156" s="81">
        <f t="shared" si="16"/>
        <v>0</v>
      </c>
    </row>
    <row r="157" spans="1:19" ht="13.5" customHeight="1">
      <c r="A157" s="49">
        <v>1</v>
      </c>
      <c r="B157" s="50">
        <v>609</v>
      </c>
      <c r="C157" s="51" t="s">
        <v>347</v>
      </c>
      <c r="D157" s="52" t="s">
        <v>356</v>
      </c>
      <c r="E157" s="51"/>
      <c r="F157" s="80"/>
      <c r="G157" s="80"/>
      <c r="H157" s="283">
        <v>0</v>
      </c>
      <c r="I157" s="248"/>
      <c r="J157" s="246"/>
      <c r="K157" s="246"/>
      <c r="L157" s="79" t="str">
        <f t="shared" si="15"/>
        <v> </v>
      </c>
      <c r="M157" s="287">
        <v>1</v>
      </c>
      <c r="N157" s="288">
        <v>1</v>
      </c>
      <c r="O157" s="289">
        <v>0</v>
      </c>
      <c r="P157" s="79">
        <f t="shared" si="17"/>
        <v>0</v>
      </c>
      <c r="Q157" s="210">
        <v>41</v>
      </c>
      <c r="R157" s="289">
        <v>0</v>
      </c>
      <c r="S157" s="81">
        <f t="shared" si="16"/>
        <v>0</v>
      </c>
    </row>
    <row r="158" spans="1:19" ht="13.5" customHeight="1">
      <c r="A158" s="49">
        <v>1</v>
      </c>
      <c r="B158" s="50">
        <v>610</v>
      </c>
      <c r="C158" s="51" t="s">
        <v>347</v>
      </c>
      <c r="D158" s="53" t="s">
        <v>358</v>
      </c>
      <c r="E158" s="51"/>
      <c r="F158" s="80"/>
      <c r="G158" s="80"/>
      <c r="H158" s="283">
        <v>0</v>
      </c>
      <c r="I158" s="248"/>
      <c r="J158" s="246"/>
      <c r="K158" s="246"/>
      <c r="L158" s="79" t="str">
        <f t="shared" si="15"/>
        <v> </v>
      </c>
      <c r="M158" s="287">
        <v>1</v>
      </c>
      <c r="N158" s="288">
        <v>2</v>
      </c>
      <c r="O158" s="289">
        <v>0</v>
      </c>
      <c r="P158" s="79">
        <f t="shared" si="17"/>
        <v>0</v>
      </c>
      <c r="Q158" s="210">
        <v>161</v>
      </c>
      <c r="R158" s="289">
        <v>2</v>
      </c>
      <c r="S158" s="81">
        <f t="shared" si="16"/>
        <v>1.2</v>
      </c>
    </row>
    <row r="159" spans="1:19" ht="13.5" customHeight="1">
      <c r="A159" s="49">
        <v>1</v>
      </c>
      <c r="B159" s="50">
        <v>631</v>
      </c>
      <c r="C159" s="51" t="s">
        <v>69</v>
      </c>
      <c r="D159" s="53" t="s">
        <v>366</v>
      </c>
      <c r="E159" s="77"/>
      <c r="F159" s="56"/>
      <c r="G159" s="78"/>
      <c r="H159" s="283">
        <v>0</v>
      </c>
      <c r="I159" s="248"/>
      <c r="J159" s="246"/>
      <c r="K159" s="246"/>
      <c r="L159" s="79" t="str">
        <f t="shared" si="15"/>
        <v> </v>
      </c>
      <c r="M159" s="287">
        <v>1</v>
      </c>
      <c r="N159" s="288">
        <v>1</v>
      </c>
      <c r="O159" s="289">
        <v>0</v>
      </c>
      <c r="P159" s="79">
        <f t="shared" si="17"/>
        <v>0</v>
      </c>
      <c r="Q159" s="210">
        <v>178</v>
      </c>
      <c r="R159" s="289">
        <v>0</v>
      </c>
      <c r="S159" s="81">
        <f t="shared" si="16"/>
        <v>0</v>
      </c>
    </row>
    <row r="160" spans="1:19" ht="13.5" customHeight="1">
      <c r="A160" s="49">
        <v>1</v>
      </c>
      <c r="B160" s="50">
        <v>632</v>
      </c>
      <c r="C160" s="51" t="s">
        <v>69</v>
      </c>
      <c r="D160" s="53" t="s">
        <v>367</v>
      </c>
      <c r="E160" s="77"/>
      <c r="F160" s="56"/>
      <c r="G160" s="78"/>
      <c r="H160" s="283">
        <v>0</v>
      </c>
      <c r="I160" s="248"/>
      <c r="J160" s="246"/>
      <c r="K160" s="246"/>
      <c r="L160" s="79" t="str">
        <f t="shared" si="15"/>
        <v> </v>
      </c>
      <c r="M160" s="287">
        <v>1</v>
      </c>
      <c r="N160" s="288">
        <v>1</v>
      </c>
      <c r="O160" s="289">
        <v>0</v>
      </c>
      <c r="P160" s="79">
        <f t="shared" si="17"/>
        <v>0</v>
      </c>
      <c r="Q160" s="210">
        <v>70</v>
      </c>
      <c r="R160" s="289">
        <v>0</v>
      </c>
      <c r="S160" s="81">
        <f t="shared" si="16"/>
        <v>0</v>
      </c>
    </row>
    <row r="161" spans="1:19" ht="13.5" customHeight="1">
      <c r="A161" s="49">
        <v>1</v>
      </c>
      <c r="B161" s="50">
        <v>633</v>
      </c>
      <c r="C161" s="51" t="s">
        <v>69</v>
      </c>
      <c r="D161" s="53" t="s">
        <v>370</v>
      </c>
      <c r="E161" s="51"/>
      <c r="F161" s="80"/>
      <c r="G161" s="80"/>
      <c r="H161" s="283">
        <v>0</v>
      </c>
      <c r="I161" s="248"/>
      <c r="J161" s="246"/>
      <c r="K161" s="246"/>
      <c r="L161" s="79" t="str">
        <f t="shared" si="15"/>
        <v> </v>
      </c>
      <c r="M161" s="287">
        <v>1</v>
      </c>
      <c r="N161" s="288">
        <v>1</v>
      </c>
      <c r="O161" s="289">
        <v>0</v>
      </c>
      <c r="P161" s="79">
        <f t="shared" si="17"/>
        <v>0</v>
      </c>
      <c r="Q161" s="210">
        <v>52</v>
      </c>
      <c r="R161" s="289">
        <v>2</v>
      </c>
      <c r="S161" s="81">
        <f t="shared" si="16"/>
        <v>3.8</v>
      </c>
    </row>
    <row r="162" spans="1:19" ht="13.5" customHeight="1">
      <c r="A162" s="49">
        <v>1</v>
      </c>
      <c r="B162" s="50">
        <v>634</v>
      </c>
      <c r="C162" s="51" t="s">
        <v>69</v>
      </c>
      <c r="D162" s="53" t="s">
        <v>371</v>
      </c>
      <c r="E162" s="51"/>
      <c r="F162" s="80"/>
      <c r="G162" s="80"/>
      <c r="H162" s="283">
        <v>0</v>
      </c>
      <c r="I162" s="248"/>
      <c r="J162" s="246"/>
      <c r="K162" s="246"/>
      <c r="L162" s="79" t="str">
        <f t="shared" si="15"/>
        <v> </v>
      </c>
      <c r="M162" s="287">
        <v>1</v>
      </c>
      <c r="N162" s="288">
        <v>1</v>
      </c>
      <c r="O162" s="289">
        <v>0</v>
      </c>
      <c r="P162" s="79">
        <f t="shared" si="17"/>
        <v>0</v>
      </c>
      <c r="Q162" s="210">
        <v>61</v>
      </c>
      <c r="R162" s="289">
        <v>1</v>
      </c>
      <c r="S162" s="81">
        <f t="shared" si="16"/>
        <v>1.6</v>
      </c>
    </row>
    <row r="163" spans="1:19" ht="13.5" customHeight="1">
      <c r="A163" s="49">
        <v>1</v>
      </c>
      <c r="B163" s="50">
        <v>635</v>
      </c>
      <c r="C163" s="51" t="s">
        <v>69</v>
      </c>
      <c r="D163" s="53" t="s">
        <v>373</v>
      </c>
      <c r="E163" s="51"/>
      <c r="F163" s="80"/>
      <c r="G163" s="80"/>
      <c r="H163" s="283">
        <v>0</v>
      </c>
      <c r="I163" s="248"/>
      <c r="J163" s="246"/>
      <c r="K163" s="246"/>
      <c r="L163" s="79" t="str">
        <f aca="true" t="shared" si="18" ref="L163:L187">IF(J163=""," ",ROUND(K163/J163*100,1))</f>
        <v> </v>
      </c>
      <c r="M163" s="287">
        <v>1</v>
      </c>
      <c r="N163" s="288">
        <v>1</v>
      </c>
      <c r="O163" s="289">
        <v>0</v>
      </c>
      <c r="P163" s="79">
        <f t="shared" si="17"/>
        <v>0</v>
      </c>
      <c r="Q163" s="210">
        <v>93</v>
      </c>
      <c r="R163" s="289">
        <v>0</v>
      </c>
      <c r="S163" s="81">
        <f t="shared" si="16"/>
        <v>0</v>
      </c>
    </row>
    <row r="164" spans="1:19" ht="13.5" customHeight="1">
      <c r="A164" s="49">
        <v>1</v>
      </c>
      <c r="B164" s="50">
        <v>636</v>
      </c>
      <c r="C164" s="51" t="s">
        <v>69</v>
      </c>
      <c r="D164" s="53" t="s">
        <v>374</v>
      </c>
      <c r="E164" s="51"/>
      <c r="F164" s="80"/>
      <c r="G164" s="80"/>
      <c r="H164" s="283">
        <v>0</v>
      </c>
      <c r="I164" s="248"/>
      <c r="J164" s="246"/>
      <c r="K164" s="246"/>
      <c r="L164" s="79" t="str">
        <f t="shared" si="18"/>
        <v> </v>
      </c>
      <c r="M164" s="287">
        <v>1</v>
      </c>
      <c r="N164" s="288">
        <v>1</v>
      </c>
      <c r="O164" s="289">
        <v>0</v>
      </c>
      <c r="P164" s="79">
        <f t="shared" si="17"/>
        <v>0</v>
      </c>
      <c r="Q164" s="210">
        <v>132</v>
      </c>
      <c r="R164" s="289">
        <v>3</v>
      </c>
      <c r="S164" s="81">
        <f t="shared" si="16"/>
        <v>2.3</v>
      </c>
    </row>
    <row r="165" spans="1:19" ht="13.5" customHeight="1">
      <c r="A165" s="49">
        <v>1</v>
      </c>
      <c r="B165" s="50">
        <v>637</v>
      </c>
      <c r="C165" s="51" t="s">
        <v>69</v>
      </c>
      <c r="D165" s="53" t="s">
        <v>376</v>
      </c>
      <c r="E165" s="51"/>
      <c r="F165" s="80"/>
      <c r="G165" s="80"/>
      <c r="H165" s="283">
        <v>0</v>
      </c>
      <c r="I165" s="248"/>
      <c r="J165" s="246"/>
      <c r="K165" s="246"/>
      <c r="L165" s="79" t="str">
        <f t="shared" si="18"/>
        <v> </v>
      </c>
      <c r="M165" s="287">
        <v>1</v>
      </c>
      <c r="N165" s="288">
        <v>1</v>
      </c>
      <c r="O165" s="289">
        <v>0</v>
      </c>
      <c r="P165" s="79">
        <f t="shared" si="17"/>
        <v>0</v>
      </c>
      <c r="Q165" s="210">
        <v>84</v>
      </c>
      <c r="R165" s="289">
        <v>2</v>
      </c>
      <c r="S165" s="81">
        <f t="shared" si="16"/>
        <v>2.4</v>
      </c>
    </row>
    <row r="166" spans="1:19" ht="13.5" customHeight="1">
      <c r="A166" s="49">
        <v>1</v>
      </c>
      <c r="B166" s="50">
        <v>638</v>
      </c>
      <c r="C166" s="51" t="s">
        <v>69</v>
      </c>
      <c r="D166" s="53" t="s">
        <v>379</v>
      </c>
      <c r="E166" s="51"/>
      <c r="F166" s="80"/>
      <c r="G166" s="80"/>
      <c r="H166" s="283">
        <v>0</v>
      </c>
      <c r="I166" s="248"/>
      <c r="J166" s="246"/>
      <c r="K166" s="246"/>
      <c r="L166" s="79" t="str">
        <f t="shared" si="18"/>
        <v> </v>
      </c>
      <c r="M166" s="287">
        <v>1</v>
      </c>
      <c r="N166" s="288">
        <v>1</v>
      </c>
      <c r="O166" s="289">
        <v>0</v>
      </c>
      <c r="P166" s="79">
        <f t="shared" si="17"/>
        <v>0</v>
      </c>
      <c r="Q166" s="210">
        <v>30</v>
      </c>
      <c r="R166" s="289">
        <v>1</v>
      </c>
      <c r="S166" s="81">
        <f t="shared" si="16"/>
        <v>3.3</v>
      </c>
    </row>
    <row r="167" spans="1:19" ht="13.5" customHeight="1">
      <c r="A167" s="49">
        <v>1</v>
      </c>
      <c r="B167" s="50">
        <v>639</v>
      </c>
      <c r="C167" s="51" t="s">
        <v>69</v>
      </c>
      <c r="D167" s="53" t="s">
        <v>380</v>
      </c>
      <c r="E167" s="51"/>
      <c r="F167" s="80"/>
      <c r="G167" s="80"/>
      <c r="H167" s="283">
        <v>0</v>
      </c>
      <c r="I167" s="248"/>
      <c r="J167" s="246"/>
      <c r="K167" s="246"/>
      <c r="L167" s="79" t="str">
        <f t="shared" si="18"/>
        <v> </v>
      </c>
      <c r="M167" s="287">
        <v>1</v>
      </c>
      <c r="N167" s="288">
        <v>1</v>
      </c>
      <c r="O167" s="289">
        <v>0</v>
      </c>
      <c r="P167" s="79">
        <f t="shared" si="17"/>
        <v>0</v>
      </c>
      <c r="Q167" s="210">
        <v>24</v>
      </c>
      <c r="R167" s="289">
        <v>0</v>
      </c>
      <c r="S167" s="81">
        <f t="shared" si="16"/>
        <v>0</v>
      </c>
    </row>
    <row r="168" spans="1:19" ht="13.5" customHeight="1">
      <c r="A168" s="49">
        <v>1</v>
      </c>
      <c r="B168" s="50">
        <v>641</v>
      </c>
      <c r="C168" s="51" t="s">
        <v>69</v>
      </c>
      <c r="D168" s="53" t="s">
        <v>381</v>
      </c>
      <c r="E168" s="51"/>
      <c r="F168" s="80"/>
      <c r="G168" s="80"/>
      <c r="H168" s="283">
        <v>0</v>
      </c>
      <c r="I168" s="248"/>
      <c r="J168" s="246"/>
      <c r="K168" s="246"/>
      <c r="L168" s="79" t="str">
        <f t="shared" si="18"/>
        <v> </v>
      </c>
      <c r="M168" s="287">
        <v>1</v>
      </c>
      <c r="N168" s="288">
        <v>1</v>
      </c>
      <c r="O168" s="289">
        <v>0</v>
      </c>
      <c r="P168" s="79">
        <f t="shared" si="17"/>
        <v>0</v>
      </c>
      <c r="Q168" s="210">
        <v>40</v>
      </c>
      <c r="R168" s="289">
        <v>0</v>
      </c>
      <c r="S168" s="81">
        <f aca="true" t="shared" si="19" ref="S168:S187">IF(Q168=""," ",ROUND(R168/Q168*100,1))</f>
        <v>0</v>
      </c>
    </row>
    <row r="169" spans="1:19" ht="13.5" customHeight="1">
      <c r="A169" s="49">
        <v>1</v>
      </c>
      <c r="B169" s="50">
        <v>642</v>
      </c>
      <c r="C169" s="51" t="s">
        <v>69</v>
      </c>
      <c r="D169" s="53" t="s">
        <v>382</v>
      </c>
      <c r="E169" s="51"/>
      <c r="F169" s="80"/>
      <c r="G169" s="80"/>
      <c r="H169" s="283">
        <v>0</v>
      </c>
      <c r="I169" s="248"/>
      <c r="J169" s="246"/>
      <c r="K169" s="246"/>
      <c r="L169" s="79" t="str">
        <f t="shared" si="18"/>
        <v> </v>
      </c>
      <c r="M169" s="287">
        <v>1</v>
      </c>
      <c r="N169" s="288">
        <v>1</v>
      </c>
      <c r="O169" s="289">
        <v>0</v>
      </c>
      <c r="P169" s="79">
        <f t="shared" si="17"/>
        <v>0</v>
      </c>
      <c r="Q169" s="210">
        <v>40</v>
      </c>
      <c r="R169" s="289">
        <v>0</v>
      </c>
      <c r="S169" s="81">
        <f t="shared" si="19"/>
        <v>0</v>
      </c>
    </row>
    <row r="170" spans="1:19" ht="13.5" customHeight="1">
      <c r="A170" s="49">
        <v>1</v>
      </c>
      <c r="B170" s="50">
        <v>643</v>
      </c>
      <c r="C170" s="51" t="s">
        <v>69</v>
      </c>
      <c r="D170" s="53" t="s">
        <v>383</v>
      </c>
      <c r="E170" s="51"/>
      <c r="F170" s="80"/>
      <c r="G170" s="80"/>
      <c r="H170" s="283">
        <v>0</v>
      </c>
      <c r="I170" s="248"/>
      <c r="J170" s="246"/>
      <c r="K170" s="246"/>
      <c r="L170" s="79" t="str">
        <f t="shared" si="18"/>
        <v> </v>
      </c>
      <c r="M170" s="287">
        <v>1</v>
      </c>
      <c r="N170" s="288">
        <v>2</v>
      </c>
      <c r="O170" s="289">
        <v>0</v>
      </c>
      <c r="P170" s="79">
        <f t="shared" si="17"/>
        <v>0</v>
      </c>
      <c r="Q170" s="210">
        <v>112</v>
      </c>
      <c r="R170" s="289">
        <v>0</v>
      </c>
      <c r="S170" s="81">
        <f t="shared" si="19"/>
        <v>0</v>
      </c>
    </row>
    <row r="171" spans="1:19" ht="13.5" customHeight="1">
      <c r="A171" s="49">
        <v>1</v>
      </c>
      <c r="B171" s="50">
        <v>644</v>
      </c>
      <c r="C171" s="51" t="s">
        <v>69</v>
      </c>
      <c r="D171" s="53" t="s">
        <v>384</v>
      </c>
      <c r="E171" s="51"/>
      <c r="F171" s="80"/>
      <c r="G171" s="80"/>
      <c r="H171" s="283">
        <v>0</v>
      </c>
      <c r="I171" s="248"/>
      <c r="J171" s="246"/>
      <c r="K171" s="246"/>
      <c r="L171" s="79" t="str">
        <f t="shared" si="18"/>
        <v> </v>
      </c>
      <c r="M171" s="287">
        <v>1</v>
      </c>
      <c r="N171" s="288">
        <v>1</v>
      </c>
      <c r="O171" s="289">
        <v>0</v>
      </c>
      <c r="P171" s="79">
        <f t="shared" si="17"/>
        <v>0</v>
      </c>
      <c r="Q171" s="210">
        <v>22</v>
      </c>
      <c r="R171" s="289">
        <v>1</v>
      </c>
      <c r="S171" s="81">
        <f t="shared" si="19"/>
        <v>4.5</v>
      </c>
    </row>
    <row r="172" spans="1:19" ht="13.5" customHeight="1">
      <c r="A172" s="49">
        <v>1</v>
      </c>
      <c r="B172" s="50">
        <v>645</v>
      </c>
      <c r="C172" s="51" t="s">
        <v>69</v>
      </c>
      <c r="D172" s="53" t="s">
        <v>385</v>
      </c>
      <c r="E172" s="51"/>
      <c r="F172" s="80"/>
      <c r="G172" s="80"/>
      <c r="H172" s="283">
        <v>0</v>
      </c>
      <c r="I172" s="248"/>
      <c r="J172" s="246"/>
      <c r="K172" s="246"/>
      <c r="L172" s="79" t="str">
        <f t="shared" si="18"/>
        <v> </v>
      </c>
      <c r="M172" s="287">
        <v>1</v>
      </c>
      <c r="N172" s="288">
        <v>1</v>
      </c>
      <c r="O172" s="289">
        <v>0</v>
      </c>
      <c r="P172" s="79">
        <f t="shared" si="17"/>
        <v>0</v>
      </c>
      <c r="Q172" s="210">
        <v>35</v>
      </c>
      <c r="R172" s="289">
        <v>0</v>
      </c>
      <c r="S172" s="81">
        <f t="shared" si="19"/>
        <v>0</v>
      </c>
    </row>
    <row r="173" spans="1:19" ht="13.5" customHeight="1">
      <c r="A173" s="49">
        <v>1</v>
      </c>
      <c r="B173" s="50">
        <v>646</v>
      </c>
      <c r="C173" s="51" t="s">
        <v>69</v>
      </c>
      <c r="D173" s="53" t="s">
        <v>386</v>
      </c>
      <c r="E173" s="51"/>
      <c r="F173" s="80"/>
      <c r="G173" s="80"/>
      <c r="H173" s="283">
        <v>0</v>
      </c>
      <c r="I173" s="248"/>
      <c r="J173" s="246"/>
      <c r="K173" s="246"/>
      <c r="L173" s="79" t="str">
        <f t="shared" si="18"/>
        <v> </v>
      </c>
      <c r="M173" s="287">
        <v>1</v>
      </c>
      <c r="N173" s="288">
        <v>1</v>
      </c>
      <c r="O173" s="289">
        <v>0</v>
      </c>
      <c r="P173" s="79">
        <f t="shared" si="17"/>
        <v>0</v>
      </c>
      <c r="Q173" s="210">
        <v>76</v>
      </c>
      <c r="R173" s="289">
        <v>0</v>
      </c>
      <c r="S173" s="81">
        <f t="shared" si="19"/>
        <v>0</v>
      </c>
    </row>
    <row r="174" spans="1:19" ht="13.5" customHeight="1">
      <c r="A174" s="49">
        <v>1</v>
      </c>
      <c r="B174" s="50">
        <v>647</v>
      </c>
      <c r="C174" s="51" t="s">
        <v>69</v>
      </c>
      <c r="D174" s="53" t="s">
        <v>387</v>
      </c>
      <c r="E174" s="51"/>
      <c r="F174" s="80"/>
      <c r="G174" s="80"/>
      <c r="H174" s="283">
        <v>0</v>
      </c>
      <c r="I174" s="248"/>
      <c r="J174" s="246"/>
      <c r="K174" s="246"/>
      <c r="L174" s="79" t="str">
        <f t="shared" si="18"/>
        <v> </v>
      </c>
      <c r="M174" s="287">
        <v>1</v>
      </c>
      <c r="N174" s="288">
        <v>1</v>
      </c>
      <c r="O174" s="289">
        <v>0</v>
      </c>
      <c r="P174" s="79">
        <f t="shared" si="17"/>
        <v>0</v>
      </c>
      <c r="Q174" s="210">
        <v>91</v>
      </c>
      <c r="R174" s="289">
        <v>1</v>
      </c>
      <c r="S174" s="81">
        <f t="shared" si="19"/>
        <v>1.1</v>
      </c>
    </row>
    <row r="175" spans="1:19" ht="13.5" customHeight="1">
      <c r="A175" s="49">
        <v>1</v>
      </c>
      <c r="B175" s="50">
        <v>648</v>
      </c>
      <c r="C175" s="51" t="s">
        <v>69</v>
      </c>
      <c r="D175" s="52" t="s">
        <v>389</v>
      </c>
      <c r="E175" s="51"/>
      <c r="F175" s="80"/>
      <c r="G175" s="80"/>
      <c r="H175" s="283">
        <v>0</v>
      </c>
      <c r="I175" s="248"/>
      <c r="J175" s="246"/>
      <c r="K175" s="246"/>
      <c r="L175" s="79" t="str">
        <f t="shared" si="18"/>
        <v> </v>
      </c>
      <c r="M175" s="287">
        <v>1</v>
      </c>
      <c r="N175" s="288">
        <v>1</v>
      </c>
      <c r="O175" s="289">
        <v>0</v>
      </c>
      <c r="P175" s="79">
        <f t="shared" si="17"/>
        <v>0</v>
      </c>
      <c r="Q175" s="210">
        <v>35</v>
      </c>
      <c r="R175" s="289">
        <v>0</v>
      </c>
      <c r="S175" s="81">
        <f t="shared" si="19"/>
        <v>0</v>
      </c>
    </row>
    <row r="176" spans="1:19" ht="13.5" customHeight="1">
      <c r="A176" s="49">
        <v>1</v>
      </c>
      <c r="B176" s="50">
        <v>649</v>
      </c>
      <c r="C176" s="51" t="s">
        <v>69</v>
      </c>
      <c r="D176" s="52" t="s">
        <v>390</v>
      </c>
      <c r="E176" s="51"/>
      <c r="F176" s="80"/>
      <c r="G176" s="80"/>
      <c r="H176" s="283">
        <v>0</v>
      </c>
      <c r="I176" s="248"/>
      <c r="J176" s="246"/>
      <c r="K176" s="246"/>
      <c r="L176" s="79" t="str">
        <f t="shared" si="18"/>
        <v> </v>
      </c>
      <c r="M176" s="287">
        <v>1</v>
      </c>
      <c r="N176" s="288">
        <v>1</v>
      </c>
      <c r="O176" s="289">
        <v>0</v>
      </c>
      <c r="P176" s="79">
        <f t="shared" si="17"/>
        <v>0</v>
      </c>
      <c r="Q176" s="210">
        <v>59</v>
      </c>
      <c r="R176" s="289">
        <v>1</v>
      </c>
      <c r="S176" s="81">
        <f t="shared" si="19"/>
        <v>1.7</v>
      </c>
    </row>
    <row r="177" spans="1:19" ht="13.5" customHeight="1">
      <c r="A177" s="49">
        <v>1</v>
      </c>
      <c r="B177" s="50">
        <v>661</v>
      </c>
      <c r="C177" s="51" t="s">
        <v>69</v>
      </c>
      <c r="D177" s="53" t="s">
        <v>400</v>
      </c>
      <c r="E177" s="77"/>
      <c r="F177" s="56"/>
      <c r="G177" s="78"/>
      <c r="H177" s="283">
        <v>0</v>
      </c>
      <c r="I177" s="248"/>
      <c r="J177" s="246"/>
      <c r="K177" s="246"/>
      <c r="L177" s="79" t="str">
        <f t="shared" si="18"/>
        <v> </v>
      </c>
      <c r="M177" s="287">
        <v>1</v>
      </c>
      <c r="N177" s="288">
        <v>1</v>
      </c>
      <c r="O177" s="289">
        <v>0</v>
      </c>
      <c r="P177" s="79">
        <f t="shared" si="17"/>
        <v>0</v>
      </c>
      <c r="Q177" s="210">
        <v>64</v>
      </c>
      <c r="R177" s="289">
        <v>0</v>
      </c>
      <c r="S177" s="81">
        <f t="shared" si="19"/>
        <v>0</v>
      </c>
    </row>
    <row r="178" spans="1:19" ht="13.5" customHeight="1">
      <c r="A178" s="49">
        <v>1</v>
      </c>
      <c r="B178" s="50">
        <v>662</v>
      </c>
      <c r="C178" s="51" t="s">
        <v>69</v>
      </c>
      <c r="D178" s="53" t="s">
        <v>401</v>
      </c>
      <c r="E178" s="51"/>
      <c r="F178" s="80"/>
      <c r="G178" s="80"/>
      <c r="H178" s="283">
        <v>0</v>
      </c>
      <c r="I178" s="248"/>
      <c r="J178" s="246"/>
      <c r="K178" s="246"/>
      <c r="L178" s="79" t="str">
        <f t="shared" si="18"/>
        <v> </v>
      </c>
      <c r="M178" s="287">
        <v>1</v>
      </c>
      <c r="N178" s="288">
        <v>1</v>
      </c>
      <c r="O178" s="289">
        <v>0</v>
      </c>
      <c r="P178" s="79">
        <f t="shared" si="17"/>
        <v>0</v>
      </c>
      <c r="Q178" s="210">
        <v>33</v>
      </c>
      <c r="R178" s="289">
        <v>0</v>
      </c>
      <c r="S178" s="81">
        <f t="shared" si="19"/>
        <v>0</v>
      </c>
    </row>
    <row r="179" spans="1:19" ht="13.5" customHeight="1">
      <c r="A179" s="49">
        <v>1</v>
      </c>
      <c r="B179" s="50">
        <v>663</v>
      </c>
      <c r="C179" s="51" t="s">
        <v>69</v>
      </c>
      <c r="D179" s="53" t="s">
        <v>402</v>
      </c>
      <c r="E179" s="51"/>
      <c r="F179" s="80"/>
      <c r="G179" s="80"/>
      <c r="H179" s="283">
        <v>0</v>
      </c>
      <c r="I179" s="248"/>
      <c r="J179" s="246"/>
      <c r="K179" s="246"/>
      <c r="L179" s="79" t="str">
        <f t="shared" si="18"/>
        <v> </v>
      </c>
      <c r="M179" s="287">
        <v>1</v>
      </c>
      <c r="N179" s="288">
        <v>1</v>
      </c>
      <c r="O179" s="289">
        <v>0</v>
      </c>
      <c r="P179" s="79">
        <f t="shared" si="17"/>
        <v>0</v>
      </c>
      <c r="Q179" s="210">
        <v>28</v>
      </c>
      <c r="R179" s="289">
        <v>0</v>
      </c>
      <c r="S179" s="81">
        <f t="shared" si="19"/>
        <v>0</v>
      </c>
    </row>
    <row r="180" spans="1:19" ht="13.5" customHeight="1">
      <c r="A180" s="49">
        <v>1</v>
      </c>
      <c r="B180" s="50">
        <v>664</v>
      </c>
      <c r="C180" s="51" t="s">
        <v>69</v>
      </c>
      <c r="D180" s="53" t="s">
        <v>403</v>
      </c>
      <c r="E180" s="51"/>
      <c r="F180" s="80"/>
      <c r="G180" s="80"/>
      <c r="H180" s="283">
        <v>0</v>
      </c>
      <c r="I180" s="248"/>
      <c r="J180" s="246"/>
      <c r="K180" s="246"/>
      <c r="L180" s="79" t="str">
        <f t="shared" si="18"/>
        <v> </v>
      </c>
      <c r="M180" s="287">
        <v>1</v>
      </c>
      <c r="N180" s="288">
        <v>1</v>
      </c>
      <c r="O180" s="289">
        <v>0</v>
      </c>
      <c r="P180" s="79">
        <f t="shared" si="17"/>
        <v>0</v>
      </c>
      <c r="Q180" s="210">
        <v>39</v>
      </c>
      <c r="R180" s="289">
        <v>0</v>
      </c>
      <c r="S180" s="81">
        <f t="shared" si="19"/>
        <v>0</v>
      </c>
    </row>
    <row r="181" spans="1:19" ht="13.5" customHeight="1">
      <c r="A181" s="49">
        <v>1</v>
      </c>
      <c r="B181" s="50">
        <v>665</v>
      </c>
      <c r="C181" s="51" t="s">
        <v>69</v>
      </c>
      <c r="D181" s="53" t="s">
        <v>405</v>
      </c>
      <c r="E181" s="51"/>
      <c r="F181" s="80"/>
      <c r="G181" s="80"/>
      <c r="H181" s="283">
        <v>0</v>
      </c>
      <c r="I181" s="248"/>
      <c r="J181" s="246"/>
      <c r="K181" s="246"/>
      <c r="L181" s="79" t="str">
        <f t="shared" si="18"/>
        <v> </v>
      </c>
      <c r="M181" s="287">
        <v>1</v>
      </c>
      <c r="N181" s="288">
        <v>1</v>
      </c>
      <c r="O181" s="289">
        <v>0</v>
      </c>
      <c r="P181" s="79">
        <f t="shared" si="17"/>
        <v>0</v>
      </c>
      <c r="Q181" s="210">
        <v>37</v>
      </c>
      <c r="R181" s="289">
        <v>0</v>
      </c>
      <c r="S181" s="81">
        <f t="shared" si="19"/>
        <v>0</v>
      </c>
    </row>
    <row r="182" spans="1:19" ht="13.5" customHeight="1">
      <c r="A182" s="49">
        <v>1</v>
      </c>
      <c r="B182" s="50">
        <v>667</v>
      </c>
      <c r="C182" s="51" t="s">
        <v>69</v>
      </c>
      <c r="D182" s="53" t="s">
        <v>406</v>
      </c>
      <c r="E182" s="51"/>
      <c r="F182" s="80"/>
      <c r="G182" s="80"/>
      <c r="H182" s="283">
        <v>0</v>
      </c>
      <c r="I182" s="248"/>
      <c r="J182" s="246"/>
      <c r="K182" s="246"/>
      <c r="L182" s="79" t="str">
        <f t="shared" si="18"/>
        <v> </v>
      </c>
      <c r="M182" s="287">
        <v>1</v>
      </c>
      <c r="N182" s="288">
        <v>1</v>
      </c>
      <c r="O182" s="289">
        <v>0</v>
      </c>
      <c r="P182" s="79">
        <f t="shared" si="17"/>
        <v>0</v>
      </c>
      <c r="Q182" s="210">
        <v>33</v>
      </c>
      <c r="R182" s="289">
        <v>0</v>
      </c>
      <c r="S182" s="81">
        <f t="shared" si="19"/>
        <v>0</v>
      </c>
    </row>
    <row r="183" spans="1:19" ht="13.5" customHeight="1">
      <c r="A183" s="49">
        <v>1</v>
      </c>
      <c r="B183" s="50">
        <v>668</v>
      </c>
      <c r="C183" s="51" t="s">
        <v>69</v>
      </c>
      <c r="D183" s="52" t="s">
        <v>407</v>
      </c>
      <c r="E183" s="51"/>
      <c r="F183" s="80"/>
      <c r="G183" s="80"/>
      <c r="H183" s="283">
        <v>0</v>
      </c>
      <c r="I183" s="248"/>
      <c r="J183" s="246"/>
      <c r="K183" s="246"/>
      <c r="L183" s="79" t="str">
        <f t="shared" si="18"/>
        <v> </v>
      </c>
      <c r="M183" s="287">
        <v>1</v>
      </c>
      <c r="N183" s="288">
        <v>1</v>
      </c>
      <c r="O183" s="289">
        <v>0</v>
      </c>
      <c r="P183" s="79">
        <f t="shared" si="17"/>
        <v>0</v>
      </c>
      <c r="Q183" s="210">
        <v>83</v>
      </c>
      <c r="R183" s="289">
        <v>0</v>
      </c>
      <c r="S183" s="81">
        <f t="shared" si="19"/>
        <v>0</v>
      </c>
    </row>
    <row r="184" spans="1:19" ht="13.5" customHeight="1">
      <c r="A184" s="179">
        <v>1</v>
      </c>
      <c r="B184" s="147">
        <v>691</v>
      </c>
      <c r="C184" s="158" t="s">
        <v>69</v>
      </c>
      <c r="D184" s="300" t="s">
        <v>410</v>
      </c>
      <c r="E184" s="77"/>
      <c r="F184" s="56"/>
      <c r="G184" s="78"/>
      <c r="H184" s="283">
        <v>0</v>
      </c>
      <c r="I184" s="248"/>
      <c r="J184" s="246"/>
      <c r="K184" s="246"/>
      <c r="L184" s="79" t="str">
        <f t="shared" si="18"/>
        <v> </v>
      </c>
      <c r="M184" s="287">
        <v>1</v>
      </c>
      <c r="N184" s="288">
        <v>1</v>
      </c>
      <c r="O184" s="289">
        <v>0</v>
      </c>
      <c r="P184" s="79">
        <f t="shared" si="17"/>
        <v>0</v>
      </c>
      <c r="Q184" s="210">
        <v>41</v>
      </c>
      <c r="R184" s="289">
        <v>0</v>
      </c>
      <c r="S184" s="81">
        <f t="shared" si="19"/>
        <v>0</v>
      </c>
    </row>
    <row r="185" spans="1:19" ht="13.5" customHeight="1">
      <c r="A185" s="179">
        <v>1</v>
      </c>
      <c r="B185" s="147">
        <v>692</v>
      </c>
      <c r="C185" s="163" t="s">
        <v>69</v>
      </c>
      <c r="D185" s="299" t="s">
        <v>411</v>
      </c>
      <c r="E185" s="51"/>
      <c r="F185" s="80"/>
      <c r="G185" s="80"/>
      <c r="H185" s="283">
        <v>0</v>
      </c>
      <c r="I185" s="248"/>
      <c r="J185" s="246"/>
      <c r="K185" s="246"/>
      <c r="L185" s="79" t="str">
        <f t="shared" si="18"/>
        <v> </v>
      </c>
      <c r="M185" s="287">
        <v>1</v>
      </c>
      <c r="N185" s="288">
        <v>1</v>
      </c>
      <c r="O185" s="289">
        <v>0</v>
      </c>
      <c r="P185" s="79">
        <f>IF(N185=""," ",ROUND(O185/N185*100,1))</f>
        <v>0</v>
      </c>
      <c r="Q185" s="210">
        <v>43</v>
      </c>
      <c r="R185" s="289">
        <v>0</v>
      </c>
      <c r="S185" s="81">
        <f t="shared" si="19"/>
        <v>0</v>
      </c>
    </row>
    <row r="186" spans="1:19" ht="13.5" customHeight="1">
      <c r="A186" s="179">
        <v>1</v>
      </c>
      <c r="B186" s="147">
        <v>693</v>
      </c>
      <c r="C186" s="163" t="s">
        <v>69</v>
      </c>
      <c r="D186" s="299" t="s">
        <v>412</v>
      </c>
      <c r="E186" s="51"/>
      <c r="F186" s="80"/>
      <c r="G186" s="80"/>
      <c r="H186" s="283">
        <v>0</v>
      </c>
      <c r="I186" s="248"/>
      <c r="J186" s="246"/>
      <c r="K186" s="246"/>
      <c r="L186" s="79" t="str">
        <f t="shared" si="18"/>
        <v> </v>
      </c>
      <c r="M186" s="287">
        <v>1</v>
      </c>
      <c r="N186" s="288">
        <v>1</v>
      </c>
      <c r="O186" s="289">
        <v>0</v>
      </c>
      <c r="P186" s="79">
        <f>IF(N186=""," ",ROUND(O186/N186*100,1))</f>
        <v>0</v>
      </c>
      <c r="Q186" s="210">
        <v>38</v>
      </c>
      <c r="R186" s="289">
        <v>0</v>
      </c>
      <c r="S186" s="81">
        <f t="shared" si="19"/>
        <v>0</v>
      </c>
    </row>
    <row r="187" spans="1:19" ht="13.5" customHeight="1" thickBot="1">
      <c r="A187" s="179">
        <v>1</v>
      </c>
      <c r="B187" s="147">
        <v>694</v>
      </c>
      <c r="C187" s="163" t="s">
        <v>69</v>
      </c>
      <c r="D187" s="299" t="s">
        <v>414</v>
      </c>
      <c r="E187" s="51"/>
      <c r="F187" s="80"/>
      <c r="G187" s="80"/>
      <c r="H187" s="283">
        <v>0</v>
      </c>
      <c r="I187" s="248"/>
      <c r="J187" s="246"/>
      <c r="K187" s="246"/>
      <c r="L187" s="79" t="str">
        <f t="shared" si="18"/>
        <v> </v>
      </c>
      <c r="M187" s="287">
        <v>1</v>
      </c>
      <c r="N187" s="288">
        <v>1</v>
      </c>
      <c r="O187" s="289">
        <v>0</v>
      </c>
      <c r="P187" s="79">
        <f>IF(N187=""," ",ROUND(O187/N187*100,1))</f>
        <v>0</v>
      </c>
      <c r="Q187" s="210">
        <v>20</v>
      </c>
      <c r="R187" s="289">
        <v>0</v>
      </c>
      <c r="S187" s="81">
        <f t="shared" si="19"/>
        <v>0</v>
      </c>
    </row>
    <row r="188" spans="1:19" ht="18.75" customHeight="1" thickBot="1">
      <c r="A188" s="4"/>
      <c r="B188" s="5"/>
      <c r="C188" s="363" t="s">
        <v>4</v>
      </c>
      <c r="D188" s="363"/>
      <c r="E188" s="41"/>
      <c r="F188" s="70">
        <f>COUNTA(F8:F187)</f>
        <v>0</v>
      </c>
      <c r="G188" s="71"/>
      <c r="H188" s="72">
        <f>SUM(H8:H187)</f>
        <v>0</v>
      </c>
      <c r="I188" s="73">
        <f>COUNTA(I8:I187)</f>
        <v>35</v>
      </c>
      <c r="J188" s="74">
        <f>SUM(J8:J187)</f>
        <v>43</v>
      </c>
      <c r="K188" s="74">
        <f>SUM(K8:K187)</f>
        <v>0</v>
      </c>
      <c r="L188" s="128">
        <f>IF(J188=""," ",ROUND(K188/J188*100,1))</f>
        <v>0</v>
      </c>
      <c r="M188" s="75">
        <f>COUNTA(M8:M187)</f>
        <v>145</v>
      </c>
      <c r="N188" s="74">
        <f>SUM(N8:N187)</f>
        <v>143</v>
      </c>
      <c r="O188" s="74">
        <f>SUM(O8:O187)</f>
        <v>0</v>
      </c>
      <c r="P188" s="128">
        <f>IF(N188=""," ",ROUND(O188/N188*100,1))</f>
        <v>0</v>
      </c>
      <c r="Q188" s="195">
        <f>SUM(Q8:Q187)</f>
        <v>15693</v>
      </c>
      <c r="R188" s="74">
        <f>SUM(R8:R187)</f>
        <v>319</v>
      </c>
      <c r="S188" s="113">
        <f>IF(Q188=""," ",ROUND(R188/Q188*100,1))</f>
        <v>2</v>
      </c>
    </row>
    <row r="193" ht="12">
      <c r="F193" s="2" t="s">
        <v>27</v>
      </c>
    </row>
  </sheetData>
  <mergeCells count="20">
    <mergeCell ref="Q2:S2"/>
    <mergeCell ref="E4:H4"/>
    <mergeCell ref="K6:K7"/>
    <mergeCell ref="R6:R7"/>
    <mergeCell ref="I4:S4"/>
    <mergeCell ref="N5:N7"/>
    <mergeCell ref="I5:I7"/>
    <mergeCell ref="J5:J7"/>
    <mergeCell ref="O6:O7"/>
    <mergeCell ref="Q5:Q7"/>
    <mergeCell ref="C188:D188"/>
    <mergeCell ref="H5:H7"/>
    <mergeCell ref="E5:E7"/>
    <mergeCell ref="F5:F7"/>
    <mergeCell ref="G5:G7"/>
    <mergeCell ref="M5:M7"/>
    <mergeCell ref="A4:A7"/>
    <mergeCell ref="B4:B7"/>
    <mergeCell ref="C4:C7"/>
    <mergeCell ref="D4:D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  <rowBreaks count="1" manualBreakCount="1">
    <brk id="189" max="18" man="1"/>
  </rowBreaks>
  <ignoredErrors>
    <ignoredError sqref="I188 P19" formula="1"/>
    <ignoredError sqref="L188 S188" evalError="1"/>
    <ignoredError sqref="P188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5.125" style="2" customWidth="1"/>
    <col min="3" max="3" width="7.125" style="2" customWidth="1"/>
    <col min="4" max="4" width="10.625" style="2" customWidth="1"/>
    <col min="5" max="5" width="5.125" style="2" customWidth="1"/>
    <col min="6" max="6" width="9.625" style="2" customWidth="1"/>
    <col min="7" max="7" width="5.125" style="2" customWidth="1"/>
    <col min="8" max="8" width="5.375" style="2" customWidth="1"/>
    <col min="9" max="10" width="6.125" style="2" customWidth="1"/>
    <col min="11" max="11" width="5.625" style="2" customWidth="1"/>
    <col min="12" max="13" width="5.125" style="2" customWidth="1"/>
    <col min="14" max="15" width="6.125" style="2" customWidth="1"/>
    <col min="16" max="16" width="5.625" style="2" customWidth="1"/>
    <col min="17" max="18" width="4.875" style="2" customWidth="1"/>
    <col min="19" max="19" width="6.125" style="2" customWidth="1"/>
    <col min="20" max="23" width="5.625" style="2" customWidth="1"/>
    <col min="24" max="24" width="6.375" style="2" customWidth="1"/>
    <col min="25" max="26" width="6.625" style="2" customWidth="1"/>
    <col min="27" max="27" width="5.625" style="2" customWidth="1"/>
    <col min="28" max="16384" width="9.00390625" style="2" customWidth="1"/>
  </cols>
  <sheetData>
    <row r="1" spans="1:2" ht="14.25" thickBot="1">
      <c r="A1" s="30" t="s">
        <v>37</v>
      </c>
      <c r="B1" s="30"/>
    </row>
    <row r="2" spans="1:27" ht="18" customHeight="1" thickBot="1">
      <c r="A2" s="6" t="s">
        <v>16</v>
      </c>
      <c r="B2" s="3"/>
      <c r="Y2" s="361" t="s">
        <v>69</v>
      </c>
      <c r="Z2" s="382"/>
      <c r="AA2" s="362"/>
    </row>
    <row r="3" ht="9.75" customHeight="1" thickBot="1"/>
    <row r="4" spans="5:27" s="13" customFormat="1" ht="16.5" customHeight="1" thickBot="1">
      <c r="E4" s="453" t="s">
        <v>448</v>
      </c>
      <c r="F4" s="454"/>
      <c r="G4" s="222">
        <v>1</v>
      </c>
      <c r="H4" s="455">
        <v>39904</v>
      </c>
      <c r="I4" s="456"/>
      <c r="J4" s="457"/>
      <c r="K4" s="31">
        <v>2</v>
      </c>
      <c r="L4" s="455">
        <v>39934</v>
      </c>
      <c r="M4" s="456"/>
      <c r="N4" s="457"/>
      <c r="O4" s="31">
        <v>3</v>
      </c>
      <c r="P4" s="455" t="s">
        <v>67</v>
      </c>
      <c r="Q4" s="456"/>
      <c r="R4" s="456"/>
      <c r="S4" s="456"/>
      <c r="T4" s="457"/>
      <c r="AA4" s="14"/>
    </row>
    <row r="5" spans="1:27" ht="9.75" customHeight="1" thickBot="1">
      <c r="A5"/>
      <c r="B5" s="8"/>
      <c r="C5" s="8"/>
      <c r="D5" s="8"/>
      <c r="E5" s="8"/>
      <c r="F5" s="28"/>
      <c r="G5" s="28"/>
      <c r="H5" s="8"/>
      <c r="I5" s="9"/>
      <c r="J5" s="10"/>
      <c r="K5" s="10"/>
      <c r="L5" s="28"/>
      <c r="M5" s="28"/>
      <c r="N5" s="28"/>
      <c r="O5" s="8"/>
      <c r="P5" s="8"/>
      <c r="Q5" s="28"/>
      <c r="R5" s="28"/>
      <c r="S5" s="29"/>
      <c r="T5" s="10"/>
      <c r="U5" s="10"/>
      <c r="V5" s="8"/>
      <c r="W5" s="8"/>
      <c r="X5" s="10"/>
      <c r="Y5" s="10"/>
      <c r="Z5" s="10"/>
      <c r="AA5"/>
    </row>
    <row r="6" spans="1:27" ht="15.75" customHeight="1" thickBot="1">
      <c r="A6"/>
      <c r="B6" s="8"/>
      <c r="C6" s="8"/>
      <c r="D6" s="8"/>
      <c r="E6" s="439" t="s">
        <v>19</v>
      </c>
      <c r="F6" s="440"/>
      <c r="G6" s="223">
        <v>1</v>
      </c>
      <c r="I6" s="11"/>
      <c r="J6" s="11"/>
      <c r="K6" s="11"/>
      <c r="L6" s="441" t="s">
        <v>19</v>
      </c>
      <c r="M6" s="442"/>
      <c r="N6" s="443"/>
      <c r="O6" s="223">
        <v>1</v>
      </c>
      <c r="P6" s="8"/>
      <c r="Q6" s="441" t="s">
        <v>19</v>
      </c>
      <c r="R6" s="442"/>
      <c r="S6" s="443"/>
      <c r="T6" s="223">
        <v>1</v>
      </c>
      <c r="U6" s="10"/>
      <c r="V6" s="439" t="s">
        <v>19</v>
      </c>
      <c r="W6" s="440"/>
      <c r="X6" s="444"/>
      <c r="Y6" s="223">
        <v>1</v>
      </c>
      <c r="Z6" s="10"/>
      <c r="AA6"/>
    </row>
    <row r="7" spans="1:27" ht="25.5" customHeight="1">
      <c r="A7" s="352" t="s">
        <v>26</v>
      </c>
      <c r="B7" s="341" t="s">
        <v>484</v>
      </c>
      <c r="C7" s="355" t="s">
        <v>53</v>
      </c>
      <c r="D7" s="357" t="s">
        <v>17</v>
      </c>
      <c r="E7" s="367" t="s">
        <v>43</v>
      </c>
      <c r="F7" s="368"/>
      <c r="G7" s="368"/>
      <c r="H7" s="368"/>
      <c r="I7" s="368"/>
      <c r="J7" s="368"/>
      <c r="K7" s="369"/>
      <c r="L7" s="367" t="s">
        <v>49</v>
      </c>
      <c r="M7" s="368"/>
      <c r="N7" s="368"/>
      <c r="O7" s="368"/>
      <c r="P7" s="369"/>
      <c r="Q7" s="367" t="s">
        <v>50</v>
      </c>
      <c r="R7" s="368"/>
      <c r="S7" s="368"/>
      <c r="T7" s="368"/>
      <c r="U7" s="369"/>
      <c r="V7" s="409" t="s">
        <v>48</v>
      </c>
      <c r="W7" s="410"/>
      <c r="X7" s="410"/>
      <c r="Y7" s="410"/>
      <c r="Z7" s="410"/>
      <c r="AA7" s="411"/>
    </row>
    <row r="8" spans="1:27" ht="13.5" customHeight="1">
      <c r="A8" s="353"/>
      <c r="B8" s="342"/>
      <c r="C8" s="356"/>
      <c r="D8" s="448"/>
      <c r="E8" s="450" t="s">
        <v>481</v>
      </c>
      <c r="F8" s="417" t="s">
        <v>44</v>
      </c>
      <c r="G8" s="436" t="s">
        <v>1</v>
      </c>
      <c r="H8" s="129"/>
      <c r="I8" s="430" t="s">
        <v>0</v>
      </c>
      <c r="J8" s="129"/>
      <c r="K8" s="224"/>
      <c r="L8" s="460" t="s">
        <v>1</v>
      </c>
      <c r="M8" s="129"/>
      <c r="N8" s="430" t="s">
        <v>0</v>
      </c>
      <c r="O8" s="129"/>
      <c r="P8" s="225"/>
      <c r="Q8" s="463" t="s">
        <v>1</v>
      </c>
      <c r="R8" s="129"/>
      <c r="S8" s="430" t="s">
        <v>0</v>
      </c>
      <c r="T8" s="129"/>
      <c r="U8" s="225"/>
      <c r="V8" s="433" t="s">
        <v>11</v>
      </c>
      <c r="W8" s="129"/>
      <c r="X8" s="427" t="s">
        <v>451</v>
      </c>
      <c r="Y8" s="445" t="s">
        <v>449</v>
      </c>
      <c r="Z8" s="446"/>
      <c r="AA8" s="447"/>
    </row>
    <row r="9" spans="1:27" ht="13.5" customHeight="1">
      <c r="A9" s="353"/>
      <c r="B9" s="342"/>
      <c r="C9" s="356"/>
      <c r="D9" s="448"/>
      <c r="E9" s="451"/>
      <c r="F9" s="418"/>
      <c r="G9" s="437"/>
      <c r="H9" s="130" t="s">
        <v>485</v>
      </c>
      <c r="I9" s="431"/>
      <c r="J9" s="130" t="s">
        <v>485</v>
      </c>
      <c r="K9" s="421" t="s">
        <v>451</v>
      </c>
      <c r="L9" s="461"/>
      <c r="M9" s="130" t="s">
        <v>486</v>
      </c>
      <c r="N9" s="431"/>
      <c r="O9" s="130" t="s">
        <v>486</v>
      </c>
      <c r="P9" s="466" t="s">
        <v>451</v>
      </c>
      <c r="Q9" s="464"/>
      <c r="R9" s="130" t="s">
        <v>486</v>
      </c>
      <c r="S9" s="431"/>
      <c r="T9" s="130" t="s">
        <v>486</v>
      </c>
      <c r="U9" s="428" t="s">
        <v>451</v>
      </c>
      <c r="V9" s="434"/>
      <c r="W9" s="130" t="s">
        <v>486</v>
      </c>
      <c r="X9" s="428"/>
      <c r="Y9" s="420" t="s">
        <v>45</v>
      </c>
      <c r="Z9" s="131"/>
      <c r="AA9" s="337" t="s">
        <v>451</v>
      </c>
    </row>
    <row r="10" spans="1:27" ht="13.5" customHeight="1">
      <c r="A10" s="353"/>
      <c r="B10" s="342"/>
      <c r="C10" s="356"/>
      <c r="D10" s="448"/>
      <c r="E10" s="451"/>
      <c r="F10" s="418"/>
      <c r="G10" s="437"/>
      <c r="H10" s="458" t="s">
        <v>46</v>
      </c>
      <c r="I10" s="431"/>
      <c r="J10" s="458" t="s">
        <v>46</v>
      </c>
      <c r="K10" s="421"/>
      <c r="L10" s="461"/>
      <c r="M10" s="458" t="s">
        <v>46</v>
      </c>
      <c r="N10" s="431"/>
      <c r="O10" s="458" t="s">
        <v>46</v>
      </c>
      <c r="P10" s="466"/>
      <c r="Q10" s="464"/>
      <c r="R10" s="458" t="s">
        <v>46</v>
      </c>
      <c r="S10" s="431"/>
      <c r="T10" s="458" t="s">
        <v>46</v>
      </c>
      <c r="U10" s="428"/>
      <c r="V10" s="434"/>
      <c r="W10" s="458" t="s">
        <v>47</v>
      </c>
      <c r="X10" s="428"/>
      <c r="Y10" s="421"/>
      <c r="Z10" s="226" t="s">
        <v>487</v>
      </c>
      <c r="AA10" s="423"/>
    </row>
    <row r="11" spans="1:27" ht="51" customHeight="1">
      <c r="A11" s="354"/>
      <c r="B11" s="340"/>
      <c r="C11" s="356"/>
      <c r="D11" s="449"/>
      <c r="E11" s="452"/>
      <c r="F11" s="419"/>
      <c r="G11" s="438"/>
      <c r="H11" s="459"/>
      <c r="I11" s="432"/>
      <c r="J11" s="459"/>
      <c r="K11" s="422"/>
      <c r="L11" s="462"/>
      <c r="M11" s="459"/>
      <c r="N11" s="432"/>
      <c r="O11" s="459"/>
      <c r="P11" s="360"/>
      <c r="Q11" s="465"/>
      <c r="R11" s="459"/>
      <c r="S11" s="432"/>
      <c r="T11" s="459"/>
      <c r="U11" s="429"/>
      <c r="V11" s="435"/>
      <c r="W11" s="459"/>
      <c r="X11" s="429"/>
      <c r="Y11" s="422"/>
      <c r="Z11" s="227" t="s">
        <v>452</v>
      </c>
      <c r="AA11" s="338"/>
    </row>
    <row r="12" spans="1:27" ht="12.75" customHeight="1">
      <c r="A12" s="49">
        <v>1</v>
      </c>
      <c r="B12" s="50">
        <v>100</v>
      </c>
      <c r="C12" s="51" t="s">
        <v>69</v>
      </c>
      <c r="D12" s="52" t="s">
        <v>70</v>
      </c>
      <c r="E12" s="234">
        <v>40</v>
      </c>
      <c r="F12" s="228" t="s">
        <v>488</v>
      </c>
      <c r="G12" s="82">
        <v>89</v>
      </c>
      <c r="H12" s="82">
        <v>86</v>
      </c>
      <c r="I12" s="82">
        <v>1862</v>
      </c>
      <c r="J12" s="82">
        <v>633</v>
      </c>
      <c r="K12" s="81">
        <f aca="true" t="shared" si="0" ref="K12:K75">IF(G12=""," ",ROUND(J12/I12*100,1))</f>
        <v>34</v>
      </c>
      <c r="L12" s="83">
        <v>55</v>
      </c>
      <c r="M12" s="82">
        <v>53</v>
      </c>
      <c r="N12" s="82">
        <v>1233</v>
      </c>
      <c r="O12" s="82">
        <v>393</v>
      </c>
      <c r="P12" s="84">
        <f aca="true" t="shared" si="1" ref="P12:P75">IF(L12=""," ",ROUND(O12/N12*100,1))</f>
        <v>31.9</v>
      </c>
      <c r="Q12" s="315">
        <v>6</v>
      </c>
      <c r="R12" s="316">
        <v>3</v>
      </c>
      <c r="S12" s="316">
        <v>84</v>
      </c>
      <c r="T12" s="316">
        <v>8</v>
      </c>
      <c r="U12" s="81">
        <f aca="true" t="shared" si="2" ref="U12:U75">IF(Q12=""," ",ROUND(T12/S12*100,1))</f>
        <v>9.5</v>
      </c>
      <c r="V12" s="85">
        <v>982</v>
      </c>
      <c r="W12" s="82">
        <v>78</v>
      </c>
      <c r="X12" s="86">
        <f aca="true" t="shared" si="3" ref="X12:X20">IF(V12=""," ",ROUND(W12/V12*100,1))</f>
        <v>7.9</v>
      </c>
      <c r="Y12" s="82">
        <v>741</v>
      </c>
      <c r="Z12" s="82">
        <v>22</v>
      </c>
      <c r="AA12" s="84">
        <f aca="true" t="shared" si="4" ref="AA12:AA75">IF(Y12=""," ",ROUND(Z12/Y12*100,1))</f>
        <v>3</v>
      </c>
    </row>
    <row r="13" spans="1:27" ht="12.75" customHeight="1">
      <c r="A13" s="49">
        <v>1</v>
      </c>
      <c r="B13" s="50">
        <v>202</v>
      </c>
      <c r="C13" s="51" t="s">
        <v>69</v>
      </c>
      <c r="D13" s="52" t="s">
        <v>99</v>
      </c>
      <c r="E13" s="234">
        <v>30</v>
      </c>
      <c r="F13" s="228" t="s">
        <v>489</v>
      </c>
      <c r="G13" s="82">
        <v>58</v>
      </c>
      <c r="H13" s="82">
        <v>45</v>
      </c>
      <c r="I13" s="82">
        <v>898</v>
      </c>
      <c r="J13" s="82">
        <v>171</v>
      </c>
      <c r="K13" s="81">
        <f t="shared" si="0"/>
        <v>19</v>
      </c>
      <c r="L13" s="83">
        <v>58</v>
      </c>
      <c r="M13" s="82">
        <v>45</v>
      </c>
      <c r="N13" s="82">
        <v>898</v>
      </c>
      <c r="O13" s="82">
        <v>171</v>
      </c>
      <c r="P13" s="84">
        <f t="shared" si="1"/>
        <v>19</v>
      </c>
      <c r="Q13" s="315">
        <v>5</v>
      </c>
      <c r="R13" s="316">
        <v>4</v>
      </c>
      <c r="S13" s="316">
        <v>44</v>
      </c>
      <c r="T13" s="316">
        <v>6</v>
      </c>
      <c r="U13" s="81">
        <f t="shared" si="2"/>
        <v>13.6</v>
      </c>
      <c r="V13" s="85">
        <v>332</v>
      </c>
      <c r="W13" s="82">
        <v>24</v>
      </c>
      <c r="X13" s="86">
        <f t="shared" si="3"/>
        <v>7.2</v>
      </c>
      <c r="Y13" s="82">
        <v>205</v>
      </c>
      <c r="Z13" s="82">
        <v>14</v>
      </c>
      <c r="AA13" s="84">
        <f t="shared" si="4"/>
        <v>6.8</v>
      </c>
    </row>
    <row r="14" spans="1:27" ht="12.75" customHeight="1">
      <c r="A14" s="49">
        <v>1</v>
      </c>
      <c r="B14" s="50">
        <v>203</v>
      </c>
      <c r="C14" s="51" t="s">
        <v>172</v>
      </c>
      <c r="D14" s="53" t="s">
        <v>143</v>
      </c>
      <c r="E14" s="234">
        <v>40</v>
      </c>
      <c r="F14" s="228" t="s">
        <v>490</v>
      </c>
      <c r="G14" s="82">
        <v>81</v>
      </c>
      <c r="H14" s="82">
        <v>72</v>
      </c>
      <c r="I14" s="82">
        <v>2275</v>
      </c>
      <c r="J14" s="82">
        <v>702</v>
      </c>
      <c r="K14" s="81">
        <f t="shared" si="0"/>
        <v>30.9</v>
      </c>
      <c r="L14" s="83">
        <v>39</v>
      </c>
      <c r="M14" s="82">
        <v>34</v>
      </c>
      <c r="N14" s="82">
        <v>472</v>
      </c>
      <c r="O14" s="82">
        <v>94</v>
      </c>
      <c r="P14" s="84">
        <f t="shared" si="1"/>
        <v>19.9</v>
      </c>
      <c r="Q14" s="315">
        <v>6</v>
      </c>
      <c r="R14" s="316">
        <v>5</v>
      </c>
      <c r="S14" s="316">
        <v>31</v>
      </c>
      <c r="T14" s="316">
        <v>5</v>
      </c>
      <c r="U14" s="81">
        <f t="shared" si="2"/>
        <v>16.1</v>
      </c>
      <c r="V14" s="85">
        <v>234</v>
      </c>
      <c r="W14" s="82">
        <v>30</v>
      </c>
      <c r="X14" s="86">
        <f t="shared" si="3"/>
        <v>12.8</v>
      </c>
      <c r="Y14" s="82">
        <v>118</v>
      </c>
      <c r="Z14" s="82">
        <v>2</v>
      </c>
      <c r="AA14" s="84">
        <f t="shared" si="4"/>
        <v>1.7</v>
      </c>
    </row>
    <row r="15" spans="1:27" ht="12.75" customHeight="1">
      <c r="A15" s="49">
        <v>1</v>
      </c>
      <c r="B15" s="147">
        <v>204</v>
      </c>
      <c r="C15" s="51" t="s">
        <v>69</v>
      </c>
      <c r="D15" s="149" t="s">
        <v>245</v>
      </c>
      <c r="E15" s="234">
        <v>50</v>
      </c>
      <c r="F15" s="228" t="s">
        <v>491</v>
      </c>
      <c r="G15" s="82">
        <v>45</v>
      </c>
      <c r="H15" s="82">
        <v>41</v>
      </c>
      <c r="I15" s="82">
        <v>736</v>
      </c>
      <c r="J15" s="82">
        <v>209</v>
      </c>
      <c r="K15" s="81">
        <f t="shared" si="0"/>
        <v>28.4</v>
      </c>
      <c r="L15" s="83">
        <v>45</v>
      </c>
      <c r="M15" s="82">
        <v>41</v>
      </c>
      <c r="N15" s="82">
        <v>736</v>
      </c>
      <c r="O15" s="82">
        <v>209</v>
      </c>
      <c r="P15" s="84">
        <f t="shared" si="1"/>
        <v>28.4</v>
      </c>
      <c r="Q15" s="315">
        <v>6</v>
      </c>
      <c r="R15" s="316">
        <v>5</v>
      </c>
      <c r="S15" s="316">
        <v>62</v>
      </c>
      <c r="T15" s="316">
        <v>8</v>
      </c>
      <c r="U15" s="81">
        <f t="shared" si="2"/>
        <v>12.9</v>
      </c>
      <c r="V15" s="85">
        <v>251</v>
      </c>
      <c r="W15" s="82">
        <v>15</v>
      </c>
      <c r="X15" s="86">
        <f t="shared" si="3"/>
        <v>6</v>
      </c>
      <c r="Y15" s="82">
        <v>140</v>
      </c>
      <c r="Z15" s="82">
        <v>5</v>
      </c>
      <c r="AA15" s="84">
        <f t="shared" si="4"/>
        <v>3.6</v>
      </c>
    </row>
    <row r="16" spans="1:27" ht="12">
      <c r="A16" s="49">
        <v>1</v>
      </c>
      <c r="B16" s="50">
        <v>205</v>
      </c>
      <c r="C16" s="51" t="s">
        <v>69</v>
      </c>
      <c r="D16" s="53" t="s">
        <v>319</v>
      </c>
      <c r="E16" s="234">
        <v>40</v>
      </c>
      <c r="F16" s="229" t="s">
        <v>492</v>
      </c>
      <c r="G16" s="82">
        <v>44</v>
      </c>
      <c r="H16" s="82">
        <v>31</v>
      </c>
      <c r="I16" s="82">
        <v>546</v>
      </c>
      <c r="J16" s="82">
        <v>95</v>
      </c>
      <c r="K16" s="81">
        <f t="shared" si="0"/>
        <v>17.4</v>
      </c>
      <c r="L16" s="83">
        <v>25</v>
      </c>
      <c r="M16" s="82">
        <v>22</v>
      </c>
      <c r="N16" s="82">
        <v>367</v>
      </c>
      <c r="O16" s="82">
        <v>63</v>
      </c>
      <c r="P16" s="84">
        <f t="shared" si="1"/>
        <v>17.2</v>
      </c>
      <c r="Q16" s="315">
        <v>5</v>
      </c>
      <c r="R16" s="316">
        <v>2</v>
      </c>
      <c r="S16" s="316">
        <v>17</v>
      </c>
      <c r="T16" s="316">
        <v>3</v>
      </c>
      <c r="U16" s="81">
        <f t="shared" si="2"/>
        <v>17.6</v>
      </c>
      <c r="V16" s="85">
        <v>211</v>
      </c>
      <c r="W16" s="82">
        <v>20</v>
      </c>
      <c r="X16" s="86">
        <f t="shared" si="3"/>
        <v>9.5</v>
      </c>
      <c r="Y16" s="82">
        <v>142</v>
      </c>
      <c r="Z16" s="82">
        <v>8</v>
      </c>
      <c r="AA16" s="84">
        <f t="shared" si="4"/>
        <v>5.6</v>
      </c>
    </row>
    <row r="17" spans="1:27" ht="12.75" customHeight="1">
      <c r="A17" s="49">
        <v>1</v>
      </c>
      <c r="B17" s="50">
        <v>206</v>
      </c>
      <c r="C17" s="51" t="s">
        <v>69</v>
      </c>
      <c r="D17" s="53" t="s">
        <v>398</v>
      </c>
      <c r="E17" s="234">
        <v>40</v>
      </c>
      <c r="F17" s="228" t="s">
        <v>493</v>
      </c>
      <c r="G17" s="82">
        <v>69</v>
      </c>
      <c r="H17" s="82">
        <v>55</v>
      </c>
      <c r="I17" s="82">
        <v>913</v>
      </c>
      <c r="J17" s="82">
        <v>234</v>
      </c>
      <c r="K17" s="81">
        <f t="shared" si="0"/>
        <v>25.6</v>
      </c>
      <c r="L17" s="83">
        <v>41</v>
      </c>
      <c r="M17" s="82">
        <v>39</v>
      </c>
      <c r="N17" s="82">
        <v>654</v>
      </c>
      <c r="O17" s="82">
        <v>173</v>
      </c>
      <c r="P17" s="84">
        <f t="shared" si="1"/>
        <v>26.5</v>
      </c>
      <c r="Q17" s="315">
        <v>6</v>
      </c>
      <c r="R17" s="316">
        <v>5</v>
      </c>
      <c r="S17" s="316">
        <v>44</v>
      </c>
      <c r="T17" s="316">
        <v>6</v>
      </c>
      <c r="U17" s="81">
        <f t="shared" si="2"/>
        <v>13.6</v>
      </c>
      <c r="V17" s="85">
        <v>297</v>
      </c>
      <c r="W17" s="82">
        <v>34</v>
      </c>
      <c r="X17" s="87">
        <f t="shared" si="3"/>
        <v>11.4</v>
      </c>
      <c r="Y17" s="217">
        <v>134</v>
      </c>
      <c r="Z17" s="82">
        <v>6</v>
      </c>
      <c r="AA17" s="84">
        <f t="shared" si="4"/>
        <v>4.5</v>
      </c>
    </row>
    <row r="18" spans="1:27" ht="12.75" customHeight="1">
      <c r="A18" s="49">
        <v>1</v>
      </c>
      <c r="B18" s="50">
        <v>207</v>
      </c>
      <c r="C18" s="51" t="s">
        <v>69</v>
      </c>
      <c r="D18" s="53" t="s">
        <v>392</v>
      </c>
      <c r="E18" s="234">
        <v>40</v>
      </c>
      <c r="F18" s="228" t="s">
        <v>494</v>
      </c>
      <c r="G18" s="82">
        <v>30</v>
      </c>
      <c r="H18" s="82">
        <v>29</v>
      </c>
      <c r="I18" s="82">
        <v>471</v>
      </c>
      <c r="J18" s="82">
        <v>152</v>
      </c>
      <c r="K18" s="81">
        <f t="shared" si="0"/>
        <v>32.3</v>
      </c>
      <c r="L18" s="83">
        <v>32</v>
      </c>
      <c r="M18" s="82">
        <v>30</v>
      </c>
      <c r="N18" s="82">
        <v>503</v>
      </c>
      <c r="O18" s="82">
        <v>162</v>
      </c>
      <c r="P18" s="84">
        <f t="shared" si="1"/>
        <v>32.2</v>
      </c>
      <c r="Q18" s="315">
        <v>6</v>
      </c>
      <c r="R18" s="316">
        <v>4</v>
      </c>
      <c r="S18" s="316">
        <v>47</v>
      </c>
      <c r="T18" s="316">
        <v>4</v>
      </c>
      <c r="U18" s="81">
        <f t="shared" si="2"/>
        <v>8.5</v>
      </c>
      <c r="V18" s="85">
        <v>164</v>
      </c>
      <c r="W18" s="82">
        <v>8</v>
      </c>
      <c r="X18" s="86">
        <f t="shared" si="3"/>
        <v>4.9</v>
      </c>
      <c r="Y18" s="82">
        <v>129</v>
      </c>
      <c r="Z18" s="82">
        <v>7</v>
      </c>
      <c r="AA18" s="84">
        <f t="shared" si="4"/>
        <v>5.4</v>
      </c>
    </row>
    <row r="19" spans="1:27" ht="12.75" customHeight="1">
      <c r="A19" s="49">
        <v>1</v>
      </c>
      <c r="B19" s="50">
        <v>208</v>
      </c>
      <c r="C19" s="51" t="s">
        <v>69</v>
      </c>
      <c r="D19" s="53" t="s">
        <v>287</v>
      </c>
      <c r="E19" s="234">
        <v>40</v>
      </c>
      <c r="F19" s="228" t="s">
        <v>495</v>
      </c>
      <c r="G19" s="82">
        <v>82</v>
      </c>
      <c r="H19" s="82">
        <v>64</v>
      </c>
      <c r="I19" s="82">
        <v>1605</v>
      </c>
      <c r="J19" s="82">
        <v>420</v>
      </c>
      <c r="K19" s="81">
        <f t="shared" si="0"/>
        <v>26.2</v>
      </c>
      <c r="L19" s="83">
        <v>42</v>
      </c>
      <c r="M19" s="82">
        <v>32</v>
      </c>
      <c r="N19" s="82">
        <v>594</v>
      </c>
      <c r="O19" s="82">
        <v>117</v>
      </c>
      <c r="P19" s="84">
        <f t="shared" si="1"/>
        <v>19.7</v>
      </c>
      <c r="Q19" s="315">
        <v>6</v>
      </c>
      <c r="R19" s="316">
        <v>1</v>
      </c>
      <c r="S19" s="316">
        <v>80</v>
      </c>
      <c r="T19" s="316">
        <v>1</v>
      </c>
      <c r="U19" s="81">
        <f t="shared" si="2"/>
        <v>1.3</v>
      </c>
      <c r="V19" s="85">
        <v>186</v>
      </c>
      <c r="W19" s="82">
        <v>7</v>
      </c>
      <c r="X19" s="86">
        <f t="shared" si="3"/>
        <v>3.8</v>
      </c>
      <c r="Y19" s="82">
        <v>164</v>
      </c>
      <c r="Z19" s="82">
        <v>7</v>
      </c>
      <c r="AA19" s="84">
        <f t="shared" si="4"/>
        <v>4.3</v>
      </c>
    </row>
    <row r="20" spans="1:27" ht="12.75" customHeight="1">
      <c r="A20" s="49">
        <v>1</v>
      </c>
      <c r="B20" s="50">
        <v>209</v>
      </c>
      <c r="C20" s="51" t="s">
        <v>69</v>
      </c>
      <c r="D20" s="52" t="s">
        <v>177</v>
      </c>
      <c r="E20" s="234"/>
      <c r="F20" s="228"/>
      <c r="G20" s="82"/>
      <c r="H20" s="82"/>
      <c r="I20" s="82"/>
      <c r="J20" s="82"/>
      <c r="K20" s="81" t="str">
        <f t="shared" si="0"/>
        <v> </v>
      </c>
      <c r="L20" s="83">
        <v>12</v>
      </c>
      <c r="M20" s="82">
        <v>6</v>
      </c>
      <c r="N20" s="82">
        <v>153</v>
      </c>
      <c r="O20" s="82">
        <v>10</v>
      </c>
      <c r="P20" s="84">
        <f t="shared" si="1"/>
        <v>6.5</v>
      </c>
      <c r="Q20" s="315">
        <v>6</v>
      </c>
      <c r="R20" s="316">
        <v>2</v>
      </c>
      <c r="S20" s="316">
        <v>26</v>
      </c>
      <c r="T20" s="316">
        <v>3</v>
      </c>
      <c r="U20" s="81">
        <f t="shared" si="2"/>
        <v>11.5</v>
      </c>
      <c r="V20" s="85">
        <v>31</v>
      </c>
      <c r="W20" s="82">
        <v>2</v>
      </c>
      <c r="X20" s="86">
        <f t="shared" si="3"/>
        <v>6.5</v>
      </c>
      <c r="Y20" s="82">
        <v>24</v>
      </c>
      <c r="Z20" s="82">
        <v>2</v>
      </c>
      <c r="AA20" s="84">
        <f t="shared" si="4"/>
        <v>8.3</v>
      </c>
    </row>
    <row r="21" spans="1:27" ht="12.75" customHeight="1">
      <c r="A21" s="49">
        <v>1</v>
      </c>
      <c r="B21" s="50">
        <v>210</v>
      </c>
      <c r="C21" s="51" t="s">
        <v>69</v>
      </c>
      <c r="D21" s="52" t="s">
        <v>178</v>
      </c>
      <c r="E21" s="234">
        <v>30</v>
      </c>
      <c r="F21" s="228" t="s">
        <v>496</v>
      </c>
      <c r="G21" s="82">
        <v>34</v>
      </c>
      <c r="H21" s="82">
        <v>26</v>
      </c>
      <c r="I21" s="82">
        <v>479</v>
      </c>
      <c r="J21" s="82">
        <v>118</v>
      </c>
      <c r="K21" s="81">
        <f t="shared" si="0"/>
        <v>24.6</v>
      </c>
      <c r="L21" s="83">
        <v>28</v>
      </c>
      <c r="M21" s="82">
        <v>23</v>
      </c>
      <c r="N21" s="82">
        <v>424</v>
      </c>
      <c r="O21" s="82">
        <v>115</v>
      </c>
      <c r="P21" s="84">
        <f t="shared" si="1"/>
        <v>27.1</v>
      </c>
      <c r="Q21" s="315">
        <v>6</v>
      </c>
      <c r="R21" s="316">
        <v>3</v>
      </c>
      <c r="S21" s="316">
        <v>55</v>
      </c>
      <c r="T21" s="316">
        <v>3</v>
      </c>
      <c r="U21" s="81">
        <f t="shared" si="2"/>
        <v>5.5</v>
      </c>
      <c r="V21" s="85">
        <v>209</v>
      </c>
      <c r="W21" s="82">
        <v>17</v>
      </c>
      <c r="X21" s="86">
        <v>8.1</v>
      </c>
      <c r="Y21" s="82">
        <v>135</v>
      </c>
      <c r="Z21" s="82">
        <v>3</v>
      </c>
      <c r="AA21" s="84">
        <f t="shared" si="4"/>
        <v>2.2</v>
      </c>
    </row>
    <row r="22" spans="1:27" s="7" customFormat="1" ht="12.75" customHeight="1">
      <c r="A22" s="49">
        <v>1</v>
      </c>
      <c r="B22" s="182">
        <v>211</v>
      </c>
      <c r="C22" s="183" t="s">
        <v>69</v>
      </c>
      <c r="D22" s="215" t="s">
        <v>291</v>
      </c>
      <c r="E22" s="235">
        <v>50</v>
      </c>
      <c r="F22" s="230" t="s">
        <v>497</v>
      </c>
      <c r="G22" s="184">
        <v>43</v>
      </c>
      <c r="H22" s="184">
        <v>36</v>
      </c>
      <c r="I22" s="184">
        <v>421</v>
      </c>
      <c r="J22" s="184">
        <v>95</v>
      </c>
      <c r="K22" s="81">
        <f t="shared" si="0"/>
        <v>22.6</v>
      </c>
      <c r="L22" s="185">
        <v>17</v>
      </c>
      <c r="M22" s="184">
        <v>15</v>
      </c>
      <c r="N22" s="184">
        <v>221</v>
      </c>
      <c r="O22" s="184">
        <v>42</v>
      </c>
      <c r="P22" s="84">
        <f t="shared" si="1"/>
        <v>19</v>
      </c>
      <c r="Q22" s="317">
        <v>6</v>
      </c>
      <c r="R22" s="318">
        <v>3</v>
      </c>
      <c r="S22" s="318">
        <v>34</v>
      </c>
      <c r="T22" s="318">
        <v>3</v>
      </c>
      <c r="U22" s="81">
        <f t="shared" si="2"/>
        <v>8.8</v>
      </c>
      <c r="V22" s="186">
        <v>47</v>
      </c>
      <c r="W22" s="184">
        <v>1</v>
      </c>
      <c r="X22" s="86">
        <f>IF(V22=""," ",ROUND(W22/V22*100,1))</f>
        <v>2.1</v>
      </c>
      <c r="Y22" s="184">
        <v>47</v>
      </c>
      <c r="Z22" s="184">
        <v>1</v>
      </c>
      <c r="AA22" s="84">
        <f t="shared" si="4"/>
        <v>2.1</v>
      </c>
    </row>
    <row r="23" spans="1:27" ht="12.75" customHeight="1">
      <c r="A23" s="157">
        <v>1</v>
      </c>
      <c r="B23" s="147">
        <v>212</v>
      </c>
      <c r="C23" s="158" t="s">
        <v>69</v>
      </c>
      <c r="D23" s="160" t="s">
        <v>260</v>
      </c>
      <c r="E23" s="236">
        <v>50</v>
      </c>
      <c r="F23" s="231" t="s">
        <v>498</v>
      </c>
      <c r="G23" s="302">
        <v>13</v>
      </c>
      <c r="H23" s="302">
        <v>12</v>
      </c>
      <c r="I23" s="302">
        <v>131</v>
      </c>
      <c r="J23" s="302">
        <v>41</v>
      </c>
      <c r="K23" s="168">
        <f t="shared" si="0"/>
        <v>31.3</v>
      </c>
      <c r="L23" s="314">
        <v>13</v>
      </c>
      <c r="M23" s="302">
        <v>12</v>
      </c>
      <c r="N23" s="302">
        <v>131</v>
      </c>
      <c r="O23" s="302">
        <v>41</v>
      </c>
      <c r="P23" s="168">
        <f t="shared" si="1"/>
        <v>31.3</v>
      </c>
      <c r="Q23" s="319">
        <v>6</v>
      </c>
      <c r="R23" s="320">
        <v>3</v>
      </c>
      <c r="S23" s="320">
        <v>27</v>
      </c>
      <c r="T23" s="320">
        <v>4</v>
      </c>
      <c r="U23" s="168">
        <f t="shared" si="2"/>
        <v>14.8</v>
      </c>
      <c r="V23" s="306">
        <v>86</v>
      </c>
      <c r="W23" s="302">
        <v>16</v>
      </c>
      <c r="X23" s="170">
        <f>IF(V23=""," ",ROUND(W23/V23*100,1))</f>
        <v>18.6</v>
      </c>
      <c r="Y23" s="302">
        <v>45</v>
      </c>
      <c r="Z23" s="302">
        <v>1</v>
      </c>
      <c r="AA23" s="171">
        <f t="shared" si="4"/>
        <v>2.2</v>
      </c>
    </row>
    <row r="24" spans="1:27" ht="12">
      <c r="A24" s="49">
        <v>1</v>
      </c>
      <c r="B24" s="50">
        <v>213</v>
      </c>
      <c r="C24" s="51" t="s">
        <v>69</v>
      </c>
      <c r="D24" s="53" t="s">
        <v>321</v>
      </c>
      <c r="E24" s="234">
        <v>30</v>
      </c>
      <c r="F24" s="229" t="s">
        <v>499</v>
      </c>
      <c r="G24" s="82">
        <v>51</v>
      </c>
      <c r="H24" s="82">
        <v>42</v>
      </c>
      <c r="I24" s="82">
        <v>658</v>
      </c>
      <c r="J24" s="82">
        <v>168</v>
      </c>
      <c r="K24" s="81">
        <f t="shared" si="0"/>
        <v>25.5</v>
      </c>
      <c r="L24" s="83">
        <v>33</v>
      </c>
      <c r="M24" s="82">
        <v>29</v>
      </c>
      <c r="N24" s="82">
        <v>470</v>
      </c>
      <c r="O24" s="82">
        <v>120</v>
      </c>
      <c r="P24" s="84">
        <f t="shared" si="1"/>
        <v>25.5</v>
      </c>
      <c r="Q24" s="315">
        <v>6</v>
      </c>
      <c r="R24" s="316">
        <v>5</v>
      </c>
      <c r="S24" s="316">
        <v>33</v>
      </c>
      <c r="T24" s="316">
        <v>5</v>
      </c>
      <c r="U24" s="81">
        <f t="shared" si="2"/>
        <v>15.2</v>
      </c>
      <c r="V24" s="85">
        <v>307</v>
      </c>
      <c r="W24" s="82">
        <v>45</v>
      </c>
      <c r="X24" s="86">
        <f>IF(V24=""," ",ROUND(W24/V24*100,1))</f>
        <v>14.7</v>
      </c>
      <c r="Y24" s="82">
        <v>156</v>
      </c>
      <c r="Z24" s="82">
        <v>9</v>
      </c>
      <c r="AA24" s="84">
        <f t="shared" si="4"/>
        <v>5.8</v>
      </c>
    </row>
    <row r="25" spans="1:27" ht="12.75" customHeight="1">
      <c r="A25" s="179">
        <v>1</v>
      </c>
      <c r="B25" s="147">
        <v>214</v>
      </c>
      <c r="C25" s="158" t="s">
        <v>69</v>
      </c>
      <c r="D25" s="160" t="s">
        <v>273</v>
      </c>
      <c r="E25" s="234"/>
      <c r="F25" s="228"/>
      <c r="G25" s="82"/>
      <c r="H25" s="82"/>
      <c r="I25" s="82"/>
      <c r="J25" s="82"/>
      <c r="K25" s="81" t="str">
        <f t="shared" si="0"/>
        <v> </v>
      </c>
      <c r="L25" s="83">
        <v>34</v>
      </c>
      <c r="M25" s="82">
        <v>25</v>
      </c>
      <c r="N25" s="82">
        <v>360</v>
      </c>
      <c r="O25" s="82">
        <v>61</v>
      </c>
      <c r="P25" s="84">
        <f t="shared" si="1"/>
        <v>16.9</v>
      </c>
      <c r="Q25" s="315">
        <v>6</v>
      </c>
      <c r="R25" s="316">
        <v>2</v>
      </c>
      <c r="S25" s="316">
        <v>32</v>
      </c>
      <c r="T25" s="316">
        <v>2</v>
      </c>
      <c r="U25" s="81">
        <f t="shared" si="2"/>
        <v>6.3</v>
      </c>
      <c r="V25" s="85">
        <v>137</v>
      </c>
      <c r="W25" s="82">
        <v>20</v>
      </c>
      <c r="X25" s="87">
        <f>IF(V25=""," ",ROUND(W25/V25*100,1))</f>
        <v>14.6</v>
      </c>
      <c r="Y25" s="217">
        <v>68</v>
      </c>
      <c r="Z25" s="82">
        <v>2</v>
      </c>
      <c r="AA25" s="84">
        <f t="shared" si="4"/>
        <v>2.9</v>
      </c>
    </row>
    <row r="26" spans="1:27" ht="12.75" customHeight="1">
      <c r="A26" s="49">
        <v>1</v>
      </c>
      <c r="B26" s="50">
        <v>215</v>
      </c>
      <c r="C26" s="51" t="s">
        <v>69</v>
      </c>
      <c r="D26" s="53" t="s">
        <v>181</v>
      </c>
      <c r="E26" s="234">
        <v>35</v>
      </c>
      <c r="F26" s="228" t="s">
        <v>500</v>
      </c>
      <c r="G26" s="82">
        <v>34</v>
      </c>
      <c r="H26" s="82">
        <v>23</v>
      </c>
      <c r="I26" s="82">
        <v>404</v>
      </c>
      <c r="J26" s="82">
        <v>87</v>
      </c>
      <c r="K26" s="81">
        <f t="shared" si="0"/>
        <v>21.5</v>
      </c>
      <c r="L26" s="83">
        <v>23</v>
      </c>
      <c r="M26" s="82">
        <v>15</v>
      </c>
      <c r="N26" s="82">
        <v>247</v>
      </c>
      <c r="O26" s="82">
        <v>36</v>
      </c>
      <c r="P26" s="84">
        <f t="shared" si="1"/>
        <v>14.6</v>
      </c>
      <c r="Q26" s="315">
        <v>6</v>
      </c>
      <c r="R26" s="316">
        <v>2</v>
      </c>
      <c r="S26" s="316">
        <v>46</v>
      </c>
      <c r="T26" s="316">
        <v>2</v>
      </c>
      <c r="U26" s="81">
        <f t="shared" si="2"/>
        <v>4.3</v>
      </c>
      <c r="V26" s="85">
        <v>100</v>
      </c>
      <c r="W26" s="82">
        <v>11</v>
      </c>
      <c r="X26" s="86">
        <v>11</v>
      </c>
      <c r="Y26" s="82">
        <v>82</v>
      </c>
      <c r="Z26" s="82">
        <v>5</v>
      </c>
      <c r="AA26" s="84">
        <f t="shared" si="4"/>
        <v>6.1</v>
      </c>
    </row>
    <row r="27" spans="1:27" ht="12.75" customHeight="1">
      <c r="A27" s="49">
        <v>1</v>
      </c>
      <c r="B27" s="50">
        <v>216</v>
      </c>
      <c r="C27" s="51" t="s">
        <v>69</v>
      </c>
      <c r="D27" s="53" t="s">
        <v>184</v>
      </c>
      <c r="E27" s="234">
        <v>30</v>
      </c>
      <c r="F27" s="228" t="s">
        <v>491</v>
      </c>
      <c r="G27" s="82">
        <v>28</v>
      </c>
      <c r="H27" s="82">
        <v>18</v>
      </c>
      <c r="I27" s="82">
        <v>325</v>
      </c>
      <c r="J27" s="82">
        <v>68</v>
      </c>
      <c r="K27" s="81">
        <f t="shared" si="0"/>
        <v>20.9</v>
      </c>
      <c r="L27" s="83">
        <v>19</v>
      </c>
      <c r="M27" s="82">
        <v>14</v>
      </c>
      <c r="N27" s="82">
        <v>223</v>
      </c>
      <c r="O27" s="82">
        <v>29</v>
      </c>
      <c r="P27" s="84">
        <f t="shared" si="1"/>
        <v>13</v>
      </c>
      <c r="Q27" s="315">
        <v>6</v>
      </c>
      <c r="R27" s="316">
        <v>2</v>
      </c>
      <c r="S27" s="316">
        <v>32</v>
      </c>
      <c r="T27" s="316">
        <v>3</v>
      </c>
      <c r="U27" s="81">
        <f t="shared" si="2"/>
        <v>9.4</v>
      </c>
      <c r="V27" s="85">
        <v>55</v>
      </c>
      <c r="W27" s="82">
        <v>10</v>
      </c>
      <c r="X27" s="86">
        <f aca="true" t="shared" si="5" ref="X27:X90">IF(V27=""," ",ROUND(W27/V27*100,1))</f>
        <v>18.2</v>
      </c>
      <c r="Y27" s="82">
        <v>23</v>
      </c>
      <c r="Z27" s="82">
        <v>0</v>
      </c>
      <c r="AA27" s="84">
        <f t="shared" si="4"/>
        <v>0</v>
      </c>
    </row>
    <row r="28" spans="1:27" ht="12.75" customHeight="1">
      <c r="A28" s="49">
        <v>1</v>
      </c>
      <c r="B28" s="50">
        <v>217</v>
      </c>
      <c r="C28" s="51" t="s">
        <v>69</v>
      </c>
      <c r="D28" s="53" t="s">
        <v>71</v>
      </c>
      <c r="E28" s="234">
        <v>40</v>
      </c>
      <c r="F28" s="228" t="s">
        <v>501</v>
      </c>
      <c r="G28" s="82">
        <v>43</v>
      </c>
      <c r="H28" s="82">
        <v>37</v>
      </c>
      <c r="I28" s="82">
        <v>495</v>
      </c>
      <c r="J28" s="82">
        <v>116</v>
      </c>
      <c r="K28" s="81">
        <f t="shared" si="0"/>
        <v>23.4</v>
      </c>
      <c r="L28" s="83">
        <v>31</v>
      </c>
      <c r="M28" s="82">
        <v>26</v>
      </c>
      <c r="N28" s="82">
        <v>408</v>
      </c>
      <c r="O28" s="82">
        <v>94</v>
      </c>
      <c r="P28" s="84">
        <f t="shared" si="1"/>
        <v>23</v>
      </c>
      <c r="Q28" s="315">
        <v>6</v>
      </c>
      <c r="R28" s="316">
        <v>5</v>
      </c>
      <c r="S28" s="316">
        <v>36</v>
      </c>
      <c r="T28" s="316">
        <v>7</v>
      </c>
      <c r="U28" s="81">
        <f t="shared" si="2"/>
        <v>19.4</v>
      </c>
      <c r="V28" s="85">
        <v>127</v>
      </c>
      <c r="W28" s="82">
        <v>13</v>
      </c>
      <c r="X28" s="86">
        <f t="shared" si="5"/>
        <v>10.2</v>
      </c>
      <c r="Y28" s="82">
        <v>92</v>
      </c>
      <c r="Z28" s="82">
        <v>3</v>
      </c>
      <c r="AA28" s="84">
        <f t="shared" si="4"/>
        <v>3.3</v>
      </c>
    </row>
    <row r="29" spans="1:27" ht="12.75" customHeight="1">
      <c r="A29" s="49">
        <v>1</v>
      </c>
      <c r="B29" s="50">
        <v>218</v>
      </c>
      <c r="C29" s="51" t="s">
        <v>69</v>
      </c>
      <c r="D29" s="53" t="s">
        <v>187</v>
      </c>
      <c r="E29" s="234"/>
      <c r="F29" s="228"/>
      <c r="G29" s="82"/>
      <c r="H29" s="82"/>
      <c r="I29" s="82"/>
      <c r="J29" s="82"/>
      <c r="K29" s="81" t="str">
        <f t="shared" si="0"/>
        <v> </v>
      </c>
      <c r="L29" s="83">
        <v>18</v>
      </c>
      <c r="M29" s="82">
        <v>9</v>
      </c>
      <c r="N29" s="82">
        <v>152</v>
      </c>
      <c r="O29" s="82">
        <v>17</v>
      </c>
      <c r="P29" s="84">
        <f t="shared" si="1"/>
        <v>11.2</v>
      </c>
      <c r="Q29" s="315">
        <v>6</v>
      </c>
      <c r="R29" s="316">
        <v>1</v>
      </c>
      <c r="S29" s="316">
        <v>28</v>
      </c>
      <c r="T29" s="316">
        <v>2</v>
      </c>
      <c r="U29" s="81">
        <f t="shared" si="2"/>
        <v>7.1</v>
      </c>
      <c r="V29" s="85">
        <v>30</v>
      </c>
      <c r="W29" s="82">
        <v>3</v>
      </c>
      <c r="X29" s="86">
        <f t="shared" si="5"/>
        <v>10</v>
      </c>
      <c r="Y29" s="82">
        <v>11</v>
      </c>
      <c r="Z29" s="82">
        <v>0</v>
      </c>
      <c r="AA29" s="84">
        <f t="shared" si="4"/>
        <v>0</v>
      </c>
    </row>
    <row r="30" spans="1:27" ht="12.75" customHeight="1">
      <c r="A30" s="49">
        <v>1</v>
      </c>
      <c r="B30" s="50">
        <v>219</v>
      </c>
      <c r="C30" s="51" t="s">
        <v>69</v>
      </c>
      <c r="D30" s="53" t="s">
        <v>294</v>
      </c>
      <c r="E30" s="234"/>
      <c r="F30" s="228"/>
      <c r="G30" s="82"/>
      <c r="H30" s="82"/>
      <c r="I30" s="82"/>
      <c r="J30" s="82"/>
      <c r="K30" s="81" t="str">
        <f t="shared" si="0"/>
        <v> </v>
      </c>
      <c r="L30" s="83">
        <v>22</v>
      </c>
      <c r="M30" s="82">
        <v>14</v>
      </c>
      <c r="N30" s="82">
        <v>262</v>
      </c>
      <c r="O30" s="82">
        <v>27</v>
      </c>
      <c r="P30" s="84">
        <f t="shared" si="1"/>
        <v>10.3</v>
      </c>
      <c r="Q30" s="315">
        <v>6</v>
      </c>
      <c r="R30" s="316">
        <v>2</v>
      </c>
      <c r="S30" s="316">
        <v>36</v>
      </c>
      <c r="T30" s="316">
        <v>2</v>
      </c>
      <c r="U30" s="81">
        <f t="shared" si="2"/>
        <v>5.6</v>
      </c>
      <c r="V30" s="85">
        <v>60</v>
      </c>
      <c r="W30" s="82">
        <v>0</v>
      </c>
      <c r="X30" s="86">
        <f t="shared" si="5"/>
        <v>0</v>
      </c>
      <c r="Y30" s="82">
        <v>60</v>
      </c>
      <c r="Z30" s="82">
        <v>0</v>
      </c>
      <c r="AA30" s="84">
        <f t="shared" si="4"/>
        <v>0</v>
      </c>
    </row>
    <row r="31" spans="1:27" ht="12.75" customHeight="1">
      <c r="A31" s="49">
        <v>1</v>
      </c>
      <c r="B31" s="147">
        <v>220</v>
      </c>
      <c r="C31" s="51" t="s">
        <v>69</v>
      </c>
      <c r="D31" s="148" t="s">
        <v>249</v>
      </c>
      <c r="E31" s="234">
        <v>40</v>
      </c>
      <c r="F31" s="228" t="s">
        <v>502</v>
      </c>
      <c r="G31" s="82">
        <v>45</v>
      </c>
      <c r="H31" s="82">
        <v>38</v>
      </c>
      <c r="I31" s="82">
        <v>499</v>
      </c>
      <c r="J31" s="82">
        <v>149</v>
      </c>
      <c r="K31" s="81">
        <f t="shared" si="0"/>
        <v>29.9</v>
      </c>
      <c r="L31" s="83">
        <v>30</v>
      </c>
      <c r="M31" s="82">
        <v>28</v>
      </c>
      <c r="N31" s="82">
        <v>344</v>
      </c>
      <c r="O31" s="82">
        <v>97</v>
      </c>
      <c r="P31" s="84">
        <f t="shared" si="1"/>
        <v>28.2</v>
      </c>
      <c r="Q31" s="315">
        <v>6</v>
      </c>
      <c r="R31" s="316">
        <v>2</v>
      </c>
      <c r="S31" s="316">
        <v>44</v>
      </c>
      <c r="T31" s="316">
        <v>4</v>
      </c>
      <c r="U31" s="81">
        <f t="shared" si="2"/>
        <v>9.1</v>
      </c>
      <c r="V31" s="85">
        <v>152</v>
      </c>
      <c r="W31" s="82">
        <v>26</v>
      </c>
      <c r="X31" s="86">
        <f t="shared" si="5"/>
        <v>17.1</v>
      </c>
      <c r="Y31" s="82">
        <v>99</v>
      </c>
      <c r="Z31" s="82">
        <v>4</v>
      </c>
      <c r="AA31" s="84">
        <f t="shared" si="4"/>
        <v>4</v>
      </c>
    </row>
    <row r="32" spans="1:27" ht="12.75" customHeight="1">
      <c r="A32" s="49">
        <v>1</v>
      </c>
      <c r="B32" s="147">
        <v>221</v>
      </c>
      <c r="C32" s="51" t="s">
        <v>69</v>
      </c>
      <c r="D32" s="148" t="s">
        <v>251</v>
      </c>
      <c r="E32" s="234">
        <v>50</v>
      </c>
      <c r="F32" s="228" t="s">
        <v>503</v>
      </c>
      <c r="G32" s="82">
        <v>37</v>
      </c>
      <c r="H32" s="82">
        <v>35</v>
      </c>
      <c r="I32" s="82">
        <v>445</v>
      </c>
      <c r="J32" s="82">
        <v>128</v>
      </c>
      <c r="K32" s="81">
        <f t="shared" si="0"/>
        <v>28.8</v>
      </c>
      <c r="L32" s="83">
        <v>37</v>
      </c>
      <c r="M32" s="82">
        <v>35</v>
      </c>
      <c r="N32" s="82">
        <v>445</v>
      </c>
      <c r="O32" s="82">
        <v>128</v>
      </c>
      <c r="P32" s="84">
        <f t="shared" si="1"/>
        <v>28.8</v>
      </c>
      <c r="Q32" s="315">
        <v>6</v>
      </c>
      <c r="R32" s="316">
        <v>3</v>
      </c>
      <c r="S32" s="316">
        <v>42</v>
      </c>
      <c r="T32" s="316">
        <v>5</v>
      </c>
      <c r="U32" s="81">
        <f t="shared" si="2"/>
        <v>11.9</v>
      </c>
      <c r="V32" s="85">
        <v>148</v>
      </c>
      <c r="W32" s="82">
        <v>32</v>
      </c>
      <c r="X32" s="86">
        <f t="shared" si="5"/>
        <v>21.6</v>
      </c>
      <c r="Y32" s="82">
        <v>60</v>
      </c>
      <c r="Z32" s="82">
        <v>6</v>
      </c>
      <c r="AA32" s="84">
        <f t="shared" si="4"/>
        <v>10</v>
      </c>
    </row>
    <row r="33" spans="1:27" ht="12.75" customHeight="1">
      <c r="A33" s="49">
        <v>1</v>
      </c>
      <c r="B33" s="50">
        <v>222</v>
      </c>
      <c r="C33" s="51" t="s">
        <v>69</v>
      </c>
      <c r="D33" s="52" t="s">
        <v>189</v>
      </c>
      <c r="E33" s="234"/>
      <c r="F33" s="228"/>
      <c r="G33" s="82"/>
      <c r="H33" s="82"/>
      <c r="I33" s="82"/>
      <c r="J33" s="82"/>
      <c r="K33" s="81" t="str">
        <f t="shared" si="0"/>
        <v> </v>
      </c>
      <c r="L33" s="83">
        <v>12</v>
      </c>
      <c r="M33" s="82">
        <v>10</v>
      </c>
      <c r="N33" s="82">
        <v>118</v>
      </c>
      <c r="O33" s="82">
        <v>17</v>
      </c>
      <c r="P33" s="84">
        <f t="shared" si="1"/>
        <v>14.4</v>
      </c>
      <c r="Q33" s="315">
        <v>6</v>
      </c>
      <c r="R33" s="316">
        <v>3</v>
      </c>
      <c r="S33" s="316">
        <v>26</v>
      </c>
      <c r="T33" s="316">
        <v>3</v>
      </c>
      <c r="U33" s="81">
        <f t="shared" si="2"/>
        <v>11.5</v>
      </c>
      <c r="V33" s="85">
        <v>48</v>
      </c>
      <c r="W33" s="82">
        <v>6</v>
      </c>
      <c r="X33" s="86">
        <f t="shared" si="5"/>
        <v>12.5</v>
      </c>
      <c r="Y33" s="218">
        <v>30</v>
      </c>
      <c r="Z33" s="82">
        <v>0</v>
      </c>
      <c r="AA33" s="84">
        <f t="shared" si="4"/>
        <v>0</v>
      </c>
    </row>
    <row r="34" spans="1:27" ht="12.75" customHeight="1">
      <c r="A34" s="179">
        <v>1</v>
      </c>
      <c r="B34" s="147">
        <v>223</v>
      </c>
      <c r="C34" s="158" t="s">
        <v>69</v>
      </c>
      <c r="D34" s="159" t="s">
        <v>408</v>
      </c>
      <c r="E34" s="234">
        <v>30</v>
      </c>
      <c r="F34" s="228" t="s">
        <v>504</v>
      </c>
      <c r="G34" s="82">
        <v>56</v>
      </c>
      <c r="H34" s="82">
        <v>42</v>
      </c>
      <c r="I34" s="82">
        <v>619</v>
      </c>
      <c r="J34" s="82">
        <v>156</v>
      </c>
      <c r="K34" s="81">
        <f t="shared" si="0"/>
        <v>25.2</v>
      </c>
      <c r="L34" s="83">
        <v>33</v>
      </c>
      <c r="M34" s="82">
        <v>26</v>
      </c>
      <c r="N34" s="82">
        <v>372</v>
      </c>
      <c r="O34" s="82">
        <v>73</v>
      </c>
      <c r="P34" s="84">
        <f t="shared" si="1"/>
        <v>19.6</v>
      </c>
      <c r="Q34" s="315">
        <v>6</v>
      </c>
      <c r="R34" s="316">
        <v>5</v>
      </c>
      <c r="S34" s="316">
        <v>28</v>
      </c>
      <c r="T34" s="316">
        <v>6</v>
      </c>
      <c r="U34" s="81">
        <f t="shared" si="2"/>
        <v>21.4</v>
      </c>
      <c r="V34" s="85">
        <v>65</v>
      </c>
      <c r="W34" s="82">
        <v>7</v>
      </c>
      <c r="X34" s="86">
        <f t="shared" si="5"/>
        <v>10.8</v>
      </c>
      <c r="Y34" s="82">
        <v>34</v>
      </c>
      <c r="Z34" s="82">
        <v>1</v>
      </c>
      <c r="AA34" s="84">
        <f t="shared" si="4"/>
        <v>2.9</v>
      </c>
    </row>
    <row r="35" spans="1:27" ht="12.75" customHeight="1">
      <c r="A35" s="49">
        <v>1</v>
      </c>
      <c r="B35" s="50">
        <v>224</v>
      </c>
      <c r="C35" s="51" t="s">
        <v>69</v>
      </c>
      <c r="D35" s="52" t="s">
        <v>72</v>
      </c>
      <c r="E35" s="234">
        <v>40</v>
      </c>
      <c r="F35" s="228" t="s">
        <v>505</v>
      </c>
      <c r="G35" s="82">
        <v>60</v>
      </c>
      <c r="H35" s="82">
        <v>48</v>
      </c>
      <c r="I35" s="82">
        <v>872</v>
      </c>
      <c r="J35" s="82">
        <v>298</v>
      </c>
      <c r="K35" s="81">
        <f t="shared" si="0"/>
        <v>34.2</v>
      </c>
      <c r="L35" s="83">
        <v>44</v>
      </c>
      <c r="M35" s="82">
        <v>36</v>
      </c>
      <c r="N35" s="82">
        <v>525</v>
      </c>
      <c r="O35" s="82">
        <v>159</v>
      </c>
      <c r="P35" s="84">
        <f t="shared" si="1"/>
        <v>30.3</v>
      </c>
      <c r="Q35" s="315">
        <v>6</v>
      </c>
      <c r="R35" s="316">
        <v>4</v>
      </c>
      <c r="S35" s="316">
        <v>35</v>
      </c>
      <c r="T35" s="316">
        <v>5</v>
      </c>
      <c r="U35" s="81">
        <f t="shared" si="2"/>
        <v>14.3</v>
      </c>
      <c r="V35" s="85">
        <v>155</v>
      </c>
      <c r="W35" s="82">
        <v>14</v>
      </c>
      <c r="X35" s="86">
        <f t="shared" si="5"/>
        <v>9</v>
      </c>
      <c r="Y35" s="82">
        <v>88</v>
      </c>
      <c r="Z35" s="82">
        <v>2</v>
      </c>
      <c r="AA35" s="84">
        <f t="shared" si="4"/>
        <v>2.3</v>
      </c>
    </row>
    <row r="36" spans="1:27" ht="12.75" customHeight="1">
      <c r="A36" s="49">
        <v>1</v>
      </c>
      <c r="B36" s="50">
        <v>225</v>
      </c>
      <c r="C36" s="51" t="s">
        <v>69</v>
      </c>
      <c r="D36" s="52" t="s">
        <v>190</v>
      </c>
      <c r="E36" s="234">
        <v>30</v>
      </c>
      <c r="F36" s="228" t="s">
        <v>506</v>
      </c>
      <c r="G36" s="82">
        <v>42</v>
      </c>
      <c r="H36" s="82">
        <v>26</v>
      </c>
      <c r="I36" s="82">
        <v>631</v>
      </c>
      <c r="J36" s="82">
        <v>149</v>
      </c>
      <c r="K36" s="81">
        <f t="shared" si="0"/>
        <v>23.6</v>
      </c>
      <c r="L36" s="83">
        <v>20</v>
      </c>
      <c r="M36" s="82">
        <v>12</v>
      </c>
      <c r="N36" s="82">
        <v>192</v>
      </c>
      <c r="O36" s="82">
        <v>24</v>
      </c>
      <c r="P36" s="84">
        <f t="shared" si="1"/>
        <v>12.5</v>
      </c>
      <c r="Q36" s="315">
        <v>6</v>
      </c>
      <c r="R36" s="316">
        <v>3</v>
      </c>
      <c r="S36" s="316">
        <v>33</v>
      </c>
      <c r="T36" s="316">
        <v>3</v>
      </c>
      <c r="U36" s="81">
        <f t="shared" si="2"/>
        <v>9.1</v>
      </c>
      <c r="V36" s="85">
        <v>99</v>
      </c>
      <c r="W36" s="82">
        <v>14</v>
      </c>
      <c r="X36" s="86">
        <f t="shared" si="5"/>
        <v>14.1</v>
      </c>
      <c r="Y36" s="82">
        <v>63</v>
      </c>
      <c r="Z36" s="82">
        <v>3</v>
      </c>
      <c r="AA36" s="84">
        <f t="shared" si="4"/>
        <v>4.8</v>
      </c>
    </row>
    <row r="37" spans="1:27" ht="12.75" customHeight="1">
      <c r="A37" s="49">
        <v>1</v>
      </c>
      <c r="B37" s="50">
        <v>226</v>
      </c>
      <c r="C37" s="51" t="s">
        <v>69</v>
      </c>
      <c r="D37" s="52" t="s">
        <v>217</v>
      </c>
      <c r="E37" s="234">
        <v>30</v>
      </c>
      <c r="F37" s="232" t="s">
        <v>218</v>
      </c>
      <c r="G37" s="82">
        <v>24</v>
      </c>
      <c r="H37" s="82">
        <v>15</v>
      </c>
      <c r="I37" s="82">
        <v>232</v>
      </c>
      <c r="J37" s="82">
        <v>42</v>
      </c>
      <c r="K37" s="81">
        <f t="shared" si="0"/>
        <v>18.1</v>
      </c>
      <c r="L37" s="83">
        <v>20</v>
      </c>
      <c r="M37" s="82">
        <v>13</v>
      </c>
      <c r="N37" s="82">
        <v>199</v>
      </c>
      <c r="O37" s="82">
        <v>33</v>
      </c>
      <c r="P37" s="84">
        <f t="shared" si="1"/>
        <v>16.6</v>
      </c>
      <c r="Q37" s="315">
        <v>6</v>
      </c>
      <c r="R37" s="316">
        <v>2</v>
      </c>
      <c r="S37" s="316">
        <v>31</v>
      </c>
      <c r="T37" s="316">
        <v>2</v>
      </c>
      <c r="U37" s="81">
        <f t="shared" si="2"/>
        <v>6.5</v>
      </c>
      <c r="V37" s="85">
        <v>54</v>
      </c>
      <c r="W37" s="82">
        <v>5</v>
      </c>
      <c r="X37" s="87">
        <f t="shared" si="5"/>
        <v>9.3</v>
      </c>
      <c r="Y37" s="217">
        <v>47</v>
      </c>
      <c r="Z37" s="82">
        <v>1</v>
      </c>
      <c r="AA37" s="84">
        <f t="shared" si="4"/>
        <v>2.1</v>
      </c>
    </row>
    <row r="38" spans="1:27" ht="12.75" customHeight="1">
      <c r="A38" s="49">
        <v>1</v>
      </c>
      <c r="B38" s="50">
        <v>227</v>
      </c>
      <c r="C38" s="51" t="s">
        <v>69</v>
      </c>
      <c r="D38" s="52" t="s">
        <v>216</v>
      </c>
      <c r="E38" s="234"/>
      <c r="F38" s="228"/>
      <c r="G38" s="82"/>
      <c r="H38" s="82"/>
      <c r="I38" s="82"/>
      <c r="J38" s="82"/>
      <c r="K38" s="81" t="str">
        <f t="shared" si="0"/>
        <v> </v>
      </c>
      <c r="L38" s="83">
        <v>15</v>
      </c>
      <c r="M38" s="82">
        <v>10</v>
      </c>
      <c r="N38" s="82">
        <v>122</v>
      </c>
      <c r="O38" s="82">
        <v>19</v>
      </c>
      <c r="P38" s="84">
        <f t="shared" si="1"/>
        <v>15.6</v>
      </c>
      <c r="Q38" s="315">
        <v>5</v>
      </c>
      <c r="R38" s="316">
        <v>2</v>
      </c>
      <c r="S38" s="316">
        <v>17</v>
      </c>
      <c r="T38" s="316">
        <v>2</v>
      </c>
      <c r="U38" s="81">
        <f t="shared" si="2"/>
        <v>11.8</v>
      </c>
      <c r="V38" s="85">
        <v>23</v>
      </c>
      <c r="W38" s="82">
        <v>1</v>
      </c>
      <c r="X38" s="86">
        <f t="shared" si="5"/>
        <v>4.3</v>
      </c>
      <c r="Y38" s="82">
        <v>15</v>
      </c>
      <c r="Z38" s="82">
        <v>0</v>
      </c>
      <c r="AA38" s="84">
        <f t="shared" si="4"/>
        <v>0</v>
      </c>
    </row>
    <row r="39" spans="1:27" ht="12.75" customHeight="1">
      <c r="A39" s="49">
        <v>1</v>
      </c>
      <c r="B39" s="50">
        <v>228</v>
      </c>
      <c r="C39" s="51" t="s">
        <v>69</v>
      </c>
      <c r="D39" s="52" t="s">
        <v>194</v>
      </c>
      <c r="E39" s="234">
        <v>40</v>
      </c>
      <c r="F39" s="228" t="s">
        <v>507</v>
      </c>
      <c r="G39" s="82">
        <v>49</v>
      </c>
      <c r="H39" s="82">
        <v>42</v>
      </c>
      <c r="I39" s="82">
        <v>817</v>
      </c>
      <c r="J39" s="82">
        <v>281</v>
      </c>
      <c r="K39" s="81">
        <f t="shared" si="0"/>
        <v>34.4</v>
      </c>
      <c r="L39" s="83">
        <v>23</v>
      </c>
      <c r="M39" s="82">
        <v>20</v>
      </c>
      <c r="N39" s="82">
        <v>298</v>
      </c>
      <c r="O39" s="82">
        <v>73</v>
      </c>
      <c r="P39" s="84">
        <f t="shared" si="1"/>
        <v>24.5</v>
      </c>
      <c r="Q39" s="315">
        <v>6</v>
      </c>
      <c r="R39" s="316">
        <v>4</v>
      </c>
      <c r="S39" s="316">
        <v>44</v>
      </c>
      <c r="T39" s="316">
        <v>4</v>
      </c>
      <c r="U39" s="81">
        <f t="shared" si="2"/>
        <v>9.1</v>
      </c>
      <c r="V39" s="85">
        <v>82</v>
      </c>
      <c r="W39" s="82">
        <v>9</v>
      </c>
      <c r="X39" s="86">
        <f t="shared" si="5"/>
        <v>11</v>
      </c>
      <c r="Y39" s="82">
        <v>37</v>
      </c>
      <c r="Z39" s="82">
        <v>1</v>
      </c>
      <c r="AA39" s="84">
        <f t="shared" si="4"/>
        <v>2.7</v>
      </c>
    </row>
    <row r="40" spans="1:27" ht="12.75" customHeight="1">
      <c r="A40" s="49">
        <v>1</v>
      </c>
      <c r="B40" s="147">
        <v>229</v>
      </c>
      <c r="C40" s="51" t="s">
        <v>69</v>
      </c>
      <c r="D40" s="148" t="s">
        <v>253</v>
      </c>
      <c r="E40" s="234"/>
      <c r="F40" s="228"/>
      <c r="G40" s="82"/>
      <c r="H40" s="82"/>
      <c r="I40" s="82"/>
      <c r="J40" s="82"/>
      <c r="K40" s="81" t="str">
        <f t="shared" si="0"/>
        <v> </v>
      </c>
      <c r="L40" s="83">
        <v>19</v>
      </c>
      <c r="M40" s="82">
        <v>15</v>
      </c>
      <c r="N40" s="82">
        <v>221</v>
      </c>
      <c r="O40" s="82">
        <v>35</v>
      </c>
      <c r="P40" s="84">
        <f t="shared" si="1"/>
        <v>15.8</v>
      </c>
      <c r="Q40" s="315">
        <v>5</v>
      </c>
      <c r="R40" s="316">
        <v>1</v>
      </c>
      <c r="S40" s="316">
        <v>36</v>
      </c>
      <c r="T40" s="316">
        <v>1</v>
      </c>
      <c r="U40" s="81">
        <f t="shared" si="2"/>
        <v>2.8</v>
      </c>
      <c r="V40" s="85">
        <v>48</v>
      </c>
      <c r="W40" s="82">
        <v>4</v>
      </c>
      <c r="X40" s="86">
        <f t="shared" si="5"/>
        <v>8.3</v>
      </c>
      <c r="Y40" s="82">
        <v>45</v>
      </c>
      <c r="Z40" s="82">
        <v>1</v>
      </c>
      <c r="AA40" s="84">
        <f t="shared" si="4"/>
        <v>2.2</v>
      </c>
    </row>
    <row r="41" spans="1:27" ht="12">
      <c r="A41" s="49">
        <v>1</v>
      </c>
      <c r="B41" s="50">
        <v>230</v>
      </c>
      <c r="C41" s="51" t="s">
        <v>69</v>
      </c>
      <c r="D41" s="53" t="s">
        <v>324</v>
      </c>
      <c r="E41" s="234">
        <v>40</v>
      </c>
      <c r="F41" s="229" t="s">
        <v>508</v>
      </c>
      <c r="G41" s="82">
        <v>49</v>
      </c>
      <c r="H41" s="82">
        <v>32</v>
      </c>
      <c r="I41" s="82">
        <v>887</v>
      </c>
      <c r="J41" s="82">
        <v>269</v>
      </c>
      <c r="K41" s="81">
        <f t="shared" si="0"/>
        <v>30.3</v>
      </c>
      <c r="L41" s="83">
        <v>16</v>
      </c>
      <c r="M41" s="82">
        <v>14</v>
      </c>
      <c r="N41" s="82">
        <v>187</v>
      </c>
      <c r="O41" s="82">
        <v>46</v>
      </c>
      <c r="P41" s="84">
        <f t="shared" si="1"/>
        <v>24.6</v>
      </c>
      <c r="Q41" s="315">
        <v>6</v>
      </c>
      <c r="R41" s="316">
        <v>3</v>
      </c>
      <c r="S41" s="316">
        <v>21</v>
      </c>
      <c r="T41" s="316">
        <v>4</v>
      </c>
      <c r="U41" s="81">
        <f t="shared" si="2"/>
        <v>19</v>
      </c>
      <c r="V41" s="85">
        <v>94</v>
      </c>
      <c r="W41" s="82">
        <v>4</v>
      </c>
      <c r="X41" s="86">
        <f t="shared" si="5"/>
        <v>4.3</v>
      </c>
      <c r="Y41" s="82">
        <v>81</v>
      </c>
      <c r="Z41" s="82">
        <v>4</v>
      </c>
      <c r="AA41" s="84">
        <f t="shared" si="4"/>
        <v>4.9</v>
      </c>
    </row>
    <row r="42" spans="1:27" ht="12.75" customHeight="1">
      <c r="A42" s="49">
        <v>1</v>
      </c>
      <c r="B42" s="50">
        <v>231</v>
      </c>
      <c r="C42" s="51" t="s">
        <v>69</v>
      </c>
      <c r="D42" s="53" t="s">
        <v>73</v>
      </c>
      <c r="E42" s="234">
        <v>40</v>
      </c>
      <c r="F42" s="232" t="s">
        <v>418</v>
      </c>
      <c r="G42" s="82">
        <v>67</v>
      </c>
      <c r="H42" s="82">
        <v>57</v>
      </c>
      <c r="I42" s="82">
        <v>866</v>
      </c>
      <c r="J42" s="82">
        <v>277</v>
      </c>
      <c r="K42" s="81">
        <f t="shared" si="0"/>
        <v>32</v>
      </c>
      <c r="L42" s="83">
        <v>36</v>
      </c>
      <c r="M42" s="82">
        <v>33</v>
      </c>
      <c r="N42" s="82">
        <v>338</v>
      </c>
      <c r="O42" s="82">
        <v>102</v>
      </c>
      <c r="P42" s="84">
        <f t="shared" si="1"/>
        <v>30.2</v>
      </c>
      <c r="Q42" s="315">
        <v>6</v>
      </c>
      <c r="R42" s="316">
        <v>4</v>
      </c>
      <c r="S42" s="316">
        <v>33</v>
      </c>
      <c r="T42" s="316">
        <v>7</v>
      </c>
      <c r="U42" s="81">
        <f t="shared" si="2"/>
        <v>21.2</v>
      </c>
      <c r="V42" s="85">
        <v>89</v>
      </c>
      <c r="W42" s="82">
        <v>2</v>
      </c>
      <c r="X42" s="86">
        <f t="shared" si="5"/>
        <v>2.2</v>
      </c>
      <c r="Y42" s="82">
        <v>71</v>
      </c>
      <c r="Z42" s="82">
        <v>1</v>
      </c>
      <c r="AA42" s="84">
        <f t="shared" si="4"/>
        <v>1.4</v>
      </c>
    </row>
    <row r="43" spans="1:27" ht="12">
      <c r="A43" s="49">
        <v>1</v>
      </c>
      <c r="B43" s="50">
        <v>233</v>
      </c>
      <c r="C43" s="51" t="s">
        <v>69</v>
      </c>
      <c r="D43" s="53" t="s">
        <v>326</v>
      </c>
      <c r="E43" s="234">
        <v>30</v>
      </c>
      <c r="F43" s="229" t="s">
        <v>509</v>
      </c>
      <c r="G43" s="82">
        <v>24</v>
      </c>
      <c r="H43" s="82">
        <v>21</v>
      </c>
      <c r="I43" s="82">
        <v>297</v>
      </c>
      <c r="J43" s="82">
        <v>60</v>
      </c>
      <c r="K43" s="81">
        <f t="shared" si="0"/>
        <v>20.2</v>
      </c>
      <c r="L43" s="83">
        <v>24</v>
      </c>
      <c r="M43" s="82">
        <v>21</v>
      </c>
      <c r="N43" s="82">
        <v>297</v>
      </c>
      <c r="O43" s="82">
        <v>60</v>
      </c>
      <c r="P43" s="84">
        <f t="shared" si="1"/>
        <v>20.2</v>
      </c>
      <c r="Q43" s="315">
        <v>5</v>
      </c>
      <c r="R43" s="316">
        <v>2</v>
      </c>
      <c r="S43" s="316">
        <v>34</v>
      </c>
      <c r="T43" s="316">
        <v>3</v>
      </c>
      <c r="U43" s="81">
        <f t="shared" si="2"/>
        <v>8.8</v>
      </c>
      <c r="V43" s="85">
        <v>59</v>
      </c>
      <c r="W43" s="82">
        <v>1</v>
      </c>
      <c r="X43" s="87">
        <f t="shared" si="5"/>
        <v>1.7</v>
      </c>
      <c r="Y43" s="217">
        <v>57</v>
      </c>
      <c r="Z43" s="82">
        <v>1</v>
      </c>
      <c r="AA43" s="84">
        <f t="shared" si="4"/>
        <v>1.8</v>
      </c>
    </row>
    <row r="44" spans="1:27" ht="12.75" customHeight="1">
      <c r="A44" s="49">
        <v>1</v>
      </c>
      <c r="B44" s="50">
        <v>234</v>
      </c>
      <c r="C44" s="51" t="s">
        <v>69</v>
      </c>
      <c r="D44" s="53" t="s">
        <v>74</v>
      </c>
      <c r="E44" s="234">
        <v>40</v>
      </c>
      <c r="F44" s="228" t="s">
        <v>510</v>
      </c>
      <c r="G44" s="82">
        <v>60</v>
      </c>
      <c r="H44" s="82">
        <v>48</v>
      </c>
      <c r="I44" s="82">
        <v>722</v>
      </c>
      <c r="J44" s="82">
        <v>261</v>
      </c>
      <c r="K44" s="81">
        <f t="shared" si="0"/>
        <v>36.1</v>
      </c>
      <c r="L44" s="83">
        <v>25</v>
      </c>
      <c r="M44" s="82">
        <v>23</v>
      </c>
      <c r="N44" s="82">
        <v>213</v>
      </c>
      <c r="O44" s="82">
        <v>67</v>
      </c>
      <c r="P44" s="84">
        <f t="shared" si="1"/>
        <v>31.5</v>
      </c>
      <c r="Q44" s="315">
        <v>6</v>
      </c>
      <c r="R44" s="316">
        <v>2</v>
      </c>
      <c r="S44" s="316">
        <v>29</v>
      </c>
      <c r="T44" s="316">
        <v>4</v>
      </c>
      <c r="U44" s="81">
        <f t="shared" si="2"/>
        <v>13.8</v>
      </c>
      <c r="V44" s="85">
        <v>78</v>
      </c>
      <c r="W44" s="82">
        <v>5</v>
      </c>
      <c r="X44" s="86">
        <f t="shared" si="5"/>
        <v>6.4</v>
      </c>
      <c r="Y44" s="82">
        <v>62</v>
      </c>
      <c r="Z44" s="82">
        <v>2</v>
      </c>
      <c r="AA44" s="84">
        <f t="shared" si="4"/>
        <v>3.2</v>
      </c>
    </row>
    <row r="45" spans="1:27" ht="12.75" customHeight="1">
      <c r="A45" s="49">
        <v>1</v>
      </c>
      <c r="B45" s="50">
        <v>235</v>
      </c>
      <c r="C45" s="51" t="s">
        <v>69</v>
      </c>
      <c r="D45" s="53" t="s">
        <v>75</v>
      </c>
      <c r="E45" s="234">
        <v>50</v>
      </c>
      <c r="F45" s="228" t="s">
        <v>496</v>
      </c>
      <c r="G45" s="82">
        <v>39</v>
      </c>
      <c r="H45" s="82">
        <v>35</v>
      </c>
      <c r="I45" s="82">
        <v>394</v>
      </c>
      <c r="J45" s="82">
        <v>101</v>
      </c>
      <c r="K45" s="81">
        <f t="shared" si="0"/>
        <v>25.6</v>
      </c>
      <c r="L45" s="83">
        <v>29</v>
      </c>
      <c r="M45" s="82">
        <v>27</v>
      </c>
      <c r="N45" s="82">
        <v>345</v>
      </c>
      <c r="O45" s="82">
        <v>79</v>
      </c>
      <c r="P45" s="84">
        <f t="shared" si="1"/>
        <v>22.9</v>
      </c>
      <c r="Q45" s="315">
        <v>5</v>
      </c>
      <c r="R45" s="316">
        <v>3</v>
      </c>
      <c r="S45" s="316">
        <v>32</v>
      </c>
      <c r="T45" s="316">
        <v>5</v>
      </c>
      <c r="U45" s="81">
        <f t="shared" si="2"/>
        <v>15.6</v>
      </c>
      <c r="V45" s="85">
        <v>98</v>
      </c>
      <c r="W45" s="82">
        <v>3</v>
      </c>
      <c r="X45" s="86">
        <f t="shared" si="5"/>
        <v>3.1</v>
      </c>
      <c r="Y45" s="218">
        <v>98</v>
      </c>
      <c r="Z45" s="82">
        <v>3</v>
      </c>
      <c r="AA45" s="84">
        <f t="shared" si="4"/>
        <v>3.1</v>
      </c>
    </row>
    <row r="46" spans="1:27" ht="12.75" customHeight="1">
      <c r="A46" s="49">
        <v>1</v>
      </c>
      <c r="B46" s="50">
        <v>236</v>
      </c>
      <c r="C46" s="51" t="s">
        <v>69</v>
      </c>
      <c r="D46" s="53" t="s">
        <v>103</v>
      </c>
      <c r="E46" s="234"/>
      <c r="F46" s="228"/>
      <c r="G46" s="82"/>
      <c r="H46" s="82"/>
      <c r="I46" s="82"/>
      <c r="J46" s="82"/>
      <c r="K46" s="81" t="str">
        <f t="shared" si="0"/>
        <v> </v>
      </c>
      <c r="L46" s="83">
        <v>21</v>
      </c>
      <c r="M46" s="82">
        <v>13</v>
      </c>
      <c r="N46" s="82">
        <v>228</v>
      </c>
      <c r="O46" s="82">
        <v>39</v>
      </c>
      <c r="P46" s="84">
        <f t="shared" si="1"/>
        <v>17.1</v>
      </c>
      <c r="Q46" s="315">
        <v>5</v>
      </c>
      <c r="R46" s="316">
        <v>2</v>
      </c>
      <c r="S46" s="316">
        <v>42</v>
      </c>
      <c r="T46" s="316">
        <v>2</v>
      </c>
      <c r="U46" s="81">
        <f t="shared" si="2"/>
        <v>4.8</v>
      </c>
      <c r="V46" s="85">
        <v>42</v>
      </c>
      <c r="W46" s="82">
        <v>1</v>
      </c>
      <c r="X46" s="86">
        <f t="shared" si="5"/>
        <v>2.4</v>
      </c>
      <c r="Y46" s="82">
        <v>39</v>
      </c>
      <c r="Z46" s="82">
        <v>1</v>
      </c>
      <c r="AA46" s="84">
        <f t="shared" si="4"/>
        <v>2.6</v>
      </c>
    </row>
    <row r="47" spans="1:27" ht="12.75" customHeight="1">
      <c r="A47" s="49">
        <v>1</v>
      </c>
      <c r="B47" s="50">
        <v>303</v>
      </c>
      <c r="C47" s="51" t="s">
        <v>69</v>
      </c>
      <c r="D47" s="53" t="s">
        <v>76</v>
      </c>
      <c r="E47" s="234"/>
      <c r="F47" s="228"/>
      <c r="G47" s="82"/>
      <c r="H47" s="82"/>
      <c r="I47" s="82"/>
      <c r="J47" s="82"/>
      <c r="K47" s="81" t="str">
        <f t="shared" si="0"/>
        <v> </v>
      </c>
      <c r="L47" s="83">
        <v>15</v>
      </c>
      <c r="M47" s="82">
        <v>11</v>
      </c>
      <c r="N47" s="82">
        <v>196</v>
      </c>
      <c r="O47" s="82">
        <v>50</v>
      </c>
      <c r="P47" s="84">
        <f t="shared" si="1"/>
        <v>25.5</v>
      </c>
      <c r="Q47" s="315">
        <v>5</v>
      </c>
      <c r="R47" s="316">
        <v>1</v>
      </c>
      <c r="S47" s="316">
        <v>30</v>
      </c>
      <c r="T47" s="316">
        <v>1</v>
      </c>
      <c r="U47" s="81">
        <f t="shared" si="2"/>
        <v>3.3</v>
      </c>
      <c r="V47" s="85">
        <v>38</v>
      </c>
      <c r="W47" s="82">
        <v>5</v>
      </c>
      <c r="X47" s="86">
        <f t="shared" si="5"/>
        <v>13.2</v>
      </c>
      <c r="Y47" s="82">
        <v>31</v>
      </c>
      <c r="Z47" s="82">
        <v>4</v>
      </c>
      <c r="AA47" s="84">
        <f t="shared" si="4"/>
        <v>12.9</v>
      </c>
    </row>
    <row r="48" spans="1:27" ht="12.75" customHeight="1">
      <c r="A48" s="49">
        <v>1</v>
      </c>
      <c r="B48" s="50">
        <v>304</v>
      </c>
      <c r="C48" s="51" t="s">
        <v>69</v>
      </c>
      <c r="D48" s="53" t="s">
        <v>77</v>
      </c>
      <c r="E48" s="234"/>
      <c r="F48" s="228"/>
      <c r="G48" s="82"/>
      <c r="H48" s="82"/>
      <c r="I48" s="82"/>
      <c r="J48" s="82"/>
      <c r="K48" s="81" t="str">
        <f t="shared" si="0"/>
        <v> </v>
      </c>
      <c r="L48" s="83">
        <v>6</v>
      </c>
      <c r="M48" s="82">
        <v>4</v>
      </c>
      <c r="N48" s="82">
        <v>58</v>
      </c>
      <c r="O48" s="82">
        <v>9</v>
      </c>
      <c r="P48" s="84">
        <f t="shared" si="1"/>
        <v>15.5</v>
      </c>
      <c r="Q48" s="315">
        <v>5</v>
      </c>
      <c r="R48" s="316"/>
      <c r="S48" s="316">
        <v>26</v>
      </c>
      <c r="T48" s="316"/>
      <c r="U48" s="81">
        <f t="shared" si="2"/>
        <v>0</v>
      </c>
      <c r="V48" s="85">
        <v>14</v>
      </c>
      <c r="W48" s="82"/>
      <c r="X48" s="86">
        <f t="shared" si="5"/>
        <v>0</v>
      </c>
      <c r="Y48" s="82">
        <v>13</v>
      </c>
      <c r="Z48" s="82"/>
      <c r="AA48" s="84">
        <f t="shared" si="4"/>
        <v>0</v>
      </c>
    </row>
    <row r="49" spans="1:27" ht="12.75" customHeight="1">
      <c r="A49" s="49">
        <v>1</v>
      </c>
      <c r="B49" s="50">
        <v>331</v>
      </c>
      <c r="C49" s="51" t="s">
        <v>69</v>
      </c>
      <c r="D49" s="53" t="s">
        <v>106</v>
      </c>
      <c r="E49" s="234"/>
      <c r="F49" s="228"/>
      <c r="G49" s="82"/>
      <c r="H49" s="82"/>
      <c r="I49" s="82"/>
      <c r="J49" s="82"/>
      <c r="K49" s="81" t="str">
        <f t="shared" si="0"/>
        <v> </v>
      </c>
      <c r="L49" s="83">
        <v>11</v>
      </c>
      <c r="M49" s="82">
        <v>7</v>
      </c>
      <c r="N49" s="82">
        <v>128</v>
      </c>
      <c r="O49" s="82">
        <v>15</v>
      </c>
      <c r="P49" s="84">
        <f t="shared" si="1"/>
        <v>11.7</v>
      </c>
      <c r="Q49" s="315">
        <v>5</v>
      </c>
      <c r="R49" s="316">
        <v>0</v>
      </c>
      <c r="S49" s="316">
        <v>21</v>
      </c>
      <c r="T49" s="316">
        <v>0</v>
      </c>
      <c r="U49" s="81">
        <f t="shared" si="2"/>
        <v>0</v>
      </c>
      <c r="V49" s="85">
        <v>24</v>
      </c>
      <c r="W49" s="82">
        <v>2</v>
      </c>
      <c r="X49" s="86">
        <f t="shared" si="5"/>
        <v>8.3</v>
      </c>
      <c r="Y49" s="82">
        <v>16</v>
      </c>
      <c r="Z49" s="82">
        <v>0</v>
      </c>
      <c r="AA49" s="84">
        <f t="shared" si="4"/>
        <v>0</v>
      </c>
    </row>
    <row r="50" spans="1:27" ht="12.75" customHeight="1">
      <c r="A50" s="49">
        <v>1</v>
      </c>
      <c r="B50" s="50">
        <v>332</v>
      </c>
      <c r="C50" s="51" t="s">
        <v>69</v>
      </c>
      <c r="D50" s="53" t="s">
        <v>108</v>
      </c>
      <c r="E50" s="234"/>
      <c r="F50" s="228"/>
      <c r="G50" s="82"/>
      <c r="H50" s="82"/>
      <c r="I50" s="82"/>
      <c r="J50" s="82"/>
      <c r="K50" s="81" t="str">
        <f t="shared" si="0"/>
        <v> </v>
      </c>
      <c r="L50" s="83">
        <v>13</v>
      </c>
      <c r="M50" s="82">
        <v>8</v>
      </c>
      <c r="N50" s="82">
        <v>149</v>
      </c>
      <c r="O50" s="82">
        <v>16</v>
      </c>
      <c r="P50" s="84">
        <f t="shared" si="1"/>
        <v>10.7</v>
      </c>
      <c r="Q50" s="315">
        <v>5</v>
      </c>
      <c r="R50" s="316">
        <v>2</v>
      </c>
      <c r="S50" s="316">
        <v>21</v>
      </c>
      <c r="T50" s="316">
        <v>2</v>
      </c>
      <c r="U50" s="81">
        <f t="shared" si="2"/>
        <v>9.5</v>
      </c>
      <c r="V50" s="85">
        <v>14</v>
      </c>
      <c r="W50" s="82">
        <v>0</v>
      </c>
      <c r="X50" s="86">
        <f t="shared" si="5"/>
        <v>0</v>
      </c>
      <c r="Y50" s="82">
        <v>14</v>
      </c>
      <c r="Z50" s="82">
        <v>0</v>
      </c>
      <c r="AA50" s="84">
        <f t="shared" si="4"/>
        <v>0</v>
      </c>
    </row>
    <row r="51" spans="1:27" ht="12.75" customHeight="1">
      <c r="A51" s="49">
        <v>1</v>
      </c>
      <c r="B51" s="50">
        <v>333</v>
      </c>
      <c r="C51" s="51" t="s">
        <v>69</v>
      </c>
      <c r="D51" s="53" t="s">
        <v>109</v>
      </c>
      <c r="E51" s="234"/>
      <c r="F51" s="228"/>
      <c r="G51" s="82"/>
      <c r="H51" s="82"/>
      <c r="I51" s="82"/>
      <c r="J51" s="82"/>
      <c r="K51" s="81" t="str">
        <f t="shared" si="0"/>
        <v> </v>
      </c>
      <c r="L51" s="83">
        <v>20</v>
      </c>
      <c r="M51" s="82">
        <v>14</v>
      </c>
      <c r="N51" s="82">
        <v>229</v>
      </c>
      <c r="O51" s="82">
        <v>41</v>
      </c>
      <c r="P51" s="84">
        <f t="shared" si="1"/>
        <v>17.9</v>
      </c>
      <c r="Q51" s="315">
        <v>5</v>
      </c>
      <c r="R51" s="316">
        <v>3</v>
      </c>
      <c r="S51" s="316">
        <v>27</v>
      </c>
      <c r="T51" s="316">
        <v>3</v>
      </c>
      <c r="U51" s="81">
        <f t="shared" si="2"/>
        <v>11.1</v>
      </c>
      <c r="V51" s="85">
        <v>9</v>
      </c>
      <c r="W51" s="82">
        <v>0</v>
      </c>
      <c r="X51" s="86">
        <f t="shared" si="5"/>
        <v>0</v>
      </c>
      <c r="Y51" s="82">
        <v>9</v>
      </c>
      <c r="Z51" s="82">
        <v>0</v>
      </c>
      <c r="AA51" s="84">
        <f t="shared" si="4"/>
        <v>0</v>
      </c>
    </row>
    <row r="52" spans="1:27" ht="12.75" customHeight="1">
      <c r="A52" s="49">
        <v>1</v>
      </c>
      <c r="B52" s="50">
        <v>334</v>
      </c>
      <c r="C52" s="51" t="s">
        <v>69</v>
      </c>
      <c r="D52" s="53" t="s">
        <v>111</v>
      </c>
      <c r="E52" s="234"/>
      <c r="F52" s="228"/>
      <c r="G52" s="82"/>
      <c r="H52" s="82"/>
      <c r="I52" s="82"/>
      <c r="J52" s="82"/>
      <c r="K52" s="81" t="str">
        <f t="shared" si="0"/>
        <v> </v>
      </c>
      <c r="L52" s="83">
        <v>7</v>
      </c>
      <c r="M52" s="82">
        <v>5</v>
      </c>
      <c r="N52" s="82">
        <v>67</v>
      </c>
      <c r="O52" s="82">
        <v>10</v>
      </c>
      <c r="P52" s="84">
        <f t="shared" si="1"/>
        <v>14.9</v>
      </c>
      <c r="Q52" s="315">
        <v>5</v>
      </c>
      <c r="R52" s="316">
        <v>1</v>
      </c>
      <c r="S52" s="316">
        <v>22</v>
      </c>
      <c r="T52" s="316">
        <v>1</v>
      </c>
      <c r="U52" s="81">
        <f t="shared" si="2"/>
        <v>4.5</v>
      </c>
      <c r="V52" s="85">
        <v>9</v>
      </c>
      <c r="W52" s="82">
        <v>0</v>
      </c>
      <c r="X52" s="86">
        <f t="shared" si="5"/>
        <v>0</v>
      </c>
      <c r="Y52" s="218">
        <v>9</v>
      </c>
      <c r="Z52" s="82">
        <v>0</v>
      </c>
      <c r="AA52" s="84">
        <f t="shared" si="4"/>
        <v>0</v>
      </c>
    </row>
    <row r="53" spans="1:27" ht="12.75" customHeight="1">
      <c r="A53" s="49">
        <v>1</v>
      </c>
      <c r="B53" s="50">
        <v>337</v>
      </c>
      <c r="C53" s="51" t="s">
        <v>69</v>
      </c>
      <c r="D53" s="53" t="s">
        <v>113</v>
      </c>
      <c r="E53" s="234"/>
      <c r="F53" s="228"/>
      <c r="G53" s="82"/>
      <c r="H53" s="82"/>
      <c r="I53" s="82"/>
      <c r="J53" s="82"/>
      <c r="K53" s="81" t="str">
        <f t="shared" si="0"/>
        <v> </v>
      </c>
      <c r="L53" s="83">
        <v>16</v>
      </c>
      <c r="M53" s="82">
        <v>8</v>
      </c>
      <c r="N53" s="82">
        <v>143</v>
      </c>
      <c r="O53" s="82">
        <v>12</v>
      </c>
      <c r="P53" s="84">
        <f t="shared" si="1"/>
        <v>8.4</v>
      </c>
      <c r="Q53" s="315">
        <v>5</v>
      </c>
      <c r="R53" s="316">
        <v>2</v>
      </c>
      <c r="S53" s="316">
        <v>30</v>
      </c>
      <c r="T53" s="316">
        <v>2</v>
      </c>
      <c r="U53" s="81">
        <f t="shared" si="2"/>
        <v>6.7</v>
      </c>
      <c r="V53" s="85">
        <v>19</v>
      </c>
      <c r="W53" s="82">
        <v>0</v>
      </c>
      <c r="X53" s="86">
        <f t="shared" si="5"/>
        <v>0</v>
      </c>
      <c r="Y53" s="82">
        <v>19</v>
      </c>
      <c r="Z53" s="82">
        <v>0</v>
      </c>
      <c r="AA53" s="84">
        <f t="shared" si="4"/>
        <v>0</v>
      </c>
    </row>
    <row r="54" spans="1:27" ht="12.75" customHeight="1">
      <c r="A54" s="49">
        <v>1</v>
      </c>
      <c r="B54" s="50">
        <v>343</v>
      </c>
      <c r="C54" s="51" t="s">
        <v>69</v>
      </c>
      <c r="D54" s="53" t="s">
        <v>114</v>
      </c>
      <c r="E54" s="234"/>
      <c r="F54" s="228"/>
      <c r="G54" s="82"/>
      <c r="H54" s="82"/>
      <c r="I54" s="82"/>
      <c r="J54" s="82"/>
      <c r="K54" s="81" t="str">
        <f t="shared" si="0"/>
        <v> </v>
      </c>
      <c r="L54" s="83">
        <v>5</v>
      </c>
      <c r="M54" s="82">
        <v>1</v>
      </c>
      <c r="N54" s="82">
        <v>41</v>
      </c>
      <c r="O54" s="82">
        <v>1</v>
      </c>
      <c r="P54" s="84">
        <f t="shared" si="1"/>
        <v>2.4</v>
      </c>
      <c r="Q54" s="315">
        <v>4</v>
      </c>
      <c r="R54" s="316">
        <v>0</v>
      </c>
      <c r="S54" s="316">
        <v>14</v>
      </c>
      <c r="T54" s="316">
        <v>0</v>
      </c>
      <c r="U54" s="81">
        <f t="shared" si="2"/>
        <v>0</v>
      </c>
      <c r="V54" s="85">
        <v>15</v>
      </c>
      <c r="W54" s="82">
        <v>1</v>
      </c>
      <c r="X54" s="86">
        <f t="shared" si="5"/>
        <v>6.7</v>
      </c>
      <c r="Y54" s="82">
        <v>15</v>
      </c>
      <c r="Z54" s="82">
        <v>1</v>
      </c>
      <c r="AA54" s="84">
        <f t="shared" si="4"/>
        <v>6.7</v>
      </c>
    </row>
    <row r="55" spans="1:27" ht="12.75" customHeight="1">
      <c r="A55" s="49">
        <v>1</v>
      </c>
      <c r="B55" s="50">
        <v>345</v>
      </c>
      <c r="C55" s="51" t="s">
        <v>69</v>
      </c>
      <c r="D55" s="53" t="s">
        <v>116</v>
      </c>
      <c r="E55" s="234"/>
      <c r="F55" s="228"/>
      <c r="G55" s="82"/>
      <c r="H55" s="82"/>
      <c r="I55" s="82"/>
      <c r="J55" s="82"/>
      <c r="K55" s="81" t="str">
        <f t="shared" si="0"/>
        <v> </v>
      </c>
      <c r="L55" s="83">
        <v>8</v>
      </c>
      <c r="M55" s="82">
        <v>4</v>
      </c>
      <c r="N55" s="82">
        <v>106</v>
      </c>
      <c r="O55" s="82">
        <v>19</v>
      </c>
      <c r="P55" s="84">
        <f t="shared" si="1"/>
        <v>17.9</v>
      </c>
      <c r="Q55" s="315">
        <v>5</v>
      </c>
      <c r="R55" s="316">
        <v>2</v>
      </c>
      <c r="S55" s="316">
        <v>42</v>
      </c>
      <c r="T55" s="316">
        <v>2</v>
      </c>
      <c r="U55" s="81">
        <f t="shared" si="2"/>
        <v>4.8</v>
      </c>
      <c r="V55" s="85">
        <v>42</v>
      </c>
      <c r="W55" s="82">
        <v>1</v>
      </c>
      <c r="X55" s="86">
        <f t="shared" si="5"/>
        <v>2.4</v>
      </c>
      <c r="Y55" s="82">
        <v>29</v>
      </c>
      <c r="Z55" s="82">
        <v>1</v>
      </c>
      <c r="AA55" s="84">
        <f t="shared" si="4"/>
        <v>3.4</v>
      </c>
    </row>
    <row r="56" spans="1:27" ht="12.75" customHeight="1">
      <c r="A56" s="49">
        <v>1</v>
      </c>
      <c r="B56" s="50">
        <v>346</v>
      </c>
      <c r="C56" s="51" t="s">
        <v>69</v>
      </c>
      <c r="D56" s="53" t="s">
        <v>118</v>
      </c>
      <c r="E56" s="234"/>
      <c r="F56" s="228"/>
      <c r="G56" s="82"/>
      <c r="H56" s="82"/>
      <c r="I56" s="82"/>
      <c r="J56" s="82"/>
      <c r="K56" s="81" t="str">
        <f t="shared" si="0"/>
        <v> </v>
      </c>
      <c r="L56" s="83">
        <v>17</v>
      </c>
      <c r="M56" s="82">
        <v>13</v>
      </c>
      <c r="N56" s="82">
        <v>190</v>
      </c>
      <c r="O56" s="82">
        <v>33</v>
      </c>
      <c r="P56" s="84">
        <f t="shared" si="1"/>
        <v>17.4</v>
      </c>
      <c r="Q56" s="315">
        <v>5</v>
      </c>
      <c r="R56" s="316">
        <v>3</v>
      </c>
      <c r="S56" s="316">
        <v>32</v>
      </c>
      <c r="T56" s="316">
        <v>5</v>
      </c>
      <c r="U56" s="81">
        <f t="shared" si="2"/>
        <v>15.6</v>
      </c>
      <c r="V56" s="85">
        <v>55</v>
      </c>
      <c r="W56" s="82">
        <v>8</v>
      </c>
      <c r="X56" s="86">
        <f t="shared" si="5"/>
        <v>14.5</v>
      </c>
      <c r="Y56" s="82">
        <v>21</v>
      </c>
      <c r="Z56" s="82">
        <v>2</v>
      </c>
      <c r="AA56" s="84">
        <f t="shared" si="4"/>
        <v>9.5</v>
      </c>
    </row>
    <row r="57" spans="1:27" ht="12.75" customHeight="1">
      <c r="A57" s="49">
        <v>1</v>
      </c>
      <c r="B57" s="50">
        <v>347</v>
      </c>
      <c r="C57" s="51" t="s">
        <v>69</v>
      </c>
      <c r="D57" s="53" t="s">
        <v>120</v>
      </c>
      <c r="E57" s="234"/>
      <c r="F57" s="228"/>
      <c r="G57" s="82"/>
      <c r="H57" s="82"/>
      <c r="I57" s="82"/>
      <c r="J57" s="82"/>
      <c r="K57" s="81" t="str">
        <f t="shared" si="0"/>
        <v> </v>
      </c>
      <c r="L57" s="83">
        <v>11</v>
      </c>
      <c r="M57" s="82">
        <v>9</v>
      </c>
      <c r="N57" s="82">
        <v>131</v>
      </c>
      <c r="O57" s="82">
        <v>19</v>
      </c>
      <c r="P57" s="84">
        <f t="shared" si="1"/>
        <v>14.5</v>
      </c>
      <c r="Q57" s="315">
        <v>5</v>
      </c>
      <c r="R57" s="316">
        <v>2</v>
      </c>
      <c r="S57" s="316">
        <v>25</v>
      </c>
      <c r="T57" s="316">
        <v>3</v>
      </c>
      <c r="U57" s="81">
        <f t="shared" si="2"/>
        <v>12</v>
      </c>
      <c r="V57" s="85">
        <v>22</v>
      </c>
      <c r="W57" s="82">
        <v>4</v>
      </c>
      <c r="X57" s="86">
        <f t="shared" si="5"/>
        <v>18.2</v>
      </c>
      <c r="Y57" s="82">
        <v>10</v>
      </c>
      <c r="Z57" s="82">
        <v>2</v>
      </c>
      <c r="AA57" s="84">
        <f t="shared" si="4"/>
        <v>20</v>
      </c>
    </row>
    <row r="58" spans="1:27" ht="12.75" customHeight="1">
      <c r="A58" s="49">
        <v>1</v>
      </c>
      <c r="B58" s="50">
        <v>361</v>
      </c>
      <c r="C58" s="51" t="s">
        <v>69</v>
      </c>
      <c r="D58" s="52" t="s">
        <v>127</v>
      </c>
      <c r="E58" s="234"/>
      <c r="F58" s="228"/>
      <c r="G58" s="82"/>
      <c r="H58" s="82"/>
      <c r="I58" s="82"/>
      <c r="J58" s="82"/>
      <c r="K58" s="81" t="str">
        <f t="shared" si="0"/>
        <v> </v>
      </c>
      <c r="L58" s="83">
        <v>23</v>
      </c>
      <c r="M58" s="82">
        <v>21</v>
      </c>
      <c r="N58" s="82">
        <v>262</v>
      </c>
      <c r="O58" s="82">
        <v>68</v>
      </c>
      <c r="P58" s="84">
        <f t="shared" si="1"/>
        <v>26</v>
      </c>
      <c r="Q58" s="315">
        <v>5</v>
      </c>
      <c r="R58" s="316">
        <v>1</v>
      </c>
      <c r="S58" s="316">
        <v>27</v>
      </c>
      <c r="T58" s="316">
        <v>1</v>
      </c>
      <c r="U58" s="81">
        <f t="shared" si="2"/>
        <v>3.7</v>
      </c>
      <c r="V58" s="85">
        <v>28</v>
      </c>
      <c r="W58" s="82">
        <v>1</v>
      </c>
      <c r="X58" s="86">
        <f t="shared" si="5"/>
        <v>3.6</v>
      </c>
      <c r="Y58" s="82">
        <v>28</v>
      </c>
      <c r="Z58" s="82">
        <v>1</v>
      </c>
      <c r="AA58" s="84">
        <f t="shared" si="4"/>
        <v>3.6</v>
      </c>
    </row>
    <row r="59" spans="1:27" ht="12.75" customHeight="1">
      <c r="A59" s="49">
        <v>1</v>
      </c>
      <c r="B59" s="50">
        <v>362</v>
      </c>
      <c r="C59" s="51" t="s">
        <v>69</v>
      </c>
      <c r="D59" s="52" t="s">
        <v>129</v>
      </c>
      <c r="E59" s="234"/>
      <c r="F59" s="228"/>
      <c r="G59" s="82"/>
      <c r="H59" s="82"/>
      <c r="I59" s="82"/>
      <c r="J59" s="82"/>
      <c r="K59" s="81" t="str">
        <f t="shared" si="0"/>
        <v> </v>
      </c>
      <c r="L59" s="83">
        <v>11</v>
      </c>
      <c r="M59" s="82">
        <v>7</v>
      </c>
      <c r="N59" s="82">
        <v>161</v>
      </c>
      <c r="O59" s="82">
        <v>32</v>
      </c>
      <c r="P59" s="84">
        <f t="shared" si="1"/>
        <v>19.9</v>
      </c>
      <c r="Q59" s="315">
        <v>5</v>
      </c>
      <c r="R59" s="316">
        <v>1</v>
      </c>
      <c r="S59" s="316">
        <v>26</v>
      </c>
      <c r="T59" s="316">
        <v>1</v>
      </c>
      <c r="U59" s="81">
        <f t="shared" si="2"/>
        <v>3.8</v>
      </c>
      <c r="V59" s="85">
        <v>28</v>
      </c>
      <c r="W59" s="82">
        <v>4</v>
      </c>
      <c r="X59" s="86">
        <f t="shared" si="5"/>
        <v>14.3</v>
      </c>
      <c r="Y59" s="82">
        <v>28</v>
      </c>
      <c r="Z59" s="82">
        <v>4</v>
      </c>
      <c r="AA59" s="84">
        <f t="shared" si="4"/>
        <v>14.3</v>
      </c>
    </row>
    <row r="60" spans="1:27" ht="12.75" customHeight="1">
      <c r="A60" s="49">
        <v>1</v>
      </c>
      <c r="B60" s="50">
        <v>363</v>
      </c>
      <c r="C60" s="51" t="s">
        <v>69</v>
      </c>
      <c r="D60" s="52" t="s">
        <v>131</v>
      </c>
      <c r="E60" s="234"/>
      <c r="F60" s="228"/>
      <c r="G60" s="82"/>
      <c r="H60" s="82"/>
      <c r="I60" s="82"/>
      <c r="J60" s="82"/>
      <c r="K60" s="81" t="str">
        <f t="shared" si="0"/>
        <v> </v>
      </c>
      <c r="L60" s="83">
        <v>13</v>
      </c>
      <c r="M60" s="82">
        <v>7</v>
      </c>
      <c r="N60" s="82">
        <v>129</v>
      </c>
      <c r="O60" s="82">
        <v>13</v>
      </c>
      <c r="P60" s="84">
        <f t="shared" si="1"/>
        <v>10.1</v>
      </c>
      <c r="Q60" s="315">
        <v>5</v>
      </c>
      <c r="R60" s="316">
        <v>2</v>
      </c>
      <c r="S60" s="316">
        <v>28</v>
      </c>
      <c r="T60" s="316">
        <v>2</v>
      </c>
      <c r="U60" s="81">
        <f t="shared" si="2"/>
        <v>7.1</v>
      </c>
      <c r="V60" s="85">
        <v>26</v>
      </c>
      <c r="W60" s="82">
        <v>7</v>
      </c>
      <c r="X60" s="86">
        <f t="shared" si="5"/>
        <v>26.9</v>
      </c>
      <c r="Y60" s="82">
        <v>19</v>
      </c>
      <c r="Z60" s="82">
        <v>2</v>
      </c>
      <c r="AA60" s="84">
        <f t="shared" si="4"/>
        <v>10.5</v>
      </c>
    </row>
    <row r="61" spans="1:27" ht="12.75" customHeight="1">
      <c r="A61" s="49">
        <v>1</v>
      </c>
      <c r="B61" s="50">
        <v>364</v>
      </c>
      <c r="C61" s="51" t="s">
        <v>69</v>
      </c>
      <c r="D61" s="52" t="s">
        <v>133</v>
      </c>
      <c r="E61" s="234"/>
      <c r="F61" s="228"/>
      <c r="G61" s="82"/>
      <c r="H61" s="82"/>
      <c r="I61" s="82"/>
      <c r="J61" s="82"/>
      <c r="K61" s="81" t="str">
        <f t="shared" si="0"/>
        <v> </v>
      </c>
      <c r="L61" s="83">
        <v>17</v>
      </c>
      <c r="M61" s="82">
        <v>15</v>
      </c>
      <c r="N61" s="82">
        <v>164</v>
      </c>
      <c r="O61" s="82">
        <v>25</v>
      </c>
      <c r="P61" s="84">
        <f t="shared" si="1"/>
        <v>15.2</v>
      </c>
      <c r="Q61" s="315">
        <v>5</v>
      </c>
      <c r="R61" s="316">
        <v>0</v>
      </c>
      <c r="S61" s="316">
        <v>20</v>
      </c>
      <c r="T61" s="316">
        <v>0</v>
      </c>
      <c r="U61" s="81">
        <f t="shared" si="2"/>
        <v>0</v>
      </c>
      <c r="V61" s="85">
        <v>37</v>
      </c>
      <c r="W61" s="82">
        <v>1</v>
      </c>
      <c r="X61" s="86">
        <f t="shared" si="5"/>
        <v>2.7</v>
      </c>
      <c r="Y61" s="82">
        <v>29</v>
      </c>
      <c r="Z61" s="82">
        <v>1</v>
      </c>
      <c r="AA61" s="84">
        <f t="shared" si="4"/>
        <v>3.4</v>
      </c>
    </row>
    <row r="62" spans="1:27" ht="12.75" customHeight="1">
      <c r="A62" s="49">
        <v>1</v>
      </c>
      <c r="B62" s="50">
        <v>367</v>
      </c>
      <c r="C62" s="51" t="s">
        <v>69</v>
      </c>
      <c r="D62" s="52" t="s">
        <v>134</v>
      </c>
      <c r="E62" s="234"/>
      <c r="F62" s="228"/>
      <c r="G62" s="82"/>
      <c r="H62" s="82"/>
      <c r="I62" s="82"/>
      <c r="J62" s="82"/>
      <c r="K62" s="81" t="str">
        <f t="shared" si="0"/>
        <v> </v>
      </c>
      <c r="L62" s="83">
        <v>8</v>
      </c>
      <c r="M62" s="82">
        <v>5</v>
      </c>
      <c r="N62" s="82">
        <v>73</v>
      </c>
      <c r="O62" s="82">
        <v>6</v>
      </c>
      <c r="P62" s="84">
        <f t="shared" si="1"/>
        <v>8.2</v>
      </c>
      <c r="Q62" s="315">
        <v>5</v>
      </c>
      <c r="R62" s="316">
        <v>1</v>
      </c>
      <c r="S62" s="316">
        <v>24</v>
      </c>
      <c r="T62" s="316">
        <v>1</v>
      </c>
      <c r="U62" s="81">
        <f t="shared" si="2"/>
        <v>4.2</v>
      </c>
      <c r="V62" s="85">
        <v>37</v>
      </c>
      <c r="W62" s="82">
        <v>6</v>
      </c>
      <c r="X62" s="86">
        <f t="shared" si="5"/>
        <v>16.2</v>
      </c>
      <c r="Y62" s="82">
        <v>27</v>
      </c>
      <c r="Z62" s="82">
        <v>2</v>
      </c>
      <c r="AA62" s="84">
        <f t="shared" si="4"/>
        <v>7.4</v>
      </c>
    </row>
    <row r="63" spans="1:27" ht="12.75" customHeight="1">
      <c r="A63" s="49">
        <v>1</v>
      </c>
      <c r="B63" s="50">
        <v>370</v>
      </c>
      <c r="C63" s="51" t="s">
        <v>69</v>
      </c>
      <c r="D63" s="52" t="s">
        <v>135</v>
      </c>
      <c r="E63" s="234"/>
      <c r="F63" s="228"/>
      <c r="G63" s="82"/>
      <c r="H63" s="82"/>
      <c r="I63" s="82"/>
      <c r="J63" s="82"/>
      <c r="K63" s="81" t="str">
        <f t="shared" si="0"/>
        <v> </v>
      </c>
      <c r="L63" s="83">
        <v>21</v>
      </c>
      <c r="M63" s="82">
        <v>15</v>
      </c>
      <c r="N63" s="82">
        <v>235</v>
      </c>
      <c r="O63" s="82">
        <v>32</v>
      </c>
      <c r="P63" s="84">
        <f t="shared" si="1"/>
        <v>13.6</v>
      </c>
      <c r="Q63" s="315">
        <v>5</v>
      </c>
      <c r="R63" s="316">
        <v>2</v>
      </c>
      <c r="S63" s="316">
        <v>28</v>
      </c>
      <c r="T63" s="316">
        <v>3</v>
      </c>
      <c r="U63" s="81">
        <f t="shared" si="2"/>
        <v>10.7</v>
      </c>
      <c r="V63" s="85">
        <v>41</v>
      </c>
      <c r="W63" s="82">
        <v>10</v>
      </c>
      <c r="X63" s="87">
        <f t="shared" si="5"/>
        <v>24.4</v>
      </c>
      <c r="Y63" s="217">
        <v>33</v>
      </c>
      <c r="Z63" s="82">
        <v>5</v>
      </c>
      <c r="AA63" s="84">
        <f t="shared" si="4"/>
        <v>15.2</v>
      </c>
    </row>
    <row r="64" spans="1:27" ht="12.75" customHeight="1">
      <c r="A64" s="49">
        <v>1</v>
      </c>
      <c r="B64" s="50">
        <v>371</v>
      </c>
      <c r="C64" s="51" t="s">
        <v>69</v>
      </c>
      <c r="D64" s="52" t="s">
        <v>137</v>
      </c>
      <c r="E64" s="234"/>
      <c r="F64" s="228"/>
      <c r="G64" s="82"/>
      <c r="H64" s="82"/>
      <c r="I64" s="82"/>
      <c r="J64" s="82"/>
      <c r="K64" s="81" t="str">
        <f t="shared" si="0"/>
        <v> </v>
      </c>
      <c r="L64" s="83">
        <v>18</v>
      </c>
      <c r="M64" s="82">
        <v>13</v>
      </c>
      <c r="N64" s="82">
        <v>233</v>
      </c>
      <c r="O64" s="82">
        <v>35</v>
      </c>
      <c r="P64" s="84">
        <f t="shared" si="1"/>
        <v>15</v>
      </c>
      <c r="Q64" s="315">
        <v>5</v>
      </c>
      <c r="R64" s="316">
        <v>1</v>
      </c>
      <c r="S64" s="316">
        <v>30</v>
      </c>
      <c r="T64" s="316">
        <v>1</v>
      </c>
      <c r="U64" s="81">
        <f t="shared" si="2"/>
        <v>3.3</v>
      </c>
      <c r="V64" s="85">
        <v>81</v>
      </c>
      <c r="W64" s="82">
        <v>6</v>
      </c>
      <c r="X64" s="86">
        <f t="shared" si="5"/>
        <v>7.4</v>
      </c>
      <c r="Y64" s="218">
        <v>62</v>
      </c>
      <c r="Z64" s="82">
        <v>0</v>
      </c>
      <c r="AA64" s="84">
        <f t="shared" si="4"/>
        <v>0</v>
      </c>
    </row>
    <row r="65" spans="1:27" ht="12.75" customHeight="1">
      <c r="A65" s="49">
        <v>1</v>
      </c>
      <c r="B65" s="50">
        <v>391</v>
      </c>
      <c r="C65" s="51" t="s">
        <v>172</v>
      </c>
      <c r="D65" s="52" t="s">
        <v>146</v>
      </c>
      <c r="E65" s="234"/>
      <c r="F65" s="228"/>
      <c r="G65" s="82"/>
      <c r="H65" s="82"/>
      <c r="I65" s="82"/>
      <c r="J65" s="82"/>
      <c r="K65" s="81" t="str">
        <f t="shared" si="0"/>
        <v> </v>
      </c>
      <c r="L65" s="83">
        <v>15</v>
      </c>
      <c r="M65" s="82">
        <v>6</v>
      </c>
      <c r="N65" s="82">
        <v>136</v>
      </c>
      <c r="O65" s="82">
        <v>13</v>
      </c>
      <c r="P65" s="84">
        <f t="shared" si="1"/>
        <v>9.6</v>
      </c>
      <c r="Q65" s="315">
        <v>5</v>
      </c>
      <c r="R65" s="316">
        <v>2</v>
      </c>
      <c r="S65" s="316">
        <v>20</v>
      </c>
      <c r="T65" s="316">
        <v>2</v>
      </c>
      <c r="U65" s="81">
        <f t="shared" si="2"/>
        <v>10</v>
      </c>
      <c r="V65" s="85">
        <v>17</v>
      </c>
      <c r="W65" s="82">
        <v>1</v>
      </c>
      <c r="X65" s="86">
        <f t="shared" si="5"/>
        <v>5.9</v>
      </c>
      <c r="Y65" s="82">
        <v>13</v>
      </c>
      <c r="Z65" s="82">
        <v>1</v>
      </c>
      <c r="AA65" s="84">
        <f t="shared" si="4"/>
        <v>7.7</v>
      </c>
    </row>
    <row r="66" spans="1:27" ht="12.75" customHeight="1">
      <c r="A66" s="49">
        <v>1</v>
      </c>
      <c r="B66" s="50">
        <v>392</v>
      </c>
      <c r="C66" s="51" t="s">
        <v>172</v>
      </c>
      <c r="D66" s="52" t="s">
        <v>147</v>
      </c>
      <c r="E66" s="234"/>
      <c r="F66" s="228"/>
      <c r="G66" s="82"/>
      <c r="H66" s="82"/>
      <c r="I66" s="82"/>
      <c r="J66" s="82"/>
      <c r="K66" s="81" t="str">
        <f t="shared" si="0"/>
        <v> </v>
      </c>
      <c r="L66" s="83">
        <v>12</v>
      </c>
      <c r="M66" s="82">
        <v>6</v>
      </c>
      <c r="N66" s="82">
        <v>132</v>
      </c>
      <c r="O66" s="82">
        <v>15</v>
      </c>
      <c r="P66" s="84">
        <f t="shared" si="1"/>
        <v>11.4</v>
      </c>
      <c r="Q66" s="315">
        <v>5</v>
      </c>
      <c r="R66" s="316">
        <v>1</v>
      </c>
      <c r="S66" s="316">
        <v>21</v>
      </c>
      <c r="T66" s="316">
        <v>1</v>
      </c>
      <c r="U66" s="81">
        <f t="shared" si="2"/>
        <v>4.8</v>
      </c>
      <c r="V66" s="85">
        <v>18</v>
      </c>
      <c r="W66" s="82">
        <v>1</v>
      </c>
      <c r="X66" s="86">
        <f t="shared" si="5"/>
        <v>5.6</v>
      </c>
      <c r="Y66" s="82">
        <v>18</v>
      </c>
      <c r="Z66" s="82">
        <v>1</v>
      </c>
      <c r="AA66" s="84">
        <f t="shared" si="4"/>
        <v>5.6</v>
      </c>
    </row>
    <row r="67" spans="1:27" ht="12.75" customHeight="1">
      <c r="A67" s="49">
        <v>1</v>
      </c>
      <c r="B67" s="50">
        <v>393</v>
      </c>
      <c r="C67" s="51" t="s">
        <v>172</v>
      </c>
      <c r="D67" s="52" t="s">
        <v>149</v>
      </c>
      <c r="E67" s="234"/>
      <c r="F67" s="228"/>
      <c r="G67" s="82"/>
      <c r="H67" s="82"/>
      <c r="I67" s="82"/>
      <c r="J67" s="82"/>
      <c r="K67" s="81" t="str">
        <f t="shared" si="0"/>
        <v> </v>
      </c>
      <c r="L67" s="83">
        <v>16</v>
      </c>
      <c r="M67" s="82">
        <v>11</v>
      </c>
      <c r="N67" s="82">
        <v>185</v>
      </c>
      <c r="O67" s="82">
        <v>25</v>
      </c>
      <c r="P67" s="84">
        <f t="shared" si="1"/>
        <v>13.5</v>
      </c>
      <c r="Q67" s="315">
        <v>5</v>
      </c>
      <c r="R67" s="316">
        <v>2</v>
      </c>
      <c r="S67" s="316">
        <v>23</v>
      </c>
      <c r="T67" s="316">
        <v>3</v>
      </c>
      <c r="U67" s="81">
        <f t="shared" si="2"/>
        <v>13</v>
      </c>
      <c r="V67" s="85">
        <v>31</v>
      </c>
      <c r="W67" s="82">
        <v>4</v>
      </c>
      <c r="X67" s="86">
        <f t="shared" si="5"/>
        <v>12.9</v>
      </c>
      <c r="Y67" s="82">
        <v>20</v>
      </c>
      <c r="Z67" s="82">
        <v>1</v>
      </c>
      <c r="AA67" s="84">
        <f t="shared" si="4"/>
        <v>5</v>
      </c>
    </row>
    <row r="68" spans="1:27" ht="12.75" customHeight="1">
      <c r="A68" s="49">
        <v>1</v>
      </c>
      <c r="B68" s="50">
        <v>394</v>
      </c>
      <c r="C68" s="51" t="s">
        <v>172</v>
      </c>
      <c r="D68" s="52" t="s">
        <v>150</v>
      </c>
      <c r="E68" s="234"/>
      <c r="F68" s="228"/>
      <c r="G68" s="82"/>
      <c r="H68" s="82"/>
      <c r="I68" s="82"/>
      <c r="J68" s="82"/>
      <c r="K68" s="81" t="str">
        <f t="shared" si="0"/>
        <v> </v>
      </c>
      <c r="L68" s="83">
        <v>13</v>
      </c>
      <c r="M68" s="82">
        <v>9</v>
      </c>
      <c r="N68" s="82">
        <v>184</v>
      </c>
      <c r="O68" s="82">
        <v>25</v>
      </c>
      <c r="P68" s="84">
        <f t="shared" si="1"/>
        <v>13.6</v>
      </c>
      <c r="Q68" s="315">
        <v>5</v>
      </c>
      <c r="R68" s="316">
        <v>3</v>
      </c>
      <c r="S68" s="316">
        <v>27</v>
      </c>
      <c r="T68" s="316">
        <v>4</v>
      </c>
      <c r="U68" s="81">
        <f t="shared" si="2"/>
        <v>14.8</v>
      </c>
      <c r="V68" s="85">
        <v>34</v>
      </c>
      <c r="W68" s="82">
        <v>0</v>
      </c>
      <c r="X68" s="86">
        <f t="shared" si="5"/>
        <v>0</v>
      </c>
      <c r="Y68" s="82">
        <v>30</v>
      </c>
      <c r="Z68" s="82">
        <v>0</v>
      </c>
      <c r="AA68" s="84">
        <f t="shared" si="4"/>
        <v>0</v>
      </c>
    </row>
    <row r="69" spans="1:27" ht="12.75" customHeight="1">
      <c r="A69" s="49">
        <v>1</v>
      </c>
      <c r="B69" s="50">
        <v>395</v>
      </c>
      <c r="C69" s="51" t="s">
        <v>172</v>
      </c>
      <c r="D69" s="52" t="s">
        <v>152</v>
      </c>
      <c r="E69" s="234"/>
      <c r="F69" s="228"/>
      <c r="G69" s="82"/>
      <c r="H69" s="82"/>
      <c r="I69" s="82"/>
      <c r="J69" s="82"/>
      <c r="K69" s="81" t="str">
        <f t="shared" si="0"/>
        <v> </v>
      </c>
      <c r="L69" s="83">
        <v>16</v>
      </c>
      <c r="M69" s="82">
        <v>9</v>
      </c>
      <c r="N69" s="82">
        <v>121</v>
      </c>
      <c r="O69" s="82">
        <v>27</v>
      </c>
      <c r="P69" s="84">
        <f t="shared" si="1"/>
        <v>22.3</v>
      </c>
      <c r="Q69" s="315">
        <v>5</v>
      </c>
      <c r="R69" s="316">
        <v>1</v>
      </c>
      <c r="S69" s="316">
        <v>21</v>
      </c>
      <c r="T69" s="316">
        <v>1</v>
      </c>
      <c r="U69" s="81">
        <f t="shared" si="2"/>
        <v>4.8</v>
      </c>
      <c r="V69" s="85">
        <v>15</v>
      </c>
      <c r="W69" s="82">
        <v>0</v>
      </c>
      <c r="X69" s="86">
        <f t="shared" si="5"/>
        <v>0</v>
      </c>
      <c r="Y69" s="218">
        <v>15</v>
      </c>
      <c r="Z69" s="82">
        <v>0</v>
      </c>
      <c r="AA69" s="84">
        <f t="shared" si="4"/>
        <v>0</v>
      </c>
    </row>
    <row r="70" spans="1:27" ht="12.75" customHeight="1">
      <c r="A70" s="49">
        <v>1</v>
      </c>
      <c r="B70" s="50">
        <v>396</v>
      </c>
      <c r="C70" s="51" t="s">
        <v>172</v>
      </c>
      <c r="D70" s="52" t="s">
        <v>153</v>
      </c>
      <c r="E70" s="234"/>
      <c r="F70" s="228"/>
      <c r="G70" s="82"/>
      <c r="H70" s="82"/>
      <c r="I70" s="82"/>
      <c r="J70" s="82"/>
      <c r="K70" s="81" t="str">
        <f t="shared" si="0"/>
        <v> </v>
      </c>
      <c r="L70" s="83">
        <v>10</v>
      </c>
      <c r="M70" s="82">
        <v>2</v>
      </c>
      <c r="N70" s="82">
        <v>73</v>
      </c>
      <c r="O70" s="82">
        <v>4</v>
      </c>
      <c r="P70" s="84">
        <f t="shared" si="1"/>
        <v>5.5</v>
      </c>
      <c r="Q70" s="315">
        <v>5</v>
      </c>
      <c r="R70" s="316">
        <v>2</v>
      </c>
      <c r="S70" s="316">
        <v>23</v>
      </c>
      <c r="T70" s="316">
        <v>2</v>
      </c>
      <c r="U70" s="81">
        <f t="shared" si="2"/>
        <v>8.7</v>
      </c>
      <c r="V70" s="85">
        <v>9</v>
      </c>
      <c r="W70" s="82">
        <v>0</v>
      </c>
      <c r="X70" s="86">
        <f t="shared" si="5"/>
        <v>0</v>
      </c>
      <c r="Y70" s="82">
        <v>9</v>
      </c>
      <c r="Z70" s="82">
        <v>0</v>
      </c>
      <c r="AA70" s="84">
        <f t="shared" si="4"/>
        <v>0</v>
      </c>
    </row>
    <row r="71" spans="1:27" ht="12.75" customHeight="1">
      <c r="A71" s="49">
        <v>1</v>
      </c>
      <c r="B71" s="50">
        <v>397</v>
      </c>
      <c r="C71" s="51" t="s">
        <v>172</v>
      </c>
      <c r="D71" s="182" t="s">
        <v>483</v>
      </c>
      <c r="E71" s="234"/>
      <c r="F71" s="228"/>
      <c r="G71" s="82"/>
      <c r="H71" s="82"/>
      <c r="I71" s="82"/>
      <c r="J71" s="82"/>
      <c r="K71" s="81" t="str">
        <f t="shared" si="0"/>
        <v> </v>
      </c>
      <c r="L71" s="83">
        <v>15</v>
      </c>
      <c r="M71" s="82">
        <v>10</v>
      </c>
      <c r="N71" s="82">
        <v>125</v>
      </c>
      <c r="O71" s="82">
        <v>26</v>
      </c>
      <c r="P71" s="84">
        <f t="shared" si="1"/>
        <v>20.8</v>
      </c>
      <c r="Q71" s="315">
        <v>5</v>
      </c>
      <c r="R71" s="316">
        <v>0</v>
      </c>
      <c r="S71" s="316">
        <v>24</v>
      </c>
      <c r="T71" s="316">
        <v>0</v>
      </c>
      <c r="U71" s="81">
        <f t="shared" si="2"/>
        <v>0</v>
      </c>
      <c r="V71" s="85">
        <v>15</v>
      </c>
      <c r="W71" s="82">
        <v>2</v>
      </c>
      <c r="X71" s="86">
        <f t="shared" si="5"/>
        <v>13.3</v>
      </c>
      <c r="Y71" s="82">
        <v>15</v>
      </c>
      <c r="Z71" s="82">
        <v>2</v>
      </c>
      <c r="AA71" s="84">
        <f t="shared" si="4"/>
        <v>13.3</v>
      </c>
    </row>
    <row r="72" spans="1:27" ht="12.75" customHeight="1">
      <c r="A72" s="49">
        <v>1</v>
      </c>
      <c r="B72" s="50">
        <v>398</v>
      </c>
      <c r="C72" s="51" t="s">
        <v>172</v>
      </c>
      <c r="D72" s="52" t="s">
        <v>156</v>
      </c>
      <c r="E72" s="234"/>
      <c r="F72" s="228"/>
      <c r="G72" s="82"/>
      <c r="H72" s="82"/>
      <c r="I72" s="82"/>
      <c r="J72" s="82"/>
      <c r="K72" s="81" t="str">
        <f t="shared" si="0"/>
        <v> </v>
      </c>
      <c r="L72" s="83">
        <v>15</v>
      </c>
      <c r="M72" s="82">
        <v>9</v>
      </c>
      <c r="N72" s="82">
        <v>89</v>
      </c>
      <c r="O72" s="82">
        <v>14</v>
      </c>
      <c r="P72" s="84">
        <f t="shared" si="1"/>
        <v>15.7</v>
      </c>
      <c r="Q72" s="315">
        <v>5</v>
      </c>
      <c r="R72" s="316">
        <v>1</v>
      </c>
      <c r="S72" s="316">
        <v>24</v>
      </c>
      <c r="T72" s="316">
        <v>1</v>
      </c>
      <c r="U72" s="81">
        <f t="shared" si="2"/>
        <v>4.2</v>
      </c>
      <c r="V72" s="85">
        <v>9</v>
      </c>
      <c r="W72" s="82">
        <v>0</v>
      </c>
      <c r="X72" s="86">
        <f t="shared" si="5"/>
        <v>0</v>
      </c>
      <c r="Y72" s="82">
        <v>9</v>
      </c>
      <c r="Z72" s="82">
        <v>0</v>
      </c>
      <c r="AA72" s="84">
        <f t="shared" si="4"/>
        <v>0</v>
      </c>
    </row>
    <row r="73" spans="1:27" ht="12.75" customHeight="1">
      <c r="A73" s="49">
        <v>1</v>
      </c>
      <c r="B73" s="50">
        <v>399</v>
      </c>
      <c r="C73" s="51" t="s">
        <v>172</v>
      </c>
      <c r="D73" s="52" t="s">
        <v>157</v>
      </c>
      <c r="E73" s="234"/>
      <c r="F73" s="228"/>
      <c r="G73" s="82"/>
      <c r="H73" s="82"/>
      <c r="I73" s="82"/>
      <c r="J73" s="82"/>
      <c r="K73" s="81" t="str">
        <f t="shared" si="0"/>
        <v> </v>
      </c>
      <c r="L73" s="83">
        <v>12</v>
      </c>
      <c r="M73" s="82">
        <v>8</v>
      </c>
      <c r="N73" s="82">
        <v>93</v>
      </c>
      <c r="O73" s="82">
        <v>11</v>
      </c>
      <c r="P73" s="84">
        <f t="shared" si="1"/>
        <v>11.8</v>
      </c>
      <c r="Q73" s="315">
        <v>5</v>
      </c>
      <c r="R73" s="316">
        <v>1</v>
      </c>
      <c r="S73" s="316">
        <v>24</v>
      </c>
      <c r="T73" s="316">
        <v>1</v>
      </c>
      <c r="U73" s="81">
        <f t="shared" si="2"/>
        <v>4.2</v>
      </c>
      <c r="V73" s="85">
        <v>20</v>
      </c>
      <c r="W73" s="82">
        <v>4</v>
      </c>
      <c r="X73" s="86">
        <f t="shared" si="5"/>
        <v>20</v>
      </c>
      <c r="Y73" s="82">
        <v>15</v>
      </c>
      <c r="Z73" s="82">
        <v>2</v>
      </c>
      <c r="AA73" s="84">
        <f t="shared" si="4"/>
        <v>13.3</v>
      </c>
    </row>
    <row r="74" spans="1:27" ht="12.75" customHeight="1">
      <c r="A74" s="49">
        <v>1</v>
      </c>
      <c r="B74" s="50">
        <v>400</v>
      </c>
      <c r="C74" s="51" t="s">
        <v>172</v>
      </c>
      <c r="D74" s="52" t="s">
        <v>158</v>
      </c>
      <c r="E74" s="234">
        <v>40</v>
      </c>
      <c r="F74" s="228" t="s">
        <v>511</v>
      </c>
      <c r="G74" s="82">
        <v>30</v>
      </c>
      <c r="H74" s="82">
        <v>21</v>
      </c>
      <c r="I74" s="82">
        <v>328</v>
      </c>
      <c r="J74" s="82">
        <v>75</v>
      </c>
      <c r="K74" s="81">
        <f t="shared" si="0"/>
        <v>22.9</v>
      </c>
      <c r="L74" s="83">
        <v>27</v>
      </c>
      <c r="M74" s="82">
        <v>20</v>
      </c>
      <c r="N74" s="82">
        <v>298</v>
      </c>
      <c r="O74" s="82">
        <v>63</v>
      </c>
      <c r="P74" s="84">
        <f t="shared" si="1"/>
        <v>21.1</v>
      </c>
      <c r="Q74" s="315">
        <v>5</v>
      </c>
      <c r="R74" s="316">
        <v>3</v>
      </c>
      <c r="S74" s="316">
        <v>28</v>
      </c>
      <c r="T74" s="316">
        <v>5</v>
      </c>
      <c r="U74" s="81">
        <f t="shared" si="2"/>
        <v>17.9</v>
      </c>
      <c r="V74" s="85">
        <v>35</v>
      </c>
      <c r="W74" s="82">
        <v>5</v>
      </c>
      <c r="X74" s="86">
        <f t="shared" si="5"/>
        <v>14.3</v>
      </c>
      <c r="Y74" s="82">
        <v>33</v>
      </c>
      <c r="Z74" s="82">
        <v>5</v>
      </c>
      <c r="AA74" s="84">
        <f t="shared" si="4"/>
        <v>15.2</v>
      </c>
    </row>
    <row r="75" spans="1:27" ht="12.75" customHeight="1">
      <c r="A75" s="49">
        <v>1</v>
      </c>
      <c r="B75" s="50">
        <v>401</v>
      </c>
      <c r="C75" s="51" t="s">
        <v>172</v>
      </c>
      <c r="D75" s="52" t="s">
        <v>161</v>
      </c>
      <c r="E75" s="234"/>
      <c r="F75" s="228"/>
      <c r="G75" s="82"/>
      <c r="H75" s="82"/>
      <c r="I75" s="82"/>
      <c r="J75" s="82"/>
      <c r="K75" s="81" t="str">
        <f t="shared" si="0"/>
        <v> </v>
      </c>
      <c r="L75" s="83">
        <v>18</v>
      </c>
      <c r="M75" s="82">
        <v>11</v>
      </c>
      <c r="N75" s="82">
        <v>218</v>
      </c>
      <c r="O75" s="82">
        <v>29</v>
      </c>
      <c r="P75" s="84">
        <f t="shared" si="1"/>
        <v>13.3</v>
      </c>
      <c r="Q75" s="315">
        <v>5</v>
      </c>
      <c r="R75" s="316">
        <v>2</v>
      </c>
      <c r="S75" s="316">
        <v>33</v>
      </c>
      <c r="T75" s="316">
        <v>3</v>
      </c>
      <c r="U75" s="81">
        <f t="shared" si="2"/>
        <v>9.1</v>
      </c>
      <c r="V75" s="85">
        <v>20</v>
      </c>
      <c r="W75" s="82">
        <v>2</v>
      </c>
      <c r="X75" s="86">
        <f t="shared" si="5"/>
        <v>10</v>
      </c>
      <c r="Y75" s="82">
        <v>20</v>
      </c>
      <c r="Z75" s="82">
        <v>2</v>
      </c>
      <c r="AA75" s="84">
        <f t="shared" si="4"/>
        <v>10</v>
      </c>
    </row>
    <row r="76" spans="1:27" ht="12.75" customHeight="1">
      <c r="A76" s="49">
        <v>1</v>
      </c>
      <c r="B76" s="50">
        <v>402</v>
      </c>
      <c r="C76" s="51" t="s">
        <v>172</v>
      </c>
      <c r="D76" s="52" t="s">
        <v>162</v>
      </c>
      <c r="E76" s="234"/>
      <c r="F76" s="228"/>
      <c r="G76" s="82"/>
      <c r="H76" s="82"/>
      <c r="I76" s="82"/>
      <c r="J76" s="82"/>
      <c r="K76" s="81" t="str">
        <f aca="true" t="shared" si="6" ref="K76:K139">IF(G76=""," ",ROUND(J76/I76*100,1))</f>
        <v> </v>
      </c>
      <c r="L76" s="83">
        <v>16</v>
      </c>
      <c r="M76" s="82">
        <v>12</v>
      </c>
      <c r="N76" s="82">
        <v>172</v>
      </c>
      <c r="O76" s="82">
        <v>35</v>
      </c>
      <c r="P76" s="84">
        <f aca="true" t="shared" si="7" ref="P76:P139">IF(L76=""," ",ROUND(O76/N76*100,1))</f>
        <v>20.3</v>
      </c>
      <c r="Q76" s="315">
        <v>5</v>
      </c>
      <c r="R76" s="316">
        <v>2</v>
      </c>
      <c r="S76" s="316">
        <v>26</v>
      </c>
      <c r="T76" s="316">
        <v>3</v>
      </c>
      <c r="U76" s="81">
        <f aca="true" t="shared" si="8" ref="U76:U139">IF(Q76=""," ",ROUND(T76/S76*100,1))</f>
        <v>11.5</v>
      </c>
      <c r="V76" s="85">
        <v>34</v>
      </c>
      <c r="W76" s="82">
        <v>2</v>
      </c>
      <c r="X76" s="86">
        <f t="shared" si="5"/>
        <v>5.9</v>
      </c>
      <c r="Y76" s="82">
        <v>32</v>
      </c>
      <c r="Z76" s="82">
        <v>0</v>
      </c>
      <c r="AA76" s="84">
        <f aca="true" t="shared" si="9" ref="AA76:AA139">IF(Y76=""," ",ROUND(Z76/Y76*100,1))</f>
        <v>0</v>
      </c>
    </row>
    <row r="77" spans="1:27" ht="12.75" customHeight="1">
      <c r="A77" s="49">
        <v>1</v>
      </c>
      <c r="B77" s="50">
        <v>403</v>
      </c>
      <c r="C77" s="51" t="s">
        <v>172</v>
      </c>
      <c r="D77" s="52" t="s">
        <v>164</v>
      </c>
      <c r="E77" s="234"/>
      <c r="F77" s="228"/>
      <c r="G77" s="82"/>
      <c r="H77" s="82"/>
      <c r="I77" s="82"/>
      <c r="J77" s="82"/>
      <c r="K77" s="81" t="str">
        <f t="shared" si="6"/>
        <v> </v>
      </c>
      <c r="L77" s="83">
        <v>17</v>
      </c>
      <c r="M77" s="82">
        <v>14</v>
      </c>
      <c r="N77" s="82">
        <v>234</v>
      </c>
      <c r="O77" s="82">
        <v>41</v>
      </c>
      <c r="P77" s="84">
        <f t="shared" si="7"/>
        <v>17.5</v>
      </c>
      <c r="Q77" s="315">
        <v>4</v>
      </c>
      <c r="R77" s="316">
        <v>1</v>
      </c>
      <c r="S77" s="316">
        <v>13</v>
      </c>
      <c r="T77" s="316">
        <v>1</v>
      </c>
      <c r="U77" s="81">
        <f t="shared" si="8"/>
        <v>7.7</v>
      </c>
      <c r="V77" s="85">
        <v>19</v>
      </c>
      <c r="W77" s="82">
        <v>1</v>
      </c>
      <c r="X77" s="86">
        <f t="shared" si="5"/>
        <v>5.3</v>
      </c>
      <c r="Y77" s="82">
        <v>17</v>
      </c>
      <c r="Z77" s="82">
        <v>1</v>
      </c>
      <c r="AA77" s="84">
        <f t="shared" si="9"/>
        <v>5.9</v>
      </c>
    </row>
    <row r="78" spans="1:27" ht="12.75" customHeight="1">
      <c r="A78" s="49">
        <v>1</v>
      </c>
      <c r="B78" s="50">
        <v>404</v>
      </c>
      <c r="C78" s="51" t="s">
        <v>172</v>
      </c>
      <c r="D78" s="52" t="s">
        <v>165</v>
      </c>
      <c r="E78" s="234"/>
      <c r="F78" s="228"/>
      <c r="G78" s="82"/>
      <c r="H78" s="82"/>
      <c r="I78" s="82"/>
      <c r="J78" s="82"/>
      <c r="K78" s="81" t="str">
        <f t="shared" si="6"/>
        <v> </v>
      </c>
      <c r="L78" s="83">
        <v>14</v>
      </c>
      <c r="M78" s="82">
        <v>6</v>
      </c>
      <c r="N78" s="82">
        <v>99</v>
      </c>
      <c r="O78" s="82">
        <v>10</v>
      </c>
      <c r="P78" s="84">
        <f t="shared" si="7"/>
        <v>10.1</v>
      </c>
      <c r="Q78" s="315">
        <v>4</v>
      </c>
      <c r="R78" s="316">
        <v>2</v>
      </c>
      <c r="S78" s="316">
        <v>13</v>
      </c>
      <c r="T78" s="316">
        <v>2</v>
      </c>
      <c r="U78" s="81">
        <f t="shared" si="8"/>
        <v>15.4</v>
      </c>
      <c r="V78" s="85">
        <v>15</v>
      </c>
      <c r="W78" s="82">
        <v>0</v>
      </c>
      <c r="X78" s="86">
        <f t="shared" si="5"/>
        <v>0</v>
      </c>
      <c r="Y78" s="82">
        <v>15</v>
      </c>
      <c r="Z78" s="82">
        <v>0</v>
      </c>
      <c r="AA78" s="84">
        <f t="shared" si="9"/>
        <v>0</v>
      </c>
    </row>
    <row r="79" spans="1:27" ht="12.75" customHeight="1">
      <c r="A79" s="49">
        <v>1</v>
      </c>
      <c r="B79" s="50">
        <v>405</v>
      </c>
      <c r="C79" s="51" t="s">
        <v>172</v>
      </c>
      <c r="D79" s="52" t="s">
        <v>166</v>
      </c>
      <c r="E79" s="234"/>
      <c r="F79" s="228"/>
      <c r="G79" s="82"/>
      <c r="H79" s="82"/>
      <c r="I79" s="82"/>
      <c r="J79" s="82"/>
      <c r="K79" s="81" t="str">
        <f t="shared" si="6"/>
        <v> </v>
      </c>
      <c r="L79" s="83">
        <v>11</v>
      </c>
      <c r="M79" s="82">
        <v>7</v>
      </c>
      <c r="N79" s="82">
        <v>88</v>
      </c>
      <c r="O79" s="82">
        <v>19</v>
      </c>
      <c r="P79" s="84">
        <f t="shared" si="7"/>
        <v>21.6</v>
      </c>
      <c r="Q79" s="315">
        <v>5</v>
      </c>
      <c r="R79" s="316">
        <v>1</v>
      </c>
      <c r="S79" s="316">
        <v>23</v>
      </c>
      <c r="T79" s="316">
        <v>1</v>
      </c>
      <c r="U79" s="81">
        <f t="shared" si="8"/>
        <v>4.3</v>
      </c>
      <c r="V79" s="85">
        <v>12</v>
      </c>
      <c r="W79" s="82">
        <v>0</v>
      </c>
      <c r="X79" s="86">
        <f t="shared" si="5"/>
        <v>0</v>
      </c>
      <c r="Y79" s="82">
        <v>12</v>
      </c>
      <c r="Z79" s="82">
        <v>0</v>
      </c>
      <c r="AA79" s="84">
        <f t="shared" si="9"/>
        <v>0</v>
      </c>
    </row>
    <row r="80" spans="1:27" ht="12.75" customHeight="1">
      <c r="A80" s="49">
        <v>1</v>
      </c>
      <c r="B80" s="50">
        <v>406</v>
      </c>
      <c r="C80" s="51" t="s">
        <v>172</v>
      </c>
      <c r="D80" s="52" t="s">
        <v>167</v>
      </c>
      <c r="E80" s="234"/>
      <c r="F80" s="228"/>
      <c r="G80" s="82"/>
      <c r="H80" s="82"/>
      <c r="I80" s="82"/>
      <c r="J80" s="82"/>
      <c r="K80" s="81" t="str">
        <f t="shared" si="6"/>
        <v> </v>
      </c>
      <c r="L80" s="83">
        <v>16</v>
      </c>
      <c r="M80" s="82">
        <v>11</v>
      </c>
      <c r="N80" s="82">
        <v>147</v>
      </c>
      <c r="O80" s="82">
        <v>33</v>
      </c>
      <c r="P80" s="84">
        <f t="shared" si="7"/>
        <v>22.4</v>
      </c>
      <c r="Q80" s="315">
        <v>5</v>
      </c>
      <c r="R80" s="316">
        <v>3</v>
      </c>
      <c r="S80" s="316">
        <v>23</v>
      </c>
      <c r="T80" s="316">
        <v>5</v>
      </c>
      <c r="U80" s="81">
        <f t="shared" si="8"/>
        <v>21.7</v>
      </c>
      <c r="V80" s="85">
        <v>10</v>
      </c>
      <c r="W80" s="82">
        <v>1</v>
      </c>
      <c r="X80" s="86">
        <f t="shared" si="5"/>
        <v>10</v>
      </c>
      <c r="Y80" s="82">
        <v>9</v>
      </c>
      <c r="Z80" s="82">
        <v>1</v>
      </c>
      <c r="AA80" s="84">
        <f t="shared" si="9"/>
        <v>11.1</v>
      </c>
    </row>
    <row r="81" spans="1:27" ht="12.75" customHeight="1">
      <c r="A81" s="49">
        <v>1</v>
      </c>
      <c r="B81" s="50">
        <v>407</v>
      </c>
      <c r="C81" s="51" t="s">
        <v>172</v>
      </c>
      <c r="D81" s="52" t="s">
        <v>168</v>
      </c>
      <c r="E81" s="234"/>
      <c r="F81" s="228"/>
      <c r="G81" s="82"/>
      <c r="H81" s="82"/>
      <c r="I81" s="82"/>
      <c r="J81" s="82"/>
      <c r="K81" s="81" t="str">
        <f t="shared" si="6"/>
        <v> </v>
      </c>
      <c r="L81" s="83">
        <v>11</v>
      </c>
      <c r="M81" s="82">
        <v>4</v>
      </c>
      <c r="N81" s="82">
        <v>80</v>
      </c>
      <c r="O81" s="82">
        <v>6</v>
      </c>
      <c r="P81" s="84">
        <f t="shared" si="7"/>
        <v>7.5</v>
      </c>
      <c r="Q81" s="315">
        <v>5</v>
      </c>
      <c r="R81" s="316">
        <v>1</v>
      </c>
      <c r="S81" s="316">
        <v>26</v>
      </c>
      <c r="T81" s="316">
        <v>1</v>
      </c>
      <c r="U81" s="81">
        <f t="shared" si="8"/>
        <v>3.8</v>
      </c>
      <c r="V81" s="85">
        <v>10</v>
      </c>
      <c r="W81" s="82">
        <v>0</v>
      </c>
      <c r="X81" s="86">
        <f t="shared" si="5"/>
        <v>0</v>
      </c>
      <c r="Y81" s="82">
        <v>8</v>
      </c>
      <c r="Z81" s="82">
        <v>0</v>
      </c>
      <c r="AA81" s="84">
        <f t="shared" si="9"/>
        <v>0</v>
      </c>
    </row>
    <row r="82" spans="1:27" ht="12.75" customHeight="1">
      <c r="A82" s="49">
        <v>1</v>
      </c>
      <c r="B82" s="58">
        <v>408</v>
      </c>
      <c r="C82" s="51" t="s">
        <v>172</v>
      </c>
      <c r="D82" s="62" t="s">
        <v>169</v>
      </c>
      <c r="E82" s="237"/>
      <c r="F82" s="233"/>
      <c r="G82" s="88"/>
      <c r="H82" s="82"/>
      <c r="I82" s="88"/>
      <c r="J82" s="82"/>
      <c r="K82" s="81" t="str">
        <f t="shared" si="6"/>
        <v> </v>
      </c>
      <c r="L82" s="89">
        <v>29</v>
      </c>
      <c r="M82" s="82">
        <v>15</v>
      </c>
      <c r="N82" s="88">
        <v>260</v>
      </c>
      <c r="O82" s="82">
        <v>30</v>
      </c>
      <c r="P82" s="84">
        <f t="shared" si="7"/>
        <v>11.5</v>
      </c>
      <c r="Q82" s="321">
        <v>5</v>
      </c>
      <c r="R82" s="316">
        <v>3</v>
      </c>
      <c r="S82" s="322">
        <v>32</v>
      </c>
      <c r="T82" s="316">
        <v>3</v>
      </c>
      <c r="U82" s="81">
        <f t="shared" si="8"/>
        <v>9.4</v>
      </c>
      <c r="V82" s="90">
        <v>70</v>
      </c>
      <c r="W82" s="82">
        <v>3</v>
      </c>
      <c r="X82" s="86">
        <f t="shared" si="5"/>
        <v>4.3</v>
      </c>
      <c r="Y82" s="82">
        <v>70</v>
      </c>
      <c r="Z82" s="82">
        <v>3</v>
      </c>
      <c r="AA82" s="84">
        <f t="shared" si="9"/>
        <v>4.3</v>
      </c>
    </row>
    <row r="83" spans="1:27" ht="12.75" customHeight="1">
      <c r="A83" s="49">
        <v>1</v>
      </c>
      <c r="B83" s="50">
        <v>409</v>
      </c>
      <c r="C83" s="51" t="s">
        <v>172</v>
      </c>
      <c r="D83" s="52" t="s">
        <v>171</v>
      </c>
      <c r="E83" s="234"/>
      <c r="F83" s="228"/>
      <c r="G83" s="82"/>
      <c r="H83" s="82"/>
      <c r="I83" s="82"/>
      <c r="J83" s="82"/>
      <c r="K83" s="81" t="str">
        <f t="shared" si="6"/>
        <v> </v>
      </c>
      <c r="L83" s="83">
        <v>10</v>
      </c>
      <c r="M83" s="82">
        <v>7</v>
      </c>
      <c r="N83" s="82">
        <v>83</v>
      </c>
      <c r="O83" s="82">
        <v>11</v>
      </c>
      <c r="P83" s="84">
        <f t="shared" si="7"/>
        <v>13.3</v>
      </c>
      <c r="Q83" s="315">
        <v>5</v>
      </c>
      <c r="R83" s="316">
        <v>0</v>
      </c>
      <c r="S83" s="316">
        <v>22</v>
      </c>
      <c r="T83" s="316">
        <v>0</v>
      </c>
      <c r="U83" s="81">
        <f t="shared" si="8"/>
        <v>0</v>
      </c>
      <c r="V83" s="85">
        <v>5</v>
      </c>
      <c r="W83" s="82">
        <v>0</v>
      </c>
      <c r="X83" s="86">
        <f t="shared" si="5"/>
        <v>0</v>
      </c>
      <c r="Y83" s="82">
        <v>5</v>
      </c>
      <c r="Z83" s="82">
        <v>0</v>
      </c>
      <c r="AA83" s="84">
        <f t="shared" si="9"/>
        <v>0</v>
      </c>
    </row>
    <row r="84" spans="1:27" ht="12.75" customHeight="1">
      <c r="A84" s="49">
        <v>1</v>
      </c>
      <c r="B84" s="50">
        <v>423</v>
      </c>
      <c r="C84" s="51" t="s">
        <v>69</v>
      </c>
      <c r="D84" s="52" t="s">
        <v>197</v>
      </c>
      <c r="E84" s="234"/>
      <c r="F84" s="228"/>
      <c r="G84" s="82"/>
      <c r="H84" s="82"/>
      <c r="I84" s="82"/>
      <c r="J84" s="82"/>
      <c r="K84" s="81" t="str">
        <f t="shared" si="6"/>
        <v> </v>
      </c>
      <c r="L84" s="83">
        <v>13</v>
      </c>
      <c r="M84" s="82">
        <v>7</v>
      </c>
      <c r="N84" s="82">
        <v>249</v>
      </c>
      <c r="O84" s="82">
        <v>21</v>
      </c>
      <c r="P84" s="84">
        <f t="shared" si="7"/>
        <v>8.4</v>
      </c>
      <c r="Q84" s="315">
        <v>6</v>
      </c>
      <c r="R84" s="316">
        <v>1</v>
      </c>
      <c r="S84" s="316">
        <v>29</v>
      </c>
      <c r="T84" s="316">
        <v>1</v>
      </c>
      <c r="U84" s="81">
        <f t="shared" si="8"/>
        <v>3.4</v>
      </c>
      <c r="V84" s="85">
        <v>41</v>
      </c>
      <c r="W84" s="82">
        <v>0</v>
      </c>
      <c r="X84" s="86">
        <f t="shared" si="5"/>
        <v>0</v>
      </c>
      <c r="Y84" s="82">
        <v>34</v>
      </c>
      <c r="Z84" s="82">
        <v>0</v>
      </c>
      <c r="AA84" s="84">
        <f t="shared" si="9"/>
        <v>0</v>
      </c>
    </row>
    <row r="85" spans="1:27" ht="12.75" customHeight="1">
      <c r="A85" s="49">
        <v>1</v>
      </c>
      <c r="B85" s="50">
        <v>424</v>
      </c>
      <c r="C85" s="51" t="s">
        <v>69</v>
      </c>
      <c r="D85" s="53" t="s">
        <v>199</v>
      </c>
      <c r="E85" s="234"/>
      <c r="F85" s="228"/>
      <c r="G85" s="82"/>
      <c r="H85" s="82"/>
      <c r="I85" s="82"/>
      <c r="J85" s="82"/>
      <c r="K85" s="81" t="str">
        <f t="shared" si="6"/>
        <v> </v>
      </c>
      <c r="L85" s="83">
        <v>16</v>
      </c>
      <c r="M85" s="82">
        <v>9</v>
      </c>
      <c r="N85" s="82">
        <v>148</v>
      </c>
      <c r="O85" s="82">
        <v>28</v>
      </c>
      <c r="P85" s="84">
        <f t="shared" si="7"/>
        <v>18.9</v>
      </c>
      <c r="Q85" s="315">
        <v>5</v>
      </c>
      <c r="R85" s="316">
        <v>3</v>
      </c>
      <c r="S85" s="316">
        <v>22</v>
      </c>
      <c r="T85" s="316">
        <v>3</v>
      </c>
      <c r="U85" s="81">
        <f t="shared" si="8"/>
        <v>13.6</v>
      </c>
      <c r="V85" s="85">
        <v>33</v>
      </c>
      <c r="W85" s="82">
        <v>3</v>
      </c>
      <c r="X85" s="86">
        <f t="shared" si="5"/>
        <v>9.1</v>
      </c>
      <c r="Y85" s="82">
        <v>26</v>
      </c>
      <c r="Z85" s="82">
        <v>1</v>
      </c>
      <c r="AA85" s="84">
        <f t="shared" si="9"/>
        <v>3.8</v>
      </c>
    </row>
    <row r="86" spans="1:27" ht="12.75" customHeight="1">
      <c r="A86" s="49">
        <v>1</v>
      </c>
      <c r="B86" s="50">
        <v>425</v>
      </c>
      <c r="C86" s="51" t="s">
        <v>69</v>
      </c>
      <c r="D86" s="53" t="s">
        <v>201</v>
      </c>
      <c r="E86" s="234"/>
      <c r="F86" s="228"/>
      <c r="G86" s="82"/>
      <c r="H86" s="82"/>
      <c r="I86" s="82"/>
      <c r="J86" s="82"/>
      <c r="K86" s="81" t="str">
        <f t="shared" si="6"/>
        <v> </v>
      </c>
      <c r="L86" s="83">
        <v>12</v>
      </c>
      <c r="M86" s="82">
        <v>6</v>
      </c>
      <c r="N86" s="82">
        <v>86</v>
      </c>
      <c r="O86" s="82">
        <v>15</v>
      </c>
      <c r="P86" s="84">
        <f t="shared" si="7"/>
        <v>17.4</v>
      </c>
      <c r="Q86" s="315">
        <v>5</v>
      </c>
      <c r="R86" s="316">
        <v>1</v>
      </c>
      <c r="S86" s="316">
        <v>15</v>
      </c>
      <c r="T86" s="316">
        <v>1</v>
      </c>
      <c r="U86" s="81">
        <f t="shared" si="8"/>
        <v>6.7</v>
      </c>
      <c r="V86" s="85">
        <v>16</v>
      </c>
      <c r="W86" s="82">
        <v>0</v>
      </c>
      <c r="X86" s="86">
        <f t="shared" si="5"/>
        <v>0</v>
      </c>
      <c r="Y86" s="82">
        <v>11</v>
      </c>
      <c r="Z86" s="82">
        <v>0</v>
      </c>
      <c r="AA86" s="84">
        <f t="shared" si="9"/>
        <v>0</v>
      </c>
    </row>
    <row r="87" spans="1:27" ht="12.75" customHeight="1">
      <c r="A87" s="49">
        <v>1</v>
      </c>
      <c r="B87" s="50">
        <v>427</v>
      </c>
      <c r="C87" s="51" t="s">
        <v>69</v>
      </c>
      <c r="D87" s="53" t="s">
        <v>202</v>
      </c>
      <c r="E87" s="234"/>
      <c r="F87" s="228"/>
      <c r="G87" s="82"/>
      <c r="H87" s="82"/>
      <c r="I87" s="82"/>
      <c r="J87" s="82"/>
      <c r="K87" s="81" t="str">
        <f t="shared" si="6"/>
        <v> </v>
      </c>
      <c r="L87" s="83">
        <v>8</v>
      </c>
      <c r="M87" s="82">
        <v>3</v>
      </c>
      <c r="N87" s="82">
        <v>85</v>
      </c>
      <c r="O87" s="82">
        <v>6</v>
      </c>
      <c r="P87" s="84">
        <f t="shared" si="7"/>
        <v>7.1</v>
      </c>
      <c r="Q87" s="315">
        <v>6</v>
      </c>
      <c r="R87" s="316">
        <v>1</v>
      </c>
      <c r="S87" s="316">
        <v>31</v>
      </c>
      <c r="T87" s="316">
        <v>1</v>
      </c>
      <c r="U87" s="81">
        <f t="shared" si="8"/>
        <v>3.2</v>
      </c>
      <c r="V87" s="85">
        <v>16</v>
      </c>
      <c r="W87" s="82">
        <v>1</v>
      </c>
      <c r="X87" s="86">
        <f t="shared" si="5"/>
        <v>6.3</v>
      </c>
      <c r="Y87" s="82">
        <v>15</v>
      </c>
      <c r="Z87" s="82">
        <v>0</v>
      </c>
      <c r="AA87" s="84">
        <f t="shared" si="9"/>
        <v>0</v>
      </c>
    </row>
    <row r="88" spans="1:27" ht="12.75" customHeight="1">
      <c r="A88" s="49">
        <v>1</v>
      </c>
      <c r="B88" s="50">
        <v>428</v>
      </c>
      <c r="C88" s="51" t="s">
        <v>69</v>
      </c>
      <c r="D88" s="53" t="s">
        <v>204</v>
      </c>
      <c r="E88" s="234"/>
      <c r="F88" s="228"/>
      <c r="G88" s="82"/>
      <c r="H88" s="82"/>
      <c r="I88" s="82"/>
      <c r="J88" s="82"/>
      <c r="K88" s="81" t="str">
        <f t="shared" si="6"/>
        <v> </v>
      </c>
      <c r="L88" s="83">
        <v>17</v>
      </c>
      <c r="M88" s="82">
        <v>15</v>
      </c>
      <c r="N88" s="82">
        <v>159</v>
      </c>
      <c r="O88" s="82">
        <v>42</v>
      </c>
      <c r="P88" s="84">
        <f t="shared" si="7"/>
        <v>26.4</v>
      </c>
      <c r="Q88" s="315">
        <v>6</v>
      </c>
      <c r="R88" s="316">
        <v>1</v>
      </c>
      <c r="S88" s="316">
        <v>32</v>
      </c>
      <c r="T88" s="316">
        <v>1</v>
      </c>
      <c r="U88" s="81">
        <f t="shared" si="8"/>
        <v>3.1</v>
      </c>
      <c r="V88" s="85">
        <v>25</v>
      </c>
      <c r="W88" s="82">
        <v>2</v>
      </c>
      <c r="X88" s="87">
        <f t="shared" si="5"/>
        <v>8</v>
      </c>
      <c r="Y88" s="217">
        <v>24</v>
      </c>
      <c r="Z88" s="82">
        <v>1</v>
      </c>
      <c r="AA88" s="84">
        <f t="shared" si="9"/>
        <v>4.2</v>
      </c>
    </row>
    <row r="89" spans="1:27" ht="12.75" customHeight="1">
      <c r="A89" s="49">
        <v>1</v>
      </c>
      <c r="B89" s="50">
        <v>429</v>
      </c>
      <c r="C89" s="51" t="s">
        <v>69</v>
      </c>
      <c r="D89" s="53" t="s">
        <v>205</v>
      </c>
      <c r="E89" s="234"/>
      <c r="F89" s="228"/>
      <c r="G89" s="82"/>
      <c r="H89" s="82"/>
      <c r="I89" s="82"/>
      <c r="J89" s="82"/>
      <c r="K89" s="81" t="str">
        <f t="shared" si="6"/>
        <v> </v>
      </c>
      <c r="L89" s="83">
        <v>9</v>
      </c>
      <c r="M89" s="82">
        <v>7</v>
      </c>
      <c r="N89" s="82">
        <v>105</v>
      </c>
      <c r="O89" s="82">
        <v>16</v>
      </c>
      <c r="P89" s="84">
        <f t="shared" si="7"/>
        <v>15.2</v>
      </c>
      <c r="Q89" s="315">
        <v>6</v>
      </c>
      <c r="R89" s="316">
        <v>3</v>
      </c>
      <c r="S89" s="316">
        <v>34</v>
      </c>
      <c r="T89" s="316">
        <v>3</v>
      </c>
      <c r="U89" s="81">
        <f t="shared" si="8"/>
        <v>8.8</v>
      </c>
      <c r="V89" s="85">
        <v>27</v>
      </c>
      <c r="W89" s="82">
        <v>1</v>
      </c>
      <c r="X89" s="86">
        <f t="shared" si="5"/>
        <v>3.7</v>
      </c>
      <c r="Y89" s="82">
        <v>27</v>
      </c>
      <c r="Z89" s="82">
        <v>1</v>
      </c>
      <c r="AA89" s="84">
        <f t="shared" si="9"/>
        <v>3.7</v>
      </c>
    </row>
    <row r="90" spans="1:27" ht="12.75" customHeight="1">
      <c r="A90" s="49">
        <v>1</v>
      </c>
      <c r="B90" s="50">
        <v>430</v>
      </c>
      <c r="C90" s="51" t="s">
        <v>69</v>
      </c>
      <c r="D90" s="53" t="s">
        <v>206</v>
      </c>
      <c r="E90" s="234"/>
      <c r="F90" s="228"/>
      <c r="G90" s="82"/>
      <c r="H90" s="82"/>
      <c r="I90" s="82"/>
      <c r="J90" s="82"/>
      <c r="K90" s="81" t="str">
        <f t="shared" si="6"/>
        <v> </v>
      </c>
      <c r="L90" s="83">
        <v>18</v>
      </c>
      <c r="M90" s="82">
        <v>12</v>
      </c>
      <c r="N90" s="82">
        <v>203</v>
      </c>
      <c r="O90" s="82">
        <v>31</v>
      </c>
      <c r="P90" s="84">
        <f t="shared" si="7"/>
        <v>15.3</v>
      </c>
      <c r="Q90" s="315">
        <v>6</v>
      </c>
      <c r="R90" s="316">
        <v>1</v>
      </c>
      <c r="S90" s="316">
        <v>25</v>
      </c>
      <c r="T90" s="316">
        <v>1</v>
      </c>
      <c r="U90" s="81">
        <f t="shared" si="8"/>
        <v>4</v>
      </c>
      <c r="V90" s="85">
        <v>15</v>
      </c>
      <c r="W90" s="82">
        <v>2</v>
      </c>
      <c r="X90" s="86">
        <f t="shared" si="5"/>
        <v>13.3</v>
      </c>
      <c r="Y90" s="82">
        <v>13</v>
      </c>
      <c r="Z90" s="82">
        <v>0</v>
      </c>
      <c r="AA90" s="84">
        <f t="shared" si="9"/>
        <v>0</v>
      </c>
    </row>
    <row r="91" spans="1:27" ht="12.75" customHeight="1">
      <c r="A91" s="49">
        <v>1</v>
      </c>
      <c r="B91" s="50">
        <v>431</v>
      </c>
      <c r="C91" s="51" t="s">
        <v>69</v>
      </c>
      <c r="D91" s="53" t="s">
        <v>207</v>
      </c>
      <c r="E91" s="234"/>
      <c r="F91" s="228"/>
      <c r="G91" s="82"/>
      <c r="H91" s="82"/>
      <c r="I91" s="82"/>
      <c r="J91" s="82"/>
      <c r="K91" s="81" t="str">
        <f t="shared" si="6"/>
        <v> </v>
      </c>
      <c r="L91" s="83">
        <v>12</v>
      </c>
      <c r="M91" s="82">
        <v>7</v>
      </c>
      <c r="N91" s="82">
        <v>114</v>
      </c>
      <c r="O91" s="82">
        <v>14</v>
      </c>
      <c r="P91" s="84">
        <f t="shared" si="7"/>
        <v>12.3</v>
      </c>
      <c r="Q91" s="315">
        <v>5</v>
      </c>
      <c r="R91" s="316">
        <v>2</v>
      </c>
      <c r="S91" s="316">
        <v>27</v>
      </c>
      <c r="T91" s="316">
        <v>2</v>
      </c>
      <c r="U91" s="81">
        <f t="shared" si="8"/>
        <v>7.4</v>
      </c>
      <c r="V91" s="85">
        <v>15</v>
      </c>
      <c r="W91" s="82">
        <v>4</v>
      </c>
      <c r="X91" s="86">
        <f aca="true" t="shared" si="10" ref="X91:X154">IF(V91=""," ",ROUND(W91/V91*100,1))</f>
        <v>26.7</v>
      </c>
      <c r="Y91" s="82">
        <v>15</v>
      </c>
      <c r="Z91" s="82">
        <v>4</v>
      </c>
      <c r="AA91" s="84">
        <f t="shared" si="9"/>
        <v>26.7</v>
      </c>
    </row>
    <row r="92" spans="1:27" ht="12.75" customHeight="1">
      <c r="A92" s="49">
        <v>1</v>
      </c>
      <c r="B92" s="50">
        <v>432</v>
      </c>
      <c r="C92" s="51" t="s">
        <v>69</v>
      </c>
      <c r="D92" s="53" t="s">
        <v>208</v>
      </c>
      <c r="E92" s="234"/>
      <c r="F92" s="228"/>
      <c r="G92" s="82"/>
      <c r="H92" s="82"/>
      <c r="I92" s="82"/>
      <c r="J92" s="82"/>
      <c r="K92" s="81" t="str">
        <f t="shared" si="6"/>
        <v> </v>
      </c>
      <c r="L92" s="83">
        <v>12</v>
      </c>
      <c r="M92" s="82">
        <v>9</v>
      </c>
      <c r="N92" s="82">
        <v>123</v>
      </c>
      <c r="O92" s="82">
        <v>14</v>
      </c>
      <c r="P92" s="84">
        <f t="shared" si="7"/>
        <v>11.4</v>
      </c>
      <c r="Q92" s="315">
        <v>6</v>
      </c>
      <c r="R92" s="316">
        <v>3</v>
      </c>
      <c r="S92" s="316">
        <v>33</v>
      </c>
      <c r="T92" s="316">
        <v>3</v>
      </c>
      <c r="U92" s="81">
        <f t="shared" si="8"/>
        <v>9.1</v>
      </c>
      <c r="V92" s="85">
        <v>8</v>
      </c>
      <c r="W92" s="82">
        <v>0</v>
      </c>
      <c r="X92" s="86">
        <f t="shared" si="10"/>
        <v>0</v>
      </c>
      <c r="Y92" s="82">
        <v>8</v>
      </c>
      <c r="Z92" s="82">
        <v>0</v>
      </c>
      <c r="AA92" s="84">
        <f t="shared" si="9"/>
        <v>0</v>
      </c>
    </row>
    <row r="93" spans="1:27" ht="12.75" customHeight="1">
      <c r="A93" s="49">
        <v>1</v>
      </c>
      <c r="B93" s="50">
        <v>433</v>
      </c>
      <c r="C93" s="51" t="s">
        <v>69</v>
      </c>
      <c r="D93" s="53" t="s">
        <v>209</v>
      </c>
      <c r="E93" s="234"/>
      <c r="F93" s="228"/>
      <c r="G93" s="82"/>
      <c r="H93" s="82"/>
      <c r="I93" s="82"/>
      <c r="J93" s="82"/>
      <c r="K93" s="81" t="str">
        <f t="shared" si="6"/>
        <v> </v>
      </c>
      <c r="L93" s="83">
        <v>13</v>
      </c>
      <c r="M93" s="82">
        <v>8</v>
      </c>
      <c r="N93" s="82">
        <v>105</v>
      </c>
      <c r="O93" s="82">
        <v>11</v>
      </c>
      <c r="P93" s="84">
        <f t="shared" si="7"/>
        <v>10.5</v>
      </c>
      <c r="Q93" s="315">
        <v>6</v>
      </c>
      <c r="R93" s="316">
        <v>1</v>
      </c>
      <c r="S93" s="316">
        <v>28</v>
      </c>
      <c r="T93" s="316">
        <v>1</v>
      </c>
      <c r="U93" s="81">
        <f t="shared" si="8"/>
        <v>3.6</v>
      </c>
      <c r="V93" s="85">
        <v>23</v>
      </c>
      <c r="W93" s="82">
        <v>2</v>
      </c>
      <c r="X93" s="86">
        <f t="shared" si="10"/>
        <v>8.7</v>
      </c>
      <c r="Y93" s="82">
        <v>23</v>
      </c>
      <c r="Z93" s="82">
        <v>2</v>
      </c>
      <c r="AA93" s="84">
        <f t="shared" si="9"/>
        <v>8.7</v>
      </c>
    </row>
    <row r="94" spans="1:27" ht="12.75" customHeight="1">
      <c r="A94" s="49">
        <v>1</v>
      </c>
      <c r="B94" s="50">
        <v>434</v>
      </c>
      <c r="C94" s="51" t="s">
        <v>69</v>
      </c>
      <c r="D94" s="53" t="s">
        <v>210</v>
      </c>
      <c r="E94" s="234"/>
      <c r="F94" s="228"/>
      <c r="G94" s="82"/>
      <c r="H94" s="82"/>
      <c r="I94" s="82"/>
      <c r="J94" s="82"/>
      <c r="K94" s="81" t="str">
        <f t="shared" si="6"/>
        <v> </v>
      </c>
      <c r="L94" s="83">
        <v>11</v>
      </c>
      <c r="M94" s="82">
        <v>7</v>
      </c>
      <c r="N94" s="82">
        <v>82</v>
      </c>
      <c r="O94" s="82">
        <v>12</v>
      </c>
      <c r="P94" s="84">
        <f t="shared" si="7"/>
        <v>14.6</v>
      </c>
      <c r="Q94" s="315">
        <v>6</v>
      </c>
      <c r="R94" s="316">
        <v>2</v>
      </c>
      <c r="S94" s="316">
        <v>27</v>
      </c>
      <c r="T94" s="316">
        <v>2</v>
      </c>
      <c r="U94" s="81">
        <f t="shared" si="8"/>
        <v>7.4</v>
      </c>
      <c r="V94" s="85">
        <v>13</v>
      </c>
      <c r="W94" s="82">
        <v>2</v>
      </c>
      <c r="X94" s="86">
        <f t="shared" si="10"/>
        <v>15.4</v>
      </c>
      <c r="Y94" s="82">
        <v>13</v>
      </c>
      <c r="Z94" s="82">
        <v>2</v>
      </c>
      <c r="AA94" s="84">
        <f t="shared" si="9"/>
        <v>15.4</v>
      </c>
    </row>
    <row r="95" spans="1:27" ht="12.75" customHeight="1">
      <c r="A95" s="49">
        <v>1</v>
      </c>
      <c r="B95" s="50">
        <v>436</v>
      </c>
      <c r="C95" s="51" t="s">
        <v>69</v>
      </c>
      <c r="D95" s="53" t="s">
        <v>211</v>
      </c>
      <c r="E95" s="234"/>
      <c r="F95" s="228"/>
      <c r="G95" s="82"/>
      <c r="H95" s="82"/>
      <c r="I95" s="82"/>
      <c r="J95" s="82"/>
      <c r="K95" s="81" t="str">
        <f t="shared" si="6"/>
        <v> </v>
      </c>
      <c r="L95" s="83">
        <v>13</v>
      </c>
      <c r="M95" s="82">
        <v>9</v>
      </c>
      <c r="N95" s="82">
        <v>122</v>
      </c>
      <c r="O95" s="82">
        <v>13</v>
      </c>
      <c r="P95" s="84">
        <f t="shared" si="7"/>
        <v>10.7</v>
      </c>
      <c r="Q95" s="315">
        <v>6</v>
      </c>
      <c r="R95" s="316">
        <v>2</v>
      </c>
      <c r="S95" s="316">
        <v>26</v>
      </c>
      <c r="T95" s="316">
        <v>2</v>
      </c>
      <c r="U95" s="81">
        <f t="shared" si="8"/>
        <v>7.7</v>
      </c>
      <c r="V95" s="85">
        <v>16</v>
      </c>
      <c r="W95" s="82">
        <v>3</v>
      </c>
      <c r="X95" s="86">
        <f t="shared" si="10"/>
        <v>18.8</v>
      </c>
      <c r="Y95" s="82">
        <v>15</v>
      </c>
      <c r="Z95" s="82">
        <v>2</v>
      </c>
      <c r="AA95" s="84">
        <f t="shared" si="9"/>
        <v>13.3</v>
      </c>
    </row>
    <row r="96" spans="1:27" ht="12.75" customHeight="1">
      <c r="A96" s="49">
        <v>1</v>
      </c>
      <c r="B96" s="50">
        <v>437</v>
      </c>
      <c r="C96" s="51" t="s">
        <v>69</v>
      </c>
      <c r="D96" s="53" t="s">
        <v>212</v>
      </c>
      <c r="E96" s="234">
        <v>25</v>
      </c>
      <c r="F96" s="228" t="s">
        <v>512</v>
      </c>
      <c r="G96" s="82">
        <v>14</v>
      </c>
      <c r="H96" s="82">
        <v>11</v>
      </c>
      <c r="I96" s="82">
        <v>97</v>
      </c>
      <c r="J96" s="82">
        <v>25</v>
      </c>
      <c r="K96" s="81">
        <f t="shared" si="6"/>
        <v>25.8</v>
      </c>
      <c r="L96" s="83">
        <v>9</v>
      </c>
      <c r="M96" s="82">
        <v>8</v>
      </c>
      <c r="N96" s="82">
        <v>70</v>
      </c>
      <c r="O96" s="82">
        <v>21</v>
      </c>
      <c r="P96" s="84">
        <f t="shared" si="7"/>
        <v>30</v>
      </c>
      <c r="Q96" s="315">
        <v>6</v>
      </c>
      <c r="R96" s="316">
        <v>1</v>
      </c>
      <c r="S96" s="316">
        <v>27</v>
      </c>
      <c r="T96" s="316">
        <v>1</v>
      </c>
      <c r="U96" s="81">
        <f t="shared" si="8"/>
        <v>3.7</v>
      </c>
      <c r="V96" s="85">
        <v>20</v>
      </c>
      <c r="W96" s="82">
        <v>1</v>
      </c>
      <c r="X96" s="86">
        <f t="shared" si="10"/>
        <v>5</v>
      </c>
      <c r="Y96" s="82">
        <v>19</v>
      </c>
      <c r="Z96" s="82">
        <v>1</v>
      </c>
      <c r="AA96" s="84">
        <f t="shared" si="9"/>
        <v>5.3</v>
      </c>
    </row>
    <row r="97" spans="1:27" ht="12.75" customHeight="1">
      <c r="A97" s="49">
        <v>1</v>
      </c>
      <c r="B97" s="50">
        <v>438</v>
      </c>
      <c r="C97" s="51" t="s">
        <v>69</v>
      </c>
      <c r="D97" s="53" t="s">
        <v>213</v>
      </c>
      <c r="E97" s="234"/>
      <c r="F97" s="228"/>
      <c r="G97" s="82"/>
      <c r="H97" s="82"/>
      <c r="I97" s="82"/>
      <c r="J97" s="82"/>
      <c r="K97" s="81" t="str">
        <f t="shared" si="6"/>
        <v> </v>
      </c>
      <c r="L97" s="83">
        <v>6</v>
      </c>
      <c r="M97" s="82">
        <v>5</v>
      </c>
      <c r="N97" s="82">
        <v>62</v>
      </c>
      <c r="O97" s="82">
        <v>7</v>
      </c>
      <c r="P97" s="84">
        <f t="shared" si="7"/>
        <v>11.3</v>
      </c>
      <c r="Q97" s="315">
        <v>6</v>
      </c>
      <c r="R97" s="316">
        <v>0</v>
      </c>
      <c r="S97" s="316">
        <v>28</v>
      </c>
      <c r="T97" s="316">
        <v>0</v>
      </c>
      <c r="U97" s="81">
        <f t="shared" si="8"/>
        <v>0</v>
      </c>
      <c r="V97" s="85">
        <v>25</v>
      </c>
      <c r="W97" s="82">
        <v>1</v>
      </c>
      <c r="X97" s="86">
        <f t="shared" si="10"/>
        <v>4</v>
      </c>
      <c r="Y97" s="82">
        <v>16</v>
      </c>
      <c r="Z97" s="82">
        <v>1</v>
      </c>
      <c r="AA97" s="84">
        <f t="shared" si="9"/>
        <v>6.3</v>
      </c>
    </row>
    <row r="98" spans="1:27" ht="12.75" customHeight="1">
      <c r="A98" s="49">
        <v>1</v>
      </c>
      <c r="B98" s="50">
        <v>439</v>
      </c>
      <c r="C98" s="51" t="s">
        <v>69</v>
      </c>
      <c r="D98" s="53" t="s">
        <v>215</v>
      </c>
      <c r="E98" s="234"/>
      <c r="F98" s="228"/>
      <c r="G98" s="82"/>
      <c r="H98" s="82"/>
      <c r="I98" s="82"/>
      <c r="J98" s="82"/>
      <c r="K98" s="81" t="str">
        <f t="shared" si="6"/>
        <v> </v>
      </c>
      <c r="L98" s="83">
        <v>5</v>
      </c>
      <c r="M98" s="82">
        <v>5</v>
      </c>
      <c r="N98" s="82">
        <v>60</v>
      </c>
      <c r="O98" s="82">
        <v>7</v>
      </c>
      <c r="P98" s="84">
        <f t="shared" si="7"/>
        <v>11.7</v>
      </c>
      <c r="Q98" s="315">
        <v>6</v>
      </c>
      <c r="R98" s="316">
        <v>2</v>
      </c>
      <c r="S98" s="316">
        <v>27</v>
      </c>
      <c r="T98" s="316">
        <v>2</v>
      </c>
      <c r="U98" s="81">
        <f t="shared" si="8"/>
        <v>7.4</v>
      </c>
      <c r="V98" s="85">
        <v>29</v>
      </c>
      <c r="W98" s="82">
        <v>5</v>
      </c>
      <c r="X98" s="86">
        <f t="shared" si="10"/>
        <v>17.2</v>
      </c>
      <c r="Y98" s="82">
        <v>18</v>
      </c>
      <c r="Z98" s="82">
        <v>3</v>
      </c>
      <c r="AA98" s="84">
        <f t="shared" si="9"/>
        <v>16.7</v>
      </c>
    </row>
    <row r="99" spans="1:27" ht="12.75" customHeight="1">
      <c r="A99" s="49">
        <v>1</v>
      </c>
      <c r="B99" s="147">
        <v>452</v>
      </c>
      <c r="C99" s="51" t="s">
        <v>69</v>
      </c>
      <c r="D99" s="149" t="s">
        <v>219</v>
      </c>
      <c r="E99" s="234"/>
      <c r="F99" s="228"/>
      <c r="G99" s="82"/>
      <c r="H99" s="82"/>
      <c r="I99" s="82"/>
      <c r="J99" s="82"/>
      <c r="K99" s="81" t="str">
        <f t="shared" si="6"/>
        <v> </v>
      </c>
      <c r="L99" s="83">
        <v>17</v>
      </c>
      <c r="M99" s="82">
        <v>13</v>
      </c>
      <c r="N99" s="82">
        <v>221</v>
      </c>
      <c r="O99" s="82">
        <v>46</v>
      </c>
      <c r="P99" s="84">
        <f t="shared" si="7"/>
        <v>20.8</v>
      </c>
      <c r="Q99" s="315">
        <v>5</v>
      </c>
      <c r="R99" s="316">
        <v>1</v>
      </c>
      <c r="S99" s="316">
        <v>26</v>
      </c>
      <c r="T99" s="316">
        <v>2</v>
      </c>
      <c r="U99" s="81">
        <f t="shared" si="8"/>
        <v>7.7</v>
      </c>
      <c r="V99" s="85">
        <v>15</v>
      </c>
      <c r="W99" s="82">
        <v>1</v>
      </c>
      <c r="X99" s="86">
        <f t="shared" si="10"/>
        <v>6.7</v>
      </c>
      <c r="Y99" s="82">
        <v>12</v>
      </c>
      <c r="Z99" s="82">
        <v>1</v>
      </c>
      <c r="AA99" s="84">
        <f t="shared" si="9"/>
        <v>8.3</v>
      </c>
    </row>
    <row r="100" spans="1:27" ht="12.75" customHeight="1">
      <c r="A100" s="49">
        <v>1</v>
      </c>
      <c r="B100" s="147">
        <v>453</v>
      </c>
      <c r="C100" s="51" t="s">
        <v>172</v>
      </c>
      <c r="D100" s="149" t="s">
        <v>221</v>
      </c>
      <c r="E100" s="234"/>
      <c r="F100" s="228"/>
      <c r="G100" s="82"/>
      <c r="H100" s="82"/>
      <c r="I100" s="82"/>
      <c r="J100" s="82"/>
      <c r="K100" s="81" t="str">
        <f t="shared" si="6"/>
        <v> </v>
      </c>
      <c r="L100" s="83">
        <v>11</v>
      </c>
      <c r="M100" s="82">
        <v>7</v>
      </c>
      <c r="N100" s="82">
        <v>113</v>
      </c>
      <c r="O100" s="82">
        <v>27</v>
      </c>
      <c r="P100" s="84">
        <f t="shared" si="7"/>
        <v>23.9</v>
      </c>
      <c r="Q100" s="315">
        <v>5</v>
      </c>
      <c r="R100" s="316">
        <v>2</v>
      </c>
      <c r="S100" s="316">
        <v>26</v>
      </c>
      <c r="T100" s="316">
        <v>2</v>
      </c>
      <c r="U100" s="81">
        <f t="shared" si="8"/>
        <v>7.7</v>
      </c>
      <c r="V100" s="85">
        <v>33</v>
      </c>
      <c r="W100" s="82">
        <v>0</v>
      </c>
      <c r="X100" s="86">
        <f t="shared" si="10"/>
        <v>0</v>
      </c>
      <c r="Y100" s="82">
        <v>32</v>
      </c>
      <c r="Z100" s="82">
        <v>0</v>
      </c>
      <c r="AA100" s="84">
        <f t="shared" si="9"/>
        <v>0</v>
      </c>
    </row>
    <row r="101" spans="1:27" ht="12.75" customHeight="1">
      <c r="A101" s="49">
        <v>1</v>
      </c>
      <c r="B101" s="147">
        <v>454</v>
      </c>
      <c r="C101" s="51" t="s">
        <v>172</v>
      </c>
      <c r="D101" s="149" t="s">
        <v>222</v>
      </c>
      <c r="E101" s="234"/>
      <c r="F101" s="228"/>
      <c r="G101" s="82"/>
      <c r="H101" s="82"/>
      <c r="I101" s="82"/>
      <c r="J101" s="82"/>
      <c r="K101" s="81" t="str">
        <f t="shared" si="6"/>
        <v> </v>
      </c>
      <c r="L101" s="83">
        <v>12</v>
      </c>
      <c r="M101" s="82">
        <v>6</v>
      </c>
      <c r="N101" s="82">
        <v>117</v>
      </c>
      <c r="O101" s="82">
        <v>10</v>
      </c>
      <c r="P101" s="84">
        <f t="shared" si="7"/>
        <v>8.5</v>
      </c>
      <c r="Q101" s="315">
        <v>5</v>
      </c>
      <c r="R101" s="316">
        <v>1</v>
      </c>
      <c r="S101" s="316">
        <v>26</v>
      </c>
      <c r="T101" s="316">
        <v>1</v>
      </c>
      <c r="U101" s="81">
        <f t="shared" si="8"/>
        <v>3.8</v>
      </c>
      <c r="V101" s="85">
        <v>27</v>
      </c>
      <c r="W101" s="82">
        <v>1</v>
      </c>
      <c r="X101" s="86">
        <f t="shared" si="10"/>
        <v>3.7</v>
      </c>
      <c r="Y101" s="82">
        <v>26</v>
      </c>
      <c r="Z101" s="82">
        <v>1</v>
      </c>
      <c r="AA101" s="84">
        <f t="shared" si="9"/>
        <v>3.8</v>
      </c>
    </row>
    <row r="102" spans="1:27" ht="12.75" customHeight="1">
      <c r="A102" s="49">
        <v>1</v>
      </c>
      <c r="B102" s="147">
        <v>455</v>
      </c>
      <c r="C102" s="51" t="s">
        <v>69</v>
      </c>
      <c r="D102" s="149" t="s">
        <v>224</v>
      </c>
      <c r="E102" s="234"/>
      <c r="F102" s="228"/>
      <c r="G102" s="82"/>
      <c r="H102" s="82"/>
      <c r="I102" s="82"/>
      <c r="J102" s="82"/>
      <c r="K102" s="81" t="str">
        <f t="shared" si="6"/>
        <v> </v>
      </c>
      <c r="L102" s="83">
        <v>9</v>
      </c>
      <c r="M102" s="82">
        <v>6</v>
      </c>
      <c r="N102" s="82">
        <v>79</v>
      </c>
      <c r="O102" s="82">
        <v>13</v>
      </c>
      <c r="P102" s="84">
        <f t="shared" si="7"/>
        <v>16.5</v>
      </c>
      <c r="Q102" s="315">
        <v>5</v>
      </c>
      <c r="R102" s="316">
        <v>1</v>
      </c>
      <c r="S102" s="316">
        <v>25</v>
      </c>
      <c r="T102" s="316">
        <v>1</v>
      </c>
      <c r="U102" s="81">
        <f t="shared" si="8"/>
        <v>4</v>
      </c>
      <c r="V102" s="85">
        <v>12</v>
      </c>
      <c r="W102" s="82">
        <v>0</v>
      </c>
      <c r="X102" s="86">
        <f t="shared" si="10"/>
        <v>0</v>
      </c>
      <c r="Y102" s="82">
        <v>11</v>
      </c>
      <c r="Z102" s="82">
        <v>0</v>
      </c>
      <c r="AA102" s="84">
        <f t="shared" si="9"/>
        <v>0</v>
      </c>
    </row>
    <row r="103" spans="1:27" ht="12.75" customHeight="1">
      <c r="A103" s="49">
        <v>1</v>
      </c>
      <c r="B103" s="147">
        <v>456</v>
      </c>
      <c r="C103" s="51" t="s">
        <v>69</v>
      </c>
      <c r="D103" s="149" t="s">
        <v>225</v>
      </c>
      <c r="E103" s="234"/>
      <c r="F103" s="228"/>
      <c r="G103" s="82"/>
      <c r="H103" s="82"/>
      <c r="I103" s="82"/>
      <c r="J103" s="82"/>
      <c r="K103" s="81" t="str">
        <f t="shared" si="6"/>
        <v> </v>
      </c>
      <c r="L103" s="83">
        <v>13</v>
      </c>
      <c r="M103" s="82">
        <v>11</v>
      </c>
      <c r="N103" s="82">
        <v>115</v>
      </c>
      <c r="O103" s="82">
        <v>15</v>
      </c>
      <c r="P103" s="84">
        <f t="shared" si="7"/>
        <v>13</v>
      </c>
      <c r="Q103" s="315">
        <v>5</v>
      </c>
      <c r="R103" s="316">
        <v>2</v>
      </c>
      <c r="S103" s="316">
        <v>28</v>
      </c>
      <c r="T103" s="316">
        <v>2</v>
      </c>
      <c r="U103" s="81">
        <f t="shared" si="8"/>
        <v>7.1</v>
      </c>
      <c r="V103" s="85">
        <v>20</v>
      </c>
      <c r="W103" s="82">
        <v>0</v>
      </c>
      <c r="X103" s="86">
        <f t="shared" si="10"/>
        <v>0</v>
      </c>
      <c r="Y103" s="82">
        <v>20</v>
      </c>
      <c r="Z103" s="82">
        <v>0</v>
      </c>
      <c r="AA103" s="84">
        <f t="shared" si="9"/>
        <v>0</v>
      </c>
    </row>
    <row r="104" spans="1:27" ht="12.75" customHeight="1">
      <c r="A104" s="49">
        <v>1</v>
      </c>
      <c r="B104" s="151">
        <v>457</v>
      </c>
      <c r="C104" s="51" t="s">
        <v>69</v>
      </c>
      <c r="D104" s="152" t="s">
        <v>226</v>
      </c>
      <c r="E104" s="234"/>
      <c r="F104" s="228"/>
      <c r="G104" s="82"/>
      <c r="H104" s="82"/>
      <c r="I104" s="82"/>
      <c r="J104" s="82"/>
      <c r="K104" s="81" t="str">
        <f t="shared" si="6"/>
        <v> </v>
      </c>
      <c r="L104" s="83">
        <v>13</v>
      </c>
      <c r="M104" s="82">
        <v>11</v>
      </c>
      <c r="N104" s="82">
        <v>99</v>
      </c>
      <c r="O104" s="82">
        <v>20</v>
      </c>
      <c r="P104" s="84">
        <f t="shared" si="7"/>
        <v>20.2</v>
      </c>
      <c r="Q104" s="315">
        <v>5</v>
      </c>
      <c r="R104" s="316">
        <v>2</v>
      </c>
      <c r="S104" s="316">
        <v>24</v>
      </c>
      <c r="T104" s="316">
        <v>4</v>
      </c>
      <c r="U104" s="81">
        <f t="shared" si="8"/>
        <v>16.7</v>
      </c>
      <c r="V104" s="85">
        <v>34</v>
      </c>
      <c r="W104" s="82">
        <v>1</v>
      </c>
      <c r="X104" s="86">
        <f t="shared" si="10"/>
        <v>2.9</v>
      </c>
      <c r="Y104" s="218">
        <v>25</v>
      </c>
      <c r="Z104" s="82">
        <v>0</v>
      </c>
      <c r="AA104" s="84">
        <f t="shared" si="9"/>
        <v>0</v>
      </c>
    </row>
    <row r="105" spans="1:27" ht="12.75" customHeight="1">
      <c r="A105" s="49">
        <v>1</v>
      </c>
      <c r="B105" s="147">
        <v>458</v>
      </c>
      <c r="C105" s="51" t="s">
        <v>69</v>
      </c>
      <c r="D105" s="148" t="s">
        <v>228</v>
      </c>
      <c r="E105" s="234"/>
      <c r="F105" s="228"/>
      <c r="G105" s="82"/>
      <c r="H105" s="82"/>
      <c r="I105" s="82"/>
      <c r="J105" s="82"/>
      <c r="K105" s="81" t="str">
        <f t="shared" si="6"/>
        <v> </v>
      </c>
      <c r="L105" s="83">
        <v>13</v>
      </c>
      <c r="M105" s="82">
        <v>10</v>
      </c>
      <c r="N105" s="82">
        <v>143</v>
      </c>
      <c r="O105" s="82">
        <v>27</v>
      </c>
      <c r="P105" s="84">
        <f t="shared" si="7"/>
        <v>18.9</v>
      </c>
      <c r="Q105" s="315">
        <v>5</v>
      </c>
      <c r="R105" s="316">
        <v>2</v>
      </c>
      <c r="S105" s="316">
        <v>26</v>
      </c>
      <c r="T105" s="316">
        <v>3</v>
      </c>
      <c r="U105" s="81">
        <f t="shared" si="8"/>
        <v>11.5</v>
      </c>
      <c r="V105" s="85">
        <v>38</v>
      </c>
      <c r="W105" s="82">
        <v>5</v>
      </c>
      <c r="X105" s="86">
        <f t="shared" si="10"/>
        <v>13.2</v>
      </c>
      <c r="Y105" s="82">
        <v>35</v>
      </c>
      <c r="Z105" s="82">
        <v>4</v>
      </c>
      <c r="AA105" s="84">
        <f t="shared" si="9"/>
        <v>11.4</v>
      </c>
    </row>
    <row r="106" spans="1:27" ht="12.75" customHeight="1">
      <c r="A106" s="49">
        <v>1</v>
      </c>
      <c r="B106" s="147">
        <v>459</v>
      </c>
      <c r="C106" s="51" t="s">
        <v>69</v>
      </c>
      <c r="D106" s="148" t="s">
        <v>230</v>
      </c>
      <c r="E106" s="234"/>
      <c r="F106" s="228"/>
      <c r="G106" s="82"/>
      <c r="H106" s="82"/>
      <c r="I106" s="82"/>
      <c r="J106" s="82"/>
      <c r="K106" s="81" t="str">
        <f t="shared" si="6"/>
        <v> </v>
      </c>
      <c r="L106" s="83">
        <v>13</v>
      </c>
      <c r="M106" s="82">
        <v>10</v>
      </c>
      <c r="N106" s="82">
        <v>142</v>
      </c>
      <c r="O106" s="82">
        <v>19</v>
      </c>
      <c r="P106" s="84">
        <f t="shared" si="7"/>
        <v>13.4</v>
      </c>
      <c r="Q106" s="315">
        <v>5</v>
      </c>
      <c r="R106" s="316">
        <v>2</v>
      </c>
      <c r="S106" s="316">
        <v>24</v>
      </c>
      <c r="T106" s="316">
        <v>2</v>
      </c>
      <c r="U106" s="81">
        <f t="shared" si="8"/>
        <v>8.3</v>
      </c>
      <c r="V106" s="85">
        <v>48</v>
      </c>
      <c r="W106" s="82">
        <v>9</v>
      </c>
      <c r="X106" s="86">
        <f t="shared" si="10"/>
        <v>18.8</v>
      </c>
      <c r="Y106" s="82">
        <v>41</v>
      </c>
      <c r="Z106" s="82">
        <v>3</v>
      </c>
      <c r="AA106" s="84">
        <f t="shared" si="9"/>
        <v>7.3</v>
      </c>
    </row>
    <row r="107" spans="1:27" ht="12.75" customHeight="1">
      <c r="A107" s="49">
        <v>1</v>
      </c>
      <c r="B107" s="147">
        <v>460</v>
      </c>
      <c r="C107" s="55" t="s">
        <v>69</v>
      </c>
      <c r="D107" s="149" t="s">
        <v>231</v>
      </c>
      <c r="E107" s="234"/>
      <c r="F107" s="228"/>
      <c r="G107" s="82"/>
      <c r="H107" s="82"/>
      <c r="I107" s="82"/>
      <c r="J107" s="82"/>
      <c r="K107" s="81" t="str">
        <f t="shared" si="6"/>
        <v> </v>
      </c>
      <c r="L107" s="83">
        <v>16</v>
      </c>
      <c r="M107" s="82">
        <v>12</v>
      </c>
      <c r="N107" s="82">
        <v>168</v>
      </c>
      <c r="O107" s="82">
        <v>31</v>
      </c>
      <c r="P107" s="84">
        <f t="shared" si="7"/>
        <v>18.5</v>
      </c>
      <c r="Q107" s="315">
        <v>5</v>
      </c>
      <c r="R107" s="316">
        <v>2</v>
      </c>
      <c r="S107" s="316">
        <v>27</v>
      </c>
      <c r="T107" s="316">
        <v>2</v>
      </c>
      <c r="U107" s="81">
        <f t="shared" si="8"/>
        <v>7.4</v>
      </c>
      <c r="V107" s="85">
        <v>40</v>
      </c>
      <c r="W107" s="82">
        <v>8</v>
      </c>
      <c r="X107" s="86">
        <f t="shared" si="10"/>
        <v>20</v>
      </c>
      <c r="Y107" s="82">
        <v>33</v>
      </c>
      <c r="Z107" s="82">
        <v>3</v>
      </c>
      <c r="AA107" s="84">
        <f t="shared" si="9"/>
        <v>9.1</v>
      </c>
    </row>
    <row r="108" spans="1:27" ht="12.75" customHeight="1">
      <c r="A108" s="49">
        <v>1</v>
      </c>
      <c r="B108" s="147">
        <v>461</v>
      </c>
      <c r="C108" s="55" t="s">
        <v>69</v>
      </c>
      <c r="D108" s="149" t="s">
        <v>233</v>
      </c>
      <c r="E108" s="234"/>
      <c r="F108" s="228"/>
      <c r="G108" s="82"/>
      <c r="H108" s="82"/>
      <c r="I108" s="82"/>
      <c r="J108" s="82"/>
      <c r="K108" s="81" t="str">
        <f t="shared" si="6"/>
        <v> </v>
      </c>
      <c r="L108" s="83">
        <v>15</v>
      </c>
      <c r="M108" s="82">
        <v>10</v>
      </c>
      <c r="N108" s="82">
        <v>155</v>
      </c>
      <c r="O108" s="82">
        <v>35</v>
      </c>
      <c r="P108" s="84">
        <f t="shared" si="7"/>
        <v>22.6</v>
      </c>
      <c r="Q108" s="315">
        <v>5</v>
      </c>
      <c r="R108" s="316">
        <v>2</v>
      </c>
      <c r="S108" s="316">
        <v>28</v>
      </c>
      <c r="T108" s="316">
        <v>3</v>
      </c>
      <c r="U108" s="81">
        <f t="shared" si="8"/>
        <v>10.7</v>
      </c>
      <c r="V108" s="85">
        <v>42</v>
      </c>
      <c r="W108" s="82">
        <v>6</v>
      </c>
      <c r="X108" s="86">
        <f t="shared" si="10"/>
        <v>14.3</v>
      </c>
      <c r="Y108" s="82">
        <v>36</v>
      </c>
      <c r="Z108" s="82">
        <v>4</v>
      </c>
      <c r="AA108" s="84">
        <f t="shared" si="9"/>
        <v>11.1</v>
      </c>
    </row>
    <row r="109" spans="1:27" ht="12.75" customHeight="1">
      <c r="A109" s="49">
        <v>1</v>
      </c>
      <c r="B109" s="147">
        <v>462</v>
      </c>
      <c r="C109" s="55" t="s">
        <v>69</v>
      </c>
      <c r="D109" s="149" t="s">
        <v>234</v>
      </c>
      <c r="E109" s="234"/>
      <c r="F109" s="228"/>
      <c r="G109" s="82"/>
      <c r="H109" s="82"/>
      <c r="I109" s="82"/>
      <c r="J109" s="82"/>
      <c r="K109" s="81" t="str">
        <f t="shared" si="6"/>
        <v> </v>
      </c>
      <c r="L109" s="83">
        <v>10</v>
      </c>
      <c r="M109" s="82">
        <v>8</v>
      </c>
      <c r="N109" s="82">
        <v>99</v>
      </c>
      <c r="O109" s="82">
        <v>15</v>
      </c>
      <c r="P109" s="84">
        <f t="shared" si="7"/>
        <v>15.2</v>
      </c>
      <c r="Q109" s="315">
        <v>5</v>
      </c>
      <c r="R109" s="316">
        <v>1</v>
      </c>
      <c r="S109" s="316">
        <v>23</v>
      </c>
      <c r="T109" s="316">
        <v>1</v>
      </c>
      <c r="U109" s="81">
        <f t="shared" si="8"/>
        <v>4.3</v>
      </c>
      <c r="V109" s="85">
        <v>10</v>
      </c>
      <c r="W109" s="82">
        <v>0</v>
      </c>
      <c r="X109" s="86">
        <f t="shared" si="10"/>
        <v>0</v>
      </c>
      <c r="Y109" s="82">
        <v>10</v>
      </c>
      <c r="Z109" s="82">
        <v>0</v>
      </c>
      <c r="AA109" s="84">
        <f t="shared" si="9"/>
        <v>0</v>
      </c>
    </row>
    <row r="110" spans="1:27" ht="12.75" customHeight="1">
      <c r="A110" s="49">
        <v>1</v>
      </c>
      <c r="B110" s="147">
        <v>463</v>
      </c>
      <c r="C110" s="55" t="s">
        <v>69</v>
      </c>
      <c r="D110" s="149" t="s">
        <v>235</v>
      </c>
      <c r="E110" s="234"/>
      <c r="F110" s="228"/>
      <c r="G110" s="82"/>
      <c r="H110" s="82"/>
      <c r="I110" s="82"/>
      <c r="J110" s="82"/>
      <c r="K110" s="81" t="str">
        <f t="shared" si="6"/>
        <v> </v>
      </c>
      <c r="L110" s="83">
        <v>8</v>
      </c>
      <c r="M110" s="82">
        <v>5</v>
      </c>
      <c r="N110" s="82">
        <v>84</v>
      </c>
      <c r="O110" s="82">
        <v>14</v>
      </c>
      <c r="P110" s="84">
        <f t="shared" si="7"/>
        <v>16.7</v>
      </c>
      <c r="Q110" s="315">
        <v>5</v>
      </c>
      <c r="R110" s="316">
        <v>3</v>
      </c>
      <c r="S110" s="316">
        <v>23</v>
      </c>
      <c r="T110" s="316">
        <v>4</v>
      </c>
      <c r="U110" s="81">
        <f t="shared" si="8"/>
        <v>17.4</v>
      </c>
      <c r="V110" s="85">
        <v>9</v>
      </c>
      <c r="W110" s="82">
        <v>0</v>
      </c>
      <c r="X110" s="86">
        <f t="shared" si="10"/>
        <v>0</v>
      </c>
      <c r="Y110" s="82">
        <v>9</v>
      </c>
      <c r="Z110" s="82">
        <v>0</v>
      </c>
      <c r="AA110" s="84">
        <f t="shared" si="9"/>
        <v>0</v>
      </c>
    </row>
    <row r="111" spans="1:27" ht="12.75" customHeight="1">
      <c r="A111" s="49">
        <v>1</v>
      </c>
      <c r="B111" s="147">
        <v>464</v>
      </c>
      <c r="C111" s="55" t="s">
        <v>69</v>
      </c>
      <c r="D111" s="149" t="s">
        <v>236</v>
      </c>
      <c r="E111" s="234"/>
      <c r="F111" s="228"/>
      <c r="G111" s="82"/>
      <c r="H111" s="82"/>
      <c r="I111" s="82"/>
      <c r="J111" s="82"/>
      <c r="K111" s="81" t="str">
        <f t="shared" si="6"/>
        <v> </v>
      </c>
      <c r="L111" s="83">
        <v>20</v>
      </c>
      <c r="M111" s="82">
        <v>16</v>
      </c>
      <c r="N111" s="82">
        <v>246</v>
      </c>
      <c r="O111" s="82">
        <v>48</v>
      </c>
      <c r="P111" s="84">
        <f t="shared" si="7"/>
        <v>19.5</v>
      </c>
      <c r="Q111" s="315">
        <v>5</v>
      </c>
      <c r="R111" s="316">
        <v>2</v>
      </c>
      <c r="S111" s="316">
        <v>27</v>
      </c>
      <c r="T111" s="316">
        <v>3</v>
      </c>
      <c r="U111" s="81">
        <f t="shared" si="8"/>
        <v>11.1</v>
      </c>
      <c r="V111" s="85">
        <v>34</v>
      </c>
      <c r="W111" s="82">
        <v>8</v>
      </c>
      <c r="X111" s="86">
        <f t="shared" si="10"/>
        <v>23.5</v>
      </c>
      <c r="Y111" s="82">
        <v>24</v>
      </c>
      <c r="Z111" s="82">
        <v>5</v>
      </c>
      <c r="AA111" s="84">
        <f t="shared" si="9"/>
        <v>20.8</v>
      </c>
    </row>
    <row r="112" spans="1:27" ht="12.75" customHeight="1">
      <c r="A112" s="49">
        <v>1</v>
      </c>
      <c r="B112" s="147">
        <v>465</v>
      </c>
      <c r="C112" s="55" t="s">
        <v>69</v>
      </c>
      <c r="D112" s="149" t="s">
        <v>237</v>
      </c>
      <c r="E112" s="234"/>
      <c r="F112" s="228"/>
      <c r="G112" s="82"/>
      <c r="H112" s="82"/>
      <c r="I112" s="82"/>
      <c r="J112" s="82"/>
      <c r="K112" s="81" t="str">
        <f t="shared" si="6"/>
        <v> </v>
      </c>
      <c r="L112" s="83">
        <v>14</v>
      </c>
      <c r="M112" s="82">
        <v>12</v>
      </c>
      <c r="N112" s="82">
        <v>114</v>
      </c>
      <c r="O112" s="82">
        <v>22</v>
      </c>
      <c r="P112" s="84">
        <f t="shared" si="7"/>
        <v>19.3</v>
      </c>
      <c r="Q112" s="315">
        <v>5</v>
      </c>
      <c r="R112" s="316">
        <v>3</v>
      </c>
      <c r="S112" s="316">
        <v>25</v>
      </c>
      <c r="T112" s="316">
        <v>3</v>
      </c>
      <c r="U112" s="81">
        <f t="shared" si="8"/>
        <v>12</v>
      </c>
      <c r="V112" s="85">
        <v>9</v>
      </c>
      <c r="W112" s="82">
        <v>0</v>
      </c>
      <c r="X112" s="86">
        <f t="shared" si="10"/>
        <v>0</v>
      </c>
      <c r="Y112" s="82">
        <v>9</v>
      </c>
      <c r="Z112" s="82">
        <v>0</v>
      </c>
      <c r="AA112" s="84">
        <f t="shared" si="9"/>
        <v>0</v>
      </c>
    </row>
    <row r="113" spans="1:27" ht="12.75" customHeight="1">
      <c r="A113" s="49">
        <v>1</v>
      </c>
      <c r="B113" s="147">
        <v>468</v>
      </c>
      <c r="C113" s="55" t="s">
        <v>69</v>
      </c>
      <c r="D113" s="149" t="s">
        <v>238</v>
      </c>
      <c r="E113" s="234"/>
      <c r="F113" s="228"/>
      <c r="G113" s="82"/>
      <c r="H113" s="82"/>
      <c r="I113" s="82"/>
      <c r="J113" s="82"/>
      <c r="K113" s="81" t="str">
        <f t="shared" si="6"/>
        <v> </v>
      </c>
      <c r="L113" s="83">
        <v>18</v>
      </c>
      <c r="M113" s="82">
        <v>14</v>
      </c>
      <c r="N113" s="82">
        <v>181</v>
      </c>
      <c r="O113" s="82">
        <v>34</v>
      </c>
      <c r="P113" s="84">
        <f t="shared" si="7"/>
        <v>18.8</v>
      </c>
      <c r="Q113" s="315">
        <v>5</v>
      </c>
      <c r="R113" s="316">
        <v>2</v>
      </c>
      <c r="S113" s="316">
        <v>24</v>
      </c>
      <c r="T113" s="316">
        <v>2</v>
      </c>
      <c r="U113" s="81">
        <f t="shared" si="8"/>
        <v>8.3</v>
      </c>
      <c r="V113" s="85">
        <v>42</v>
      </c>
      <c r="W113" s="82">
        <v>3</v>
      </c>
      <c r="X113" s="86">
        <f t="shared" si="10"/>
        <v>7.1</v>
      </c>
      <c r="Y113" s="82">
        <v>32</v>
      </c>
      <c r="Z113" s="82">
        <v>0</v>
      </c>
      <c r="AA113" s="84">
        <f t="shared" si="9"/>
        <v>0</v>
      </c>
    </row>
    <row r="114" spans="1:27" ht="12.75" customHeight="1">
      <c r="A114" s="49">
        <v>1</v>
      </c>
      <c r="B114" s="147">
        <v>469</v>
      </c>
      <c r="C114" s="51" t="s">
        <v>69</v>
      </c>
      <c r="D114" s="148" t="s">
        <v>239</v>
      </c>
      <c r="E114" s="234"/>
      <c r="F114" s="228"/>
      <c r="G114" s="82"/>
      <c r="H114" s="82"/>
      <c r="I114" s="82"/>
      <c r="J114" s="82"/>
      <c r="K114" s="81" t="str">
        <f t="shared" si="6"/>
        <v> </v>
      </c>
      <c r="L114" s="83">
        <v>13</v>
      </c>
      <c r="M114" s="82">
        <v>11</v>
      </c>
      <c r="N114" s="82">
        <v>141</v>
      </c>
      <c r="O114" s="82">
        <v>30</v>
      </c>
      <c r="P114" s="84">
        <f t="shared" si="7"/>
        <v>21.3</v>
      </c>
      <c r="Q114" s="315">
        <v>5</v>
      </c>
      <c r="R114" s="316">
        <v>3</v>
      </c>
      <c r="S114" s="316">
        <v>26</v>
      </c>
      <c r="T114" s="316">
        <v>3</v>
      </c>
      <c r="U114" s="81">
        <f t="shared" si="8"/>
        <v>11.5</v>
      </c>
      <c r="V114" s="85">
        <v>24</v>
      </c>
      <c r="W114" s="82">
        <v>5</v>
      </c>
      <c r="X114" s="86">
        <f t="shared" si="10"/>
        <v>20.8</v>
      </c>
      <c r="Y114" s="82">
        <v>22</v>
      </c>
      <c r="Z114" s="82">
        <v>3</v>
      </c>
      <c r="AA114" s="84">
        <f t="shared" si="9"/>
        <v>13.6</v>
      </c>
    </row>
    <row r="115" spans="1:27" ht="12.75" customHeight="1">
      <c r="A115" s="49">
        <v>1</v>
      </c>
      <c r="B115" s="147">
        <v>470</v>
      </c>
      <c r="C115" s="51" t="s">
        <v>69</v>
      </c>
      <c r="D115" s="148" t="s">
        <v>241</v>
      </c>
      <c r="E115" s="234"/>
      <c r="F115" s="228"/>
      <c r="G115" s="82"/>
      <c r="H115" s="82"/>
      <c r="I115" s="82"/>
      <c r="J115" s="82"/>
      <c r="K115" s="81" t="str">
        <f t="shared" si="6"/>
        <v> </v>
      </c>
      <c r="L115" s="82">
        <v>11</v>
      </c>
      <c r="M115" s="82">
        <v>4</v>
      </c>
      <c r="N115" s="82">
        <v>80</v>
      </c>
      <c r="O115" s="82">
        <v>4</v>
      </c>
      <c r="P115" s="84">
        <f t="shared" si="7"/>
        <v>5</v>
      </c>
      <c r="Q115" s="315">
        <v>5</v>
      </c>
      <c r="R115" s="316">
        <v>1</v>
      </c>
      <c r="S115" s="316">
        <v>19</v>
      </c>
      <c r="T115" s="316">
        <v>1</v>
      </c>
      <c r="U115" s="81">
        <f t="shared" si="8"/>
        <v>5.3</v>
      </c>
      <c r="V115" s="85">
        <v>13</v>
      </c>
      <c r="W115" s="82">
        <v>1</v>
      </c>
      <c r="X115" s="86">
        <f t="shared" si="10"/>
        <v>7.7</v>
      </c>
      <c r="Y115" s="82">
        <v>11</v>
      </c>
      <c r="Z115" s="82">
        <v>1</v>
      </c>
      <c r="AA115" s="84">
        <f t="shared" si="9"/>
        <v>9.1</v>
      </c>
    </row>
    <row r="116" spans="1:27" ht="12.75" customHeight="1">
      <c r="A116" s="49">
        <v>1</v>
      </c>
      <c r="B116" s="147">
        <v>471</v>
      </c>
      <c r="C116" s="51" t="s">
        <v>69</v>
      </c>
      <c r="D116" s="149" t="s">
        <v>243</v>
      </c>
      <c r="E116" s="234"/>
      <c r="F116" s="228"/>
      <c r="G116" s="82"/>
      <c r="H116" s="82"/>
      <c r="I116" s="82"/>
      <c r="J116" s="82"/>
      <c r="K116" s="81" t="str">
        <f t="shared" si="6"/>
        <v> </v>
      </c>
      <c r="L116" s="83">
        <v>9</v>
      </c>
      <c r="M116" s="82">
        <v>4</v>
      </c>
      <c r="N116" s="82">
        <v>86</v>
      </c>
      <c r="O116" s="82">
        <v>8</v>
      </c>
      <c r="P116" s="84">
        <f t="shared" si="7"/>
        <v>9.3</v>
      </c>
      <c r="Q116" s="315">
        <v>5</v>
      </c>
      <c r="R116" s="316">
        <v>2</v>
      </c>
      <c r="S116" s="316">
        <v>20</v>
      </c>
      <c r="T116" s="316">
        <v>2</v>
      </c>
      <c r="U116" s="81">
        <f t="shared" si="8"/>
        <v>10</v>
      </c>
      <c r="V116" s="85">
        <v>6</v>
      </c>
      <c r="W116" s="82">
        <v>0</v>
      </c>
      <c r="X116" s="86">
        <f t="shared" si="10"/>
        <v>0</v>
      </c>
      <c r="Y116" s="82">
        <v>6</v>
      </c>
      <c r="Z116" s="82">
        <v>0</v>
      </c>
      <c r="AA116" s="84">
        <f t="shared" si="9"/>
        <v>0</v>
      </c>
    </row>
    <row r="117" spans="1:27" ht="12.75" customHeight="1">
      <c r="A117" s="157">
        <v>1</v>
      </c>
      <c r="B117" s="147">
        <v>481</v>
      </c>
      <c r="C117" s="158" t="s">
        <v>69</v>
      </c>
      <c r="D117" s="160" t="s">
        <v>263</v>
      </c>
      <c r="E117" s="236"/>
      <c r="F117" s="231"/>
      <c r="G117" s="302"/>
      <c r="H117" s="302"/>
      <c r="I117" s="302"/>
      <c r="J117" s="302"/>
      <c r="K117" s="168" t="str">
        <f t="shared" si="6"/>
        <v> </v>
      </c>
      <c r="L117" s="314">
        <v>17</v>
      </c>
      <c r="M117" s="302">
        <v>9</v>
      </c>
      <c r="N117" s="302">
        <v>155</v>
      </c>
      <c r="O117" s="302">
        <v>17</v>
      </c>
      <c r="P117" s="168">
        <f t="shared" si="7"/>
        <v>11</v>
      </c>
      <c r="Q117" s="319">
        <v>5</v>
      </c>
      <c r="R117" s="320">
        <v>3</v>
      </c>
      <c r="S117" s="320">
        <v>25</v>
      </c>
      <c r="T117" s="320">
        <v>4</v>
      </c>
      <c r="U117" s="168">
        <f t="shared" si="8"/>
        <v>16</v>
      </c>
      <c r="V117" s="306">
        <v>43</v>
      </c>
      <c r="W117" s="302">
        <v>2</v>
      </c>
      <c r="X117" s="170">
        <f t="shared" si="10"/>
        <v>4.7</v>
      </c>
      <c r="Y117" s="302">
        <v>29</v>
      </c>
      <c r="Z117" s="302">
        <v>0</v>
      </c>
      <c r="AA117" s="171">
        <f t="shared" si="9"/>
        <v>0</v>
      </c>
    </row>
    <row r="118" spans="1:27" ht="12.75" customHeight="1">
      <c r="A118" s="157">
        <v>1</v>
      </c>
      <c r="B118" s="147">
        <v>482</v>
      </c>
      <c r="C118" s="158" t="s">
        <v>69</v>
      </c>
      <c r="D118" s="160" t="s">
        <v>264</v>
      </c>
      <c r="E118" s="236"/>
      <c r="F118" s="231"/>
      <c r="G118" s="302"/>
      <c r="H118" s="302"/>
      <c r="I118" s="302"/>
      <c r="J118" s="302"/>
      <c r="K118" s="168" t="str">
        <f t="shared" si="6"/>
        <v> </v>
      </c>
      <c r="L118" s="314">
        <v>16</v>
      </c>
      <c r="M118" s="302">
        <v>12</v>
      </c>
      <c r="N118" s="302">
        <v>152</v>
      </c>
      <c r="O118" s="302">
        <v>32</v>
      </c>
      <c r="P118" s="168">
        <f t="shared" si="7"/>
        <v>21.1</v>
      </c>
      <c r="Q118" s="319">
        <v>5</v>
      </c>
      <c r="R118" s="320">
        <v>1</v>
      </c>
      <c r="S118" s="320">
        <v>24</v>
      </c>
      <c r="T118" s="320">
        <v>1</v>
      </c>
      <c r="U118" s="168">
        <f t="shared" si="8"/>
        <v>4.2</v>
      </c>
      <c r="V118" s="306">
        <v>19</v>
      </c>
      <c r="W118" s="302">
        <v>2</v>
      </c>
      <c r="X118" s="170">
        <f t="shared" si="10"/>
        <v>10.5</v>
      </c>
      <c r="Y118" s="302">
        <v>17</v>
      </c>
      <c r="Z118" s="302">
        <v>2</v>
      </c>
      <c r="AA118" s="171">
        <f t="shared" si="9"/>
        <v>11.8</v>
      </c>
    </row>
    <row r="119" spans="1:27" ht="12.75" customHeight="1">
      <c r="A119" s="157">
        <v>1</v>
      </c>
      <c r="B119" s="147">
        <v>483</v>
      </c>
      <c r="C119" s="158" t="s">
        <v>69</v>
      </c>
      <c r="D119" s="160" t="s">
        <v>266</v>
      </c>
      <c r="E119" s="236"/>
      <c r="F119" s="231"/>
      <c r="G119" s="302"/>
      <c r="H119" s="302"/>
      <c r="I119" s="302"/>
      <c r="J119" s="302"/>
      <c r="K119" s="168" t="str">
        <f t="shared" si="6"/>
        <v> </v>
      </c>
      <c r="L119" s="314">
        <v>8</v>
      </c>
      <c r="M119" s="302">
        <v>4</v>
      </c>
      <c r="N119" s="302">
        <v>101</v>
      </c>
      <c r="O119" s="302">
        <v>9</v>
      </c>
      <c r="P119" s="168">
        <f t="shared" si="7"/>
        <v>8.9</v>
      </c>
      <c r="Q119" s="319">
        <v>5</v>
      </c>
      <c r="R119" s="320">
        <v>0</v>
      </c>
      <c r="S119" s="320">
        <v>26</v>
      </c>
      <c r="T119" s="320">
        <v>0</v>
      </c>
      <c r="U119" s="168">
        <f t="shared" si="8"/>
        <v>0</v>
      </c>
      <c r="V119" s="306">
        <v>9</v>
      </c>
      <c r="W119" s="302">
        <v>0</v>
      </c>
      <c r="X119" s="216">
        <f t="shared" si="10"/>
        <v>0</v>
      </c>
      <c r="Y119" s="303">
        <v>9</v>
      </c>
      <c r="Z119" s="302">
        <v>0</v>
      </c>
      <c r="AA119" s="171">
        <f t="shared" si="9"/>
        <v>0</v>
      </c>
    </row>
    <row r="120" spans="1:27" ht="12.75" customHeight="1">
      <c r="A120" s="157">
        <v>1</v>
      </c>
      <c r="B120" s="147">
        <v>484</v>
      </c>
      <c r="C120" s="158" t="s">
        <v>69</v>
      </c>
      <c r="D120" s="160" t="s">
        <v>267</v>
      </c>
      <c r="E120" s="236"/>
      <c r="F120" s="231"/>
      <c r="G120" s="302"/>
      <c r="H120" s="302"/>
      <c r="I120" s="302"/>
      <c r="J120" s="302"/>
      <c r="K120" s="168" t="str">
        <f t="shared" si="6"/>
        <v> </v>
      </c>
      <c r="L120" s="314">
        <v>14</v>
      </c>
      <c r="M120" s="302">
        <v>8</v>
      </c>
      <c r="N120" s="302">
        <v>171</v>
      </c>
      <c r="O120" s="302">
        <v>19</v>
      </c>
      <c r="P120" s="168">
        <f t="shared" si="7"/>
        <v>11.1</v>
      </c>
      <c r="Q120" s="319">
        <v>5</v>
      </c>
      <c r="R120" s="320">
        <v>3</v>
      </c>
      <c r="S120" s="320">
        <v>25</v>
      </c>
      <c r="T120" s="320">
        <v>3</v>
      </c>
      <c r="U120" s="168">
        <f t="shared" si="8"/>
        <v>12</v>
      </c>
      <c r="V120" s="306">
        <v>29</v>
      </c>
      <c r="W120" s="302">
        <v>3</v>
      </c>
      <c r="X120" s="170">
        <f t="shared" si="10"/>
        <v>10.3</v>
      </c>
      <c r="Y120" s="302">
        <v>28</v>
      </c>
      <c r="Z120" s="302">
        <v>2</v>
      </c>
      <c r="AA120" s="171">
        <f t="shared" si="9"/>
        <v>7.1</v>
      </c>
    </row>
    <row r="121" spans="1:27" ht="12.75" customHeight="1">
      <c r="A121" s="157">
        <v>1</v>
      </c>
      <c r="B121" s="147">
        <v>485</v>
      </c>
      <c r="C121" s="158" t="s">
        <v>69</v>
      </c>
      <c r="D121" s="160" t="s">
        <v>269</v>
      </c>
      <c r="E121" s="236"/>
      <c r="F121" s="231"/>
      <c r="G121" s="302"/>
      <c r="H121" s="302"/>
      <c r="I121" s="302"/>
      <c r="J121" s="302"/>
      <c r="K121" s="168" t="str">
        <f t="shared" si="6"/>
        <v> </v>
      </c>
      <c r="L121" s="314">
        <v>14</v>
      </c>
      <c r="M121" s="302">
        <v>9</v>
      </c>
      <c r="N121" s="302">
        <v>93</v>
      </c>
      <c r="O121" s="302">
        <v>17</v>
      </c>
      <c r="P121" s="168">
        <f t="shared" si="7"/>
        <v>18.3</v>
      </c>
      <c r="Q121" s="319">
        <v>5</v>
      </c>
      <c r="R121" s="320">
        <v>3</v>
      </c>
      <c r="S121" s="320">
        <v>23</v>
      </c>
      <c r="T121" s="320">
        <v>3</v>
      </c>
      <c r="U121" s="168">
        <f t="shared" si="8"/>
        <v>13</v>
      </c>
      <c r="V121" s="306">
        <v>5</v>
      </c>
      <c r="W121" s="302">
        <v>0</v>
      </c>
      <c r="X121" s="170">
        <f t="shared" si="10"/>
        <v>0</v>
      </c>
      <c r="Y121" s="302">
        <v>5</v>
      </c>
      <c r="Z121" s="302">
        <v>0</v>
      </c>
      <c r="AA121" s="171">
        <f t="shared" si="9"/>
        <v>0</v>
      </c>
    </row>
    <row r="122" spans="1:27" ht="12.75" customHeight="1">
      <c r="A122" s="157">
        <v>1</v>
      </c>
      <c r="B122" s="147">
        <v>486</v>
      </c>
      <c r="C122" s="158" t="s">
        <v>69</v>
      </c>
      <c r="D122" s="160" t="s">
        <v>270</v>
      </c>
      <c r="E122" s="236"/>
      <c r="F122" s="231"/>
      <c r="G122" s="302"/>
      <c r="H122" s="302"/>
      <c r="I122" s="302"/>
      <c r="J122" s="302"/>
      <c r="K122" s="168" t="str">
        <f t="shared" si="6"/>
        <v> </v>
      </c>
      <c r="L122" s="314">
        <v>10</v>
      </c>
      <c r="M122" s="302">
        <v>8</v>
      </c>
      <c r="N122" s="302">
        <v>101</v>
      </c>
      <c r="O122" s="302">
        <v>20</v>
      </c>
      <c r="P122" s="168">
        <f t="shared" si="7"/>
        <v>19.8</v>
      </c>
      <c r="Q122" s="319">
        <v>5</v>
      </c>
      <c r="R122" s="320">
        <v>3</v>
      </c>
      <c r="S122" s="320">
        <v>24</v>
      </c>
      <c r="T122" s="320">
        <v>3</v>
      </c>
      <c r="U122" s="168">
        <f t="shared" si="8"/>
        <v>12.5</v>
      </c>
      <c r="V122" s="306">
        <v>23</v>
      </c>
      <c r="W122" s="302">
        <v>4</v>
      </c>
      <c r="X122" s="170">
        <f t="shared" si="10"/>
        <v>17.4</v>
      </c>
      <c r="Y122" s="302">
        <v>16</v>
      </c>
      <c r="Z122" s="302">
        <v>2</v>
      </c>
      <c r="AA122" s="171">
        <f t="shared" si="9"/>
        <v>12.5</v>
      </c>
    </row>
    <row r="123" spans="1:27" ht="12.75" customHeight="1">
      <c r="A123" s="157">
        <v>1</v>
      </c>
      <c r="B123" s="147">
        <v>487</v>
      </c>
      <c r="C123" s="158" t="s">
        <v>69</v>
      </c>
      <c r="D123" s="159" t="s">
        <v>271</v>
      </c>
      <c r="E123" s="236"/>
      <c r="F123" s="231"/>
      <c r="G123" s="302"/>
      <c r="H123" s="302"/>
      <c r="I123" s="302"/>
      <c r="J123" s="302"/>
      <c r="K123" s="168" t="str">
        <f t="shared" si="6"/>
        <v> </v>
      </c>
      <c r="L123" s="314">
        <v>20</v>
      </c>
      <c r="M123" s="302">
        <v>17</v>
      </c>
      <c r="N123" s="302">
        <v>193</v>
      </c>
      <c r="O123" s="302">
        <v>52</v>
      </c>
      <c r="P123" s="168">
        <f t="shared" si="7"/>
        <v>26.9</v>
      </c>
      <c r="Q123" s="319">
        <v>5</v>
      </c>
      <c r="R123" s="320">
        <v>2</v>
      </c>
      <c r="S123" s="320">
        <v>23</v>
      </c>
      <c r="T123" s="320">
        <v>2</v>
      </c>
      <c r="U123" s="168">
        <f t="shared" si="8"/>
        <v>8.7</v>
      </c>
      <c r="V123" s="306">
        <v>18</v>
      </c>
      <c r="W123" s="302">
        <v>1</v>
      </c>
      <c r="X123" s="170">
        <f t="shared" si="10"/>
        <v>5.6</v>
      </c>
      <c r="Y123" s="302">
        <v>12</v>
      </c>
      <c r="Z123" s="302">
        <v>0</v>
      </c>
      <c r="AA123" s="171">
        <f t="shared" si="9"/>
        <v>0</v>
      </c>
    </row>
    <row r="124" spans="1:27" ht="12.75" customHeight="1">
      <c r="A124" s="157">
        <v>1</v>
      </c>
      <c r="B124" s="147">
        <v>488</v>
      </c>
      <c r="C124" s="158" t="s">
        <v>69</v>
      </c>
      <c r="D124" s="159" t="s">
        <v>272</v>
      </c>
      <c r="E124" s="236"/>
      <c r="F124" s="231"/>
      <c r="G124" s="302"/>
      <c r="H124" s="302"/>
      <c r="I124" s="302"/>
      <c r="J124" s="302"/>
      <c r="K124" s="168" t="str">
        <f t="shared" si="6"/>
        <v> </v>
      </c>
      <c r="L124" s="314">
        <v>15</v>
      </c>
      <c r="M124" s="302">
        <v>11</v>
      </c>
      <c r="N124" s="302">
        <v>127</v>
      </c>
      <c r="O124" s="302">
        <v>29</v>
      </c>
      <c r="P124" s="168">
        <f t="shared" si="7"/>
        <v>22.8</v>
      </c>
      <c r="Q124" s="319">
        <v>5</v>
      </c>
      <c r="R124" s="320">
        <v>1</v>
      </c>
      <c r="S124" s="320">
        <v>23</v>
      </c>
      <c r="T124" s="320">
        <v>2</v>
      </c>
      <c r="U124" s="168">
        <f t="shared" si="8"/>
        <v>8.7</v>
      </c>
      <c r="V124" s="306">
        <v>11</v>
      </c>
      <c r="W124" s="302">
        <v>0</v>
      </c>
      <c r="X124" s="170">
        <f t="shared" si="10"/>
        <v>0</v>
      </c>
      <c r="Y124" s="302">
        <v>9</v>
      </c>
      <c r="Z124" s="302">
        <v>0</v>
      </c>
      <c r="AA124" s="171">
        <f t="shared" si="9"/>
        <v>0</v>
      </c>
    </row>
    <row r="125" spans="1:27" ht="12.75" customHeight="1">
      <c r="A125" s="179">
        <v>1</v>
      </c>
      <c r="B125" s="147">
        <v>511</v>
      </c>
      <c r="C125" s="158" t="s">
        <v>69</v>
      </c>
      <c r="D125" s="160" t="s">
        <v>275</v>
      </c>
      <c r="E125" s="234"/>
      <c r="F125" s="228"/>
      <c r="G125" s="82"/>
      <c r="H125" s="82"/>
      <c r="I125" s="82"/>
      <c r="J125" s="82"/>
      <c r="K125" s="81" t="str">
        <f t="shared" si="6"/>
        <v> </v>
      </c>
      <c r="L125" s="83">
        <v>17</v>
      </c>
      <c r="M125" s="82">
        <v>11</v>
      </c>
      <c r="N125" s="82">
        <v>181</v>
      </c>
      <c r="O125" s="82">
        <v>41</v>
      </c>
      <c r="P125" s="84">
        <f t="shared" si="7"/>
        <v>22.7</v>
      </c>
      <c r="Q125" s="315">
        <v>6</v>
      </c>
      <c r="R125" s="316">
        <v>2</v>
      </c>
      <c r="S125" s="316">
        <v>24</v>
      </c>
      <c r="T125" s="316">
        <v>2</v>
      </c>
      <c r="U125" s="81">
        <f t="shared" si="8"/>
        <v>8.3</v>
      </c>
      <c r="V125" s="85">
        <v>16</v>
      </c>
      <c r="W125" s="82">
        <v>2</v>
      </c>
      <c r="X125" s="86">
        <f t="shared" si="10"/>
        <v>12.5</v>
      </c>
      <c r="Y125" s="82">
        <v>9</v>
      </c>
      <c r="Z125" s="82">
        <v>1</v>
      </c>
      <c r="AA125" s="84">
        <f t="shared" si="9"/>
        <v>11.1</v>
      </c>
    </row>
    <row r="126" spans="1:27" ht="12.75" customHeight="1">
      <c r="A126" s="179">
        <v>1</v>
      </c>
      <c r="B126" s="147">
        <v>512</v>
      </c>
      <c r="C126" s="158" t="s">
        <v>69</v>
      </c>
      <c r="D126" s="160" t="s">
        <v>277</v>
      </c>
      <c r="E126" s="234"/>
      <c r="F126" s="228"/>
      <c r="G126" s="82"/>
      <c r="H126" s="82"/>
      <c r="I126" s="82"/>
      <c r="J126" s="82"/>
      <c r="K126" s="81" t="str">
        <f t="shared" si="6"/>
        <v> </v>
      </c>
      <c r="L126" s="83">
        <v>13</v>
      </c>
      <c r="M126" s="82">
        <v>9</v>
      </c>
      <c r="N126" s="82">
        <v>113</v>
      </c>
      <c r="O126" s="82">
        <v>23</v>
      </c>
      <c r="P126" s="84">
        <f t="shared" si="7"/>
        <v>20.4</v>
      </c>
      <c r="Q126" s="315">
        <v>6</v>
      </c>
      <c r="R126" s="316">
        <v>2</v>
      </c>
      <c r="S126" s="316">
        <v>26</v>
      </c>
      <c r="T126" s="316">
        <v>2</v>
      </c>
      <c r="U126" s="81">
        <f t="shared" si="8"/>
        <v>7.7</v>
      </c>
      <c r="V126" s="85">
        <v>27</v>
      </c>
      <c r="W126" s="82">
        <v>2</v>
      </c>
      <c r="X126" s="86">
        <f t="shared" si="10"/>
        <v>7.4</v>
      </c>
      <c r="Y126" s="82">
        <v>16</v>
      </c>
      <c r="Z126" s="82">
        <v>2</v>
      </c>
      <c r="AA126" s="84">
        <f t="shared" si="9"/>
        <v>12.5</v>
      </c>
    </row>
    <row r="127" spans="1:27" ht="12.75" customHeight="1">
      <c r="A127" s="179">
        <v>1</v>
      </c>
      <c r="B127" s="147">
        <v>513</v>
      </c>
      <c r="C127" s="158" t="s">
        <v>69</v>
      </c>
      <c r="D127" s="160" t="s">
        <v>278</v>
      </c>
      <c r="E127" s="234"/>
      <c r="F127" s="228"/>
      <c r="G127" s="82"/>
      <c r="H127" s="82"/>
      <c r="I127" s="82"/>
      <c r="J127" s="82"/>
      <c r="K127" s="81" t="str">
        <f t="shared" si="6"/>
        <v> </v>
      </c>
      <c r="L127" s="83">
        <v>16</v>
      </c>
      <c r="M127" s="82">
        <v>9</v>
      </c>
      <c r="N127" s="82">
        <v>128</v>
      </c>
      <c r="O127" s="82">
        <v>22</v>
      </c>
      <c r="P127" s="84">
        <f t="shared" si="7"/>
        <v>17.2</v>
      </c>
      <c r="Q127" s="315">
        <v>6</v>
      </c>
      <c r="R127" s="316">
        <v>3</v>
      </c>
      <c r="S127" s="316">
        <v>25</v>
      </c>
      <c r="T127" s="316">
        <v>4</v>
      </c>
      <c r="U127" s="81">
        <f t="shared" si="8"/>
        <v>16</v>
      </c>
      <c r="V127" s="85">
        <v>20</v>
      </c>
      <c r="W127" s="82">
        <v>3</v>
      </c>
      <c r="X127" s="86">
        <f t="shared" si="10"/>
        <v>15</v>
      </c>
      <c r="Y127" s="82">
        <v>13</v>
      </c>
      <c r="Z127" s="82">
        <v>2</v>
      </c>
      <c r="AA127" s="84">
        <f t="shared" si="9"/>
        <v>15.4</v>
      </c>
    </row>
    <row r="128" spans="1:27" ht="12.75" customHeight="1">
      <c r="A128" s="179">
        <v>1</v>
      </c>
      <c r="B128" s="147">
        <v>514</v>
      </c>
      <c r="C128" s="158" t="s">
        <v>69</v>
      </c>
      <c r="D128" s="160" t="s">
        <v>280</v>
      </c>
      <c r="E128" s="234">
        <v>30</v>
      </c>
      <c r="F128" s="228" t="s">
        <v>513</v>
      </c>
      <c r="G128" s="82">
        <v>25</v>
      </c>
      <c r="H128" s="82">
        <v>18</v>
      </c>
      <c r="I128" s="82">
        <v>270</v>
      </c>
      <c r="J128" s="82">
        <v>59</v>
      </c>
      <c r="K128" s="81">
        <f t="shared" si="6"/>
        <v>21.9</v>
      </c>
      <c r="L128" s="83">
        <v>25</v>
      </c>
      <c r="M128" s="82">
        <v>17</v>
      </c>
      <c r="N128" s="82">
        <v>299</v>
      </c>
      <c r="O128" s="82">
        <v>58</v>
      </c>
      <c r="P128" s="84">
        <f t="shared" si="7"/>
        <v>19.4</v>
      </c>
      <c r="Q128" s="315">
        <v>6</v>
      </c>
      <c r="R128" s="316">
        <v>1</v>
      </c>
      <c r="S128" s="316">
        <v>36</v>
      </c>
      <c r="T128" s="316">
        <v>1</v>
      </c>
      <c r="U128" s="81">
        <f t="shared" si="8"/>
        <v>2.8</v>
      </c>
      <c r="V128" s="85">
        <v>30</v>
      </c>
      <c r="W128" s="82">
        <v>3</v>
      </c>
      <c r="X128" s="87">
        <f t="shared" si="10"/>
        <v>10</v>
      </c>
      <c r="Y128" s="217">
        <v>20</v>
      </c>
      <c r="Z128" s="82">
        <v>0</v>
      </c>
      <c r="AA128" s="84">
        <f t="shared" si="9"/>
        <v>0</v>
      </c>
    </row>
    <row r="129" spans="1:27" ht="12.75" customHeight="1">
      <c r="A129" s="179">
        <v>1</v>
      </c>
      <c r="B129" s="147">
        <v>516</v>
      </c>
      <c r="C129" s="158" t="s">
        <v>69</v>
      </c>
      <c r="D129" s="160" t="s">
        <v>282</v>
      </c>
      <c r="E129" s="234"/>
      <c r="F129" s="228"/>
      <c r="G129" s="82"/>
      <c r="H129" s="82"/>
      <c r="I129" s="82"/>
      <c r="J129" s="82"/>
      <c r="K129" s="81" t="str">
        <f t="shared" si="6"/>
        <v> </v>
      </c>
      <c r="L129" s="83">
        <v>9</v>
      </c>
      <c r="M129" s="82">
        <v>5</v>
      </c>
      <c r="N129" s="82">
        <v>84</v>
      </c>
      <c r="O129" s="82">
        <v>9</v>
      </c>
      <c r="P129" s="84">
        <f t="shared" si="7"/>
        <v>10.7</v>
      </c>
      <c r="Q129" s="315">
        <v>6</v>
      </c>
      <c r="R129" s="316">
        <v>2</v>
      </c>
      <c r="S129" s="316">
        <v>32</v>
      </c>
      <c r="T129" s="316">
        <v>2</v>
      </c>
      <c r="U129" s="81">
        <f t="shared" si="8"/>
        <v>6.3</v>
      </c>
      <c r="V129" s="85">
        <v>33</v>
      </c>
      <c r="W129" s="82">
        <v>2</v>
      </c>
      <c r="X129" s="86">
        <f t="shared" si="10"/>
        <v>6.1</v>
      </c>
      <c r="Y129" s="218">
        <v>23</v>
      </c>
      <c r="Z129" s="82">
        <v>0</v>
      </c>
      <c r="AA129" s="84">
        <f t="shared" si="9"/>
        <v>0</v>
      </c>
    </row>
    <row r="130" spans="1:27" ht="12.75" customHeight="1">
      <c r="A130" s="179">
        <v>1</v>
      </c>
      <c r="B130" s="147">
        <v>517</v>
      </c>
      <c r="C130" s="158" t="s">
        <v>69</v>
      </c>
      <c r="D130" s="160" t="s">
        <v>284</v>
      </c>
      <c r="E130" s="234"/>
      <c r="F130" s="228"/>
      <c r="G130" s="82"/>
      <c r="H130" s="82"/>
      <c r="I130" s="82"/>
      <c r="J130" s="82"/>
      <c r="K130" s="81" t="str">
        <f t="shared" si="6"/>
        <v> </v>
      </c>
      <c r="L130" s="83">
        <v>17</v>
      </c>
      <c r="M130" s="82">
        <v>10</v>
      </c>
      <c r="N130" s="82">
        <v>177</v>
      </c>
      <c r="O130" s="82">
        <v>13</v>
      </c>
      <c r="P130" s="84">
        <f t="shared" si="7"/>
        <v>7.3</v>
      </c>
      <c r="Q130" s="315">
        <v>5</v>
      </c>
      <c r="R130" s="316">
        <v>2</v>
      </c>
      <c r="S130" s="316">
        <v>17</v>
      </c>
      <c r="T130" s="316">
        <v>3</v>
      </c>
      <c r="U130" s="81">
        <f t="shared" si="8"/>
        <v>17.6</v>
      </c>
      <c r="V130" s="85">
        <v>21</v>
      </c>
      <c r="W130" s="82">
        <v>1</v>
      </c>
      <c r="X130" s="86">
        <f t="shared" si="10"/>
        <v>4.8</v>
      </c>
      <c r="Y130" s="82">
        <v>15</v>
      </c>
      <c r="Z130" s="82">
        <v>0</v>
      </c>
      <c r="AA130" s="84">
        <f t="shared" si="9"/>
        <v>0</v>
      </c>
    </row>
    <row r="131" spans="1:27" ht="12.75" customHeight="1">
      <c r="A131" s="179">
        <v>1</v>
      </c>
      <c r="B131" s="147">
        <v>518</v>
      </c>
      <c r="C131" s="158" t="s">
        <v>69</v>
      </c>
      <c r="D131" s="160" t="s">
        <v>285</v>
      </c>
      <c r="E131" s="234"/>
      <c r="F131" s="228"/>
      <c r="G131" s="82"/>
      <c r="H131" s="82"/>
      <c r="I131" s="82"/>
      <c r="J131" s="82"/>
      <c r="K131" s="81" t="str">
        <f t="shared" si="6"/>
        <v> </v>
      </c>
      <c r="L131" s="83">
        <v>14</v>
      </c>
      <c r="M131" s="82">
        <v>8</v>
      </c>
      <c r="N131" s="82">
        <v>126</v>
      </c>
      <c r="O131" s="82">
        <v>16</v>
      </c>
      <c r="P131" s="84">
        <f t="shared" si="7"/>
        <v>12.7</v>
      </c>
      <c r="Q131" s="315">
        <v>5</v>
      </c>
      <c r="R131" s="316">
        <v>0</v>
      </c>
      <c r="S131" s="316">
        <v>16</v>
      </c>
      <c r="T131" s="316">
        <v>0</v>
      </c>
      <c r="U131" s="81">
        <f t="shared" si="8"/>
        <v>0</v>
      </c>
      <c r="V131" s="85">
        <v>13</v>
      </c>
      <c r="W131" s="82">
        <v>0</v>
      </c>
      <c r="X131" s="86">
        <f t="shared" si="10"/>
        <v>0</v>
      </c>
      <c r="Y131" s="82">
        <v>13</v>
      </c>
      <c r="Z131" s="82">
        <v>0</v>
      </c>
      <c r="AA131" s="84">
        <f t="shared" si="9"/>
        <v>0</v>
      </c>
    </row>
    <row r="132" spans="1:27" ht="12.75" customHeight="1">
      <c r="A132" s="179">
        <v>1</v>
      </c>
      <c r="B132" s="147">
        <v>519</v>
      </c>
      <c r="C132" s="158" t="s">
        <v>69</v>
      </c>
      <c r="D132" s="160" t="s">
        <v>286</v>
      </c>
      <c r="E132" s="234"/>
      <c r="F132" s="228"/>
      <c r="G132" s="82"/>
      <c r="H132" s="82"/>
      <c r="I132" s="82"/>
      <c r="J132" s="82"/>
      <c r="K132" s="81" t="str">
        <f t="shared" si="6"/>
        <v> </v>
      </c>
      <c r="L132" s="83">
        <v>7</v>
      </c>
      <c r="M132" s="82">
        <v>2</v>
      </c>
      <c r="N132" s="82">
        <v>79</v>
      </c>
      <c r="O132" s="82">
        <v>3</v>
      </c>
      <c r="P132" s="84">
        <f t="shared" si="7"/>
        <v>3.8</v>
      </c>
      <c r="Q132" s="315">
        <v>5</v>
      </c>
      <c r="R132" s="316">
        <v>2</v>
      </c>
      <c r="S132" s="316">
        <v>17</v>
      </c>
      <c r="T132" s="316">
        <v>3</v>
      </c>
      <c r="U132" s="81">
        <f t="shared" si="8"/>
        <v>17.6</v>
      </c>
      <c r="V132" s="85">
        <v>15</v>
      </c>
      <c r="W132" s="82">
        <v>0</v>
      </c>
      <c r="X132" s="86">
        <f t="shared" si="10"/>
        <v>0</v>
      </c>
      <c r="Y132" s="82">
        <v>14</v>
      </c>
      <c r="Z132" s="82">
        <v>0</v>
      </c>
      <c r="AA132" s="84">
        <f t="shared" si="9"/>
        <v>0</v>
      </c>
    </row>
    <row r="133" spans="1:27" ht="12.75" customHeight="1">
      <c r="A133" s="49">
        <v>1</v>
      </c>
      <c r="B133" s="50">
        <v>543</v>
      </c>
      <c r="C133" s="51" t="s">
        <v>69</v>
      </c>
      <c r="D133" s="53" t="s">
        <v>296</v>
      </c>
      <c r="E133" s="234">
        <v>40</v>
      </c>
      <c r="F133" s="228" t="s">
        <v>500</v>
      </c>
      <c r="G133" s="82">
        <v>42</v>
      </c>
      <c r="H133" s="82">
        <v>30</v>
      </c>
      <c r="I133" s="82">
        <v>491</v>
      </c>
      <c r="J133" s="82">
        <v>134</v>
      </c>
      <c r="K133" s="81">
        <f t="shared" si="6"/>
        <v>27.3</v>
      </c>
      <c r="L133" s="83">
        <v>17</v>
      </c>
      <c r="M133" s="82">
        <v>12</v>
      </c>
      <c r="N133" s="82">
        <v>188</v>
      </c>
      <c r="O133" s="82">
        <v>32</v>
      </c>
      <c r="P133" s="84">
        <f t="shared" si="7"/>
        <v>17</v>
      </c>
      <c r="Q133" s="315">
        <v>6</v>
      </c>
      <c r="R133" s="316">
        <v>3</v>
      </c>
      <c r="S133" s="316">
        <v>35</v>
      </c>
      <c r="T133" s="316">
        <v>3</v>
      </c>
      <c r="U133" s="81">
        <f t="shared" si="8"/>
        <v>8.6</v>
      </c>
      <c r="V133" s="85">
        <v>60</v>
      </c>
      <c r="W133" s="82">
        <v>4</v>
      </c>
      <c r="X133" s="86">
        <f t="shared" si="10"/>
        <v>6.7</v>
      </c>
      <c r="Y133" s="82">
        <v>38</v>
      </c>
      <c r="Z133" s="82">
        <v>1</v>
      </c>
      <c r="AA133" s="84">
        <f t="shared" si="9"/>
        <v>2.6</v>
      </c>
    </row>
    <row r="134" spans="1:27" ht="12.75" customHeight="1">
      <c r="A134" s="49">
        <v>1</v>
      </c>
      <c r="B134" s="50">
        <v>544</v>
      </c>
      <c r="C134" s="51" t="s">
        <v>69</v>
      </c>
      <c r="D134" s="53" t="s">
        <v>299</v>
      </c>
      <c r="E134" s="234"/>
      <c r="F134" s="228"/>
      <c r="G134" s="82"/>
      <c r="H134" s="82"/>
      <c r="I134" s="82"/>
      <c r="J134" s="82"/>
      <c r="K134" s="81" t="str">
        <f t="shared" si="6"/>
        <v> </v>
      </c>
      <c r="L134" s="83">
        <v>17</v>
      </c>
      <c r="M134" s="82">
        <v>12</v>
      </c>
      <c r="N134" s="82">
        <v>152</v>
      </c>
      <c r="O134" s="82">
        <v>36</v>
      </c>
      <c r="P134" s="84">
        <f t="shared" si="7"/>
        <v>23.7</v>
      </c>
      <c r="Q134" s="315">
        <v>5</v>
      </c>
      <c r="R134" s="316">
        <v>2</v>
      </c>
      <c r="S134" s="316">
        <v>24</v>
      </c>
      <c r="T134" s="316">
        <v>2</v>
      </c>
      <c r="U134" s="81">
        <f t="shared" si="8"/>
        <v>8.3</v>
      </c>
      <c r="V134" s="85">
        <v>20</v>
      </c>
      <c r="W134" s="82">
        <v>0</v>
      </c>
      <c r="X134" s="86">
        <f t="shared" si="10"/>
        <v>0</v>
      </c>
      <c r="Y134" s="82">
        <v>20</v>
      </c>
      <c r="Z134" s="82">
        <v>0</v>
      </c>
      <c r="AA134" s="84">
        <f t="shared" si="9"/>
        <v>0</v>
      </c>
    </row>
    <row r="135" spans="1:27" ht="12.75" customHeight="1">
      <c r="A135" s="49">
        <v>1</v>
      </c>
      <c r="B135" s="50">
        <v>545</v>
      </c>
      <c r="C135" s="51" t="s">
        <v>69</v>
      </c>
      <c r="D135" s="53" t="s">
        <v>300</v>
      </c>
      <c r="E135" s="234">
        <v>30</v>
      </c>
      <c r="F135" s="228" t="s">
        <v>482</v>
      </c>
      <c r="G135" s="82">
        <v>22</v>
      </c>
      <c r="H135" s="82">
        <v>18</v>
      </c>
      <c r="I135" s="82">
        <v>270</v>
      </c>
      <c r="J135" s="82">
        <v>55</v>
      </c>
      <c r="K135" s="81">
        <f t="shared" si="6"/>
        <v>20.4</v>
      </c>
      <c r="L135" s="83">
        <v>22</v>
      </c>
      <c r="M135" s="82">
        <v>18</v>
      </c>
      <c r="N135" s="82">
        <v>270</v>
      </c>
      <c r="O135" s="82">
        <v>55</v>
      </c>
      <c r="P135" s="84">
        <f t="shared" si="7"/>
        <v>20.4</v>
      </c>
      <c r="Q135" s="315">
        <v>6</v>
      </c>
      <c r="R135" s="316">
        <v>2</v>
      </c>
      <c r="S135" s="316">
        <v>32</v>
      </c>
      <c r="T135" s="316">
        <v>3</v>
      </c>
      <c r="U135" s="81">
        <f t="shared" si="8"/>
        <v>9.4</v>
      </c>
      <c r="V135" s="85">
        <v>43</v>
      </c>
      <c r="W135" s="82">
        <v>5</v>
      </c>
      <c r="X135" s="86">
        <f t="shared" si="10"/>
        <v>11.6</v>
      </c>
      <c r="Y135" s="218">
        <v>33</v>
      </c>
      <c r="Z135" s="184">
        <v>2</v>
      </c>
      <c r="AA135" s="84">
        <f t="shared" si="9"/>
        <v>6.1</v>
      </c>
    </row>
    <row r="136" spans="1:27" ht="12.75" customHeight="1">
      <c r="A136" s="49">
        <v>1</v>
      </c>
      <c r="B136" s="50">
        <v>546</v>
      </c>
      <c r="C136" s="51" t="s">
        <v>69</v>
      </c>
      <c r="D136" s="53" t="s">
        <v>301</v>
      </c>
      <c r="E136" s="234"/>
      <c r="F136" s="228"/>
      <c r="G136" s="82"/>
      <c r="H136" s="82"/>
      <c r="I136" s="82"/>
      <c r="J136" s="82"/>
      <c r="K136" s="81" t="str">
        <f t="shared" si="6"/>
        <v> </v>
      </c>
      <c r="L136" s="83">
        <v>12</v>
      </c>
      <c r="M136" s="82">
        <v>11</v>
      </c>
      <c r="N136" s="82">
        <v>147</v>
      </c>
      <c r="O136" s="82">
        <v>23</v>
      </c>
      <c r="P136" s="84">
        <f t="shared" si="7"/>
        <v>15.6</v>
      </c>
      <c r="Q136" s="315">
        <v>5</v>
      </c>
      <c r="R136" s="316">
        <v>3</v>
      </c>
      <c r="S136" s="316">
        <v>27</v>
      </c>
      <c r="T136" s="316">
        <v>3</v>
      </c>
      <c r="U136" s="81">
        <f t="shared" si="8"/>
        <v>11.1</v>
      </c>
      <c r="V136" s="85">
        <v>17</v>
      </c>
      <c r="W136" s="82">
        <v>0</v>
      </c>
      <c r="X136" s="86">
        <f t="shared" si="10"/>
        <v>0</v>
      </c>
      <c r="Y136" s="82">
        <v>16</v>
      </c>
      <c r="Z136" s="82">
        <v>0</v>
      </c>
      <c r="AA136" s="84">
        <f t="shared" si="9"/>
        <v>0</v>
      </c>
    </row>
    <row r="137" spans="1:27" ht="12.75" customHeight="1">
      <c r="A137" s="49">
        <v>1</v>
      </c>
      <c r="B137" s="50">
        <v>547</v>
      </c>
      <c r="C137" s="51" t="s">
        <v>69</v>
      </c>
      <c r="D137" s="53" t="s">
        <v>302</v>
      </c>
      <c r="E137" s="234">
        <v>20</v>
      </c>
      <c r="F137" s="230" t="s">
        <v>318</v>
      </c>
      <c r="G137" s="82">
        <v>22</v>
      </c>
      <c r="H137" s="82">
        <v>15</v>
      </c>
      <c r="I137" s="82">
        <v>175</v>
      </c>
      <c r="J137" s="82">
        <v>31</v>
      </c>
      <c r="K137" s="81">
        <f t="shared" si="6"/>
        <v>17.7</v>
      </c>
      <c r="L137" s="83">
        <v>14</v>
      </c>
      <c r="M137" s="82">
        <v>11</v>
      </c>
      <c r="N137" s="82">
        <v>127</v>
      </c>
      <c r="O137" s="82">
        <v>26</v>
      </c>
      <c r="P137" s="84">
        <f t="shared" si="7"/>
        <v>20.5</v>
      </c>
      <c r="Q137" s="315">
        <v>5</v>
      </c>
      <c r="R137" s="316">
        <v>3</v>
      </c>
      <c r="S137" s="316">
        <v>29</v>
      </c>
      <c r="T137" s="316">
        <v>4</v>
      </c>
      <c r="U137" s="81">
        <f t="shared" si="8"/>
        <v>13.8</v>
      </c>
      <c r="V137" s="85">
        <v>24</v>
      </c>
      <c r="W137" s="82">
        <v>1</v>
      </c>
      <c r="X137" s="86">
        <f t="shared" si="10"/>
        <v>4.2</v>
      </c>
      <c r="Y137" s="82">
        <v>22</v>
      </c>
      <c r="Z137" s="82">
        <v>1</v>
      </c>
      <c r="AA137" s="84">
        <f t="shared" si="9"/>
        <v>4.5</v>
      </c>
    </row>
    <row r="138" spans="1:27" ht="12.75" customHeight="1">
      <c r="A138" s="49">
        <v>1</v>
      </c>
      <c r="B138" s="50">
        <v>549</v>
      </c>
      <c r="C138" s="51" t="s">
        <v>69</v>
      </c>
      <c r="D138" s="53" t="s">
        <v>303</v>
      </c>
      <c r="E138" s="234"/>
      <c r="F138" s="228"/>
      <c r="G138" s="82"/>
      <c r="H138" s="82"/>
      <c r="I138" s="82"/>
      <c r="J138" s="82"/>
      <c r="K138" s="81" t="str">
        <f t="shared" si="6"/>
        <v> </v>
      </c>
      <c r="L138" s="83">
        <v>10</v>
      </c>
      <c r="M138" s="82">
        <v>7</v>
      </c>
      <c r="N138" s="82">
        <v>121</v>
      </c>
      <c r="O138" s="82">
        <v>25</v>
      </c>
      <c r="P138" s="84">
        <f t="shared" si="7"/>
        <v>20.7</v>
      </c>
      <c r="Q138" s="315">
        <v>5</v>
      </c>
      <c r="R138" s="316">
        <v>2</v>
      </c>
      <c r="S138" s="316">
        <v>28</v>
      </c>
      <c r="T138" s="316">
        <v>2</v>
      </c>
      <c r="U138" s="81">
        <f t="shared" si="8"/>
        <v>7.1</v>
      </c>
      <c r="V138" s="85">
        <v>26</v>
      </c>
      <c r="W138" s="82">
        <v>2</v>
      </c>
      <c r="X138" s="86">
        <f t="shared" si="10"/>
        <v>7.7</v>
      </c>
      <c r="Y138" s="82">
        <v>20</v>
      </c>
      <c r="Z138" s="82">
        <v>0</v>
      </c>
      <c r="AA138" s="84">
        <f t="shared" si="9"/>
        <v>0</v>
      </c>
    </row>
    <row r="139" spans="1:27" ht="12.75" customHeight="1">
      <c r="A139" s="49">
        <v>1</v>
      </c>
      <c r="B139" s="50">
        <v>550</v>
      </c>
      <c r="C139" s="51" t="s">
        <v>69</v>
      </c>
      <c r="D139" s="53" t="s">
        <v>304</v>
      </c>
      <c r="E139" s="234"/>
      <c r="F139" s="228"/>
      <c r="G139" s="82"/>
      <c r="H139" s="82"/>
      <c r="I139" s="82"/>
      <c r="J139" s="82"/>
      <c r="K139" s="81" t="str">
        <f t="shared" si="6"/>
        <v> </v>
      </c>
      <c r="L139" s="83">
        <v>18</v>
      </c>
      <c r="M139" s="82">
        <v>16</v>
      </c>
      <c r="N139" s="82">
        <v>162</v>
      </c>
      <c r="O139" s="82">
        <v>42</v>
      </c>
      <c r="P139" s="84">
        <f t="shared" si="7"/>
        <v>25.9</v>
      </c>
      <c r="Q139" s="315">
        <v>5</v>
      </c>
      <c r="R139" s="316">
        <v>2</v>
      </c>
      <c r="S139" s="316">
        <v>28</v>
      </c>
      <c r="T139" s="316">
        <v>2</v>
      </c>
      <c r="U139" s="81">
        <f t="shared" si="8"/>
        <v>7.1</v>
      </c>
      <c r="V139" s="85">
        <v>30</v>
      </c>
      <c r="W139" s="82">
        <v>1</v>
      </c>
      <c r="X139" s="86">
        <f t="shared" si="10"/>
        <v>3.3</v>
      </c>
      <c r="Y139" s="82">
        <v>28</v>
      </c>
      <c r="Z139" s="82">
        <v>0</v>
      </c>
      <c r="AA139" s="84">
        <f t="shared" si="9"/>
        <v>0</v>
      </c>
    </row>
    <row r="140" spans="1:27" ht="12.75" customHeight="1">
      <c r="A140" s="49">
        <v>1</v>
      </c>
      <c r="B140" s="50">
        <v>552</v>
      </c>
      <c r="C140" s="51" t="s">
        <v>69</v>
      </c>
      <c r="D140" s="53" t="s">
        <v>305</v>
      </c>
      <c r="E140" s="234"/>
      <c r="F140" s="228"/>
      <c r="G140" s="82"/>
      <c r="H140" s="82"/>
      <c r="I140" s="82"/>
      <c r="J140" s="82"/>
      <c r="K140" s="81" t="str">
        <f aca="true" t="shared" si="11" ref="K140:K191">IF(G140=""," ",ROUND(J140/I140*100,1))</f>
        <v> </v>
      </c>
      <c r="L140" s="83">
        <v>10</v>
      </c>
      <c r="M140" s="82">
        <v>9</v>
      </c>
      <c r="N140" s="82">
        <v>107</v>
      </c>
      <c r="O140" s="82">
        <v>27</v>
      </c>
      <c r="P140" s="84">
        <f aca="true" t="shared" si="12" ref="P140:P191">IF(L140=""," ",ROUND(O140/N140*100,1))</f>
        <v>25.2</v>
      </c>
      <c r="Q140" s="315">
        <v>5</v>
      </c>
      <c r="R140" s="316">
        <v>1</v>
      </c>
      <c r="S140" s="316">
        <v>28</v>
      </c>
      <c r="T140" s="316">
        <v>1</v>
      </c>
      <c r="U140" s="81">
        <f aca="true" t="shared" si="13" ref="U140:U191">IF(Q140=""," ",ROUND(T140/S140*100,1))</f>
        <v>3.6</v>
      </c>
      <c r="V140" s="85">
        <v>16</v>
      </c>
      <c r="W140" s="82">
        <v>0</v>
      </c>
      <c r="X140" s="86">
        <f t="shared" si="10"/>
        <v>0</v>
      </c>
      <c r="Y140" s="82">
        <v>16</v>
      </c>
      <c r="Z140" s="184">
        <v>0</v>
      </c>
      <c r="AA140" s="84">
        <f aca="true" t="shared" si="14" ref="AA140:AA191">IF(Y140=""," ",ROUND(Z140/Y140*100,1))</f>
        <v>0</v>
      </c>
    </row>
    <row r="141" spans="1:27" ht="12.75" customHeight="1">
      <c r="A141" s="49">
        <v>1</v>
      </c>
      <c r="B141" s="50">
        <v>555</v>
      </c>
      <c r="C141" s="51" t="s">
        <v>69</v>
      </c>
      <c r="D141" s="53" t="s">
        <v>306</v>
      </c>
      <c r="E141" s="234"/>
      <c r="F141" s="228"/>
      <c r="G141" s="82"/>
      <c r="H141" s="82"/>
      <c r="I141" s="82"/>
      <c r="J141" s="82"/>
      <c r="K141" s="81" t="str">
        <f t="shared" si="11"/>
        <v> </v>
      </c>
      <c r="L141" s="83">
        <v>22</v>
      </c>
      <c r="M141" s="82">
        <v>19</v>
      </c>
      <c r="N141" s="82">
        <v>289</v>
      </c>
      <c r="O141" s="82">
        <v>54</v>
      </c>
      <c r="P141" s="84">
        <f t="shared" si="12"/>
        <v>18.7</v>
      </c>
      <c r="Q141" s="315">
        <v>6</v>
      </c>
      <c r="R141" s="316">
        <v>1</v>
      </c>
      <c r="S141" s="316">
        <v>35</v>
      </c>
      <c r="T141" s="316">
        <v>1</v>
      </c>
      <c r="U141" s="81">
        <f t="shared" si="13"/>
        <v>2.9</v>
      </c>
      <c r="V141" s="85">
        <v>71</v>
      </c>
      <c r="W141" s="82">
        <v>5</v>
      </c>
      <c r="X141" s="86">
        <f t="shared" si="10"/>
        <v>7</v>
      </c>
      <c r="Y141" s="82">
        <v>52</v>
      </c>
      <c r="Z141" s="82">
        <v>5</v>
      </c>
      <c r="AA141" s="84">
        <f t="shared" si="14"/>
        <v>9.6</v>
      </c>
    </row>
    <row r="142" spans="1:27" ht="12">
      <c r="A142" s="49">
        <v>1</v>
      </c>
      <c r="B142" s="50">
        <v>558</v>
      </c>
      <c r="C142" s="51" t="s">
        <v>69</v>
      </c>
      <c r="D142" s="52" t="s">
        <v>307</v>
      </c>
      <c r="E142" s="234"/>
      <c r="F142" s="228"/>
      <c r="G142" s="82"/>
      <c r="H142" s="82"/>
      <c r="I142" s="82"/>
      <c r="J142" s="82"/>
      <c r="K142" s="81" t="str">
        <f t="shared" si="11"/>
        <v> </v>
      </c>
      <c r="L142" s="83">
        <v>10</v>
      </c>
      <c r="M142" s="82">
        <v>10</v>
      </c>
      <c r="N142" s="82">
        <v>106</v>
      </c>
      <c r="O142" s="82">
        <v>16</v>
      </c>
      <c r="P142" s="84">
        <f t="shared" si="12"/>
        <v>15.1</v>
      </c>
      <c r="Q142" s="315">
        <v>5</v>
      </c>
      <c r="R142" s="316">
        <v>1</v>
      </c>
      <c r="S142" s="316">
        <v>28</v>
      </c>
      <c r="T142" s="316">
        <v>1</v>
      </c>
      <c r="U142" s="81">
        <f t="shared" si="13"/>
        <v>3.6</v>
      </c>
      <c r="V142" s="85">
        <v>20</v>
      </c>
      <c r="W142" s="82">
        <v>0</v>
      </c>
      <c r="X142" s="86">
        <f t="shared" si="10"/>
        <v>0</v>
      </c>
      <c r="Y142" s="82">
        <v>20</v>
      </c>
      <c r="Z142" s="82">
        <v>0</v>
      </c>
      <c r="AA142" s="84">
        <f t="shared" si="14"/>
        <v>0</v>
      </c>
    </row>
    <row r="143" spans="1:27" ht="12">
      <c r="A143" s="49">
        <v>1</v>
      </c>
      <c r="B143" s="50">
        <v>559</v>
      </c>
      <c r="C143" s="51" t="s">
        <v>69</v>
      </c>
      <c r="D143" s="52" t="s">
        <v>308</v>
      </c>
      <c r="E143" s="234"/>
      <c r="F143" s="228"/>
      <c r="G143" s="82"/>
      <c r="H143" s="82"/>
      <c r="I143" s="82"/>
      <c r="J143" s="82"/>
      <c r="K143" s="81" t="str">
        <f t="shared" si="11"/>
        <v> </v>
      </c>
      <c r="L143" s="83">
        <v>14</v>
      </c>
      <c r="M143" s="82">
        <v>11</v>
      </c>
      <c r="N143" s="82">
        <v>152</v>
      </c>
      <c r="O143" s="82">
        <v>34</v>
      </c>
      <c r="P143" s="84">
        <f t="shared" si="12"/>
        <v>22.4</v>
      </c>
      <c r="Q143" s="315">
        <v>5</v>
      </c>
      <c r="R143" s="316">
        <v>1</v>
      </c>
      <c r="S143" s="316">
        <v>27</v>
      </c>
      <c r="T143" s="316">
        <v>1</v>
      </c>
      <c r="U143" s="81">
        <f t="shared" si="13"/>
        <v>3.7</v>
      </c>
      <c r="V143" s="85">
        <v>22</v>
      </c>
      <c r="W143" s="82">
        <v>1</v>
      </c>
      <c r="X143" s="86">
        <f t="shared" si="10"/>
        <v>4.5</v>
      </c>
      <c r="Y143" s="82">
        <v>22</v>
      </c>
      <c r="Z143" s="82">
        <v>1</v>
      </c>
      <c r="AA143" s="84">
        <f t="shared" si="14"/>
        <v>4.5</v>
      </c>
    </row>
    <row r="144" spans="1:27" ht="12">
      <c r="A144" s="49">
        <v>1</v>
      </c>
      <c r="B144" s="50">
        <v>560</v>
      </c>
      <c r="C144" s="55" t="s">
        <v>69</v>
      </c>
      <c r="D144" s="53" t="s">
        <v>309</v>
      </c>
      <c r="E144" s="234"/>
      <c r="F144" s="228"/>
      <c r="G144" s="82"/>
      <c r="H144" s="82"/>
      <c r="I144" s="82"/>
      <c r="J144" s="82"/>
      <c r="K144" s="81" t="str">
        <f t="shared" si="11"/>
        <v> </v>
      </c>
      <c r="L144" s="83">
        <v>13</v>
      </c>
      <c r="M144" s="82">
        <v>8</v>
      </c>
      <c r="N144" s="82">
        <v>155</v>
      </c>
      <c r="O144" s="82">
        <v>19</v>
      </c>
      <c r="P144" s="84">
        <f t="shared" si="12"/>
        <v>12.3</v>
      </c>
      <c r="Q144" s="315">
        <v>5</v>
      </c>
      <c r="R144" s="316">
        <v>1</v>
      </c>
      <c r="S144" s="316">
        <v>26</v>
      </c>
      <c r="T144" s="316">
        <v>1</v>
      </c>
      <c r="U144" s="81">
        <f t="shared" si="13"/>
        <v>3.8</v>
      </c>
      <c r="V144" s="85">
        <v>15</v>
      </c>
      <c r="W144" s="82">
        <v>0</v>
      </c>
      <c r="X144" s="86">
        <f t="shared" si="10"/>
        <v>0</v>
      </c>
      <c r="Y144" s="82">
        <v>15</v>
      </c>
      <c r="Z144" s="82">
        <v>0</v>
      </c>
      <c r="AA144" s="84">
        <f t="shared" si="14"/>
        <v>0</v>
      </c>
    </row>
    <row r="145" spans="1:27" ht="12">
      <c r="A145" s="49">
        <v>1</v>
      </c>
      <c r="B145" s="50">
        <v>561</v>
      </c>
      <c r="C145" s="55" t="s">
        <v>69</v>
      </c>
      <c r="D145" s="53" t="s">
        <v>310</v>
      </c>
      <c r="E145" s="234"/>
      <c r="F145" s="228"/>
      <c r="G145" s="82"/>
      <c r="H145" s="82"/>
      <c r="I145" s="82"/>
      <c r="J145" s="82"/>
      <c r="K145" s="81" t="str">
        <f t="shared" si="11"/>
        <v> </v>
      </c>
      <c r="L145" s="83">
        <v>18</v>
      </c>
      <c r="M145" s="82">
        <v>14</v>
      </c>
      <c r="N145" s="82">
        <v>166</v>
      </c>
      <c r="O145" s="82">
        <v>30</v>
      </c>
      <c r="P145" s="84">
        <f t="shared" si="12"/>
        <v>18.1</v>
      </c>
      <c r="Q145" s="315">
        <v>5</v>
      </c>
      <c r="R145" s="316">
        <v>1</v>
      </c>
      <c r="S145" s="316">
        <v>23</v>
      </c>
      <c r="T145" s="316">
        <v>1</v>
      </c>
      <c r="U145" s="81">
        <f t="shared" si="13"/>
        <v>4.3</v>
      </c>
      <c r="V145" s="85">
        <v>28</v>
      </c>
      <c r="W145" s="82">
        <v>2</v>
      </c>
      <c r="X145" s="86">
        <f t="shared" si="10"/>
        <v>7.1</v>
      </c>
      <c r="Y145" s="82">
        <v>21</v>
      </c>
      <c r="Z145" s="82">
        <v>1</v>
      </c>
      <c r="AA145" s="84">
        <f t="shared" si="14"/>
        <v>4.8</v>
      </c>
    </row>
    <row r="146" spans="1:27" ht="12.75" customHeight="1">
      <c r="A146" s="49">
        <v>1</v>
      </c>
      <c r="B146" s="50">
        <v>562</v>
      </c>
      <c r="C146" s="55" t="s">
        <v>69</v>
      </c>
      <c r="D146" s="53" t="s">
        <v>311</v>
      </c>
      <c r="E146" s="234"/>
      <c r="F146" s="228"/>
      <c r="G146" s="82"/>
      <c r="H146" s="82"/>
      <c r="I146" s="82"/>
      <c r="J146" s="82"/>
      <c r="K146" s="81" t="str">
        <f t="shared" si="11"/>
        <v> </v>
      </c>
      <c r="L146" s="83">
        <v>11</v>
      </c>
      <c r="M146" s="82">
        <v>3</v>
      </c>
      <c r="N146" s="82">
        <v>92</v>
      </c>
      <c r="O146" s="82">
        <v>3</v>
      </c>
      <c r="P146" s="84">
        <f t="shared" si="12"/>
        <v>3.3</v>
      </c>
      <c r="Q146" s="315">
        <v>5</v>
      </c>
      <c r="R146" s="316">
        <v>2</v>
      </c>
      <c r="S146" s="316">
        <v>22</v>
      </c>
      <c r="T146" s="316">
        <v>3</v>
      </c>
      <c r="U146" s="81">
        <f t="shared" si="13"/>
        <v>13.6</v>
      </c>
      <c r="V146" s="85">
        <v>7</v>
      </c>
      <c r="W146" s="82">
        <v>0</v>
      </c>
      <c r="X146" s="86">
        <f t="shared" si="10"/>
        <v>0</v>
      </c>
      <c r="Y146" s="82">
        <v>6</v>
      </c>
      <c r="Z146" s="82">
        <v>0</v>
      </c>
      <c r="AA146" s="84">
        <f t="shared" si="14"/>
        <v>0</v>
      </c>
    </row>
    <row r="147" spans="1:27" ht="12.75" customHeight="1">
      <c r="A147" s="49">
        <v>1</v>
      </c>
      <c r="B147" s="50">
        <v>563</v>
      </c>
      <c r="C147" s="55" t="s">
        <v>69</v>
      </c>
      <c r="D147" s="53" t="s">
        <v>312</v>
      </c>
      <c r="E147" s="234">
        <v>13.2</v>
      </c>
      <c r="F147" s="228" t="s">
        <v>490</v>
      </c>
      <c r="G147" s="82">
        <v>23</v>
      </c>
      <c r="H147" s="82">
        <v>13</v>
      </c>
      <c r="I147" s="82">
        <v>245</v>
      </c>
      <c r="J147" s="82">
        <v>26</v>
      </c>
      <c r="K147" s="81">
        <f t="shared" si="11"/>
        <v>10.6</v>
      </c>
      <c r="L147" s="83">
        <v>17</v>
      </c>
      <c r="M147" s="82">
        <v>10</v>
      </c>
      <c r="N147" s="82">
        <v>184</v>
      </c>
      <c r="O147" s="82">
        <v>14</v>
      </c>
      <c r="P147" s="84">
        <f t="shared" si="12"/>
        <v>7.6</v>
      </c>
      <c r="Q147" s="315">
        <v>5</v>
      </c>
      <c r="R147" s="316">
        <v>1</v>
      </c>
      <c r="S147" s="316">
        <v>23</v>
      </c>
      <c r="T147" s="316">
        <v>1</v>
      </c>
      <c r="U147" s="81">
        <f t="shared" si="13"/>
        <v>4.3</v>
      </c>
      <c r="V147" s="85">
        <v>20</v>
      </c>
      <c r="W147" s="82">
        <v>4</v>
      </c>
      <c r="X147" s="87">
        <f t="shared" si="10"/>
        <v>20</v>
      </c>
      <c r="Y147" s="217">
        <v>16</v>
      </c>
      <c r="Z147" s="82">
        <v>1</v>
      </c>
      <c r="AA147" s="84">
        <f t="shared" si="14"/>
        <v>6.3</v>
      </c>
    </row>
    <row r="148" spans="1:27" ht="12">
      <c r="A148" s="49">
        <v>1</v>
      </c>
      <c r="B148" s="50">
        <v>564</v>
      </c>
      <c r="C148" s="55" t="s">
        <v>69</v>
      </c>
      <c r="D148" s="53" t="s">
        <v>313</v>
      </c>
      <c r="E148" s="234"/>
      <c r="F148" s="228"/>
      <c r="G148" s="82"/>
      <c r="H148" s="82"/>
      <c r="I148" s="82"/>
      <c r="J148" s="82"/>
      <c r="K148" s="81" t="str">
        <f t="shared" si="11"/>
        <v> </v>
      </c>
      <c r="L148" s="83">
        <v>17</v>
      </c>
      <c r="M148" s="82">
        <v>14</v>
      </c>
      <c r="N148" s="82">
        <v>233</v>
      </c>
      <c r="O148" s="82">
        <v>44</v>
      </c>
      <c r="P148" s="84">
        <f t="shared" si="12"/>
        <v>18.9</v>
      </c>
      <c r="Q148" s="315">
        <v>5</v>
      </c>
      <c r="R148" s="316">
        <v>2</v>
      </c>
      <c r="S148" s="316">
        <v>39</v>
      </c>
      <c r="T148" s="316">
        <v>3</v>
      </c>
      <c r="U148" s="81">
        <f t="shared" si="13"/>
        <v>7.7</v>
      </c>
      <c r="V148" s="85">
        <v>53</v>
      </c>
      <c r="W148" s="82">
        <v>4</v>
      </c>
      <c r="X148" s="86">
        <f t="shared" si="10"/>
        <v>7.5</v>
      </c>
      <c r="Y148" s="82">
        <v>53</v>
      </c>
      <c r="Z148" s="82">
        <v>4</v>
      </c>
      <c r="AA148" s="84">
        <f t="shared" si="14"/>
        <v>7.5</v>
      </c>
    </row>
    <row r="149" spans="1:27" ht="12.75" customHeight="1">
      <c r="A149" s="49">
        <v>1</v>
      </c>
      <c r="B149" s="50">
        <v>571</v>
      </c>
      <c r="C149" s="55" t="s">
        <v>69</v>
      </c>
      <c r="D149" s="53" t="s">
        <v>328</v>
      </c>
      <c r="E149" s="234"/>
      <c r="F149" s="229"/>
      <c r="G149" s="82"/>
      <c r="H149" s="82"/>
      <c r="I149" s="82"/>
      <c r="J149" s="82"/>
      <c r="K149" s="81" t="str">
        <f t="shared" si="11"/>
        <v> </v>
      </c>
      <c r="L149" s="83">
        <v>16</v>
      </c>
      <c r="M149" s="82">
        <v>6</v>
      </c>
      <c r="N149" s="82">
        <v>136</v>
      </c>
      <c r="O149" s="82">
        <v>12</v>
      </c>
      <c r="P149" s="84">
        <f t="shared" si="12"/>
        <v>8.8</v>
      </c>
      <c r="Q149" s="315">
        <v>5</v>
      </c>
      <c r="R149" s="316">
        <v>1</v>
      </c>
      <c r="S149" s="316">
        <v>24</v>
      </c>
      <c r="T149" s="316">
        <v>1</v>
      </c>
      <c r="U149" s="81">
        <f t="shared" si="13"/>
        <v>4.2</v>
      </c>
      <c r="V149" s="85">
        <v>16</v>
      </c>
      <c r="W149" s="82">
        <v>1</v>
      </c>
      <c r="X149" s="86">
        <f t="shared" si="10"/>
        <v>6.3</v>
      </c>
      <c r="Y149" s="82">
        <v>14</v>
      </c>
      <c r="Z149" s="82">
        <v>0</v>
      </c>
      <c r="AA149" s="84">
        <f t="shared" si="14"/>
        <v>0</v>
      </c>
    </row>
    <row r="150" spans="1:27" ht="12.75" customHeight="1">
      <c r="A150" s="49">
        <v>1</v>
      </c>
      <c r="B150" s="50">
        <v>575</v>
      </c>
      <c r="C150" s="55" t="s">
        <v>69</v>
      </c>
      <c r="D150" s="53" t="s">
        <v>329</v>
      </c>
      <c r="E150" s="234"/>
      <c r="F150" s="229"/>
      <c r="G150" s="82"/>
      <c r="H150" s="82"/>
      <c r="I150" s="82"/>
      <c r="J150" s="82"/>
      <c r="K150" s="81" t="str">
        <f t="shared" si="11"/>
        <v> </v>
      </c>
      <c r="L150" s="83">
        <v>8</v>
      </c>
      <c r="M150" s="82">
        <v>5</v>
      </c>
      <c r="N150" s="82">
        <v>73</v>
      </c>
      <c r="O150" s="82">
        <v>9</v>
      </c>
      <c r="P150" s="84">
        <f t="shared" si="12"/>
        <v>12.3</v>
      </c>
      <c r="Q150" s="315">
        <v>5</v>
      </c>
      <c r="R150" s="316">
        <v>1</v>
      </c>
      <c r="S150" s="316">
        <v>23</v>
      </c>
      <c r="T150" s="316">
        <v>1</v>
      </c>
      <c r="U150" s="81">
        <f t="shared" si="13"/>
        <v>4.3</v>
      </c>
      <c r="V150" s="85">
        <v>14</v>
      </c>
      <c r="W150" s="82">
        <v>1</v>
      </c>
      <c r="X150" s="86">
        <f t="shared" si="10"/>
        <v>7.1</v>
      </c>
      <c r="Y150" s="218">
        <v>14</v>
      </c>
      <c r="Z150" s="184">
        <v>1</v>
      </c>
      <c r="AA150" s="84">
        <f t="shared" si="14"/>
        <v>7.1</v>
      </c>
    </row>
    <row r="151" spans="1:27" ht="12">
      <c r="A151" s="49">
        <v>1</v>
      </c>
      <c r="B151" s="50">
        <v>578</v>
      </c>
      <c r="C151" s="55" t="s">
        <v>69</v>
      </c>
      <c r="D151" s="53" t="s">
        <v>330</v>
      </c>
      <c r="E151" s="234">
        <v>35</v>
      </c>
      <c r="F151" s="229" t="s">
        <v>514</v>
      </c>
      <c r="G151" s="82">
        <v>41</v>
      </c>
      <c r="H151" s="82">
        <v>37</v>
      </c>
      <c r="I151" s="82">
        <v>505</v>
      </c>
      <c r="J151" s="82">
        <v>145</v>
      </c>
      <c r="K151" s="81">
        <f t="shared" si="11"/>
        <v>28.7</v>
      </c>
      <c r="L151" s="83">
        <v>27</v>
      </c>
      <c r="M151" s="82">
        <v>24</v>
      </c>
      <c r="N151" s="82">
        <v>311</v>
      </c>
      <c r="O151" s="82">
        <v>61</v>
      </c>
      <c r="P151" s="84">
        <f t="shared" si="12"/>
        <v>19.6</v>
      </c>
      <c r="Q151" s="315">
        <v>5</v>
      </c>
      <c r="R151" s="316">
        <v>2</v>
      </c>
      <c r="S151" s="316">
        <v>26</v>
      </c>
      <c r="T151" s="316">
        <v>2</v>
      </c>
      <c r="U151" s="81">
        <f t="shared" si="13"/>
        <v>7.7</v>
      </c>
      <c r="V151" s="85">
        <v>75</v>
      </c>
      <c r="W151" s="82">
        <v>9</v>
      </c>
      <c r="X151" s="86">
        <f t="shared" si="10"/>
        <v>12</v>
      </c>
      <c r="Y151" s="82">
        <v>61</v>
      </c>
      <c r="Z151" s="184">
        <v>6</v>
      </c>
      <c r="AA151" s="84">
        <f t="shared" si="14"/>
        <v>9.8</v>
      </c>
    </row>
    <row r="152" spans="1:27" ht="12.75" customHeight="1">
      <c r="A152" s="49">
        <v>1</v>
      </c>
      <c r="B152" s="50">
        <v>581</v>
      </c>
      <c r="C152" s="55" t="s">
        <v>69</v>
      </c>
      <c r="D152" s="53" t="s">
        <v>332</v>
      </c>
      <c r="E152" s="234"/>
      <c r="F152" s="229"/>
      <c r="G152" s="82"/>
      <c r="H152" s="82"/>
      <c r="I152" s="82"/>
      <c r="J152" s="82"/>
      <c r="K152" s="81" t="str">
        <f t="shared" si="11"/>
        <v> </v>
      </c>
      <c r="L152" s="83">
        <v>13</v>
      </c>
      <c r="M152" s="82">
        <v>10</v>
      </c>
      <c r="N152" s="82">
        <v>140</v>
      </c>
      <c r="O152" s="82">
        <v>27</v>
      </c>
      <c r="P152" s="84">
        <f t="shared" si="12"/>
        <v>19.3</v>
      </c>
      <c r="Q152" s="315">
        <v>5</v>
      </c>
      <c r="R152" s="316">
        <v>2</v>
      </c>
      <c r="S152" s="316">
        <v>32</v>
      </c>
      <c r="T152" s="316">
        <v>3</v>
      </c>
      <c r="U152" s="81">
        <f t="shared" si="13"/>
        <v>9.4</v>
      </c>
      <c r="V152" s="85">
        <v>15</v>
      </c>
      <c r="W152" s="82">
        <v>0</v>
      </c>
      <c r="X152" s="86">
        <f t="shared" si="10"/>
        <v>0</v>
      </c>
      <c r="Y152" s="82">
        <v>15</v>
      </c>
      <c r="Z152" s="82">
        <v>0</v>
      </c>
      <c r="AA152" s="84">
        <f t="shared" si="14"/>
        <v>0</v>
      </c>
    </row>
    <row r="153" spans="1:27" ht="12.75" customHeight="1">
      <c r="A153" s="49">
        <v>1</v>
      </c>
      <c r="B153" s="50">
        <v>584</v>
      </c>
      <c r="C153" s="51" t="s">
        <v>69</v>
      </c>
      <c r="D153" s="52" t="s">
        <v>333</v>
      </c>
      <c r="E153" s="234"/>
      <c r="F153" s="229"/>
      <c r="G153" s="82"/>
      <c r="H153" s="82"/>
      <c r="I153" s="82"/>
      <c r="J153" s="82"/>
      <c r="K153" s="81" t="str">
        <f t="shared" si="11"/>
        <v> </v>
      </c>
      <c r="L153" s="83">
        <v>32</v>
      </c>
      <c r="M153" s="82">
        <v>24</v>
      </c>
      <c r="N153" s="82">
        <v>395</v>
      </c>
      <c r="O153" s="82">
        <v>77</v>
      </c>
      <c r="P153" s="84">
        <f t="shared" si="12"/>
        <v>19.5</v>
      </c>
      <c r="Q153" s="315">
        <v>5</v>
      </c>
      <c r="R153" s="316">
        <v>3</v>
      </c>
      <c r="S153" s="316">
        <v>32</v>
      </c>
      <c r="T153" s="316">
        <v>3</v>
      </c>
      <c r="U153" s="81">
        <f t="shared" si="13"/>
        <v>9.4</v>
      </c>
      <c r="V153" s="85">
        <v>40</v>
      </c>
      <c r="W153" s="82">
        <v>1</v>
      </c>
      <c r="X153" s="86">
        <f t="shared" si="10"/>
        <v>2.5</v>
      </c>
      <c r="Y153" s="82">
        <v>34</v>
      </c>
      <c r="Z153" s="82">
        <v>1</v>
      </c>
      <c r="AA153" s="84">
        <f t="shared" si="14"/>
        <v>2.9</v>
      </c>
    </row>
    <row r="154" spans="1:27" ht="12.75" customHeight="1">
      <c r="A154" s="49">
        <v>1</v>
      </c>
      <c r="B154" s="50">
        <v>585</v>
      </c>
      <c r="C154" s="51" t="s">
        <v>69</v>
      </c>
      <c r="D154" s="52" t="s">
        <v>334</v>
      </c>
      <c r="E154" s="234"/>
      <c r="F154" s="229"/>
      <c r="G154" s="82"/>
      <c r="H154" s="82"/>
      <c r="I154" s="82"/>
      <c r="J154" s="82"/>
      <c r="K154" s="81" t="str">
        <f t="shared" si="11"/>
        <v> </v>
      </c>
      <c r="L154" s="83">
        <v>16</v>
      </c>
      <c r="M154" s="82">
        <v>11</v>
      </c>
      <c r="N154" s="82">
        <v>212</v>
      </c>
      <c r="O154" s="82">
        <v>45</v>
      </c>
      <c r="P154" s="84">
        <f t="shared" si="12"/>
        <v>21.2</v>
      </c>
      <c r="Q154" s="315">
        <v>5</v>
      </c>
      <c r="R154" s="316">
        <v>2</v>
      </c>
      <c r="S154" s="316">
        <v>32</v>
      </c>
      <c r="T154" s="316">
        <v>2</v>
      </c>
      <c r="U154" s="81">
        <f t="shared" si="13"/>
        <v>6.3</v>
      </c>
      <c r="V154" s="85">
        <v>50</v>
      </c>
      <c r="W154" s="82">
        <v>4</v>
      </c>
      <c r="X154" s="86">
        <f t="shared" si="10"/>
        <v>8</v>
      </c>
      <c r="Y154" s="82">
        <v>50</v>
      </c>
      <c r="Z154" s="82">
        <v>4</v>
      </c>
      <c r="AA154" s="84">
        <f t="shared" si="14"/>
        <v>8</v>
      </c>
    </row>
    <row r="155" spans="1:27" ht="12.75" customHeight="1">
      <c r="A155" s="49">
        <v>1</v>
      </c>
      <c r="B155" s="50">
        <v>586</v>
      </c>
      <c r="C155" s="55" t="s">
        <v>69</v>
      </c>
      <c r="D155" s="53" t="s">
        <v>335</v>
      </c>
      <c r="E155" s="234"/>
      <c r="F155" s="229"/>
      <c r="G155" s="82"/>
      <c r="H155" s="82"/>
      <c r="I155" s="82"/>
      <c r="J155" s="82"/>
      <c r="K155" s="81" t="str">
        <f t="shared" si="11"/>
        <v> </v>
      </c>
      <c r="L155" s="83">
        <v>18</v>
      </c>
      <c r="M155" s="82">
        <v>15</v>
      </c>
      <c r="N155" s="82">
        <v>295</v>
      </c>
      <c r="O155" s="82">
        <v>57</v>
      </c>
      <c r="P155" s="84">
        <f t="shared" si="12"/>
        <v>19.3</v>
      </c>
      <c r="Q155" s="315">
        <v>5</v>
      </c>
      <c r="R155" s="316">
        <v>2</v>
      </c>
      <c r="S155" s="316">
        <v>39</v>
      </c>
      <c r="T155" s="316">
        <v>2</v>
      </c>
      <c r="U155" s="81">
        <f t="shared" si="13"/>
        <v>5.1</v>
      </c>
      <c r="V155" s="85">
        <v>31</v>
      </c>
      <c r="W155" s="82">
        <v>3</v>
      </c>
      <c r="X155" s="86">
        <f aca="true" t="shared" si="15" ref="X155:X186">IF(V155=""," ",ROUND(W155/V155*100,1))</f>
        <v>9.7</v>
      </c>
      <c r="Y155" s="82">
        <v>31</v>
      </c>
      <c r="Z155" s="82">
        <v>3</v>
      </c>
      <c r="AA155" s="84">
        <f t="shared" si="14"/>
        <v>9.7</v>
      </c>
    </row>
    <row r="156" spans="1:27" ht="12.75" customHeight="1">
      <c r="A156" s="49">
        <v>1</v>
      </c>
      <c r="B156" s="50">
        <v>601</v>
      </c>
      <c r="C156" s="55" t="s">
        <v>347</v>
      </c>
      <c r="D156" s="53" t="s">
        <v>348</v>
      </c>
      <c r="E156" s="234"/>
      <c r="F156" s="228"/>
      <c r="G156" s="82"/>
      <c r="H156" s="82"/>
      <c r="I156" s="82"/>
      <c r="J156" s="82"/>
      <c r="K156" s="81" t="str">
        <f t="shared" si="11"/>
        <v> </v>
      </c>
      <c r="L156" s="83">
        <v>23</v>
      </c>
      <c r="M156" s="82">
        <v>20</v>
      </c>
      <c r="N156" s="82">
        <v>347</v>
      </c>
      <c r="O156" s="82">
        <v>59</v>
      </c>
      <c r="P156" s="84">
        <f t="shared" si="12"/>
        <v>17</v>
      </c>
      <c r="Q156" s="315">
        <v>6</v>
      </c>
      <c r="R156" s="316">
        <v>2</v>
      </c>
      <c r="S156" s="316">
        <v>36</v>
      </c>
      <c r="T156" s="316">
        <v>3</v>
      </c>
      <c r="U156" s="81">
        <f t="shared" si="13"/>
        <v>8.3</v>
      </c>
      <c r="V156" s="85">
        <v>39</v>
      </c>
      <c r="W156" s="82">
        <v>3</v>
      </c>
      <c r="X156" s="86">
        <f t="shared" si="15"/>
        <v>7.7</v>
      </c>
      <c r="Y156" s="82">
        <v>30</v>
      </c>
      <c r="Z156" s="82">
        <v>0</v>
      </c>
      <c r="AA156" s="84">
        <f t="shared" si="14"/>
        <v>0</v>
      </c>
    </row>
    <row r="157" spans="1:27" ht="12.75" customHeight="1">
      <c r="A157" s="49">
        <v>1</v>
      </c>
      <c r="B157" s="50">
        <v>602</v>
      </c>
      <c r="C157" s="55" t="s">
        <v>347</v>
      </c>
      <c r="D157" s="53" t="s">
        <v>349</v>
      </c>
      <c r="E157" s="234"/>
      <c r="F157" s="228"/>
      <c r="G157" s="82"/>
      <c r="H157" s="82"/>
      <c r="I157" s="82"/>
      <c r="J157" s="82"/>
      <c r="K157" s="81" t="str">
        <f t="shared" si="11"/>
        <v> </v>
      </c>
      <c r="L157" s="83">
        <v>14</v>
      </c>
      <c r="M157" s="82">
        <v>10</v>
      </c>
      <c r="N157" s="82">
        <v>191</v>
      </c>
      <c r="O157" s="82">
        <v>29</v>
      </c>
      <c r="P157" s="84">
        <f t="shared" si="12"/>
        <v>15.2</v>
      </c>
      <c r="Q157" s="315">
        <v>6</v>
      </c>
      <c r="R157" s="316">
        <v>2</v>
      </c>
      <c r="S157" s="316">
        <v>30</v>
      </c>
      <c r="T157" s="316">
        <v>2</v>
      </c>
      <c r="U157" s="81">
        <f t="shared" si="13"/>
        <v>6.7</v>
      </c>
      <c r="V157" s="85">
        <v>31</v>
      </c>
      <c r="W157" s="82">
        <v>4</v>
      </c>
      <c r="X157" s="86">
        <f t="shared" si="15"/>
        <v>12.9</v>
      </c>
      <c r="Y157" s="82">
        <v>23</v>
      </c>
      <c r="Z157" s="82">
        <v>1</v>
      </c>
      <c r="AA157" s="84">
        <f t="shared" si="14"/>
        <v>4.3</v>
      </c>
    </row>
    <row r="158" spans="1:27" ht="12.75" customHeight="1">
      <c r="A158" s="49">
        <v>1</v>
      </c>
      <c r="B158" s="50">
        <v>604</v>
      </c>
      <c r="C158" s="55" t="s">
        <v>347</v>
      </c>
      <c r="D158" s="53" t="s">
        <v>351</v>
      </c>
      <c r="E158" s="234"/>
      <c r="F158" s="228"/>
      <c r="G158" s="82"/>
      <c r="H158" s="82"/>
      <c r="I158" s="82"/>
      <c r="J158" s="82"/>
      <c r="K158" s="81" t="str">
        <f t="shared" si="11"/>
        <v> </v>
      </c>
      <c r="L158" s="83">
        <v>14</v>
      </c>
      <c r="M158" s="82">
        <v>12</v>
      </c>
      <c r="N158" s="82">
        <v>147</v>
      </c>
      <c r="O158" s="82">
        <v>39</v>
      </c>
      <c r="P158" s="84">
        <f t="shared" si="12"/>
        <v>26.5</v>
      </c>
      <c r="Q158" s="315">
        <v>6</v>
      </c>
      <c r="R158" s="316">
        <v>1</v>
      </c>
      <c r="S158" s="316">
        <v>27</v>
      </c>
      <c r="T158" s="316">
        <v>1</v>
      </c>
      <c r="U158" s="81">
        <f t="shared" si="13"/>
        <v>3.7</v>
      </c>
      <c r="V158" s="85">
        <v>32</v>
      </c>
      <c r="W158" s="82">
        <v>2</v>
      </c>
      <c r="X158" s="87">
        <f t="shared" si="15"/>
        <v>6.3</v>
      </c>
      <c r="Y158" s="217">
        <v>21</v>
      </c>
      <c r="Z158" s="82">
        <v>0</v>
      </c>
      <c r="AA158" s="84">
        <f t="shared" si="14"/>
        <v>0</v>
      </c>
    </row>
    <row r="159" spans="1:27" ht="12.75" customHeight="1">
      <c r="A159" s="49">
        <v>1</v>
      </c>
      <c r="B159" s="50">
        <v>607</v>
      </c>
      <c r="C159" s="55" t="s">
        <v>347</v>
      </c>
      <c r="D159" s="53" t="s">
        <v>352</v>
      </c>
      <c r="E159" s="234"/>
      <c r="F159" s="228"/>
      <c r="G159" s="82"/>
      <c r="H159" s="82"/>
      <c r="I159" s="82"/>
      <c r="J159" s="82"/>
      <c r="K159" s="81" t="str">
        <f t="shared" si="11"/>
        <v> </v>
      </c>
      <c r="L159" s="83">
        <v>18</v>
      </c>
      <c r="M159" s="82">
        <v>16</v>
      </c>
      <c r="N159" s="82">
        <v>198</v>
      </c>
      <c r="O159" s="82">
        <v>42</v>
      </c>
      <c r="P159" s="84">
        <f t="shared" si="12"/>
        <v>21.2</v>
      </c>
      <c r="Q159" s="315">
        <v>6</v>
      </c>
      <c r="R159" s="316">
        <v>2</v>
      </c>
      <c r="S159" s="316">
        <v>30</v>
      </c>
      <c r="T159" s="316">
        <v>3</v>
      </c>
      <c r="U159" s="81">
        <f t="shared" si="13"/>
        <v>10</v>
      </c>
      <c r="V159" s="85">
        <v>20</v>
      </c>
      <c r="W159" s="82">
        <v>0</v>
      </c>
      <c r="X159" s="86">
        <f t="shared" si="15"/>
        <v>0</v>
      </c>
      <c r="Y159" s="82">
        <v>20</v>
      </c>
      <c r="Z159" s="82">
        <v>0</v>
      </c>
      <c r="AA159" s="84">
        <f t="shared" si="14"/>
        <v>0</v>
      </c>
    </row>
    <row r="160" spans="1:27" ht="12.75" customHeight="1">
      <c r="A160" s="49">
        <v>1</v>
      </c>
      <c r="B160" s="50">
        <v>608</v>
      </c>
      <c r="C160" s="51" t="s">
        <v>347</v>
      </c>
      <c r="D160" s="52" t="s">
        <v>353</v>
      </c>
      <c r="E160" s="234"/>
      <c r="F160" s="228"/>
      <c r="G160" s="82"/>
      <c r="H160" s="82"/>
      <c r="I160" s="82"/>
      <c r="J160" s="82"/>
      <c r="K160" s="81" t="str">
        <f t="shared" si="11"/>
        <v> </v>
      </c>
      <c r="L160" s="83">
        <v>15</v>
      </c>
      <c r="M160" s="82">
        <v>12</v>
      </c>
      <c r="N160" s="82">
        <v>151</v>
      </c>
      <c r="O160" s="82">
        <v>33</v>
      </c>
      <c r="P160" s="84">
        <f t="shared" si="12"/>
        <v>21.9</v>
      </c>
      <c r="Q160" s="315">
        <v>6</v>
      </c>
      <c r="R160" s="316">
        <v>2</v>
      </c>
      <c r="S160" s="316">
        <v>25</v>
      </c>
      <c r="T160" s="316">
        <v>3</v>
      </c>
      <c r="U160" s="81">
        <f t="shared" si="13"/>
        <v>12</v>
      </c>
      <c r="V160" s="85">
        <v>27</v>
      </c>
      <c r="W160" s="82">
        <v>4</v>
      </c>
      <c r="X160" s="86">
        <f t="shared" si="15"/>
        <v>14.8</v>
      </c>
      <c r="Y160" s="82">
        <v>27</v>
      </c>
      <c r="Z160" s="82">
        <v>4</v>
      </c>
      <c r="AA160" s="84">
        <f t="shared" si="14"/>
        <v>14.8</v>
      </c>
    </row>
    <row r="161" spans="1:27" ht="12.75" customHeight="1">
      <c r="A161" s="49">
        <v>1</v>
      </c>
      <c r="B161" s="50">
        <v>609</v>
      </c>
      <c r="C161" s="51" t="s">
        <v>347</v>
      </c>
      <c r="D161" s="52" t="s">
        <v>356</v>
      </c>
      <c r="E161" s="234"/>
      <c r="F161" s="228"/>
      <c r="G161" s="82"/>
      <c r="H161" s="82"/>
      <c r="I161" s="82"/>
      <c r="J161" s="82"/>
      <c r="K161" s="81" t="str">
        <f t="shared" si="11"/>
        <v> </v>
      </c>
      <c r="L161" s="83">
        <v>10</v>
      </c>
      <c r="M161" s="82">
        <v>8</v>
      </c>
      <c r="N161" s="82">
        <v>109</v>
      </c>
      <c r="O161" s="82">
        <v>22</v>
      </c>
      <c r="P161" s="84">
        <f t="shared" si="12"/>
        <v>20.2</v>
      </c>
      <c r="Q161" s="315">
        <v>6</v>
      </c>
      <c r="R161" s="316">
        <v>1</v>
      </c>
      <c r="S161" s="316">
        <v>26</v>
      </c>
      <c r="T161" s="316">
        <v>1</v>
      </c>
      <c r="U161" s="81">
        <f t="shared" si="13"/>
        <v>3.8</v>
      </c>
      <c r="V161" s="85">
        <v>24</v>
      </c>
      <c r="W161" s="82">
        <v>1</v>
      </c>
      <c r="X161" s="86">
        <f t="shared" si="15"/>
        <v>4.2</v>
      </c>
      <c r="Y161" s="218">
        <v>21</v>
      </c>
      <c r="Z161" s="82">
        <v>0</v>
      </c>
      <c r="AA161" s="84">
        <f t="shared" si="14"/>
        <v>0</v>
      </c>
    </row>
    <row r="162" spans="1:27" ht="12.75" customHeight="1">
      <c r="A162" s="49">
        <v>1</v>
      </c>
      <c r="B162" s="50">
        <v>610</v>
      </c>
      <c r="C162" s="51" t="s">
        <v>347</v>
      </c>
      <c r="D162" s="53" t="s">
        <v>358</v>
      </c>
      <c r="E162" s="234"/>
      <c r="F162" s="228"/>
      <c r="G162" s="82"/>
      <c r="H162" s="82"/>
      <c r="I162" s="82"/>
      <c r="J162" s="82"/>
      <c r="K162" s="81" t="str">
        <f t="shared" si="11"/>
        <v> </v>
      </c>
      <c r="L162" s="83">
        <v>20</v>
      </c>
      <c r="M162" s="82">
        <v>16</v>
      </c>
      <c r="N162" s="82">
        <v>263</v>
      </c>
      <c r="O162" s="82">
        <v>42</v>
      </c>
      <c r="P162" s="84">
        <f t="shared" si="12"/>
        <v>16</v>
      </c>
      <c r="Q162" s="315">
        <v>6</v>
      </c>
      <c r="R162" s="316">
        <v>3</v>
      </c>
      <c r="S162" s="316">
        <v>41</v>
      </c>
      <c r="T162" s="316">
        <v>3</v>
      </c>
      <c r="U162" s="81">
        <f t="shared" si="13"/>
        <v>7.3</v>
      </c>
      <c r="V162" s="85">
        <v>138</v>
      </c>
      <c r="W162" s="82">
        <v>20</v>
      </c>
      <c r="X162" s="86">
        <f t="shared" si="15"/>
        <v>14.5</v>
      </c>
      <c r="Y162" s="82">
        <v>121</v>
      </c>
      <c r="Z162" s="82">
        <v>7</v>
      </c>
      <c r="AA162" s="84">
        <f t="shared" si="14"/>
        <v>5.8</v>
      </c>
    </row>
    <row r="163" spans="1:27" ht="12.75" customHeight="1">
      <c r="A163" s="49">
        <v>1</v>
      </c>
      <c r="B163" s="50">
        <v>631</v>
      </c>
      <c r="C163" s="51" t="s">
        <v>69</v>
      </c>
      <c r="D163" s="53" t="s">
        <v>366</v>
      </c>
      <c r="E163" s="234"/>
      <c r="F163" s="228"/>
      <c r="G163" s="82"/>
      <c r="H163" s="82"/>
      <c r="I163" s="82"/>
      <c r="J163" s="82"/>
      <c r="K163" s="81" t="str">
        <f t="shared" si="11"/>
        <v> </v>
      </c>
      <c r="L163" s="83">
        <v>16</v>
      </c>
      <c r="M163" s="82">
        <v>15</v>
      </c>
      <c r="N163" s="82">
        <v>200</v>
      </c>
      <c r="O163" s="82">
        <v>44</v>
      </c>
      <c r="P163" s="84">
        <f t="shared" si="12"/>
        <v>22</v>
      </c>
      <c r="Q163" s="315">
        <v>6</v>
      </c>
      <c r="R163" s="316">
        <v>3</v>
      </c>
      <c r="S163" s="316">
        <v>35</v>
      </c>
      <c r="T163" s="316">
        <v>3</v>
      </c>
      <c r="U163" s="81">
        <f t="shared" si="13"/>
        <v>8.6</v>
      </c>
      <c r="V163" s="85">
        <v>47</v>
      </c>
      <c r="W163" s="82">
        <v>5</v>
      </c>
      <c r="X163" s="86">
        <f t="shared" si="15"/>
        <v>10.6</v>
      </c>
      <c r="Y163" s="82">
        <v>41</v>
      </c>
      <c r="Z163" s="82">
        <v>1</v>
      </c>
      <c r="AA163" s="84">
        <f t="shared" si="14"/>
        <v>2.4</v>
      </c>
    </row>
    <row r="164" spans="1:27" ht="12.75" customHeight="1">
      <c r="A164" s="49">
        <v>1</v>
      </c>
      <c r="B164" s="50">
        <v>632</v>
      </c>
      <c r="C164" s="51" t="s">
        <v>69</v>
      </c>
      <c r="D164" s="53" t="s">
        <v>367</v>
      </c>
      <c r="E164" s="234">
        <v>30</v>
      </c>
      <c r="F164" s="228" t="s">
        <v>395</v>
      </c>
      <c r="G164" s="82">
        <v>33</v>
      </c>
      <c r="H164" s="82">
        <v>21</v>
      </c>
      <c r="I164" s="82">
        <v>369</v>
      </c>
      <c r="J164" s="82">
        <v>58</v>
      </c>
      <c r="K164" s="81">
        <f t="shared" si="11"/>
        <v>15.7</v>
      </c>
      <c r="L164" s="83">
        <v>27</v>
      </c>
      <c r="M164" s="82">
        <v>18</v>
      </c>
      <c r="N164" s="82">
        <v>338</v>
      </c>
      <c r="O164" s="82">
        <v>53</v>
      </c>
      <c r="P164" s="84">
        <f t="shared" si="12"/>
        <v>15.7</v>
      </c>
      <c r="Q164" s="315">
        <v>6</v>
      </c>
      <c r="R164" s="316">
        <v>3</v>
      </c>
      <c r="S164" s="316">
        <v>31</v>
      </c>
      <c r="T164" s="316">
        <v>5</v>
      </c>
      <c r="U164" s="81">
        <f t="shared" si="13"/>
        <v>16.1</v>
      </c>
      <c r="V164" s="85">
        <v>20</v>
      </c>
      <c r="W164" s="82">
        <v>1</v>
      </c>
      <c r="X164" s="86">
        <f t="shared" si="15"/>
        <v>5</v>
      </c>
      <c r="Y164" s="82">
        <v>15</v>
      </c>
      <c r="Z164" s="82">
        <v>0</v>
      </c>
      <c r="AA164" s="84">
        <f t="shared" si="14"/>
        <v>0</v>
      </c>
    </row>
    <row r="165" spans="1:27" ht="12.75" customHeight="1">
      <c r="A165" s="49">
        <v>1</v>
      </c>
      <c r="B165" s="50">
        <v>633</v>
      </c>
      <c r="C165" s="51" t="s">
        <v>69</v>
      </c>
      <c r="D165" s="53" t="s">
        <v>370</v>
      </c>
      <c r="E165" s="234"/>
      <c r="F165" s="228"/>
      <c r="G165" s="82"/>
      <c r="H165" s="82"/>
      <c r="I165" s="82"/>
      <c r="J165" s="82"/>
      <c r="K165" s="81" t="str">
        <f t="shared" si="11"/>
        <v> </v>
      </c>
      <c r="L165" s="83">
        <v>22</v>
      </c>
      <c r="M165" s="82">
        <v>16</v>
      </c>
      <c r="N165" s="82">
        <v>229</v>
      </c>
      <c r="O165" s="82">
        <v>47</v>
      </c>
      <c r="P165" s="84">
        <f t="shared" si="12"/>
        <v>20.5</v>
      </c>
      <c r="Q165" s="315">
        <v>6</v>
      </c>
      <c r="R165" s="316">
        <v>2</v>
      </c>
      <c r="S165" s="316">
        <v>31</v>
      </c>
      <c r="T165" s="316">
        <v>2</v>
      </c>
      <c r="U165" s="81">
        <f t="shared" si="13"/>
        <v>6.5</v>
      </c>
      <c r="V165" s="85">
        <v>29</v>
      </c>
      <c r="W165" s="82">
        <v>2</v>
      </c>
      <c r="X165" s="87">
        <f t="shared" si="15"/>
        <v>6.9</v>
      </c>
      <c r="Y165" s="217">
        <v>24</v>
      </c>
      <c r="Z165" s="82">
        <v>2</v>
      </c>
      <c r="AA165" s="84">
        <f t="shared" si="14"/>
        <v>8.3</v>
      </c>
    </row>
    <row r="166" spans="1:27" ht="12.75" customHeight="1">
      <c r="A166" s="49">
        <v>1</v>
      </c>
      <c r="B166" s="50">
        <v>634</v>
      </c>
      <c r="C166" s="51" t="s">
        <v>69</v>
      </c>
      <c r="D166" s="53" t="s">
        <v>371</v>
      </c>
      <c r="E166" s="234"/>
      <c r="F166" s="228"/>
      <c r="G166" s="82"/>
      <c r="H166" s="82"/>
      <c r="I166" s="82"/>
      <c r="J166" s="82"/>
      <c r="K166" s="81" t="str">
        <f t="shared" si="11"/>
        <v> </v>
      </c>
      <c r="L166" s="83">
        <v>20</v>
      </c>
      <c r="M166" s="82">
        <v>18</v>
      </c>
      <c r="N166" s="82">
        <v>198</v>
      </c>
      <c r="O166" s="82">
        <v>61</v>
      </c>
      <c r="P166" s="84">
        <f t="shared" si="12"/>
        <v>30.8</v>
      </c>
      <c r="Q166" s="315">
        <v>6</v>
      </c>
      <c r="R166" s="316">
        <v>4</v>
      </c>
      <c r="S166" s="316">
        <v>29</v>
      </c>
      <c r="T166" s="316">
        <v>5</v>
      </c>
      <c r="U166" s="81">
        <f t="shared" si="13"/>
        <v>17.2</v>
      </c>
      <c r="V166" s="85">
        <v>38</v>
      </c>
      <c r="W166" s="82">
        <v>2</v>
      </c>
      <c r="X166" s="86">
        <f t="shared" si="15"/>
        <v>5.3</v>
      </c>
      <c r="Y166" s="82">
        <v>30</v>
      </c>
      <c r="Z166" s="82">
        <v>0</v>
      </c>
      <c r="AA166" s="84">
        <f t="shared" si="14"/>
        <v>0</v>
      </c>
    </row>
    <row r="167" spans="1:27" ht="12.75" customHeight="1">
      <c r="A167" s="49">
        <v>1</v>
      </c>
      <c r="B167" s="50">
        <v>635</v>
      </c>
      <c r="C167" s="51" t="s">
        <v>69</v>
      </c>
      <c r="D167" s="53" t="s">
        <v>373</v>
      </c>
      <c r="E167" s="234">
        <v>30</v>
      </c>
      <c r="F167" s="228" t="s">
        <v>482</v>
      </c>
      <c r="G167" s="82">
        <v>27</v>
      </c>
      <c r="H167" s="82">
        <v>21</v>
      </c>
      <c r="I167" s="82">
        <v>225</v>
      </c>
      <c r="J167" s="82">
        <v>65</v>
      </c>
      <c r="K167" s="81">
        <f t="shared" si="11"/>
        <v>28.9</v>
      </c>
      <c r="L167" s="83">
        <v>10</v>
      </c>
      <c r="M167" s="82">
        <v>6</v>
      </c>
      <c r="N167" s="82">
        <v>112</v>
      </c>
      <c r="O167" s="82">
        <v>17</v>
      </c>
      <c r="P167" s="84">
        <f t="shared" si="12"/>
        <v>15.2</v>
      </c>
      <c r="Q167" s="315">
        <v>6</v>
      </c>
      <c r="R167" s="316">
        <v>4</v>
      </c>
      <c r="S167" s="316">
        <v>28</v>
      </c>
      <c r="T167" s="316">
        <v>4</v>
      </c>
      <c r="U167" s="81">
        <f t="shared" si="13"/>
        <v>14.3</v>
      </c>
      <c r="V167" s="85">
        <v>27</v>
      </c>
      <c r="W167" s="82">
        <v>4</v>
      </c>
      <c r="X167" s="86">
        <f t="shared" si="15"/>
        <v>14.8</v>
      </c>
      <c r="Y167" s="82">
        <v>21</v>
      </c>
      <c r="Z167" s="82">
        <v>2</v>
      </c>
      <c r="AA167" s="84">
        <f t="shared" si="14"/>
        <v>9.5</v>
      </c>
    </row>
    <row r="168" spans="1:27" ht="12.75" customHeight="1">
      <c r="A168" s="49">
        <v>1</v>
      </c>
      <c r="B168" s="50">
        <v>636</v>
      </c>
      <c r="C168" s="51" t="s">
        <v>69</v>
      </c>
      <c r="D168" s="53" t="s">
        <v>374</v>
      </c>
      <c r="E168" s="234">
        <v>30</v>
      </c>
      <c r="F168" s="232" t="s">
        <v>397</v>
      </c>
      <c r="G168" s="82">
        <v>24</v>
      </c>
      <c r="H168" s="82">
        <v>18</v>
      </c>
      <c r="I168" s="82">
        <v>228</v>
      </c>
      <c r="J168" s="82">
        <v>56</v>
      </c>
      <c r="K168" s="81">
        <f t="shared" si="11"/>
        <v>24.6</v>
      </c>
      <c r="L168" s="83">
        <v>15</v>
      </c>
      <c r="M168" s="82">
        <v>12</v>
      </c>
      <c r="N168" s="82">
        <v>160</v>
      </c>
      <c r="O168" s="82">
        <v>36</v>
      </c>
      <c r="P168" s="84">
        <f t="shared" si="12"/>
        <v>22.5</v>
      </c>
      <c r="Q168" s="315">
        <v>6</v>
      </c>
      <c r="R168" s="316">
        <v>4</v>
      </c>
      <c r="S168" s="316">
        <v>32</v>
      </c>
      <c r="T168" s="316">
        <v>5</v>
      </c>
      <c r="U168" s="81">
        <f t="shared" si="13"/>
        <v>15.6</v>
      </c>
      <c r="V168" s="85">
        <v>37</v>
      </c>
      <c r="W168" s="82">
        <v>6</v>
      </c>
      <c r="X168" s="86">
        <f t="shared" si="15"/>
        <v>16.2</v>
      </c>
      <c r="Y168" s="218">
        <v>32</v>
      </c>
      <c r="Z168" s="82">
        <v>2</v>
      </c>
      <c r="AA168" s="84">
        <f t="shared" si="14"/>
        <v>6.3</v>
      </c>
    </row>
    <row r="169" spans="1:27" ht="12.75" customHeight="1">
      <c r="A169" s="49">
        <v>1</v>
      </c>
      <c r="B169" s="50">
        <v>637</v>
      </c>
      <c r="C169" s="51" t="s">
        <v>69</v>
      </c>
      <c r="D169" s="53" t="s">
        <v>376</v>
      </c>
      <c r="E169" s="234">
        <v>40</v>
      </c>
      <c r="F169" s="228" t="s">
        <v>515</v>
      </c>
      <c r="G169" s="82">
        <v>30</v>
      </c>
      <c r="H169" s="82">
        <v>29</v>
      </c>
      <c r="I169" s="82">
        <v>304</v>
      </c>
      <c r="J169" s="82">
        <v>100</v>
      </c>
      <c r="K169" s="81">
        <f t="shared" si="11"/>
        <v>32.9</v>
      </c>
      <c r="L169" s="83">
        <v>25</v>
      </c>
      <c r="M169" s="82">
        <v>25</v>
      </c>
      <c r="N169" s="82">
        <v>276</v>
      </c>
      <c r="O169" s="82">
        <v>98</v>
      </c>
      <c r="P169" s="84">
        <f t="shared" si="12"/>
        <v>35.5</v>
      </c>
      <c r="Q169" s="315">
        <v>6</v>
      </c>
      <c r="R169" s="316">
        <v>5</v>
      </c>
      <c r="S169" s="316">
        <v>37</v>
      </c>
      <c r="T169" s="316">
        <v>5</v>
      </c>
      <c r="U169" s="81">
        <f t="shared" si="13"/>
        <v>13.5</v>
      </c>
      <c r="V169" s="85">
        <v>42</v>
      </c>
      <c r="W169" s="82">
        <v>3</v>
      </c>
      <c r="X169" s="86">
        <f t="shared" si="15"/>
        <v>7.1</v>
      </c>
      <c r="Y169" s="82">
        <v>22</v>
      </c>
      <c r="Z169" s="82">
        <v>0</v>
      </c>
      <c r="AA169" s="84">
        <f t="shared" si="14"/>
        <v>0</v>
      </c>
    </row>
    <row r="170" spans="1:27" ht="12.75" customHeight="1">
      <c r="A170" s="49">
        <v>1</v>
      </c>
      <c r="B170" s="50">
        <v>638</v>
      </c>
      <c r="C170" s="51" t="s">
        <v>69</v>
      </c>
      <c r="D170" s="53" t="s">
        <v>379</v>
      </c>
      <c r="E170" s="234">
        <v>50</v>
      </c>
      <c r="F170" s="228" t="s">
        <v>516</v>
      </c>
      <c r="G170" s="82">
        <v>11</v>
      </c>
      <c r="H170" s="82">
        <v>8</v>
      </c>
      <c r="I170" s="82">
        <v>98</v>
      </c>
      <c r="J170" s="82">
        <v>49</v>
      </c>
      <c r="K170" s="81">
        <f t="shared" si="11"/>
        <v>50</v>
      </c>
      <c r="L170" s="83">
        <v>11</v>
      </c>
      <c r="M170" s="82">
        <v>8</v>
      </c>
      <c r="N170" s="82">
        <v>98</v>
      </c>
      <c r="O170" s="82">
        <v>20</v>
      </c>
      <c r="P170" s="84">
        <f t="shared" si="12"/>
        <v>20.4</v>
      </c>
      <c r="Q170" s="315">
        <v>6</v>
      </c>
      <c r="R170" s="316">
        <v>2</v>
      </c>
      <c r="S170" s="316">
        <v>28</v>
      </c>
      <c r="T170" s="316">
        <v>2</v>
      </c>
      <c r="U170" s="81">
        <f t="shared" si="13"/>
        <v>7.1</v>
      </c>
      <c r="V170" s="85">
        <v>17</v>
      </c>
      <c r="W170" s="82">
        <v>1</v>
      </c>
      <c r="X170" s="86">
        <f t="shared" si="15"/>
        <v>5.9</v>
      </c>
      <c r="Y170" s="82">
        <v>12</v>
      </c>
      <c r="Z170" s="82">
        <v>1</v>
      </c>
      <c r="AA170" s="84">
        <f t="shared" si="14"/>
        <v>8.3</v>
      </c>
    </row>
    <row r="171" spans="1:27" ht="12.75" customHeight="1">
      <c r="A171" s="49">
        <v>1</v>
      </c>
      <c r="B171" s="50">
        <v>639</v>
      </c>
      <c r="C171" s="51" t="s">
        <v>69</v>
      </c>
      <c r="D171" s="53" t="s">
        <v>380</v>
      </c>
      <c r="E171" s="234"/>
      <c r="F171" s="228"/>
      <c r="G171" s="82"/>
      <c r="H171" s="82"/>
      <c r="I171" s="82"/>
      <c r="J171" s="82"/>
      <c r="K171" s="81" t="str">
        <f t="shared" si="11"/>
        <v> </v>
      </c>
      <c r="L171" s="83">
        <v>16</v>
      </c>
      <c r="M171" s="82">
        <v>13</v>
      </c>
      <c r="N171" s="82">
        <v>133</v>
      </c>
      <c r="O171" s="82">
        <v>35</v>
      </c>
      <c r="P171" s="84">
        <f t="shared" si="12"/>
        <v>26.3</v>
      </c>
      <c r="Q171" s="315">
        <v>6</v>
      </c>
      <c r="R171" s="316">
        <v>3</v>
      </c>
      <c r="S171" s="316">
        <v>29</v>
      </c>
      <c r="T171" s="316">
        <v>5</v>
      </c>
      <c r="U171" s="81">
        <f t="shared" si="13"/>
        <v>17.2</v>
      </c>
      <c r="V171" s="85">
        <v>22</v>
      </c>
      <c r="W171" s="82">
        <v>3</v>
      </c>
      <c r="X171" s="86">
        <f t="shared" si="15"/>
        <v>13.6</v>
      </c>
      <c r="Y171" s="82">
        <v>21</v>
      </c>
      <c r="Z171" s="82">
        <v>2</v>
      </c>
      <c r="AA171" s="84">
        <f t="shared" si="14"/>
        <v>9.5</v>
      </c>
    </row>
    <row r="172" spans="1:27" ht="12.75" customHeight="1">
      <c r="A172" s="49">
        <v>1</v>
      </c>
      <c r="B172" s="50">
        <v>641</v>
      </c>
      <c r="C172" s="51" t="s">
        <v>69</v>
      </c>
      <c r="D172" s="53" t="s">
        <v>381</v>
      </c>
      <c r="E172" s="234"/>
      <c r="F172" s="228"/>
      <c r="G172" s="82"/>
      <c r="H172" s="82"/>
      <c r="I172" s="82"/>
      <c r="J172" s="82"/>
      <c r="K172" s="81" t="str">
        <f t="shared" si="11"/>
        <v> </v>
      </c>
      <c r="L172" s="83">
        <v>14</v>
      </c>
      <c r="M172" s="82">
        <v>10</v>
      </c>
      <c r="N172" s="82">
        <v>149</v>
      </c>
      <c r="O172" s="82">
        <v>28</v>
      </c>
      <c r="P172" s="84">
        <f t="shared" si="12"/>
        <v>18.8</v>
      </c>
      <c r="Q172" s="315">
        <v>6</v>
      </c>
      <c r="R172" s="316">
        <v>1</v>
      </c>
      <c r="S172" s="316">
        <v>34</v>
      </c>
      <c r="T172" s="316">
        <v>1</v>
      </c>
      <c r="U172" s="81">
        <f t="shared" si="13"/>
        <v>2.9</v>
      </c>
      <c r="V172" s="85">
        <v>30</v>
      </c>
      <c r="W172" s="82">
        <v>1</v>
      </c>
      <c r="X172" s="86">
        <f t="shared" si="15"/>
        <v>3.3</v>
      </c>
      <c r="Y172" s="82">
        <v>19</v>
      </c>
      <c r="Z172" s="82">
        <v>1</v>
      </c>
      <c r="AA172" s="84">
        <f t="shared" si="14"/>
        <v>5.3</v>
      </c>
    </row>
    <row r="173" spans="1:27" ht="12.75" customHeight="1">
      <c r="A173" s="49">
        <v>1</v>
      </c>
      <c r="B173" s="50">
        <v>642</v>
      </c>
      <c r="C173" s="51" t="s">
        <v>69</v>
      </c>
      <c r="D173" s="53" t="s">
        <v>382</v>
      </c>
      <c r="E173" s="234"/>
      <c r="F173" s="228"/>
      <c r="G173" s="82"/>
      <c r="H173" s="82"/>
      <c r="I173" s="82"/>
      <c r="J173" s="82"/>
      <c r="K173" s="81" t="str">
        <f t="shared" si="11"/>
        <v> </v>
      </c>
      <c r="L173" s="83">
        <v>17</v>
      </c>
      <c r="M173" s="82">
        <v>10</v>
      </c>
      <c r="N173" s="82">
        <v>219</v>
      </c>
      <c r="O173" s="82">
        <v>27</v>
      </c>
      <c r="P173" s="84">
        <f t="shared" si="12"/>
        <v>12.3</v>
      </c>
      <c r="Q173" s="315">
        <v>6</v>
      </c>
      <c r="R173" s="316">
        <v>2</v>
      </c>
      <c r="S173" s="316">
        <v>26</v>
      </c>
      <c r="T173" s="316">
        <v>2</v>
      </c>
      <c r="U173" s="81">
        <f t="shared" si="13"/>
        <v>7.7</v>
      </c>
      <c r="V173" s="85">
        <v>42</v>
      </c>
      <c r="W173" s="82">
        <v>6</v>
      </c>
      <c r="X173" s="86">
        <f t="shared" si="15"/>
        <v>14.3</v>
      </c>
      <c r="Y173" s="82">
        <v>22</v>
      </c>
      <c r="Z173" s="82">
        <v>0</v>
      </c>
      <c r="AA173" s="84">
        <f t="shared" si="14"/>
        <v>0</v>
      </c>
    </row>
    <row r="174" spans="1:27" ht="12.75" customHeight="1">
      <c r="A174" s="49">
        <v>1</v>
      </c>
      <c r="B174" s="50">
        <v>643</v>
      </c>
      <c r="C174" s="51" t="s">
        <v>69</v>
      </c>
      <c r="D174" s="53" t="s">
        <v>383</v>
      </c>
      <c r="E174" s="234"/>
      <c r="F174" s="228"/>
      <c r="G174" s="82"/>
      <c r="H174" s="82"/>
      <c r="I174" s="82"/>
      <c r="J174" s="82"/>
      <c r="K174" s="81" t="str">
        <f t="shared" si="11"/>
        <v> </v>
      </c>
      <c r="L174" s="83">
        <v>23</v>
      </c>
      <c r="M174" s="82">
        <v>17</v>
      </c>
      <c r="N174" s="82">
        <v>290</v>
      </c>
      <c r="O174" s="82">
        <v>57</v>
      </c>
      <c r="P174" s="84">
        <f t="shared" si="12"/>
        <v>19.7</v>
      </c>
      <c r="Q174" s="315">
        <v>6</v>
      </c>
      <c r="R174" s="316">
        <v>3</v>
      </c>
      <c r="S174" s="316">
        <v>43</v>
      </c>
      <c r="T174" s="316">
        <v>4</v>
      </c>
      <c r="U174" s="81">
        <f t="shared" si="13"/>
        <v>9.3</v>
      </c>
      <c r="V174" s="85">
        <v>39</v>
      </c>
      <c r="W174" s="82">
        <v>0</v>
      </c>
      <c r="X174" s="86">
        <f t="shared" si="15"/>
        <v>0</v>
      </c>
      <c r="Y174" s="82">
        <v>39</v>
      </c>
      <c r="Z174" s="82">
        <v>0</v>
      </c>
      <c r="AA174" s="84">
        <f t="shared" si="14"/>
        <v>0</v>
      </c>
    </row>
    <row r="175" spans="1:27" ht="12.75" customHeight="1">
      <c r="A175" s="49">
        <v>1</v>
      </c>
      <c r="B175" s="50">
        <v>644</v>
      </c>
      <c r="C175" s="51" t="s">
        <v>69</v>
      </c>
      <c r="D175" s="53" t="s">
        <v>384</v>
      </c>
      <c r="E175" s="234"/>
      <c r="F175" s="228"/>
      <c r="G175" s="82"/>
      <c r="H175" s="82"/>
      <c r="I175" s="82"/>
      <c r="J175" s="82"/>
      <c r="K175" s="81" t="str">
        <f t="shared" si="11"/>
        <v> </v>
      </c>
      <c r="L175" s="83">
        <v>20</v>
      </c>
      <c r="M175" s="82">
        <v>18</v>
      </c>
      <c r="N175" s="82">
        <v>201</v>
      </c>
      <c r="O175" s="82">
        <v>51</v>
      </c>
      <c r="P175" s="84">
        <f t="shared" si="12"/>
        <v>25.4</v>
      </c>
      <c r="Q175" s="315">
        <v>6</v>
      </c>
      <c r="R175" s="316">
        <v>1</v>
      </c>
      <c r="S175" s="316">
        <v>34</v>
      </c>
      <c r="T175" s="316">
        <v>2</v>
      </c>
      <c r="U175" s="81">
        <f t="shared" si="13"/>
        <v>5.9</v>
      </c>
      <c r="V175" s="85">
        <v>32</v>
      </c>
      <c r="W175" s="82">
        <v>5</v>
      </c>
      <c r="X175" s="86">
        <f t="shared" si="15"/>
        <v>15.6</v>
      </c>
      <c r="Y175" s="82">
        <v>23</v>
      </c>
      <c r="Z175" s="82">
        <v>1</v>
      </c>
      <c r="AA175" s="84">
        <f t="shared" si="14"/>
        <v>4.3</v>
      </c>
    </row>
    <row r="176" spans="1:27" ht="12.75" customHeight="1">
      <c r="A176" s="49">
        <v>1</v>
      </c>
      <c r="B176" s="50">
        <v>645</v>
      </c>
      <c r="C176" s="51" t="s">
        <v>69</v>
      </c>
      <c r="D176" s="53" t="s">
        <v>385</v>
      </c>
      <c r="E176" s="234"/>
      <c r="F176" s="228"/>
      <c r="G176" s="82"/>
      <c r="H176" s="82"/>
      <c r="I176" s="82"/>
      <c r="J176" s="82"/>
      <c r="K176" s="81" t="str">
        <f t="shared" si="11"/>
        <v> </v>
      </c>
      <c r="L176" s="83">
        <v>22</v>
      </c>
      <c r="M176" s="82">
        <v>12</v>
      </c>
      <c r="N176" s="82">
        <v>209</v>
      </c>
      <c r="O176" s="82">
        <v>22</v>
      </c>
      <c r="P176" s="84">
        <f t="shared" si="12"/>
        <v>10.5</v>
      </c>
      <c r="Q176" s="315">
        <v>6</v>
      </c>
      <c r="R176" s="316">
        <v>2</v>
      </c>
      <c r="S176" s="316">
        <v>30</v>
      </c>
      <c r="T176" s="316">
        <v>2</v>
      </c>
      <c r="U176" s="81">
        <f t="shared" si="13"/>
        <v>6.7</v>
      </c>
      <c r="V176" s="85">
        <v>9</v>
      </c>
      <c r="W176" s="82">
        <v>0</v>
      </c>
      <c r="X176" s="86">
        <f t="shared" si="15"/>
        <v>0</v>
      </c>
      <c r="Y176" s="82">
        <v>9</v>
      </c>
      <c r="Z176" s="82">
        <v>0</v>
      </c>
      <c r="AA176" s="84">
        <f t="shared" si="14"/>
        <v>0</v>
      </c>
    </row>
    <row r="177" spans="1:27" ht="12.75" customHeight="1">
      <c r="A177" s="49">
        <v>1</v>
      </c>
      <c r="B177" s="50">
        <v>646</v>
      </c>
      <c r="C177" s="51" t="s">
        <v>69</v>
      </c>
      <c r="D177" s="53" t="s">
        <v>386</v>
      </c>
      <c r="E177" s="234">
        <v>30</v>
      </c>
      <c r="F177" s="228" t="s">
        <v>517</v>
      </c>
      <c r="G177" s="82">
        <v>14</v>
      </c>
      <c r="H177" s="82">
        <v>11</v>
      </c>
      <c r="I177" s="82">
        <v>163</v>
      </c>
      <c r="J177" s="82">
        <v>39</v>
      </c>
      <c r="K177" s="81">
        <f t="shared" si="11"/>
        <v>23.9</v>
      </c>
      <c r="L177" s="83">
        <v>14</v>
      </c>
      <c r="M177" s="82">
        <v>11</v>
      </c>
      <c r="N177" s="82">
        <v>163</v>
      </c>
      <c r="O177" s="82">
        <v>39</v>
      </c>
      <c r="P177" s="84">
        <f t="shared" si="12"/>
        <v>23.9</v>
      </c>
      <c r="Q177" s="315">
        <v>6</v>
      </c>
      <c r="R177" s="316">
        <v>3</v>
      </c>
      <c r="S177" s="316">
        <v>32</v>
      </c>
      <c r="T177" s="316">
        <v>3</v>
      </c>
      <c r="U177" s="81">
        <f t="shared" si="13"/>
        <v>9.4</v>
      </c>
      <c r="V177" s="85">
        <v>42</v>
      </c>
      <c r="W177" s="82">
        <v>7</v>
      </c>
      <c r="X177" s="86">
        <f t="shared" si="15"/>
        <v>16.7</v>
      </c>
      <c r="Y177" s="82">
        <v>30</v>
      </c>
      <c r="Z177" s="82">
        <v>4</v>
      </c>
      <c r="AA177" s="84">
        <f t="shared" si="14"/>
        <v>13.3</v>
      </c>
    </row>
    <row r="178" spans="1:27" ht="12.75" customHeight="1">
      <c r="A178" s="49">
        <v>1</v>
      </c>
      <c r="B178" s="50">
        <v>647</v>
      </c>
      <c r="C178" s="51" t="s">
        <v>69</v>
      </c>
      <c r="D178" s="53" t="s">
        <v>387</v>
      </c>
      <c r="E178" s="234"/>
      <c r="F178" s="228"/>
      <c r="G178" s="82"/>
      <c r="H178" s="82"/>
      <c r="I178" s="82"/>
      <c r="J178" s="82"/>
      <c r="K178" s="81" t="str">
        <f t="shared" si="11"/>
        <v> </v>
      </c>
      <c r="L178" s="83">
        <v>16</v>
      </c>
      <c r="M178" s="82">
        <v>14</v>
      </c>
      <c r="N178" s="82">
        <v>190</v>
      </c>
      <c r="O178" s="82">
        <v>33</v>
      </c>
      <c r="P178" s="84">
        <f t="shared" si="12"/>
        <v>17.4</v>
      </c>
      <c r="Q178" s="315">
        <v>6</v>
      </c>
      <c r="R178" s="316">
        <v>2</v>
      </c>
      <c r="S178" s="316">
        <v>29</v>
      </c>
      <c r="T178" s="316">
        <v>3</v>
      </c>
      <c r="U178" s="81">
        <f t="shared" si="13"/>
        <v>10.3</v>
      </c>
      <c r="V178" s="85">
        <v>48</v>
      </c>
      <c r="W178" s="82">
        <v>11</v>
      </c>
      <c r="X178" s="86">
        <f t="shared" si="15"/>
        <v>22.9</v>
      </c>
      <c r="Y178" s="82">
        <v>33</v>
      </c>
      <c r="Z178" s="82">
        <v>4</v>
      </c>
      <c r="AA178" s="84">
        <f t="shared" si="14"/>
        <v>12.1</v>
      </c>
    </row>
    <row r="179" spans="1:27" ht="12.75" customHeight="1">
      <c r="A179" s="49">
        <v>1</v>
      </c>
      <c r="B179" s="50">
        <v>648</v>
      </c>
      <c r="C179" s="51" t="s">
        <v>69</v>
      </c>
      <c r="D179" s="52" t="s">
        <v>389</v>
      </c>
      <c r="E179" s="234"/>
      <c r="F179" s="228"/>
      <c r="G179" s="82"/>
      <c r="H179" s="82"/>
      <c r="I179" s="82"/>
      <c r="J179" s="82"/>
      <c r="K179" s="81" t="str">
        <f t="shared" si="11"/>
        <v> </v>
      </c>
      <c r="L179" s="83">
        <v>16</v>
      </c>
      <c r="M179" s="82">
        <v>9</v>
      </c>
      <c r="N179" s="82">
        <v>132</v>
      </c>
      <c r="O179" s="82">
        <v>21</v>
      </c>
      <c r="P179" s="84">
        <f t="shared" si="12"/>
        <v>15.9</v>
      </c>
      <c r="Q179" s="315">
        <v>6</v>
      </c>
      <c r="R179" s="316">
        <v>4</v>
      </c>
      <c r="S179" s="316">
        <v>22</v>
      </c>
      <c r="T179" s="316">
        <v>5</v>
      </c>
      <c r="U179" s="81">
        <f t="shared" si="13"/>
        <v>22.7</v>
      </c>
      <c r="V179" s="85">
        <v>16</v>
      </c>
      <c r="W179" s="82">
        <v>1</v>
      </c>
      <c r="X179" s="86">
        <f t="shared" si="15"/>
        <v>6.3</v>
      </c>
      <c r="Y179" s="82">
        <v>13</v>
      </c>
      <c r="Z179" s="82">
        <v>0</v>
      </c>
      <c r="AA179" s="84">
        <f t="shared" si="14"/>
        <v>0</v>
      </c>
    </row>
    <row r="180" spans="1:27" ht="12.75" customHeight="1">
      <c r="A180" s="49">
        <v>1</v>
      </c>
      <c r="B180" s="50">
        <v>649</v>
      </c>
      <c r="C180" s="51" t="s">
        <v>69</v>
      </c>
      <c r="D180" s="52" t="s">
        <v>390</v>
      </c>
      <c r="E180" s="234">
        <v>30</v>
      </c>
      <c r="F180" s="228" t="s">
        <v>396</v>
      </c>
      <c r="G180" s="82">
        <v>23</v>
      </c>
      <c r="H180" s="82">
        <v>19</v>
      </c>
      <c r="I180" s="82">
        <v>274</v>
      </c>
      <c r="J180" s="82">
        <v>53</v>
      </c>
      <c r="K180" s="81">
        <f t="shared" si="11"/>
        <v>19.3</v>
      </c>
      <c r="L180" s="83">
        <v>23</v>
      </c>
      <c r="M180" s="82">
        <v>19</v>
      </c>
      <c r="N180" s="82">
        <v>274</v>
      </c>
      <c r="O180" s="82">
        <v>53</v>
      </c>
      <c r="P180" s="84">
        <f t="shared" si="12"/>
        <v>19.3</v>
      </c>
      <c r="Q180" s="315">
        <v>6</v>
      </c>
      <c r="R180" s="316">
        <v>2</v>
      </c>
      <c r="S180" s="316">
        <v>29</v>
      </c>
      <c r="T180" s="316">
        <v>2</v>
      </c>
      <c r="U180" s="81">
        <f t="shared" si="13"/>
        <v>6.9</v>
      </c>
      <c r="V180" s="85">
        <v>30</v>
      </c>
      <c r="W180" s="82">
        <v>4</v>
      </c>
      <c r="X180" s="86">
        <f t="shared" si="15"/>
        <v>13.3</v>
      </c>
      <c r="Y180" s="82">
        <v>26</v>
      </c>
      <c r="Z180" s="184">
        <v>2</v>
      </c>
      <c r="AA180" s="84">
        <f t="shared" si="14"/>
        <v>7.7</v>
      </c>
    </row>
    <row r="181" spans="1:27" ht="12.75" customHeight="1">
      <c r="A181" s="49">
        <v>1</v>
      </c>
      <c r="B181" s="50">
        <v>661</v>
      </c>
      <c r="C181" s="51" t="s">
        <v>69</v>
      </c>
      <c r="D181" s="53" t="s">
        <v>400</v>
      </c>
      <c r="E181" s="234"/>
      <c r="F181" s="228"/>
      <c r="G181" s="82"/>
      <c r="H181" s="82"/>
      <c r="I181" s="82"/>
      <c r="J181" s="82"/>
      <c r="K181" s="81" t="str">
        <f t="shared" si="11"/>
        <v> </v>
      </c>
      <c r="L181" s="83">
        <v>30</v>
      </c>
      <c r="M181" s="82">
        <v>27</v>
      </c>
      <c r="N181" s="82">
        <v>274</v>
      </c>
      <c r="O181" s="82">
        <v>88</v>
      </c>
      <c r="P181" s="84">
        <f t="shared" si="12"/>
        <v>32.1</v>
      </c>
      <c r="Q181" s="315">
        <v>5</v>
      </c>
      <c r="R181" s="316">
        <v>2</v>
      </c>
      <c r="S181" s="316">
        <v>25</v>
      </c>
      <c r="T181" s="316">
        <v>3</v>
      </c>
      <c r="U181" s="81">
        <f t="shared" si="13"/>
        <v>12</v>
      </c>
      <c r="V181" s="85">
        <v>46</v>
      </c>
      <c r="W181" s="82">
        <v>5</v>
      </c>
      <c r="X181" s="86">
        <f t="shared" si="15"/>
        <v>10.9</v>
      </c>
      <c r="Y181" s="82">
        <v>37</v>
      </c>
      <c r="Z181" s="82">
        <v>0</v>
      </c>
      <c r="AA181" s="84">
        <f t="shared" si="14"/>
        <v>0</v>
      </c>
    </row>
    <row r="182" spans="1:27" ht="12.75" customHeight="1">
      <c r="A182" s="49">
        <v>1</v>
      </c>
      <c r="B182" s="50">
        <v>662</v>
      </c>
      <c r="C182" s="51" t="s">
        <v>69</v>
      </c>
      <c r="D182" s="53" t="s">
        <v>401</v>
      </c>
      <c r="E182" s="234"/>
      <c r="F182" s="228"/>
      <c r="G182" s="82"/>
      <c r="H182" s="82"/>
      <c r="I182" s="82"/>
      <c r="J182" s="82"/>
      <c r="K182" s="81" t="str">
        <f t="shared" si="11"/>
        <v> </v>
      </c>
      <c r="L182" s="83">
        <v>29</v>
      </c>
      <c r="M182" s="82">
        <v>27</v>
      </c>
      <c r="N182" s="82">
        <v>322</v>
      </c>
      <c r="O182" s="82">
        <v>70</v>
      </c>
      <c r="P182" s="84">
        <f t="shared" si="12"/>
        <v>21.7</v>
      </c>
      <c r="Q182" s="315">
        <v>5</v>
      </c>
      <c r="R182" s="316">
        <v>4</v>
      </c>
      <c r="S182" s="316">
        <v>28</v>
      </c>
      <c r="T182" s="316">
        <v>4</v>
      </c>
      <c r="U182" s="81">
        <f t="shared" si="13"/>
        <v>14.3</v>
      </c>
      <c r="V182" s="85">
        <v>54</v>
      </c>
      <c r="W182" s="82">
        <v>11</v>
      </c>
      <c r="X182" s="86">
        <f t="shared" si="15"/>
        <v>20.4</v>
      </c>
      <c r="Y182" s="82">
        <v>39</v>
      </c>
      <c r="Z182" s="82">
        <v>2</v>
      </c>
      <c r="AA182" s="84">
        <f t="shared" si="14"/>
        <v>5.1</v>
      </c>
    </row>
    <row r="183" spans="1:27" ht="12.75" customHeight="1">
      <c r="A183" s="49">
        <v>1</v>
      </c>
      <c r="B183" s="50">
        <v>663</v>
      </c>
      <c r="C183" s="51" t="s">
        <v>69</v>
      </c>
      <c r="D183" s="53" t="s">
        <v>402</v>
      </c>
      <c r="E183" s="234"/>
      <c r="F183" s="228"/>
      <c r="G183" s="82"/>
      <c r="H183" s="82"/>
      <c r="I183" s="82"/>
      <c r="J183" s="82"/>
      <c r="K183" s="81" t="str">
        <f t="shared" si="11"/>
        <v> </v>
      </c>
      <c r="L183" s="83">
        <v>15</v>
      </c>
      <c r="M183" s="82">
        <v>10</v>
      </c>
      <c r="N183" s="82">
        <v>132</v>
      </c>
      <c r="O183" s="82">
        <v>22</v>
      </c>
      <c r="P183" s="84">
        <f t="shared" si="12"/>
        <v>16.7</v>
      </c>
      <c r="Q183" s="315">
        <v>5</v>
      </c>
      <c r="R183" s="316">
        <v>3</v>
      </c>
      <c r="S183" s="316">
        <v>26</v>
      </c>
      <c r="T183" s="316">
        <v>4</v>
      </c>
      <c r="U183" s="81">
        <f t="shared" si="13"/>
        <v>15.4</v>
      </c>
      <c r="V183" s="85">
        <v>23</v>
      </c>
      <c r="W183" s="82">
        <v>2</v>
      </c>
      <c r="X183" s="86">
        <f t="shared" si="15"/>
        <v>8.7</v>
      </c>
      <c r="Y183" s="82">
        <v>18</v>
      </c>
      <c r="Z183" s="82">
        <v>2</v>
      </c>
      <c r="AA183" s="84">
        <f t="shared" si="14"/>
        <v>11.1</v>
      </c>
    </row>
    <row r="184" spans="1:27" ht="12.75" customHeight="1">
      <c r="A184" s="49">
        <v>1</v>
      </c>
      <c r="B184" s="50">
        <v>664</v>
      </c>
      <c r="C184" s="51" t="s">
        <v>69</v>
      </c>
      <c r="D184" s="53" t="s">
        <v>403</v>
      </c>
      <c r="E184" s="234"/>
      <c r="F184" s="228"/>
      <c r="G184" s="82"/>
      <c r="H184" s="82"/>
      <c r="I184" s="82"/>
      <c r="J184" s="82"/>
      <c r="K184" s="81" t="str">
        <f t="shared" si="11"/>
        <v> </v>
      </c>
      <c r="L184" s="83">
        <v>27</v>
      </c>
      <c r="M184" s="82">
        <v>15</v>
      </c>
      <c r="N184" s="82">
        <v>255</v>
      </c>
      <c r="O184" s="82">
        <v>40</v>
      </c>
      <c r="P184" s="84">
        <f t="shared" si="12"/>
        <v>15.7</v>
      </c>
      <c r="Q184" s="315">
        <v>5</v>
      </c>
      <c r="R184" s="316">
        <v>3</v>
      </c>
      <c r="S184" s="316">
        <v>29</v>
      </c>
      <c r="T184" s="316">
        <v>4</v>
      </c>
      <c r="U184" s="81">
        <f t="shared" si="13"/>
        <v>13.8</v>
      </c>
      <c r="V184" s="85">
        <v>51</v>
      </c>
      <c r="W184" s="82">
        <v>10</v>
      </c>
      <c r="X184" s="87">
        <f t="shared" si="15"/>
        <v>19.6</v>
      </c>
      <c r="Y184" s="217">
        <v>43</v>
      </c>
      <c r="Z184" s="184">
        <v>9</v>
      </c>
      <c r="AA184" s="84">
        <f t="shared" si="14"/>
        <v>20.9</v>
      </c>
    </row>
    <row r="185" spans="1:27" ht="12.75" customHeight="1">
      <c r="A185" s="49">
        <v>1</v>
      </c>
      <c r="B185" s="50">
        <v>665</v>
      </c>
      <c r="C185" s="51" t="s">
        <v>69</v>
      </c>
      <c r="D185" s="53" t="s">
        <v>405</v>
      </c>
      <c r="E185" s="234"/>
      <c r="F185" s="228"/>
      <c r="G185" s="82"/>
      <c r="H185" s="82"/>
      <c r="I185" s="82"/>
      <c r="J185" s="82"/>
      <c r="K185" s="81" t="str">
        <f t="shared" si="11"/>
        <v> </v>
      </c>
      <c r="L185" s="83">
        <v>25</v>
      </c>
      <c r="M185" s="82">
        <v>18</v>
      </c>
      <c r="N185" s="82">
        <v>242</v>
      </c>
      <c r="O185" s="82">
        <v>53</v>
      </c>
      <c r="P185" s="84">
        <f t="shared" si="12"/>
        <v>21.9</v>
      </c>
      <c r="Q185" s="315">
        <v>5</v>
      </c>
      <c r="R185" s="316">
        <v>1</v>
      </c>
      <c r="S185" s="316">
        <v>26</v>
      </c>
      <c r="T185" s="316">
        <v>1</v>
      </c>
      <c r="U185" s="81">
        <f t="shared" si="13"/>
        <v>3.8</v>
      </c>
      <c r="V185" s="85">
        <v>16</v>
      </c>
      <c r="W185" s="82">
        <v>1</v>
      </c>
      <c r="X185" s="86">
        <f t="shared" si="15"/>
        <v>6.3</v>
      </c>
      <c r="Y185" s="218">
        <v>16</v>
      </c>
      <c r="Z185" s="82">
        <v>1</v>
      </c>
      <c r="AA185" s="84">
        <f t="shared" si="14"/>
        <v>6.3</v>
      </c>
    </row>
    <row r="186" spans="1:27" ht="12.75" customHeight="1">
      <c r="A186" s="49">
        <v>1</v>
      </c>
      <c r="B186" s="50">
        <v>667</v>
      </c>
      <c r="C186" s="51" t="s">
        <v>69</v>
      </c>
      <c r="D186" s="53" t="s">
        <v>406</v>
      </c>
      <c r="E186" s="234"/>
      <c r="F186" s="228"/>
      <c r="G186" s="82"/>
      <c r="H186" s="82"/>
      <c r="I186" s="82"/>
      <c r="J186" s="82"/>
      <c r="K186" s="81" t="str">
        <f t="shared" si="11"/>
        <v> </v>
      </c>
      <c r="L186" s="83">
        <v>14</v>
      </c>
      <c r="M186" s="82">
        <v>9</v>
      </c>
      <c r="N186" s="82">
        <v>172</v>
      </c>
      <c r="O186" s="82">
        <v>40</v>
      </c>
      <c r="P186" s="84">
        <f t="shared" si="12"/>
        <v>23.3</v>
      </c>
      <c r="Q186" s="315">
        <v>5</v>
      </c>
      <c r="R186" s="316">
        <v>1</v>
      </c>
      <c r="S186" s="316">
        <v>24</v>
      </c>
      <c r="T186" s="316">
        <v>1</v>
      </c>
      <c r="U186" s="81">
        <f t="shared" si="13"/>
        <v>4.2</v>
      </c>
      <c r="V186" s="85">
        <v>14</v>
      </c>
      <c r="W186" s="82">
        <v>1</v>
      </c>
      <c r="X186" s="86">
        <f t="shared" si="15"/>
        <v>7.1</v>
      </c>
      <c r="Y186" s="82">
        <v>14</v>
      </c>
      <c r="Z186" s="82">
        <v>1</v>
      </c>
      <c r="AA186" s="84">
        <f t="shared" si="14"/>
        <v>7.1</v>
      </c>
    </row>
    <row r="187" spans="1:27" ht="12.75" customHeight="1">
      <c r="A187" s="49">
        <v>1</v>
      </c>
      <c r="B187" s="50">
        <v>668</v>
      </c>
      <c r="C187" s="51" t="s">
        <v>69</v>
      </c>
      <c r="D187" s="52" t="s">
        <v>407</v>
      </c>
      <c r="E187" s="234"/>
      <c r="F187" s="228"/>
      <c r="G187" s="82"/>
      <c r="H187" s="82"/>
      <c r="I187" s="82"/>
      <c r="J187" s="82"/>
      <c r="K187" s="81" t="str">
        <f t="shared" si="11"/>
        <v> </v>
      </c>
      <c r="L187" s="83">
        <v>21</v>
      </c>
      <c r="M187" s="82">
        <v>19</v>
      </c>
      <c r="N187" s="82">
        <v>202</v>
      </c>
      <c r="O187" s="82">
        <v>31</v>
      </c>
      <c r="P187" s="84">
        <f t="shared" si="12"/>
        <v>15.3</v>
      </c>
      <c r="Q187" s="315">
        <v>5</v>
      </c>
      <c r="R187" s="316">
        <v>2</v>
      </c>
      <c r="S187" s="316">
        <v>24</v>
      </c>
      <c r="T187" s="316">
        <v>2</v>
      </c>
      <c r="U187" s="81">
        <f t="shared" si="13"/>
        <v>8.3</v>
      </c>
      <c r="V187" s="85">
        <v>41</v>
      </c>
      <c r="W187" s="82">
        <v>0</v>
      </c>
      <c r="X187" s="86">
        <f>IF(V187=""," ",ROUND(W187/V187*100,1))</f>
        <v>0</v>
      </c>
      <c r="Y187" s="82">
        <v>36</v>
      </c>
      <c r="Z187" s="82">
        <v>0</v>
      </c>
      <c r="AA187" s="84">
        <f t="shared" si="14"/>
        <v>0</v>
      </c>
    </row>
    <row r="188" spans="1:27" ht="12.75" customHeight="1">
      <c r="A188" s="179">
        <v>1</v>
      </c>
      <c r="B188" s="147">
        <v>691</v>
      </c>
      <c r="C188" s="158" t="s">
        <v>69</v>
      </c>
      <c r="D188" s="159" t="s">
        <v>410</v>
      </c>
      <c r="E188" s="234"/>
      <c r="F188" s="228"/>
      <c r="G188" s="82"/>
      <c r="H188" s="82"/>
      <c r="I188" s="82"/>
      <c r="J188" s="82"/>
      <c r="K188" s="81" t="str">
        <f t="shared" si="11"/>
        <v> </v>
      </c>
      <c r="L188" s="83">
        <v>24</v>
      </c>
      <c r="M188" s="82">
        <v>17</v>
      </c>
      <c r="N188" s="82">
        <v>215</v>
      </c>
      <c r="O188" s="82">
        <v>44</v>
      </c>
      <c r="P188" s="84">
        <f t="shared" si="12"/>
        <v>20.5</v>
      </c>
      <c r="Q188" s="315">
        <v>5</v>
      </c>
      <c r="R188" s="316">
        <v>3</v>
      </c>
      <c r="S188" s="316">
        <v>38</v>
      </c>
      <c r="T188" s="316">
        <v>5</v>
      </c>
      <c r="U188" s="81">
        <f t="shared" si="13"/>
        <v>13.2</v>
      </c>
      <c r="V188" s="85">
        <v>96</v>
      </c>
      <c r="W188" s="82">
        <v>14</v>
      </c>
      <c r="X188" s="86">
        <f>IF(V188=""," ",ROUND(W188/V188*100,1))</f>
        <v>14.6</v>
      </c>
      <c r="Y188" s="82">
        <v>77</v>
      </c>
      <c r="Z188" s="82">
        <v>1</v>
      </c>
      <c r="AA188" s="84">
        <f t="shared" si="14"/>
        <v>1.3</v>
      </c>
    </row>
    <row r="189" spans="1:27" ht="12.75" customHeight="1">
      <c r="A189" s="179">
        <v>1</v>
      </c>
      <c r="B189" s="147">
        <v>692</v>
      </c>
      <c r="C189" s="163" t="s">
        <v>69</v>
      </c>
      <c r="D189" s="160" t="s">
        <v>411</v>
      </c>
      <c r="E189" s="234"/>
      <c r="F189" s="228"/>
      <c r="G189" s="82"/>
      <c r="H189" s="82"/>
      <c r="I189" s="82"/>
      <c r="J189" s="82"/>
      <c r="K189" s="81" t="str">
        <f t="shared" si="11"/>
        <v> </v>
      </c>
      <c r="L189" s="83">
        <v>10</v>
      </c>
      <c r="M189" s="82">
        <v>9</v>
      </c>
      <c r="N189" s="82">
        <v>128</v>
      </c>
      <c r="O189" s="82">
        <v>25</v>
      </c>
      <c r="P189" s="84">
        <f t="shared" si="12"/>
        <v>19.5</v>
      </c>
      <c r="Q189" s="315">
        <v>5</v>
      </c>
      <c r="R189" s="316">
        <v>2</v>
      </c>
      <c r="S189" s="316">
        <v>32</v>
      </c>
      <c r="T189" s="316">
        <v>3</v>
      </c>
      <c r="U189" s="81">
        <f t="shared" si="13"/>
        <v>9.4</v>
      </c>
      <c r="V189" s="85">
        <v>84</v>
      </c>
      <c r="W189" s="82">
        <v>11</v>
      </c>
      <c r="X189" s="86">
        <f>IF(V189=""," ",ROUND(W189/V189*100,1))</f>
        <v>13.1</v>
      </c>
      <c r="Y189" s="82">
        <v>41</v>
      </c>
      <c r="Z189" s="82">
        <v>1</v>
      </c>
      <c r="AA189" s="84">
        <f t="shared" si="14"/>
        <v>2.4</v>
      </c>
    </row>
    <row r="190" spans="1:27" ht="12.75" customHeight="1">
      <c r="A190" s="179">
        <v>1</v>
      </c>
      <c r="B190" s="147">
        <v>693</v>
      </c>
      <c r="C190" s="163" t="s">
        <v>69</v>
      </c>
      <c r="D190" s="160" t="s">
        <v>412</v>
      </c>
      <c r="E190" s="234"/>
      <c r="F190" s="228"/>
      <c r="G190" s="82"/>
      <c r="H190" s="82"/>
      <c r="I190" s="82"/>
      <c r="J190" s="82"/>
      <c r="K190" s="81" t="str">
        <f t="shared" si="11"/>
        <v> </v>
      </c>
      <c r="L190" s="83">
        <v>11</v>
      </c>
      <c r="M190" s="82">
        <v>7</v>
      </c>
      <c r="N190" s="82">
        <v>104</v>
      </c>
      <c r="O190" s="82">
        <v>26</v>
      </c>
      <c r="P190" s="84">
        <f t="shared" si="12"/>
        <v>25</v>
      </c>
      <c r="Q190" s="315">
        <v>5</v>
      </c>
      <c r="R190" s="316">
        <v>2</v>
      </c>
      <c r="S190" s="316">
        <v>25</v>
      </c>
      <c r="T190" s="316">
        <v>3</v>
      </c>
      <c r="U190" s="81">
        <f t="shared" si="13"/>
        <v>12</v>
      </c>
      <c r="V190" s="85">
        <v>36</v>
      </c>
      <c r="W190" s="82">
        <v>4</v>
      </c>
      <c r="X190" s="86">
        <f>IF(V190=""," ",ROUND(W190/V190*100,1))</f>
        <v>11.1</v>
      </c>
      <c r="Y190" s="82">
        <v>26</v>
      </c>
      <c r="Z190" s="82">
        <v>2</v>
      </c>
      <c r="AA190" s="84">
        <f t="shared" si="14"/>
        <v>7.7</v>
      </c>
    </row>
    <row r="191" spans="1:27" ht="12.75" customHeight="1" thickBot="1">
      <c r="A191" s="179">
        <v>1</v>
      </c>
      <c r="B191" s="147">
        <v>694</v>
      </c>
      <c r="C191" s="163" t="s">
        <v>69</v>
      </c>
      <c r="D191" s="160" t="s">
        <v>414</v>
      </c>
      <c r="E191" s="234"/>
      <c r="F191" s="228"/>
      <c r="G191" s="82"/>
      <c r="H191" s="82"/>
      <c r="I191" s="82"/>
      <c r="J191" s="82"/>
      <c r="K191" s="81" t="str">
        <f t="shared" si="11"/>
        <v> </v>
      </c>
      <c r="L191" s="83">
        <v>8</v>
      </c>
      <c r="M191" s="82">
        <v>5</v>
      </c>
      <c r="N191" s="82">
        <v>106</v>
      </c>
      <c r="O191" s="82">
        <v>11</v>
      </c>
      <c r="P191" s="84">
        <f t="shared" si="12"/>
        <v>10.4</v>
      </c>
      <c r="Q191" s="315">
        <v>4</v>
      </c>
      <c r="R191" s="316">
        <v>2</v>
      </c>
      <c r="S191" s="316">
        <v>14</v>
      </c>
      <c r="T191" s="316">
        <v>4</v>
      </c>
      <c r="U191" s="81">
        <f t="shared" si="13"/>
        <v>28.6</v>
      </c>
      <c r="V191" s="85">
        <v>19</v>
      </c>
      <c r="W191" s="82">
        <v>1</v>
      </c>
      <c r="X191" s="86">
        <f>IF(V191=""," ",ROUND(W191/V191*100,1))</f>
        <v>5.3</v>
      </c>
      <c r="Y191" s="82">
        <v>12</v>
      </c>
      <c r="Z191" s="82">
        <v>0</v>
      </c>
      <c r="AA191" s="84">
        <f t="shared" si="14"/>
        <v>0</v>
      </c>
    </row>
    <row r="192" spans="1:27" ht="16.5" customHeight="1" thickBot="1">
      <c r="A192" s="91"/>
      <c r="B192" s="469"/>
      <c r="C192" s="92"/>
      <c r="D192" s="93" t="s">
        <v>13</v>
      </c>
      <c r="E192" s="41"/>
      <c r="F192" s="323"/>
      <c r="G192" s="71"/>
      <c r="H192" s="71"/>
      <c r="I192" s="71"/>
      <c r="J192" s="71"/>
      <c r="K192" s="121"/>
      <c r="L192" s="94">
        <f>SUM(L12:L191)</f>
        <v>3192</v>
      </c>
      <c r="M192" s="94">
        <f>SUM(M12:M191)</f>
        <v>2388</v>
      </c>
      <c r="N192" s="94">
        <f>SUM(N12:N191)</f>
        <v>36242</v>
      </c>
      <c r="O192" s="94">
        <f>SUM(O12:O191)</f>
        <v>7180</v>
      </c>
      <c r="P192" s="113">
        <f>IF(L192=" "," ",ROUND(O192/N192*100,1))</f>
        <v>19.8</v>
      </c>
      <c r="Q192" s="94">
        <f>SUM(Q12:Q191)</f>
        <v>969</v>
      </c>
      <c r="R192" s="94">
        <f>SUM(R12:R191)</f>
        <v>376</v>
      </c>
      <c r="S192" s="94">
        <f>SUM(S12:S191)</f>
        <v>5211</v>
      </c>
      <c r="T192" s="94">
        <f>SUM(T12:T191)</f>
        <v>460</v>
      </c>
      <c r="U192" s="113">
        <f aca="true" t="shared" si="16" ref="U192:U200">IF(Q192=""," ",ROUND(T192/S192*100,1))</f>
        <v>8.8</v>
      </c>
      <c r="V192" s="95"/>
      <c r="W192" s="122"/>
      <c r="X192" s="117"/>
      <c r="Y192" s="122"/>
      <c r="Z192" s="122"/>
      <c r="AA192" s="123"/>
    </row>
    <row r="193" spans="1:27" ht="12" customHeight="1">
      <c r="A193" s="49">
        <v>1</v>
      </c>
      <c r="B193" s="50"/>
      <c r="C193" s="51" t="s">
        <v>69</v>
      </c>
      <c r="D193" s="98"/>
      <c r="E193" s="99"/>
      <c r="F193" s="324"/>
      <c r="G193" s="100"/>
      <c r="H193" s="100"/>
      <c r="I193" s="100"/>
      <c r="J193" s="100"/>
      <c r="K193" s="118"/>
      <c r="L193" s="89"/>
      <c r="M193" s="82"/>
      <c r="N193" s="88"/>
      <c r="O193" s="82"/>
      <c r="P193" s="101" t="str">
        <f aca="true" t="shared" si="17" ref="P193:P206">IF(L193=""," ",ROUND(O193/N193*100,1))</f>
        <v> </v>
      </c>
      <c r="Q193" s="59">
        <v>1</v>
      </c>
      <c r="R193" s="56">
        <v>1</v>
      </c>
      <c r="S193" s="63">
        <v>3</v>
      </c>
      <c r="T193" s="56">
        <v>1</v>
      </c>
      <c r="U193" s="101">
        <f t="shared" si="16"/>
        <v>33.3</v>
      </c>
      <c r="V193" s="102"/>
      <c r="W193" s="100"/>
      <c r="X193" s="114"/>
      <c r="Y193" s="100"/>
      <c r="Z193" s="100"/>
      <c r="AA193" s="124"/>
    </row>
    <row r="194" spans="1:27" ht="12" customHeight="1">
      <c r="A194" s="49">
        <v>1</v>
      </c>
      <c r="B194" s="50"/>
      <c r="C194" s="51" t="s">
        <v>69</v>
      </c>
      <c r="D194" s="53"/>
      <c r="E194" s="99"/>
      <c r="F194" s="324"/>
      <c r="G194" s="100"/>
      <c r="H194" s="100"/>
      <c r="I194" s="100"/>
      <c r="J194" s="100"/>
      <c r="K194" s="118"/>
      <c r="L194" s="89">
        <v>1</v>
      </c>
      <c r="M194" s="82">
        <v>1</v>
      </c>
      <c r="N194" s="88">
        <v>16</v>
      </c>
      <c r="O194" s="82">
        <v>1</v>
      </c>
      <c r="P194" s="137">
        <f t="shared" si="17"/>
        <v>6.3</v>
      </c>
      <c r="Q194" s="59"/>
      <c r="R194" s="56"/>
      <c r="S194" s="63"/>
      <c r="T194" s="56"/>
      <c r="U194" s="137" t="str">
        <f t="shared" si="16"/>
        <v> </v>
      </c>
      <c r="V194" s="102"/>
      <c r="W194" s="100"/>
      <c r="X194" s="114"/>
      <c r="Y194" s="100"/>
      <c r="Z194" s="100"/>
      <c r="AA194" s="124"/>
    </row>
    <row r="195" spans="1:27" ht="12" customHeight="1">
      <c r="A195" s="49">
        <v>1</v>
      </c>
      <c r="B195" s="50"/>
      <c r="C195" s="51" t="s">
        <v>69</v>
      </c>
      <c r="D195" s="53"/>
      <c r="E195" s="103"/>
      <c r="F195" s="325"/>
      <c r="G195" s="104"/>
      <c r="H195" s="104"/>
      <c r="I195" s="104"/>
      <c r="J195" s="104"/>
      <c r="K195" s="119"/>
      <c r="L195" s="89">
        <v>1</v>
      </c>
      <c r="M195" s="82">
        <v>1</v>
      </c>
      <c r="N195" s="88">
        <v>17</v>
      </c>
      <c r="O195" s="82">
        <v>4</v>
      </c>
      <c r="P195" s="84">
        <f t="shared" si="17"/>
        <v>23.5</v>
      </c>
      <c r="Q195" s="59"/>
      <c r="R195" s="56"/>
      <c r="S195" s="63"/>
      <c r="T195" s="56"/>
      <c r="U195" s="84" t="str">
        <f t="shared" si="16"/>
        <v> </v>
      </c>
      <c r="V195" s="105"/>
      <c r="W195" s="104"/>
      <c r="X195" s="115"/>
      <c r="Y195" s="104"/>
      <c r="Z195" s="104"/>
      <c r="AA195" s="125"/>
    </row>
    <row r="196" spans="1:27" ht="12" customHeight="1">
      <c r="A196" s="49">
        <v>1</v>
      </c>
      <c r="B196" s="50"/>
      <c r="C196" s="51" t="s">
        <v>69</v>
      </c>
      <c r="D196" s="53"/>
      <c r="E196" s="103"/>
      <c r="F196" s="325"/>
      <c r="G196" s="104"/>
      <c r="H196" s="104"/>
      <c r="I196" s="104"/>
      <c r="J196" s="104"/>
      <c r="K196" s="119"/>
      <c r="L196" s="83">
        <v>2</v>
      </c>
      <c r="M196" s="82">
        <v>2</v>
      </c>
      <c r="N196" s="82">
        <v>37</v>
      </c>
      <c r="O196" s="82">
        <v>14</v>
      </c>
      <c r="P196" s="84">
        <f t="shared" si="17"/>
        <v>37.8</v>
      </c>
      <c r="Q196" s="55"/>
      <c r="R196" s="56"/>
      <c r="S196" s="56"/>
      <c r="T196" s="56"/>
      <c r="U196" s="84" t="str">
        <f t="shared" si="16"/>
        <v> </v>
      </c>
      <c r="V196" s="105"/>
      <c r="W196" s="104"/>
      <c r="X196" s="115"/>
      <c r="Y196" s="104"/>
      <c r="Z196" s="104"/>
      <c r="AA196" s="125"/>
    </row>
    <row r="197" spans="1:27" ht="12" customHeight="1">
      <c r="A197" s="49">
        <v>1</v>
      </c>
      <c r="B197" s="470"/>
      <c r="C197" s="97" t="s">
        <v>69</v>
      </c>
      <c r="D197" s="98"/>
      <c r="E197" s="99"/>
      <c r="F197" s="324"/>
      <c r="G197" s="100"/>
      <c r="H197" s="100"/>
      <c r="I197" s="100"/>
      <c r="J197" s="100"/>
      <c r="K197" s="118"/>
      <c r="L197" s="89">
        <v>1</v>
      </c>
      <c r="M197" s="82">
        <v>1</v>
      </c>
      <c r="N197" s="88">
        <v>7</v>
      </c>
      <c r="O197" s="82">
        <v>3</v>
      </c>
      <c r="P197" s="137">
        <f t="shared" si="17"/>
        <v>42.9</v>
      </c>
      <c r="Q197" s="59"/>
      <c r="R197" s="56"/>
      <c r="S197" s="63"/>
      <c r="T197" s="56"/>
      <c r="U197" s="137" t="str">
        <f t="shared" si="16"/>
        <v> </v>
      </c>
      <c r="V197" s="102"/>
      <c r="W197" s="100"/>
      <c r="X197" s="114"/>
      <c r="Y197" s="100"/>
      <c r="Z197" s="100"/>
      <c r="AA197" s="124"/>
    </row>
    <row r="198" spans="1:27" ht="12" customHeight="1">
      <c r="A198" s="49">
        <v>1</v>
      </c>
      <c r="B198" s="50"/>
      <c r="C198" s="51" t="s">
        <v>69</v>
      </c>
      <c r="D198" s="52"/>
      <c r="E198" s="103"/>
      <c r="F198" s="325"/>
      <c r="G198" s="104"/>
      <c r="H198" s="104"/>
      <c r="I198" s="104"/>
      <c r="J198" s="104"/>
      <c r="K198" s="119"/>
      <c r="L198" s="89">
        <v>1</v>
      </c>
      <c r="M198" s="82">
        <v>1</v>
      </c>
      <c r="N198" s="88">
        <v>6</v>
      </c>
      <c r="O198" s="82">
        <v>2</v>
      </c>
      <c r="P198" s="84">
        <f t="shared" si="17"/>
        <v>33.3</v>
      </c>
      <c r="Q198" s="59"/>
      <c r="R198" s="56"/>
      <c r="S198" s="63"/>
      <c r="T198" s="56"/>
      <c r="U198" s="84" t="str">
        <f t="shared" si="16"/>
        <v> </v>
      </c>
      <c r="V198" s="105"/>
      <c r="W198" s="104"/>
      <c r="X198" s="115"/>
      <c r="Y198" s="104"/>
      <c r="Z198" s="104"/>
      <c r="AA198" s="125"/>
    </row>
    <row r="199" spans="1:27" ht="12" customHeight="1">
      <c r="A199" s="49">
        <v>1</v>
      </c>
      <c r="B199" s="50"/>
      <c r="C199" s="51" t="s">
        <v>69</v>
      </c>
      <c r="D199" s="52"/>
      <c r="E199" s="103"/>
      <c r="F199" s="325"/>
      <c r="G199" s="104"/>
      <c r="H199" s="104"/>
      <c r="I199" s="104"/>
      <c r="J199" s="104"/>
      <c r="K199" s="119"/>
      <c r="L199" s="83">
        <v>1</v>
      </c>
      <c r="M199" s="82">
        <v>1</v>
      </c>
      <c r="N199" s="82">
        <v>15</v>
      </c>
      <c r="O199" s="82">
        <v>8</v>
      </c>
      <c r="P199" s="84">
        <f t="shared" si="17"/>
        <v>53.3</v>
      </c>
      <c r="Q199" s="55"/>
      <c r="R199" s="56"/>
      <c r="S199" s="56"/>
      <c r="T199" s="56"/>
      <c r="U199" s="84" t="str">
        <f t="shared" si="16"/>
        <v> </v>
      </c>
      <c r="V199" s="105"/>
      <c r="W199" s="104"/>
      <c r="X199" s="115"/>
      <c r="Y199" s="104"/>
      <c r="Z199" s="104"/>
      <c r="AA199" s="125"/>
    </row>
    <row r="200" spans="1:27" ht="12" customHeight="1">
      <c r="A200" s="49">
        <v>1</v>
      </c>
      <c r="B200" s="50"/>
      <c r="C200" s="97" t="s">
        <v>69</v>
      </c>
      <c r="D200" s="98"/>
      <c r="E200" s="99"/>
      <c r="F200" s="324"/>
      <c r="G200" s="100"/>
      <c r="H200" s="100"/>
      <c r="I200" s="100"/>
      <c r="J200" s="100"/>
      <c r="K200" s="118"/>
      <c r="L200" s="89">
        <v>2</v>
      </c>
      <c r="M200" s="82">
        <v>2</v>
      </c>
      <c r="N200" s="88">
        <v>12</v>
      </c>
      <c r="O200" s="82">
        <v>4</v>
      </c>
      <c r="P200" s="84">
        <f t="shared" si="17"/>
        <v>33.3</v>
      </c>
      <c r="Q200" s="59"/>
      <c r="R200" s="56"/>
      <c r="S200" s="63"/>
      <c r="T200" s="56"/>
      <c r="U200" s="137" t="str">
        <f t="shared" si="16"/>
        <v> </v>
      </c>
      <c r="V200" s="102"/>
      <c r="W200" s="100"/>
      <c r="X200" s="114"/>
      <c r="Y200" s="100"/>
      <c r="Z200" s="100"/>
      <c r="AA200" s="124"/>
    </row>
    <row r="201" spans="1:27" ht="12" customHeight="1">
      <c r="A201" s="49">
        <v>1</v>
      </c>
      <c r="B201" s="50"/>
      <c r="C201" s="97" t="s">
        <v>69</v>
      </c>
      <c r="D201" s="98"/>
      <c r="E201" s="99"/>
      <c r="F201" s="324"/>
      <c r="G201" s="100"/>
      <c r="H201" s="100"/>
      <c r="I201" s="100"/>
      <c r="J201" s="100"/>
      <c r="K201" s="118"/>
      <c r="L201" s="89">
        <v>2</v>
      </c>
      <c r="M201" s="82">
        <v>2</v>
      </c>
      <c r="N201" s="88">
        <v>29</v>
      </c>
      <c r="O201" s="82">
        <v>10</v>
      </c>
      <c r="P201" s="84">
        <f t="shared" si="17"/>
        <v>34.5</v>
      </c>
      <c r="Q201" s="59"/>
      <c r="R201" s="56"/>
      <c r="S201" s="63"/>
      <c r="T201" s="56"/>
      <c r="U201" s="137"/>
      <c r="V201" s="102"/>
      <c r="W201" s="100"/>
      <c r="X201" s="114"/>
      <c r="Y201" s="100"/>
      <c r="Z201" s="100"/>
      <c r="AA201" s="124"/>
    </row>
    <row r="202" spans="1:27" ht="12" customHeight="1">
      <c r="A202" s="49">
        <v>1</v>
      </c>
      <c r="B202" s="50"/>
      <c r="C202" s="97" t="s">
        <v>69</v>
      </c>
      <c r="D202" s="98"/>
      <c r="E202" s="99"/>
      <c r="F202" s="324"/>
      <c r="G202" s="100"/>
      <c r="H202" s="100"/>
      <c r="I202" s="100"/>
      <c r="J202" s="100"/>
      <c r="K202" s="118"/>
      <c r="L202" s="89">
        <v>1</v>
      </c>
      <c r="M202" s="82">
        <v>1</v>
      </c>
      <c r="N202" s="88">
        <v>18</v>
      </c>
      <c r="O202" s="82">
        <v>1</v>
      </c>
      <c r="P202" s="84">
        <f t="shared" si="17"/>
        <v>5.6</v>
      </c>
      <c r="Q202" s="59"/>
      <c r="R202" s="56"/>
      <c r="S202" s="63"/>
      <c r="T202" s="56"/>
      <c r="U202" s="137"/>
      <c r="V202" s="102"/>
      <c r="W202" s="100"/>
      <c r="X202" s="114"/>
      <c r="Y202" s="100"/>
      <c r="Z202" s="100"/>
      <c r="AA202" s="124"/>
    </row>
    <row r="203" spans="1:27" ht="12" customHeight="1">
      <c r="A203" s="49">
        <v>1</v>
      </c>
      <c r="B203" s="50"/>
      <c r="C203" s="97" t="s">
        <v>69</v>
      </c>
      <c r="D203" s="52"/>
      <c r="E203" s="103"/>
      <c r="F203" s="325"/>
      <c r="G203" s="104"/>
      <c r="H203" s="104"/>
      <c r="I203" s="104"/>
      <c r="J203" s="104"/>
      <c r="K203" s="119"/>
      <c r="L203" s="89">
        <v>2</v>
      </c>
      <c r="M203" s="82">
        <v>2</v>
      </c>
      <c r="N203" s="88">
        <v>26</v>
      </c>
      <c r="O203" s="82">
        <v>13</v>
      </c>
      <c r="P203" s="84">
        <f t="shared" si="17"/>
        <v>50</v>
      </c>
      <c r="Q203" s="59"/>
      <c r="R203" s="56"/>
      <c r="S203" s="63"/>
      <c r="T203" s="56"/>
      <c r="U203" s="84" t="str">
        <f>IF(Q203=""," ",ROUND(T203/S203*100,1))</f>
        <v> </v>
      </c>
      <c r="V203" s="105"/>
      <c r="W203" s="104"/>
      <c r="X203" s="115"/>
      <c r="Y203" s="104"/>
      <c r="Z203" s="104"/>
      <c r="AA203" s="125"/>
    </row>
    <row r="204" spans="1:27" ht="12" customHeight="1">
      <c r="A204" s="96"/>
      <c r="B204" s="470"/>
      <c r="C204" s="97" t="s">
        <v>69</v>
      </c>
      <c r="D204" s="98"/>
      <c r="E204" s="99"/>
      <c r="F204" s="324"/>
      <c r="G204" s="100"/>
      <c r="H204" s="100"/>
      <c r="I204" s="100"/>
      <c r="J204" s="100"/>
      <c r="K204" s="118"/>
      <c r="L204" s="83">
        <v>1</v>
      </c>
      <c r="M204" s="82">
        <v>0</v>
      </c>
      <c r="N204" s="82">
        <v>18</v>
      </c>
      <c r="O204" s="82">
        <v>0</v>
      </c>
      <c r="P204" s="84">
        <f t="shared" si="17"/>
        <v>0</v>
      </c>
      <c r="Q204" s="55"/>
      <c r="R204" s="56"/>
      <c r="S204" s="56"/>
      <c r="T204" s="56"/>
      <c r="U204" s="84" t="str">
        <f>IF(Q204=""," ",ROUND(T204/S204*100,1))</f>
        <v> </v>
      </c>
      <c r="V204" s="102"/>
      <c r="W204" s="100"/>
      <c r="X204" s="114"/>
      <c r="Y204" s="100"/>
      <c r="Z204" s="100"/>
      <c r="AA204" s="124"/>
    </row>
    <row r="205" spans="1:27" ht="12" customHeight="1">
      <c r="A205" s="96">
        <v>1</v>
      </c>
      <c r="B205" s="470"/>
      <c r="C205" s="97" t="s">
        <v>69</v>
      </c>
      <c r="D205" s="98"/>
      <c r="E205" s="99"/>
      <c r="F205" s="324"/>
      <c r="G205" s="100"/>
      <c r="H205" s="100"/>
      <c r="I205" s="100"/>
      <c r="J205" s="100"/>
      <c r="K205" s="118"/>
      <c r="L205" s="89">
        <v>2</v>
      </c>
      <c r="M205" s="82">
        <v>2</v>
      </c>
      <c r="N205" s="88">
        <v>40</v>
      </c>
      <c r="O205" s="82">
        <v>16</v>
      </c>
      <c r="P205" s="137">
        <f t="shared" si="17"/>
        <v>40</v>
      </c>
      <c r="Q205" s="138"/>
      <c r="R205" s="139"/>
      <c r="S205" s="140"/>
      <c r="T205" s="139"/>
      <c r="U205" s="137" t="str">
        <f>IF(Q205=""," ",ROUND(T205/S205*100,1))</f>
        <v> </v>
      </c>
      <c r="V205" s="102"/>
      <c r="W205" s="100"/>
      <c r="X205" s="114"/>
      <c r="Y205" s="100"/>
      <c r="Z205" s="100"/>
      <c r="AA205" s="124"/>
    </row>
    <row r="206" spans="1:27" ht="12" customHeight="1">
      <c r="A206" s="49">
        <v>1</v>
      </c>
      <c r="B206" s="50"/>
      <c r="C206" s="51" t="s">
        <v>69</v>
      </c>
      <c r="D206" s="52"/>
      <c r="E206" s="103"/>
      <c r="F206" s="325"/>
      <c r="G206" s="104"/>
      <c r="H206" s="104"/>
      <c r="I206" s="104"/>
      <c r="J206" s="104"/>
      <c r="K206" s="119"/>
      <c r="L206" s="89"/>
      <c r="M206" s="82"/>
      <c r="N206" s="88"/>
      <c r="O206" s="82"/>
      <c r="P206" s="84" t="str">
        <f t="shared" si="17"/>
        <v> </v>
      </c>
      <c r="Q206" s="59">
        <v>1</v>
      </c>
      <c r="R206" s="56">
        <v>0</v>
      </c>
      <c r="S206" s="63">
        <v>3</v>
      </c>
      <c r="T206" s="56">
        <v>0</v>
      </c>
      <c r="U206" s="84">
        <f>IF(Q206=""," ",ROUND(T206/S206*100,1))</f>
        <v>0</v>
      </c>
      <c r="V206" s="105"/>
      <c r="W206" s="104"/>
      <c r="X206" s="115"/>
      <c r="Y206" s="104"/>
      <c r="Z206" s="104"/>
      <c r="AA206" s="125"/>
    </row>
    <row r="207" spans="1:27" ht="12" customHeight="1">
      <c r="A207" s="49">
        <v>1</v>
      </c>
      <c r="B207" s="50"/>
      <c r="C207" s="97" t="s">
        <v>69</v>
      </c>
      <c r="D207" s="52"/>
      <c r="E207" s="141"/>
      <c r="F207" s="326"/>
      <c r="G207" s="108"/>
      <c r="H207" s="108"/>
      <c r="I207" s="108"/>
      <c r="J207" s="108"/>
      <c r="K207" s="120"/>
      <c r="L207" s="89">
        <v>2</v>
      </c>
      <c r="M207" s="143">
        <v>2</v>
      </c>
      <c r="N207" s="88">
        <v>20</v>
      </c>
      <c r="O207" s="82">
        <v>5</v>
      </c>
      <c r="P207" s="144">
        <v>25</v>
      </c>
      <c r="Q207" s="61"/>
      <c r="R207" s="56"/>
      <c r="S207" s="63"/>
      <c r="T207" s="56"/>
      <c r="U207" s="144"/>
      <c r="V207" s="145"/>
      <c r="W207" s="108"/>
      <c r="X207" s="116"/>
      <c r="Y207" s="108"/>
      <c r="Z207" s="108"/>
      <c r="AA207" s="126"/>
    </row>
    <row r="208" spans="1:27" ht="12" customHeight="1">
      <c r="A208" s="49">
        <v>1</v>
      </c>
      <c r="B208" s="50"/>
      <c r="C208" s="51" t="s">
        <v>69</v>
      </c>
      <c r="D208" s="52"/>
      <c r="E208" s="146"/>
      <c r="F208" s="325"/>
      <c r="G208" s="104"/>
      <c r="H208" s="104"/>
      <c r="I208" s="104"/>
      <c r="J208" s="104"/>
      <c r="K208" s="156"/>
      <c r="L208" s="85">
        <v>2</v>
      </c>
      <c r="M208" s="143">
        <v>2</v>
      </c>
      <c r="N208" s="82">
        <v>11</v>
      </c>
      <c r="O208" s="82">
        <v>2</v>
      </c>
      <c r="P208" s="86">
        <v>18.2</v>
      </c>
      <c r="Q208" s="51"/>
      <c r="R208" s="56"/>
      <c r="S208" s="56"/>
      <c r="T208" s="56"/>
      <c r="U208" s="86"/>
      <c r="V208" s="105"/>
      <c r="W208" s="104"/>
      <c r="X208" s="142"/>
      <c r="Y208" s="104"/>
      <c r="Z208" s="104"/>
      <c r="AA208" s="125"/>
    </row>
    <row r="209" spans="1:27" ht="12" customHeight="1">
      <c r="A209" s="49">
        <v>1</v>
      </c>
      <c r="B209" s="50"/>
      <c r="C209" s="51" t="s">
        <v>69</v>
      </c>
      <c r="D209" s="52"/>
      <c r="E209" s="103"/>
      <c r="F209" s="325"/>
      <c r="G209" s="104"/>
      <c r="H209" s="104"/>
      <c r="I209" s="104"/>
      <c r="J209" s="104"/>
      <c r="K209" s="119"/>
      <c r="L209" s="83">
        <v>1</v>
      </c>
      <c r="M209" s="82">
        <v>1</v>
      </c>
      <c r="N209" s="82">
        <v>5</v>
      </c>
      <c r="O209" s="82">
        <v>4</v>
      </c>
      <c r="P209" s="84">
        <f>IF(L209=""," ",ROUND(O209/N209*100,1))</f>
        <v>80</v>
      </c>
      <c r="Q209" s="55"/>
      <c r="R209" s="56"/>
      <c r="S209" s="56"/>
      <c r="T209" s="56"/>
      <c r="U209" s="84" t="str">
        <f>IF(Q209=""," ",ROUND(T209/S209*100,1))</f>
        <v> </v>
      </c>
      <c r="V209" s="105"/>
      <c r="W209" s="104"/>
      <c r="X209" s="115"/>
      <c r="Y209" s="104"/>
      <c r="Z209" s="104"/>
      <c r="AA209" s="125"/>
    </row>
    <row r="210" spans="1:27" ht="12" customHeight="1">
      <c r="A210" s="96">
        <v>1</v>
      </c>
      <c r="B210" s="470"/>
      <c r="C210" s="97" t="s">
        <v>69</v>
      </c>
      <c r="D210" s="98"/>
      <c r="E210" s="99"/>
      <c r="F210" s="324"/>
      <c r="G210" s="100"/>
      <c r="H210" s="100"/>
      <c r="I210" s="100"/>
      <c r="J210" s="100"/>
      <c r="K210" s="118"/>
      <c r="L210" s="89">
        <v>2</v>
      </c>
      <c r="M210" s="82">
        <v>2</v>
      </c>
      <c r="N210" s="88">
        <v>15</v>
      </c>
      <c r="O210" s="82">
        <v>7</v>
      </c>
      <c r="P210" s="137">
        <f aca="true" t="shared" si="18" ref="P210:P243">IF(L210=""," ",ROUND(O210/N210*100,1))</f>
        <v>46.7</v>
      </c>
      <c r="Q210" s="138"/>
      <c r="R210" s="139"/>
      <c r="S210" s="140"/>
      <c r="T210" s="139"/>
      <c r="U210" s="137" t="str">
        <f>IF(Q210=""," ",ROUND(T210/S210*100,1))</f>
        <v> </v>
      </c>
      <c r="V210" s="102"/>
      <c r="W210" s="100"/>
      <c r="X210" s="114"/>
      <c r="Y210" s="100"/>
      <c r="Z210" s="100"/>
      <c r="AA210" s="124"/>
    </row>
    <row r="211" spans="1:27" ht="12" customHeight="1">
      <c r="A211" s="49">
        <v>1</v>
      </c>
      <c r="B211" s="470"/>
      <c r="C211" s="51" t="s">
        <v>69</v>
      </c>
      <c r="D211" s="98"/>
      <c r="E211" s="99"/>
      <c r="F211" s="324"/>
      <c r="G211" s="100"/>
      <c r="H211" s="100"/>
      <c r="I211" s="100"/>
      <c r="J211" s="100"/>
      <c r="K211" s="118"/>
      <c r="L211" s="89">
        <v>3</v>
      </c>
      <c r="M211" s="82">
        <v>3</v>
      </c>
      <c r="N211" s="88">
        <v>43</v>
      </c>
      <c r="O211" s="82">
        <v>20</v>
      </c>
      <c r="P211" s="137">
        <f t="shared" si="18"/>
        <v>46.5</v>
      </c>
      <c r="Q211" s="59"/>
      <c r="R211" s="56"/>
      <c r="S211" s="63"/>
      <c r="T211" s="56"/>
      <c r="U211" s="137"/>
      <c r="V211" s="102"/>
      <c r="W211" s="100"/>
      <c r="X211" s="114"/>
      <c r="Y211" s="100"/>
      <c r="Z211" s="100"/>
      <c r="AA211" s="124"/>
    </row>
    <row r="212" spans="1:27" ht="12" customHeight="1">
      <c r="A212" s="49">
        <v>1</v>
      </c>
      <c r="B212" s="470"/>
      <c r="C212" s="97" t="s">
        <v>69</v>
      </c>
      <c r="D212" s="98"/>
      <c r="E212" s="99"/>
      <c r="F212" s="324"/>
      <c r="G212" s="100"/>
      <c r="H212" s="100"/>
      <c r="I212" s="100"/>
      <c r="J212" s="100"/>
      <c r="K212" s="118"/>
      <c r="L212" s="89">
        <v>1</v>
      </c>
      <c r="M212" s="82">
        <v>1</v>
      </c>
      <c r="N212" s="88">
        <v>24</v>
      </c>
      <c r="O212" s="82">
        <v>7</v>
      </c>
      <c r="P212" s="84">
        <f t="shared" si="18"/>
        <v>29.2</v>
      </c>
      <c r="Q212" s="59"/>
      <c r="R212" s="56"/>
      <c r="S212" s="63"/>
      <c r="T212" s="56"/>
      <c r="U212" s="137"/>
      <c r="V212" s="102"/>
      <c r="W212" s="100"/>
      <c r="X212" s="114"/>
      <c r="Y212" s="100"/>
      <c r="Z212" s="100"/>
      <c r="AA212" s="124"/>
    </row>
    <row r="213" spans="1:27" ht="12" customHeight="1">
      <c r="A213" s="49">
        <v>1</v>
      </c>
      <c r="B213" s="50"/>
      <c r="C213" s="51" t="s">
        <v>69</v>
      </c>
      <c r="D213" s="52"/>
      <c r="E213" s="103"/>
      <c r="F213" s="325"/>
      <c r="G213" s="104"/>
      <c r="H213" s="104"/>
      <c r="I213" s="104"/>
      <c r="J213" s="104"/>
      <c r="K213" s="119"/>
      <c r="L213" s="89">
        <v>2</v>
      </c>
      <c r="M213" s="82">
        <v>2</v>
      </c>
      <c r="N213" s="88">
        <v>29</v>
      </c>
      <c r="O213" s="82">
        <v>12</v>
      </c>
      <c r="P213" s="84">
        <f t="shared" si="18"/>
        <v>41.4</v>
      </c>
      <c r="Q213" s="59"/>
      <c r="R213" s="56"/>
      <c r="S213" s="63"/>
      <c r="T213" s="56"/>
      <c r="U213" s="84" t="str">
        <f>IF(Q213=""," ",ROUND(T213/S213*100,1))</f>
        <v> </v>
      </c>
      <c r="V213" s="105"/>
      <c r="W213" s="104"/>
      <c r="X213" s="115"/>
      <c r="Y213" s="104"/>
      <c r="Z213" s="104"/>
      <c r="AA213" s="125"/>
    </row>
    <row r="214" spans="1:27" ht="12" customHeight="1">
      <c r="A214" s="49">
        <v>1</v>
      </c>
      <c r="B214" s="50"/>
      <c r="C214" s="51" t="s">
        <v>69</v>
      </c>
      <c r="D214" s="52"/>
      <c r="E214" s="103"/>
      <c r="F214" s="325"/>
      <c r="G214" s="104"/>
      <c r="H214" s="104"/>
      <c r="I214" s="104"/>
      <c r="J214" s="104"/>
      <c r="K214" s="119"/>
      <c r="L214" s="89">
        <v>2</v>
      </c>
      <c r="M214" s="82">
        <v>1</v>
      </c>
      <c r="N214" s="88">
        <v>21</v>
      </c>
      <c r="O214" s="82">
        <v>5</v>
      </c>
      <c r="P214" s="84">
        <f t="shared" si="18"/>
        <v>23.8</v>
      </c>
      <c r="Q214" s="59"/>
      <c r="R214" s="56"/>
      <c r="S214" s="63"/>
      <c r="T214" s="56"/>
      <c r="U214" s="84"/>
      <c r="V214" s="105"/>
      <c r="W214" s="104"/>
      <c r="X214" s="115"/>
      <c r="Y214" s="104"/>
      <c r="Z214" s="104"/>
      <c r="AA214" s="125"/>
    </row>
    <row r="215" spans="1:27" ht="12" customHeight="1">
      <c r="A215" s="49">
        <v>1</v>
      </c>
      <c r="B215" s="50"/>
      <c r="C215" s="51" t="s">
        <v>69</v>
      </c>
      <c r="D215" s="52"/>
      <c r="E215" s="103"/>
      <c r="F215" s="325"/>
      <c r="G215" s="104"/>
      <c r="H215" s="104"/>
      <c r="I215" s="104"/>
      <c r="J215" s="104"/>
      <c r="K215" s="119"/>
      <c r="L215" s="83"/>
      <c r="M215" s="82"/>
      <c r="N215" s="82"/>
      <c r="O215" s="82"/>
      <c r="P215" s="84" t="str">
        <f t="shared" si="18"/>
        <v> </v>
      </c>
      <c r="Q215" s="55">
        <v>1</v>
      </c>
      <c r="R215" s="56">
        <v>0</v>
      </c>
      <c r="S215" s="56">
        <v>3</v>
      </c>
      <c r="T215" s="56">
        <v>0</v>
      </c>
      <c r="U215" s="84">
        <f>IF(Q215=""," ",ROUND(T215/S215*100,1))</f>
        <v>0</v>
      </c>
      <c r="V215" s="105"/>
      <c r="W215" s="104"/>
      <c r="X215" s="115"/>
      <c r="Y215" s="104"/>
      <c r="Z215" s="104"/>
      <c r="AA215" s="125"/>
    </row>
    <row r="216" spans="1:27" ht="12" customHeight="1">
      <c r="A216" s="157">
        <v>1</v>
      </c>
      <c r="B216" s="147"/>
      <c r="C216" s="158" t="s">
        <v>69</v>
      </c>
      <c r="D216" s="159"/>
      <c r="E216" s="172"/>
      <c r="F216" s="327"/>
      <c r="G216" s="304"/>
      <c r="H216" s="304"/>
      <c r="I216" s="304"/>
      <c r="J216" s="304"/>
      <c r="K216" s="192"/>
      <c r="L216" s="173">
        <v>2</v>
      </c>
      <c r="M216" s="164">
        <v>2</v>
      </c>
      <c r="N216" s="174">
        <v>15</v>
      </c>
      <c r="O216" s="164">
        <v>3</v>
      </c>
      <c r="P216" s="168">
        <f t="shared" si="18"/>
        <v>20</v>
      </c>
      <c r="Q216" s="163"/>
      <c r="R216" s="164"/>
      <c r="S216" s="164"/>
      <c r="T216" s="164"/>
      <c r="U216" s="168" t="str">
        <f>IF(Q216=""," ",ROUND(T216/S216*100,1))</f>
        <v> </v>
      </c>
      <c r="V216" s="172"/>
      <c r="W216" s="331"/>
      <c r="X216" s="307"/>
      <c r="Y216" s="331"/>
      <c r="Z216" s="331"/>
      <c r="AA216" s="308"/>
    </row>
    <row r="217" spans="1:27" ht="12" customHeight="1">
      <c r="A217" s="157">
        <v>1</v>
      </c>
      <c r="B217" s="147"/>
      <c r="C217" s="163" t="s">
        <v>69</v>
      </c>
      <c r="D217" s="160"/>
      <c r="E217" s="175"/>
      <c r="F217" s="328"/>
      <c r="G217" s="305"/>
      <c r="H217" s="305"/>
      <c r="I217" s="305"/>
      <c r="J217" s="305"/>
      <c r="K217" s="193"/>
      <c r="L217" s="173"/>
      <c r="M217" s="164"/>
      <c r="N217" s="174"/>
      <c r="O217" s="164"/>
      <c r="P217" s="168" t="str">
        <f t="shared" si="18"/>
        <v> </v>
      </c>
      <c r="Q217" s="173">
        <v>1</v>
      </c>
      <c r="R217" s="164">
        <v>0</v>
      </c>
      <c r="S217" s="174">
        <v>3</v>
      </c>
      <c r="T217" s="164">
        <v>0</v>
      </c>
      <c r="U217" s="168">
        <f>IF(Q217=""," ",ROUND(T217/S217*100,1))</f>
        <v>0</v>
      </c>
      <c r="V217" s="175"/>
      <c r="W217" s="332"/>
      <c r="X217" s="309"/>
      <c r="Y217" s="332"/>
      <c r="Z217" s="332"/>
      <c r="AA217" s="310"/>
    </row>
    <row r="218" spans="1:27" ht="12" customHeight="1">
      <c r="A218" s="157">
        <v>1</v>
      </c>
      <c r="B218" s="147"/>
      <c r="C218" s="163" t="s">
        <v>69</v>
      </c>
      <c r="D218" s="160"/>
      <c r="E218" s="176"/>
      <c r="F218" s="329"/>
      <c r="G218" s="313"/>
      <c r="H218" s="313"/>
      <c r="I218" s="313"/>
      <c r="J218" s="313"/>
      <c r="K218" s="194"/>
      <c r="L218" s="173">
        <v>2</v>
      </c>
      <c r="M218" s="164">
        <v>2</v>
      </c>
      <c r="N218" s="174">
        <v>20</v>
      </c>
      <c r="O218" s="164">
        <v>10</v>
      </c>
      <c r="P218" s="168">
        <f t="shared" si="18"/>
        <v>50</v>
      </c>
      <c r="Q218" s="173"/>
      <c r="R218" s="164"/>
      <c r="S218" s="174"/>
      <c r="T218" s="164"/>
      <c r="U218" s="177"/>
      <c r="V218" s="175"/>
      <c r="W218" s="332"/>
      <c r="X218" s="309"/>
      <c r="Y218" s="332"/>
      <c r="Z218" s="332"/>
      <c r="AA218" s="310"/>
    </row>
    <row r="219" spans="1:27" ht="12" customHeight="1">
      <c r="A219" s="157">
        <v>1</v>
      </c>
      <c r="B219" s="147"/>
      <c r="C219" s="163" t="s">
        <v>69</v>
      </c>
      <c r="D219" s="160"/>
      <c r="E219" s="175"/>
      <c r="F219" s="328"/>
      <c r="G219" s="305"/>
      <c r="H219" s="305"/>
      <c r="I219" s="305"/>
      <c r="J219" s="305"/>
      <c r="K219" s="193"/>
      <c r="L219" s="163">
        <v>1</v>
      </c>
      <c r="M219" s="164">
        <v>1</v>
      </c>
      <c r="N219" s="164">
        <v>10</v>
      </c>
      <c r="O219" s="164">
        <v>6</v>
      </c>
      <c r="P219" s="177">
        <f t="shared" si="18"/>
        <v>60</v>
      </c>
      <c r="Q219" s="173"/>
      <c r="R219" s="174"/>
      <c r="S219" s="174"/>
      <c r="T219" s="174"/>
      <c r="U219" s="180" t="str">
        <f aca="true" t="shared" si="19" ref="U219:U246">IF(Q219=""," ",ROUND(T219/S219*100,1))</f>
        <v> </v>
      </c>
      <c r="V219" s="172"/>
      <c r="W219" s="331"/>
      <c r="X219" s="307"/>
      <c r="Y219" s="331"/>
      <c r="Z219" s="331"/>
      <c r="AA219" s="308"/>
    </row>
    <row r="220" spans="1:27" ht="12" customHeight="1">
      <c r="A220" s="179">
        <v>1</v>
      </c>
      <c r="B220" s="147"/>
      <c r="C220" s="158" t="s">
        <v>69</v>
      </c>
      <c r="D220" s="159"/>
      <c r="E220" s="99"/>
      <c r="F220" s="324"/>
      <c r="G220" s="100"/>
      <c r="H220" s="100"/>
      <c r="I220" s="100"/>
      <c r="J220" s="100"/>
      <c r="K220" s="118"/>
      <c r="L220" s="89">
        <v>1</v>
      </c>
      <c r="M220" s="82">
        <v>1</v>
      </c>
      <c r="N220" s="88">
        <v>15</v>
      </c>
      <c r="O220" s="82">
        <v>5</v>
      </c>
      <c r="P220" s="84">
        <f t="shared" si="18"/>
        <v>33.3</v>
      </c>
      <c r="Q220" s="59"/>
      <c r="R220" s="56"/>
      <c r="S220" s="63"/>
      <c r="T220" s="56"/>
      <c r="U220" s="84" t="str">
        <f t="shared" si="19"/>
        <v> </v>
      </c>
      <c r="V220" s="102"/>
      <c r="W220" s="311"/>
      <c r="X220" s="114"/>
      <c r="Y220" s="311"/>
      <c r="Z220" s="311"/>
      <c r="AA220" s="312"/>
    </row>
    <row r="221" spans="1:27" ht="12" customHeight="1">
      <c r="A221" s="179">
        <v>1</v>
      </c>
      <c r="B221" s="147"/>
      <c r="C221" s="158" t="s">
        <v>69</v>
      </c>
      <c r="D221" s="160"/>
      <c r="E221" s="103"/>
      <c r="F221" s="325"/>
      <c r="G221" s="104"/>
      <c r="H221" s="104"/>
      <c r="I221" s="104"/>
      <c r="J221" s="104"/>
      <c r="K221" s="119"/>
      <c r="L221" s="89">
        <v>1</v>
      </c>
      <c r="M221" s="82">
        <v>1</v>
      </c>
      <c r="N221" s="88">
        <v>10</v>
      </c>
      <c r="O221" s="82">
        <v>3</v>
      </c>
      <c r="P221" s="84">
        <f t="shared" si="18"/>
        <v>30</v>
      </c>
      <c r="Q221" s="59"/>
      <c r="R221" s="56"/>
      <c r="S221" s="63"/>
      <c r="T221" s="56"/>
      <c r="U221" s="84" t="str">
        <f t="shared" si="19"/>
        <v> </v>
      </c>
      <c r="V221" s="105"/>
      <c r="W221" s="104"/>
      <c r="X221" s="115"/>
      <c r="Y221" s="104"/>
      <c r="Z221" s="104"/>
      <c r="AA221" s="125"/>
    </row>
    <row r="222" spans="1:27" ht="12" customHeight="1">
      <c r="A222" s="179">
        <v>1</v>
      </c>
      <c r="B222" s="147"/>
      <c r="C222" s="158" t="s">
        <v>69</v>
      </c>
      <c r="D222" s="160"/>
      <c r="E222" s="103"/>
      <c r="F222" s="325"/>
      <c r="G222" s="104"/>
      <c r="H222" s="104"/>
      <c r="I222" s="104"/>
      <c r="J222" s="104"/>
      <c r="K222" s="119"/>
      <c r="L222" s="89">
        <v>1</v>
      </c>
      <c r="M222" s="82">
        <v>1</v>
      </c>
      <c r="N222" s="88">
        <v>8</v>
      </c>
      <c r="O222" s="82">
        <v>3</v>
      </c>
      <c r="P222" s="84">
        <f t="shared" si="18"/>
        <v>37.5</v>
      </c>
      <c r="Q222" s="55"/>
      <c r="R222" s="56"/>
      <c r="S222" s="56"/>
      <c r="T222" s="56"/>
      <c r="U222" s="84" t="str">
        <f t="shared" si="19"/>
        <v> </v>
      </c>
      <c r="V222" s="105"/>
      <c r="W222" s="104"/>
      <c r="X222" s="115"/>
      <c r="Y222" s="104"/>
      <c r="Z222" s="104"/>
      <c r="AA222" s="125"/>
    </row>
    <row r="223" spans="1:27" ht="12" customHeight="1">
      <c r="A223" s="49">
        <v>1</v>
      </c>
      <c r="B223" s="50"/>
      <c r="C223" s="51" t="s">
        <v>69</v>
      </c>
      <c r="D223" s="98"/>
      <c r="E223" s="99"/>
      <c r="F223" s="324"/>
      <c r="G223" s="100"/>
      <c r="H223" s="100"/>
      <c r="I223" s="100"/>
      <c r="J223" s="100"/>
      <c r="K223" s="118"/>
      <c r="L223" s="89">
        <v>2</v>
      </c>
      <c r="M223" s="82">
        <v>2</v>
      </c>
      <c r="N223" s="88">
        <v>38</v>
      </c>
      <c r="O223" s="82">
        <v>11</v>
      </c>
      <c r="P223" s="137">
        <f t="shared" si="18"/>
        <v>28.9</v>
      </c>
      <c r="Q223" s="138"/>
      <c r="R223" s="139"/>
      <c r="S223" s="140"/>
      <c r="T223" s="139"/>
      <c r="U223" s="137" t="str">
        <f t="shared" si="19"/>
        <v> </v>
      </c>
      <c r="V223" s="102"/>
      <c r="W223" s="100"/>
      <c r="X223" s="114"/>
      <c r="Y223" s="100"/>
      <c r="Z223" s="100"/>
      <c r="AA223" s="124"/>
    </row>
    <row r="224" spans="1:27" ht="12" customHeight="1">
      <c r="A224" s="49">
        <v>1</v>
      </c>
      <c r="B224" s="182"/>
      <c r="C224" s="183" t="s">
        <v>69</v>
      </c>
      <c r="D224" s="52"/>
      <c r="E224" s="103"/>
      <c r="F224" s="325"/>
      <c r="G224" s="104"/>
      <c r="H224" s="104"/>
      <c r="I224" s="104"/>
      <c r="J224" s="104"/>
      <c r="K224" s="119"/>
      <c r="L224" s="89">
        <v>2</v>
      </c>
      <c r="M224" s="82">
        <v>2</v>
      </c>
      <c r="N224" s="88">
        <v>32</v>
      </c>
      <c r="O224" s="82">
        <v>9</v>
      </c>
      <c r="P224" s="84">
        <f t="shared" si="18"/>
        <v>28.1</v>
      </c>
      <c r="Q224" s="59"/>
      <c r="R224" s="56"/>
      <c r="S224" s="63"/>
      <c r="T224" s="56"/>
      <c r="U224" s="84" t="str">
        <f t="shared" si="19"/>
        <v> </v>
      </c>
      <c r="V224" s="105"/>
      <c r="W224" s="104"/>
      <c r="X224" s="115"/>
      <c r="Y224" s="104"/>
      <c r="Z224" s="104"/>
      <c r="AA224" s="125"/>
    </row>
    <row r="225" spans="1:27" ht="12" customHeight="1">
      <c r="A225" s="49">
        <v>1</v>
      </c>
      <c r="B225" s="50"/>
      <c r="C225" s="51" t="s">
        <v>69</v>
      </c>
      <c r="D225" s="52"/>
      <c r="E225" s="103"/>
      <c r="F225" s="325"/>
      <c r="G225" s="104"/>
      <c r="H225" s="104"/>
      <c r="I225" s="104"/>
      <c r="J225" s="104"/>
      <c r="K225" s="119"/>
      <c r="L225" s="89">
        <v>1</v>
      </c>
      <c r="M225" s="82">
        <v>1</v>
      </c>
      <c r="N225" s="88">
        <v>10</v>
      </c>
      <c r="O225" s="82">
        <v>3</v>
      </c>
      <c r="P225" s="84">
        <f t="shared" si="18"/>
        <v>30</v>
      </c>
      <c r="Q225" s="59"/>
      <c r="R225" s="56"/>
      <c r="S225" s="63"/>
      <c r="T225" s="56"/>
      <c r="U225" s="84" t="str">
        <f t="shared" si="19"/>
        <v> </v>
      </c>
      <c r="V225" s="105"/>
      <c r="W225" s="104"/>
      <c r="X225" s="115"/>
      <c r="Y225" s="104"/>
      <c r="Z225" s="104"/>
      <c r="AA225" s="125"/>
    </row>
    <row r="226" spans="1:27" ht="12" customHeight="1">
      <c r="A226" s="49">
        <v>1</v>
      </c>
      <c r="B226" s="50"/>
      <c r="C226" s="51" t="s">
        <v>69</v>
      </c>
      <c r="D226" s="52"/>
      <c r="E226" s="103"/>
      <c r="F226" s="325"/>
      <c r="G226" s="104"/>
      <c r="H226" s="104"/>
      <c r="I226" s="104"/>
      <c r="J226" s="104"/>
      <c r="K226" s="119"/>
      <c r="L226" s="89">
        <v>2</v>
      </c>
      <c r="M226" s="82">
        <v>2</v>
      </c>
      <c r="N226" s="88">
        <v>28</v>
      </c>
      <c r="O226" s="82">
        <v>8</v>
      </c>
      <c r="P226" s="84">
        <f t="shared" si="18"/>
        <v>28.6</v>
      </c>
      <c r="Q226" s="59"/>
      <c r="R226" s="56"/>
      <c r="S226" s="63"/>
      <c r="T226" s="56"/>
      <c r="U226" s="84" t="str">
        <f t="shared" si="19"/>
        <v> </v>
      </c>
      <c r="V226" s="105"/>
      <c r="W226" s="104"/>
      <c r="X226" s="115"/>
      <c r="Y226" s="104"/>
      <c r="Z226" s="104"/>
      <c r="AA226" s="125"/>
    </row>
    <row r="227" spans="1:27" ht="12" customHeight="1">
      <c r="A227" s="49">
        <v>1</v>
      </c>
      <c r="B227" s="50"/>
      <c r="C227" s="51" t="s">
        <v>69</v>
      </c>
      <c r="D227" s="52"/>
      <c r="E227" s="103"/>
      <c r="F227" s="325"/>
      <c r="G227" s="104"/>
      <c r="H227" s="104"/>
      <c r="I227" s="104"/>
      <c r="J227" s="104"/>
      <c r="K227" s="119"/>
      <c r="L227" s="89"/>
      <c r="M227" s="82"/>
      <c r="N227" s="88"/>
      <c r="O227" s="82"/>
      <c r="P227" s="84" t="str">
        <f t="shared" si="18"/>
        <v> </v>
      </c>
      <c r="Q227" s="59">
        <v>1</v>
      </c>
      <c r="R227" s="56">
        <v>0</v>
      </c>
      <c r="S227" s="63">
        <v>3</v>
      </c>
      <c r="T227" s="56">
        <v>0</v>
      </c>
      <c r="U227" s="84">
        <f t="shared" si="19"/>
        <v>0</v>
      </c>
      <c r="V227" s="105"/>
      <c r="W227" s="104"/>
      <c r="X227" s="115"/>
      <c r="Y227" s="104"/>
      <c r="Z227" s="104"/>
      <c r="AA227" s="125"/>
    </row>
    <row r="228" spans="1:27" ht="12" customHeight="1">
      <c r="A228" s="49">
        <v>1</v>
      </c>
      <c r="B228" s="50"/>
      <c r="C228" s="51" t="s">
        <v>69</v>
      </c>
      <c r="D228" s="52"/>
      <c r="E228" s="103"/>
      <c r="F228" s="325"/>
      <c r="G228" s="104"/>
      <c r="H228" s="104"/>
      <c r="I228" s="104"/>
      <c r="J228" s="104"/>
      <c r="K228" s="119"/>
      <c r="L228" s="89">
        <v>2</v>
      </c>
      <c r="M228" s="82">
        <v>2</v>
      </c>
      <c r="N228" s="88">
        <v>30</v>
      </c>
      <c r="O228" s="82">
        <v>12</v>
      </c>
      <c r="P228" s="84">
        <f t="shared" si="18"/>
        <v>40</v>
      </c>
      <c r="Q228" s="55"/>
      <c r="R228" s="56"/>
      <c r="S228" s="56"/>
      <c r="T228" s="56"/>
      <c r="U228" s="84" t="str">
        <f t="shared" si="19"/>
        <v> </v>
      </c>
      <c r="V228" s="105"/>
      <c r="W228" s="104"/>
      <c r="X228" s="115"/>
      <c r="Y228" s="104"/>
      <c r="Z228" s="104"/>
      <c r="AA228" s="125"/>
    </row>
    <row r="229" spans="1:27" ht="12" customHeight="1">
      <c r="A229" s="49">
        <v>1</v>
      </c>
      <c r="B229" s="50"/>
      <c r="C229" s="55" t="s">
        <v>69</v>
      </c>
      <c r="D229" s="53"/>
      <c r="E229" s="99"/>
      <c r="F229" s="324"/>
      <c r="G229" s="100"/>
      <c r="H229" s="100"/>
      <c r="I229" s="100"/>
      <c r="J229" s="100"/>
      <c r="K229" s="118"/>
      <c r="L229" s="89">
        <v>1</v>
      </c>
      <c r="M229" s="82">
        <v>1</v>
      </c>
      <c r="N229" s="88">
        <v>27</v>
      </c>
      <c r="O229" s="82">
        <v>2</v>
      </c>
      <c r="P229" s="137">
        <f t="shared" si="18"/>
        <v>7.4</v>
      </c>
      <c r="Q229" s="138">
        <v>1</v>
      </c>
      <c r="R229" s="139">
        <v>0</v>
      </c>
      <c r="S229" s="140">
        <v>3</v>
      </c>
      <c r="T229" s="139">
        <v>0</v>
      </c>
      <c r="U229" s="137">
        <f t="shared" si="19"/>
        <v>0</v>
      </c>
      <c r="V229" s="102"/>
      <c r="W229" s="100"/>
      <c r="X229" s="114"/>
      <c r="Y229" s="100"/>
      <c r="Z229" s="100"/>
      <c r="AA229" s="124"/>
    </row>
    <row r="230" spans="1:27" ht="12" customHeight="1">
      <c r="A230" s="49">
        <v>1</v>
      </c>
      <c r="B230" s="50"/>
      <c r="C230" s="55" t="s">
        <v>69</v>
      </c>
      <c r="D230" s="53"/>
      <c r="E230" s="103"/>
      <c r="F230" s="325"/>
      <c r="G230" s="104"/>
      <c r="H230" s="104"/>
      <c r="I230" s="104"/>
      <c r="J230" s="104"/>
      <c r="K230" s="119"/>
      <c r="L230" s="89">
        <v>1</v>
      </c>
      <c r="M230" s="82">
        <v>1</v>
      </c>
      <c r="N230" s="88">
        <v>5</v>
      </c>
      <c r="O230" s="82">
        <v>1</v>
      </c>
      <c r="P230" s="84">
        <f t="shared" si="18"/>
        <v>20</v>
      </c>
      <c r="Q230" s="59"/>
      <c r="R230" s="56"/>
      <c r="S230" s="63"/>
      <c r="T230" s="56"/>
      <c r="U230" s="84" t="str">
        <f t="shared" si="19"/>
        <v> </v>
      </c>
      <c r="V230" s="105"/>
      <c r="W230" s="104"/>
      <c r="X230" s="115"/>
      <c r="Y230" s="104"/>
      <c r="Z230" s="104"/>
      <c r="AA230" s="125"/>
    </row>
    <row r="231" spans="1:27" ht="12" customHeight="1">
      <c r="A231" s="49">
        <v>1</v>
      </c>
      <c r="B231" s="50"/>
      <c r="C231" s="55" t="s">
        <v>69</v>
      </c>
      <c r="D231" s="53"/>
      <c r="E231" s="103"/>
      <c r="F231" s="325"/>
      <c r="G231" s="104"/>
      <c r="H231" s="104"/>
      <c r="I231" s="104"/>
      <c r="J231" s="104"/>
      <c r="K231" s="119"/>
      <c r="L231" s="89">
        <v>2</v>
      </c>
      <c r="M231" s="82">
        <v>2</v>
      </c>
      <c r="N231" s="88">
        <v>22</v>
      </c>
      <c r="O231" s="82">
        <v>8</v>
      </c>
      <c r="P231" s="84">
        <f t="shared" si="18"/>
        <v>36.4</v>
      </c>
      <c r="Q231" s="59"/>
      <c r="R231" s="56"/>
      <c r="S231" s="63"/>
      <c r="T231" s="56"/>
      <c r="U231" s="84" t="str">
        <f>IF(Q231=""," ",ROUND(T231/S231*100,1))</f>
        <v> </v>
      </c>
      <c r="V231" s="105"/>
      <c r="W231" s="104"/>
      <c r="X231" s="115"/>
      <c r="Y231" s="104"/>
      <c r="Z231" s="104"/>
      <c r="AA231" s="125"/>
    </row>
    <row r="232" spans="1:27" ht="12" customHeight="1">
      <c r="A232" s="57">
        <v>1</v>
      </c>
      <c r="B232" s="58"/>
      <c r="C232" s="59" t="s">
        <v>69</v>
      </c>
      <c r="D232" s="60"/>
      <c r="E232" s="153"/>
      <c r="F232" s="330"/>
      <c r="G232" s="154"/>
      <c r="H232" s="154"/>
      <c r="I232" s="154"/>
      <c r="J232" s="154"/>
      <c r="K232" s="155"/>
      <c r="L232" s="89">
        <v>1</v>
      </c>
      <c r="M232" s="88">
        <v>1</v>
      </c>
      <c r="N232" s="88">
        <v>15</v>
      </c>
      <c r="O232" s="88">
        <v>7</v>
      </c>
      <c r="P232" s="178">
        <f t="shared" si="18"/>
        <v>46.7</v>
      </c>
      <c r="Q232" s="59"/>
      <c r="R232" s="63"/>
      <c r="S232" s="63"/>
      <c r="T232" s="63"/>
      <c r="U232" s="178" t="str">
        <f t="shared" si="19"/>
        <v> </v>
      </c>
      <c r="V232" s="110"/>
      <c r="W232" s="108"/>
      <c r="X232" s="116"/>
      <c r="Y232" s="108"/>
      <c r="Z232" s="108"/>
      <c r="AA232" s="126"/>
    </row>
    <row r="233" spans="1:27" ht="12" customHeight="1">
      <c r="A233" s="49">
        <v>1</v>
      </c>
      <c r="B233" s="50"/>
      <c r="C233" s="51" t="s">
        <v>347</v>
      </c>
      <c r="D233" s="52"/>
      <c r="E233" s="103"/>
      <c r="F233" s="325"/>
      <c r="G233" s="104"/>
      <c r="H233" s="104"/>
      <c r="I233" s="104"/>
      <c r="J233" s="104"/>
      <c r="K233" s="119"/>
      <c r="L233" s="89">
        <v>1</v>
      </c>
      <c r="M233" s="82">
        <v>1</v>
      </c>
      <c r="N233" s="88">
        <v>8</v>
      </c>
      <c r="O233" s="82">
        <v>3</v>
      </c>
      <c r="P233" s="84">
        <f t="shared" si="18"/>
        <v>37.5</v>
      </c>
      <c r="Q233" s="59"/>
      <c r="R233" s="56"/>
      <c r="S233" s="63"/>
      <c r="T233" s="56"/>
      <c r="U233" s="84" t="str">
        <f t="shared" si="19"/>
        <v> </v>
      </c>
      <c r="V233" s="105"/>
      <c r="W233" s="104"/>
      <c r="X233" s="115"/>
      <c r="Y233" s="104"/>
      <c r="Z233" s="104"/>
      <c r="AA233" s="125"/>
    </row>
    <row r="234" spans="1:27" ht="12" customHeight="1">
      <c r="A234" s="49">
        <v>1</v>
      </c>
      <c r="B234" s="50"/>
      <c r="C234" s="55" t="s">
        <v>347</v>
      </c>
      <c r="D234" s="98"/>
      <c r="E234" s="99"/>
      <c r="F234" s="324"/>
      <c r="G234" s="100"/>
      <c r="H234" s="100"/>
      <c r="I234" s="100"/>
      <c r="J234" s="100"/>
      <c r="K234" s="118"/>
      <c r="L234" s="89">
        <v>1</v>
      </c>
      <c r="M234" s="82">
        <v>1</v>
      </c>
      <c r="N234" s="88">
        <v>4</v>
      </c>
      <c r="O234" s="82">
        <v>1</v>
      </c>
      <c r="P234" s="84">
        <f t="shared" si="18"/>
        <v>25</v>
      </c>
      <c r="Q234" s="59"/>
      <c r="R234" s="56"/>
      <c r="S234" s="63"/>
      <c r="T234" s="56"/>
      <c r="U234" s="137"/>
      <c r="V234" s="102"/>
      <c r="W234" s="100"/>
      <c r="X234" s="114"/>
      <c r="Y234" s="100"/>
      <c r="Z234" s="100"/>
      <c r="AA234" s="124"/>
    </row>
    <row r="235" spans="1:27" ht="12" customHeight="1">
      <c r="A235" s="49">
        <v>1</v>
      </c>
      <c r="B235" s="50"/>
      <c r="C235" s="55" t="s">
        <v>347</v>
      </c>
      <c r="D235" s="52"/>
      <c r="E235" s="103"/>
      <c r="F235" s="325"/>
      <c r="G235" s="104"/>
      <c r="H235" s="104"/>
      <c r="I235" s="104"/>
      <c r="J235" s="104"/>
      <c r="K235" s="119"/>
      <c r="L235" s="89">
        <v>2</v>
      </c>
      <c r="M235" s="82">
        <v>2</v>
      </c>
      <c r="N235" s="88">
        <v>17</v>
      </c>
      <c r="O235" s="82">
        <v>8</v>
      </c>
      <c r="P235" s="84">
        <f t="shared" si="18"/>
        <v>47.1</v>
      </c>
      <c r="Q235" s="59"/>
      <c r="R235" s="56"/>
      <c r="S235" s="63"/>
      <c r="T235" s="56"/>
      <c r="U235" s="84" t="str">
        <f t="shared" si="19"/>
        <v> </v>
      </c>
      <c r="V235" s="105"/>
      <c r="W235" s="104"/>
      <c r="X235" s="115"/>
      <c r="Y235" s="104"/>
      <c r="Z235" s="104"/>
      <c r="AA235" s="125"/>
    </row>
    <row r="236" spans="1:27" ht="12" customHeight="1">
      <c r="A236" s="57">
        <v>1</v>
      </c>
      <c r="B236" s="58"/>
      <c r="C236" s="59" t="s">
        <v>347</v>
      </c>
      <c r="D236" s="106"/>
      <c r="E236" s="107"/>
      <c r="F236" s="326"/>
      <c r="G236" s="108"/>
      <c r="H236" s="108"/>
      <c r="I236" s="108"/>
      <c r="J236" s="108"/>
      <c r="K236" s="120"/>
      <c r="L236" s="89">
        <v>1</v>
      </c>
      <c r="M236" s="88">
        <v>1</v>
      </c>
      <c r="N236" s="88">
        <v>15</v>
      </c>
      <c r="O236" s="88">
        <v>6</v>
      </c>
      <c r="P236" s="109">
        <f t="shared" si="18"/>
        <v>40</v>
      </c>
      <c r="Q236" s="59"/>
      <c r="R236" s="63"/>
      <c r="S236" s="63"/>
      <c r="T236" s="63"/>
      <c r="U236" s="109" t="str">
        <f t="shared" si="19"/>
        <v> </v>
      </c>
      <c r="V236" s="110"/>
      <c r="W236" s="108"/>
      <c r="X236" s="116"/>
      <c r="Y236" s="108"/>
      <c r="Z236" s="108"/>
      <c r="AA236" s="126"/>
    </row>
    <row r="237" spans="1:27" ht="12" customHeight="1">
      <c r="A237" s="49">
        <v>1</v>
      </c>
      <c r="B237" s="50"/>
      <c r="C237" s="51" t="s">
        <v>69</v>
      </c>
      <c r="D237" s="52"/>
      <c r="E237" s="103"/>
      <c r="F237" s="325"/>
      <c r="G237" s="104"/>
      <c r="H237" s="104"/>
      <c r="I237" s="104"/>
      <c r="J237" s="104"/>
      <c r="K237" s="119"/>
      <c r="L237" s="89">
        <v>2</v>
      </c>
      <c r="M237" s="82">
        <v>2</v>
      </c>
      <c r="N237" s="88">
        <v>46</v>
      </c>
      <c r="O237" s="82">
        <v>17</v>
      </c>
      <c r="P237" s="84">
        <f t="shared" si="18"/>
        <v>37</v>
      </c>
      <c r="Q237" s="59"/>
      <c r="R237" s="56"/>
      <c r="S237" s="63"/>
      <c r="T237" s="56"/>
      <c r="U237" s="84" t="str">
        <f t="shared" si="19"/>
        <v> </v>
      </c>
      <c r="V237" s="105"/>
      <c r="W237" s="104"/>
      <c r="X237" s="115"/>
      <c r="Y237" s="104"/>
      <c r="Z237" s="104"/>
      <c r="AA237" s="125"/>
    </row>
    <row r="238" spans="1:27" ht="12" customHeight="1">
      <c r="A238" s="49">
        <v>1</v>
      </c>
      <c r="B238" s="50"/>
      <c r="C238" s="97" t="s">
        <v>69</v>
      </c>
      <c r="D238" s="98"/>
      <c r="E238" s="99"/>
      <c r="F238" s="324"/>
      <c r="G238" s="100"/>
      <c r="H238" s="100"/>
      <c r="I238" s="100"/>
      <c r="J238" s="100"/>
      <c r="K238" s="118"/>
      <c r="L238" s="89">
        <v>2</v>
      </c>
      <c r="M238" s="82">
        <v>1</v>
      </c>
      <c r="N238" s="88">
        <v>20</v>
      </c>
      <c r="O238" s="82">
        <v>7</v>
      </c>
      <c r="P238" s="84">
        <f t="shared" si="18"/>
        <v>35</v>
      </c>
      <c r="Q238" s="59"/>
      <c r="R238" s="56"/>
      <c r="S238" s="63"/>
      <c r="T238" s="56"/>
      <c r="U238" s="137"/>
      <c r="V238" s="102"/>
      <c r="W238" s="100"/>
      <c r="X238" s="114"/>
      <c r="Y238" s="100"/>
      <c r="Z238" s="100"/>
      <c r="AA238" s="124"/>
    </row>
    <row r="239" spans="1:27" ht="12" customHeight="1">
      <c r="A239" s="49">
        <v>1</v>
      </c>
      <c r="B239" s="50"/>
      <c r="C239" s="97" t="s">
        <v>69</v>
      </c>
      <c r="D239" s="98"/>
      <c r="E239" s="99"/>
      <c r="F239" s="324"/>
      <c r="G239" s="100"/>
      <c r="H239" s="100"/>
      <c r="I239" s="100"/>
      <c r="J239" s="100"/>
      <c r="K239" s="118"/>
      <c r="L239" s="89">
        <v>1</v>
      </c>
      <c r="M239" s="82">
        <v>1</v>
      </c>
      <c r="N239" s="88">
        <v>5</v>
      </c>
      <c r="O239" s="82">
        <v>1</v>
      </c>
      <c r="P239" s="84">
        <f t="shared" si="18"/>
        <v>20</v>
      </c>
      <c r="Q239" s="59"/>
      <c r="R239" s="56"/>
      <c r="S239" s="63"/>
      <c r="T239" s="56"/>
      <c r="U239" s="137"/>
      <c r="V239" s="102"/>
      <c r="W239" s="100"/>
      <c r="X239" s="114"/>
      <c r="Y239" s="100"/>
      <c r="Z239" s="100"/>
      <c r="AA239" s="124"/>
    </row>
    <row r="240" spans="1:27" ht="12" customHeight="1">
      <c r="A240" s="49">
        <v>1</v>
      </c>
      <c r="B240" s="50"/>
      <c r="C240" s="97" t="s">
        <v>69</v>
      </c>
      <c r="D240" s="98"/>
      <c r="E240" s="99"/>
      <c r="F240" s="324"/>
      <c r="G240" s="100"/>
      <c r="H240" s="100"/>
      <c r="I240" s="100"/>
      <c r="J240" s="100"/>
      <c r="K240" s="118"/>
      <c r="L240" s="89">
        <v>1</v>
      </c>
      <c r="M240" s="82">
        <v>1</v>
      </c>
      <c r="N240" s="88">
        <v>12</v>
      </c>
      <c r="O240" s="82">
        <v>5</v>
      </c>
      <c r="P240" s="84">
        <f t="shared" si="18"/>
        <v>41.7</v>
      </c>
      <c r="Q240" s="59"/>
      <c r="R240" s="56"/>
      <c r="S240" s="63"/>
      <c r="T240" s="56"/>
      <c r="U240" s="137"/>
      <c r="V240" s="102"/>
      <c r="W240" s="100"/>
      <c r="X240" s="114"/>
      <c r="Y240" s="100"/>
      <c r="Z240" s="100"/>
      <c r="AA240" s="124"/>
    </row>
    <row r="241" spans="1:27" ht="12" customHeight="1">
      <c r="A241" s="49">
        <v>1</v>
      </c>
      <c r="B241" s="50"/>
      <c r="C241" s="97" t="s">
        <v>69</v>
      </c>
      <c r="D241" s="98"/>
      <c r="E241" s="99"/>
      <c r="F241" s="324"/>
      <c r="G241" s="100"/>
      <c r="H241" s="100"/>
      <c r="I241" s="100"/>
      <c r="J241" s="100"/>
      <c r="K241" s="118"/>
      <c r="L241" s="89">
        <v>2</v>
      </c>
      <c r="M241" s="82">
        <v>1</v>
      </c>
      <c r="N241" s="88">
        <v>20</v>
      </c>
      <c r="O241" s="82">
        <v>1</v>
      </c>
      <c r="P241" s="84">
        <f t="shared" si="18"/>
        <v>5</v>
      </c>
      <c r="Q241" s="59"/>
      <c r="R241" s="56"/>
      <c r="S241" s="63"/>
      <c r="T241" s="56"/>
      <c r="U241" s="137"/>
      <c r="V241" s="102"/>
      <c r="W241" s="100"/>
      <c r="X241" s="114"/>
      <c r="Y241" s="100"/>
      <c r="Z241" s="100"/>
      <c r="AA241" s="124"/>
    </row>
    <row r="242" spans="1:27" ht="12" customHeight="1">
      <c r="A242" s="49">
        <v>1</v>
      </c>
      <c r="B242" s="50"/>
      <c r="C242" s="51" t="s">
        <v>69</v>
      </c>
      <c r="D242" s="52"/>
      <c r="E242" s="103"/>
      <c r="F242" s="325"/>
      <c r="G242" s="104"/>
      <c r="H242" s="104"/>
      <c r="I242" s="104"/>
      <c r="J242" s="104"/>
      <c r="K242" s="119"/>
      <c r="L242" s="89">
        <v>1</v>
      </c>
      <c r="M242" s="82">
        <v>1</v>
      </c>
      <c r="N242" s="88">
        <v>5</v>
      </c>
      <c r="O242" s="82">
        <v>3</v>
      </c>
      <c r="P242" s="84">
        <f t="shared" si="18"/>
        <v>60</v>
      </c>
      <c r="Q242" s="59"/>
      <c r="R242" s="56"/>
      <c r="S242" s="63"/>
      <c r="T242" s="56"/>
      <c r="U242" s="84" t="str">
        <f t="shared" si="19"/>
        <v> </v>
      </c>
      <c r="V242" s="105"/>
      <c r="W242" s="104"/>
      <c r="X242" s="115"/>
      <c r="Y242" s="104"/>
      <c r="Z242" s="104"/>
      <c r="AA242" s="125"/>
    </row>
    <row r="243" spans="1:27" ht="12" customHeight="1">
      <c r="A243" s="49">
        <v>1</v>
      </c>
      <c r="B243" s="50"/>
      <c r="C243" s="97" t="s">
        <v>69</v>
      </c>
      <c r="D243" s="98"/>
      <c r="E243" s="99"/>
      <c r="F243" s="324"/>
      <c r="G243" s="100"/>
      <c r="H243" s="100"/>
      <c r="I243" s="100"/>
      <c r="J243" s="100"/>
      <c r="K243" s="118"/>
      <c r="L243" s="83">
        <v>1</v>
      </c>
      <c r="M243" s="82">
        <v>1</v>
      </c>
      <c r="N243" s="82">
        <v>10</v>
      </c>
      <c r="O243" s="82">
        <v>4</v>
      </c>
      <c r="P243" s="84">
        <f t="shared" si="18"/>
        <v>40</v>
      </c>
      <c r="Q243" s="55"/>
      <c r="R243" s="56"/>
      <c r="S243" s="56"/>
      <c r="T243" s="56"/>
      <c r="U243" s="84" t="str">
        <f t="shared" si="19"/>
        <v> </v>
      </c>
      <c r="V243" s="102"/>
      <c r="W243" s="100"/>
      <c r="X243" s="114"/>
      <c r="Y243" s="100"/>
      <c r="Z243" s="100"/>
      <c r="AA243" s="124"/>
    </row>
    <row r="244" spans="1:27" ht="12" customHeight="1">
      <c r="A244" s="96">
        <v>1</v>
      </c>
      <c r="B244" s="470"/>
      <c r="C244" s="97" t="s">
        <v>69</v>
      </c>
      <c r="D244" s="98"/>
      <c r="E244" s="99"/>
      <c r="F244" s="324"/>
      <c r="G244" s="100"/>
      <c r="H244" s="100"/>
      <c r="I244" s="100"/>
      <c r="J244" s="100"/>
      <c r="K244" s="118"/>
      <c r="L244" s="89"/>
      <c r="M244" s="82"/>
      <c r="N244" s="88"/>
      <c r="O244" s="82"/>
      <c r="P244" s="137" t="str">
        <f>IF(L244=""," ",ROUND(O244/N244*100,1))</f>
        <v> </v>
      </c>
      <c r="Q244" s="138">
        <v>1</v>
      </c>
      <c r="R244" s="139">
        <v>0</v>
      </c>
      <c r="S244" s="140">
        <v>3</v>
      </c>
      <c r="T244" s="139">
        <v>0</v>
      </c>
      <c r="U244" s="137">
        <f t="shared" si="19"/>
        <v>0</v>
      </c>
      <c r="V244" s="102"/>
      <c r="W244" s="100"/>
      <c r="X244" s="114"/>
      <c r="Y244" s="100"/>
      <c r="Z244" s="100"/>
      <c r="AA244" s="124"/>
    </row>
    <row r="245" spans="1:27" ht="12" customHeight="1">
      <c r="A245" s="49">
        <v>1</v>
      </c>
      <c r="B245" s="50"/>
      <c r="C245" s="51" t="s">
        <v>69</v>
      </c>
      <c r="D245" s="52"/>
      <c r="E245" s="103"/>
      <c r="F245" s="325"/>
      <c r="G245" s="104"/>
      <c r="H245" s="104"/>
      <c r="I245" s="104"/>
      <c r="J245" s="104"/>
      <c r="K245" s="119"/>
      <c r="L245" s="89">
        <v>1</v>
      </c>
      <c r="M245" s="82">
        <v>1</v>
      </c>
      <c r="N245" s="88">
        <v>10</v>
      </c>
      <c r="O245" s="82">
        <v>2</v>
      </c>
      <c r="P245" s="84">
        <f>IF(L245=""," ",ROUND(O245/N245*100,1))</f>
        <v>20</v>
      </c>
      <c r="Q245" s="55"/>
      <c r="R245" s="56"/>
      <c r="S245" s="56"/>
      <c r="T245" s="56"/>
      <c r="U245" s="84" t="str">
        <f t="shared" si="19"/>
        <v> </v>
      </c>
      <c r="V245" s="105"/>
      <c r="W245" s="104"/>
      <c r="X245" s="115"/>
      <c r="Y245" s="104"/>
      <c r="Z245" s="104"/>
      <c r="AA245" s="125"/>
    </row>
    <row r="246" spans="1:27" ht="12" customHeight="1" thickBot="1">
      <c r="A246" s="96">
        <v>1</v>
      </c>
      <c r="B246" s="470"/>
      <c r="C246" s="190" t="s">
        <v>69</v>
      </c>
      <c r="D246" s="191"/>
      <c r="E246" s="99"/>
      <c r="F246" s="324"/>
      <c r="G246" s="100"/>
      <c r="H246" s="100"/>
      <c r="I246" s="100"/>
      <c r="J246" s="100"/>
      <c r="K246" s="118"/>
      <c r="L246" s="89">
        <v>2</v>
      </c>
      <c r="M246" s="82">
        <v>2</v>
      </c>
      <c r="N246" s="88">
        <v>20</v>
      </c>
      <c r="O246" s="82">
        <v>8</v>
      </c>
      <c r="P246" s="137">
        <f>IF(L246=""," ",ROUND(O246/N246*100,1))</f>
        <v>40</v>
      </c>
      <c r="Q246" s="138">
        <v>1</v>
      </c>
      <c r="R246" s="139">
        <v>0</v>
      </c>
      <c r="S246" s="140">
        <v>3</v>
      </c>
      <c r="T246" s="139">
        <v>0</v>
      </c>
      <c r="U246" s="137">
        <f t="shared" si="19"/>
        <v>0</v>
      </c>
      <c r="V246" s="102"/>
      <c r="W246" s="100"/>
      <c r="X246" s="114"/>
      <c r="Y246" s="100"/>
      <c r="Z246" s="100"/>
      <c r="AA246" s="124"/>
    </row>
    <row r="247" spans="1:27" ht="15.75" customHeight="1" thickBot="1">
      <c r="A247" s="91"/>
      <c r="B247" s="469"/>
      <c r="C247" s="424" t="s">
        <v>12</v>
      </c>
      <c r="D247" s="425"/>
      <c r="E247" s="41"/>
      <c r="F247" s="323"/>
      <c r="G247" s="71"/>
      <c r="H247" s="71"/>
      <c r="I247" s="71"/>
      <c r="J247" s="71"/>
      <c r="K247" s="121"/>
      <c r="L247" s="111">
        <f>SUM(L193:L246)</f>
        <v>72</v>
      </c>
      <c r="M247" s="111">
        <f>SUM(M193:M246)</f>
        <v>68</v>
      </c>
      <c r="N247" s="111">
        <f>SUM(N193:N246)</f>
        <v>886</v>
      </c>
      <c r="O247" s="111">
        <f>SUM(O193:O246)</f>
        <v>295</v>
      </c>
      <c r="P247" s="113">
        <f>IF(L247=0,"",ROUND(O247/N247*100,1))</f>
        <v>33.3</v>
      </c>
      <c r="Q247" s="111">
        <f>SUM(Q193:Q246)</f>
        <v>8</v>
      </c>
      <c r="R247" s="111">
        <f>SUM(R193:R246)</f>
        <v>1</v>
      </c>
      <c r="S247" s="111">
        <f>SUM(S193:S246)</f>
        <v>24</v>
      </c>
      <c r="T247" s="111">
        <f>SUM(T193:T246)</f>
        <v>1</v>
      </c>
      <c r="U247" s="113">
        <f>IF(Q247=0," ",ROUND(T247/S247*100,1))</f>
        <v>4.2</v>
      </c>
      <c r="V247" s="95"/>
      <c r="W247" s="71"/>
      <c r="X247" s="117"/>
      <c r="Y247" s="71"/>
      <c r="Z247" s="71"/>
      <c r="AA247" s="127"/>
    </row>
    <row r="248" spans="1:27" ht="18" customHeight="1" thickBot="1">
      <c r="A248" s="91"/>
      <c r="B248" s="112"/>
      <c r="C248" s="424" t="s">
        <v>4</v>
      </c>
      <c r="D248" s="426"/>
      <c r="E248" s="41"/>
      <c r="F248" s="323"/>
      <c r="G248" s="74">
        <f>SUM(G12:G191)</f>
        <v>1677</v>
      </c>
      <c r="H248" s="74">
        <f>SUM(H12:H191)</f>
        <v>1346</v>
      </c>
      <c r="I248" s="74">
        <f>SUM(I12:I191)</f>
        <v>23542</v>
      </c>
      <c r="J248" s="74">
        <f>SUM(J12:J191)</f>
        <v>6450</v>
      </c>
      <c r="K248" s="113">
        <f>IF(G248=" "," ",ROUND(J248/I248*100,1))</f>
        <v>27.4</v>
      </c>
      <c r="L248" s="76">
        <f>L192+L247</f>
        <v>3264</v>
      </c>
      <c r="M248" s="74">
        <f>M192+M247</f>
        <v>2456</v>
      </c>
      <c r="N248" s="74">
        <f>N192+N247</f>
        <v>37128</v>
      </c>
      <c r="O248" s="74">
        <f>O192+O247</f>
        <v>7475</v>
      </c>
      <c r="P248" s="113">
        <f>IF(L248=""," ",ROUND(O248/N248*100,1))</f>
        <v>20.1</v>
      </c>
      <c r="Q248" s="76">
        <f>Q192+Q247</f>
        <v>977</v>
      </c>
      <c r="R248" s="74">
        <f>R192+R247</f>
        <v>377</v>
      </c>
      <c r="S248" s="74">
        <f>S192+S247</f>
        <v>5235</v>
      </c>
      <c r="T248" s="74">
        <f>T192+T247</f>
        <v>461</v>
      </c>
      <c r="U248" s="113">
        <f>IF(Q248=""," ",ROUND(T248/S248*100,1))</f>
        <v>8.8</v>
      </c>
      <c r="V248" s="73">
        <f>SUM(V12:V191)</f>
        <v>9298</v>
      </c>
      <c r="W248" s="74">
        <f>SUM(W12:W191)</f>
        <v>874</v>
      </c>
      <c r="X248" s="128">
        <f>IF(V248=""," ",ROUND(W248/V248*100,1))</f>
        <v>9.4</v>
      </c>
      <c r="Y248" s="76">
        <f>SUM(Y12:Y191)</f>
        <v>6809</v>
      </c>
      <c r="Z248" s="74">
        <f>SUM(Z12:Z191)</f>
        <v>310</v>
      </c>
      <c r="AA248" s="113">
        <f>IF(Y248=0," ",ROUND(Z248/Y248*100,1))</f>
        <v>4.6</v>
      </c>
    </row>
  </sheetData>
  <sheetProtection/>
  <mergeCells count="42">
    <mergeCell ref="U9:U11"/>
    <mergeCell ref="T10:T11"/>
    <mergeCell ref="W10:W11"/>
    <mergeCell ref="J10:J11"/>
    <mergeCell ref="M10:M11"/>
    <mergeCell ref="O10:O11"/>
    <mergeCell ref="R10:R11"/>
    <mergeCell ref="K9:K11"/>
    <mergeCell ref="P9:P11"/>
    <mergeCell ref="H10:H11"/>
    <mergeCell ref="L8:L11"/>
    <mergeCell ref="N8:N11"/>
    <mergeCell ref="Q8:Q11"/>
    <mergeCell ref="Y2:AA2"/>
    <mergeCell ref="E4:F4"/>
    <mergeCell ref="H4:J4"/>
    <mergeCell ref="L4:N4"/>
    <mergeCell ref="P4:T4"/>
    <mergeCell ref="V6:X6"/>
    <mergeCell ref="Q7:U7"/>
    <mergeCell ref="V7:AA7"/>
    <mergeCell ref="A7:A11"/>
    <mergeCell ref="B7:B11"/>
    <mergeCell ref="Y8:AA8"/>
    <mergeCell ref="C7:C11"/>
    <mergeCell ref="D7:D11"/>
    <mergeCell ref="E7:K7"/>
    <mergeCell ref="E8:E11"/>
    <mergeCell ref="E6:F6"/>
    <mergeCell ref="L6:N6"/>
    <mergeCell ref="L7:P7"/>
    <mergeCell ref="Q6:S6"/>
    <mergeCell ref="Y9:Y11"/>
    <mergeCell ref="AA9:AA11"/>
    <mergeCell ref="C247:D247"/>
    <mergeCell ref="C248:D248"/>
    <mergeCell ref="X8:X11"/>
    <mergeCell ref="S8:S11"/>
    <mergeCell ref="V8:V11"/>
    <mergeCell ref="F8:F11"/>
    <mergeCell ref="G8:G11"/>
    <mergeCell ref="I8:I11"/>
  </mergeCells>
  <conditionalFormatting sqref="R193:R246 O193:O246 W12:W191 J12:J191 H12:H191 M193:M246 O12:O191 M12:M191 T12:T191 R12:R191 T193:T246">
    <cfRule type="cellIs" priority="1" dxfId="0" operator="lessThanOrEqual" stopIfTrue="1">
      <formula>G12</formula>
    </cfRule>
    <cfRule type="cellIs" priority="2" dxfId="1" operator="greaterThan" stopIfTrue="1">
      <formula>G12</formula>
    </cfRule>
  </conditionalFormatting>
  <conditionalFormatting sqref="Y12:Y16 Y18:Y24 Y26:Y36 Y38:Y42 Y44:Y62 Y64:Y87 Y89:Y118 Y120:Y127 Y129:Y146 Y148:Y157 Y159:Y164 Y166:Y183 Y185:Y191">
    <cfRule type="cellIs" priority="3" dxfId="0" operator="lessThanOrEqual" stopIfTrue="1">
      <formula>V12</formula>
    </cfRule>
    <cfRule type="cellIs" priority="4" dxfId="1" operator="greaterThan" stopIfTrue="1">
      <formula>V12</formula>
    </cfRule>
  </conditionalFormatting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  <ignoredErrors>
    <ignoredError sqref="U247 X2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2009-12-21T13:03:39Z</cp:lastPrinted>
  <dcterms:created xsi:type="dcterms:W3CDTF">2002-01-07T10:53:07Z</dcterms:created>
  <dcterms:modified xsi:type="dcterms:W3CDTF">2009-12-21T13:03:48Z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1862474750</vt:i4>
  </property>
  <property fmtid="{D5CDD505-2E9C-101B-9397-08002B2CF9AE}" pid="3" name="_EmailSubject">
    <vt:lpwstr/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-1520387694</vt:i4>
  </property>
  <property fmtid="{D5CDD505-2E9C-101B-9397-08002B2CF9AE}" pid="7" name="_ReviewingToolsShownOnce">
    <vt:lpwstr/>
  </property>
</Properties>
</file>