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45" windowWidth="7650" windowHeight="4560" tabRatio="610" activeTab="0"/>
  </bookViews>
  <sheets>
    <sheet name="12首長等の状況" sheetId="1" r:id="rId1"/>
  </sheets>
  <definedNames/>
  <calcPr fullCalcOnLoad="1"/>
</workbook>
</file>

<file path=xl/sharedStrings.xml><?xml version="1.0" encoding="utf-8"?>
<sst xmlns="http://schemas.openxmlformats.org/spreadsheetml/2006/main" count="163" uniqueCount="104">
  <si>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</si>
  <si>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</si>
  <si>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</si>
  <si>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</si>
  <si>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</si>
  <si>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</si>
  <si>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</si>
  <si>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</si>
  <si>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</si>
  <si>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</si>
  <si>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</si>
  <si>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</si>
  <si>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</si>
  <si>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</si>
  <si>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</si>
  <si>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</si>
  <si>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</si>
  <si>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</si>
  <si>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</si>
  <si>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</si>
  <si>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</si>
  <si>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</si>
  <si>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</si>
  <si>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</si>
  <si>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</si>
  <si>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</si>
  <si>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</si>
  <si>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</si>
  <si>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</si>
  <si>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</si>
  <si>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</si>
  <si>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</si>
  <si>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</si>
  <si>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</si>
  <si>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</si>
  <si>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</si>
  <si>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</si>
  <si>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</si>
  <si>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</si>
  <si>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</si>
  <si>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</si>
  <si>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</si>
  <si>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</si>
  <si>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</si>
  <si>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</si>
  <si>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</si>
  <si>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</si>
  <si>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</si>
  <si>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</si>
  <si>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知事数</t>
  </si>
  <si>
    <t>副知事数</t>
  </si>
  <si>
    <t>市（区）長数</t>
  </si>
  <si>
    <t>副市(区)長数</t>
  </si>
  <si>
    <t>町村長数</t>
  </si>
  <si>
    <t>副町村長数</t>
  </si>
  <si>
    <t>自　治
会長数</t>
  </si>
  <si>
    <t>うち
 女性</t>
  </si>
  <si>
    <t>市（区）名</t>
  </si>
  <si>
    <t>うち
　女性</t>
  </si>
  <si>
    <t>町村名</t>
  </si>
  <si>
    <t>住田町</t>
  </si>
  <si>
    <t>仙台市</t>
  </si>
  <si>
    <t>みどり市</t>
  </si>
  <si>
    <t>印西市</t>
  </si>
  <si>
    <t>平塚市、伊勢原市</t>
  </si>
  <si>
    <t>横浜市、横須賀市</t>
  </si>
  <si>
    <t>生坂村</t>
  </si>
  <si>
    <t>春日井市</t>
  </si>
  <si>
    <t>木津川市</t>
  </si>
  <si>
    <t>与謝野町</t>
  </si>
  <si>
    <t>播磨町</t>
  </si>
  <si>
    <t>橋本市</t>
  </si>
  <si>
    <t>鳥取市</t>
  </si>
  <si>
    <t>苅田町</t>
  </si>
  <si>
    <t>五島市</t>
  </si>
  <si>
    <t>沖縄市</t>
  </si>
  <si>
    <t>那覇市</t>
  </si>
  <si>
    <t>高松市</t>
  </si>
  <si>
    <t>１２　首長等の状況</t>
  </si>
  <si>
    <t>所沢市</t>
  </si>
  <si>
    <t>倉敷市</t>
  </si>
  <si>
    <t>横手市、大仙市</t>
  </si>
  <si>
    <t>東神楽町</t>
  </si>
  <si>
    <t>女性
比率
（％）</t>
  </si>
  <si>
    <t>合志市</t>
  </si>
  <si>
    <t>都道府県
政令都市</t>
  </si>
  <si>
    <t>常総市</t>
  </si>
  <si>
    <t>白井市</t>
  </si>
  <si>
    <t>魚沼市</t>
  </si>
  <si>
    <t>野木町</t>
  </si>
  <si>
    <t>（注１） 調査時点は原則として平成21年4月1日現在であるが、各地方自治体の事情により異なる場合がある。</t>
  </si>
  <si>
    <t>品川区、町田市</t>
  </si>
  <si>
    <t>桑名市</t>
  </si>
  <si>
    <t>草津市</t>
  </si>
  <si>
    <t>川西町</t>
  </si>
  <si>
    <t>広島市、三次市</t>
  </si>
  <si>
    <t>尼崎市、宝塚市</t>
  </si>
  <si>
    <t>北茨城市</t>
  </si>
  <si>
    <t>新宿区、足立区、
三鷹市、多摩市</t>
  </si>
  <si>
    <t>越生町、大利根町</t>
  </si>
  <si>
    <t>筑前町、大木町</t>
  </si>
  <si>
    <t>芸西村</t>
  </si>
  <si>
    <t>　</t>
  </si>
  <si>
    <t>（注２） 自治会長については、回答のあったもののうち、男女別の数を把握しているもののみ掲載している。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</si>
</sst>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#,##0;[Red]_ \-#,##0"/>
    <numFmt numFmtId="178" formatCode="#,##0.0;[Red]\-#,##0.0"/>
    <numFmt numFmtId="179" formatCode="_ #,##0.0;[Red]_ \-#,##0.0"/>
    <numFmt numFmtId="180" formatCode="0.0_ "/>
    <numFmt numFmtId="181" formatCode="#,##0_ "/>
    <numFmt numFmtId="182" formatCode="0.0%"/>
    <numFmt numFmtId="183" formatCode="#,##0_);[Red]\(#,##0\)"/>
    <numFmt numFmtId="184" formatCode="0_);[Red]\(0\)"/>
    <numFmt numFmtId="185" formatCode="0_ "/>
    <numFmt numFmtId="186" formatCode="#,##0_ ;[Red]\-#,##0\ "/>
    <numFmt numFmtId="187" formatCode="0.0"/>
    <numFmt numFmtId="188" formatCode="0.0000000000000%"/>
    <numFmt numFmtId="189" formatCode="0.00_);[Red]\(0.00\)"/>
    <numFmt numFmtId="190" formatCode="0.0_);\(0.0\)"/>
    <numFmt numFmtId="191" formatCode="0.0;&quot;△ &quot;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_ "/>
    <numFmt numFmtId="196" formatCode="0.00_ "/>
    <numFmt numFmtId="197" formatCode="0.0000_ "/>
    <numFmt numFmtId="198" formatCode="#,##0.0_ ;[Red]\-#,##0.0\ "/>
    <numFmt numFmtId="199" formatCode="General\(&quot;策&quot;&quot;定&quot;&quot;済&quot;&quot;計&quot;&quot;画&quot;&quot;数&quot;\)"/>
    <numFmt numFmtId="200" formatCode="General\(&quot;策&quot;&quot;定&quot;&quot;済&quot;&quot;み&quot;&quot;計&quot;&quot;画&quot;&quot;数&quot;\)"/>
    <numFmt numFmtId="201" formatCode="General\(&quot;／&quot;&quot;６０&quot;\)"/>
    <numFmt numFmtId="202" formatCode="General\ \ \(&quot;／&quot;&quot;６０&quot;\)"/>
    <numFmt numFmtId="203" formatCode="General&quot;／&quot;&quot;60&quot;\)"/>
    <numFmt numFmtId="204" formatCode="General&quot;／&quot;&quot;60&quot;"/>
    <numFmt numFmtId="205" formatCode="General&quot;／&quot;&quot;12&quot;"/>
    <numFmt numFmtId="206" formatCode="General&quot;／&quot;&quot;13&quot;"/>
    <numFmt numFmtId="207" formatCode="General&quot;／&quot;&quot;47&quot;"/>
    <numFmt numFmtId="208" formatCode="&quot;計&quot;&quot;画&quot;&quot;数&quot;\ \ General&quot;／&quot;&quot;47&quot;"/>
    <numFmt numFmtId="209" formatCode="\ \ General&quot;／&quot;&quot;47&quot;"/>
    <numFmt numFmtId="210" formatCode="[$-411]gg&quot;年&quot;m&quot;月&quot;"/>
    <numFmt numFmtId="211" formatCode="hh&quot;年&quot;m&quot;月&quot;"/>
    <numFmt numFmtId="212" formatCode="\(General\)"/>
    <numFmt numFmtId="213" formatCode="\(General\)\ &quot;    &quot;"/>
    <numFmt numFmtId="214" formatCode="\(General\)\ &quot;  &quot;"/>
    <numFmt numFmtId="215" formatCode="\(#,###\)\ &quot;  &quot;"/>
    <numFmt numFmtId="216" formatCode="\-"/>
    <numFmt numFmtId="217" formatCode="&quot;処&quot;&quot;理&quot;&quot;機&quot;&quot;関&quot;&quot;の&quot;&quot;あ&quot;&quot;る&quot;&quot;都&quot;&quot;道&quot;&quot;府&quot;&quot;県&quot;&quot;数&quot;\ \ General"/>
    <numFmt numFmtId="218" formatCode="&quot;処&quot;&quot;理&quot;&quot;機&quot;&quot;関&quot;&quot;の&quot;&quot;あ&quot;&quot;る&quot;&quot;政&quot;&quot;令&quot;&quot;指&quot;&quot;定&quot;&quot;都&quot;&quot;市&quot;\ \ General"/>
    <numFmt numFmtId="219" formatCode="&quot;全&quot;&quot;国&quot;&quot;計&quot;\ \ General"/>
    <numFmt numFmtId="220" formatCode="0.00000_ "/>
    <numFmt numFmtId="221" formatCode="0.0000"/>
    <numFmt numFmtId="222" formatCode="0.000"/>
    <numFmt numFmtId="223" formatCode="0.0000000000"/>
    <numFmt numFmtId="224" formatCode="0.000000000"/>
    <numFmt numFmtId="225" formatCode="#,##0.000;[Red]\-#,##0.000"/>
    <numFmt numFmtId="226" formatCode="#,##0.0000;[Red]\-#,##0.0000"/>
    <numFmt numFmtId="227" formatCode="General\ &quot;  &quot;"/>
    <numFmt numFmtId="228" formatCode="0&quot;  &quot;"/>
    <numFmt numFmtId="229" formatCode="0.0&quot; &quot;;&quot;△ &quot;0.0&quot; &quot;"/>
    <numFmt numFmtId="230" formatCode="&quot;-&quot;"/>
    <numFmt numFmtId="231" formatCode="[$-411]ge\.m\.d;@"/>
    <numFmt numFmtId="232" formatCode="[$-411]ggge&quot;年&quot;m&quot;月&quot;d&quot;日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distributed" vertical="center"/>
    </xf>
    <xf numFmtId="0" fontId="9" fillId="0" borderId="14" xfId="0" applyNumberFormat="1" applyFont="1" applyFill="1" applyBorder="1" applyAlignment="1">
      <alignment horizontal="distributed" vertical="center"/>
    </xf>
    <xf numFmtId="177" fontId="8" fillId="0" borderId="14" xfId="0" applyNumberFormat="1" applyFont="1" applyFill="1" applyBorder="1" applyAlignment="1">
      <alignment horizontal="distributed" vertical="center"/>
    </xf>
    <xf numFmtId="185" fontId="4" fillId="0" borderId="15" xfId="0" applyNumberFormat="1" applyFont="1" applyFill="1" applyBorder="1" applyAlignment="1">
      <alignment vertical="center"/>
    </xf>
    <xf numFmtId="185" fontId="4" fillId="0" borderId="16" xfId="0" applyNumberFormat="1" applyFont="1" applyFill="1" applyBorder="1" applyAlignment="1">
      <alignment vertical="center"/>
    </xf>
    <xf numFmtId="185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181" fontId="4" fillId="0" borderId="17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horizontal="distributed" vertical="center"/>
    </xf>
    <xf numFmtId="0" fontId="8" fillId="0" borderId="19" xfId="0" applyNumberFormat="1" applyFont="1" applyFill="1" applyBorder="1" applyAlignment="1">
      <alignment horizontal="distributed" vertical="center"/>
    </xf>
    <xf numFmtId="177" fontId="8" fillId="0" borderId="2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7" fontId="8" fillId="0" borderId="21" xfId="0" applyNumberFormat="1" applyFont="1" applyFill="1" applyBorder="1" applyAlignment="1">
      <alignment horizontal="distributed" vertical="center"/>
    </xf>
    <xf numFmtId="0" fontId="9" fillId="0" borderId="22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85" fontId="4" fillId="0" borderId="23" xfId="0" applyNumberFormat="1" applyFont="1" applyFill="1" applyBorder="1" applyAlignment="1">
      <alignment vertical="center"/>
    </xf>
    <xf numFmtId="185" fontId="4" fillId="0" borderId="24" xfId="0" applyNumberFormat="1" applyFont="1" applyFill="1" applyBorder="1" applyAlignment="1">
      <alignment vertical="center"/>
    </xf>
    <xf numFmtId="185" fontId="4" fillId="0" borderId="25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185" fontId="4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vertical="center"/>
    </xf>
    <xf numFmtId="185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horizontal="distributed" vertical="center"/>
    </xf>
    <xf numFmtId="0" fontId="9" fillId="0" borderId="29" xfId="0" applyNumberFormat="1" applyFont="1" applyFill="1" applyBorder="1" applyAlignment="1">
      <alignment horizontal="distributed" vertical="center"/>
    </xf>
    <xf numFmtId="177" fontId="9" fillId="0" borderId="22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81" fontId="4" fillId="0" borderId="25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81" fontId="4" fillId="0" borderId="24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 wrapText="1"/>
    </xf>
    <xf numFmtId="0" fontId="7" fillId="0" borderId="25" xfId="0" applyNumberFormat="1" applyFont="1" applyFill="1" applyBorder="1" applyAlignment="1">
      <alignment vertical="center" wrapText="1"/>
    </xf>
    <xf numFmtId="177" fontId="8" fillId="0" borderId="21" xfId="0" applyNumberFormat="1" applyFont="1" applyFill="1" applyBorder="1" applyAlignment="1">
      <alignment horizontal="distributed" vertical="center"/>
    </xf>
    <xf numFmtId="0" fontId="9" fillId="0" borderId="22" xfId="0" applyNumberFormat="1" applyFont="1" applyFill="1" applyBorder="1" applyAlignment="1">
      <alignment horizontal="distributed" vertical="center"/>
    </xf>
    <xf numFmtId="177" fontId="8" fillId="0" borderId="22" xfId="0" applyNumberFormat="1" applyFont="1" applyFill="1" applyBorder="1" applyAlignment="1">
      <alignment horizontal="distributed" vertical="center"/>
    </xf>
    <xf numFmtId="185" fontId="4" fillId="0" borderId="23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horizontal="distributed" vertical="center"/>
    </xf>
    <xf numFmtId="0" fontId="8" fillId="0" borderId="22" xfId="0" applyNumberFormat="1" applyFont="1" applyFill="1" applyBorder="1" applyAlignment="1">
      <alignment horizontal="distributed" vertical="center"/>
    </xf>
    <xf numFmtId="177" fontId="8" fillId="0" borderId="28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distributed" vertical="center"/>
    </xf>
    <xf numFmtId="177" fontId="8" fillId="0" borderId="0" xfId="0" applyNumberFormat="1" applyFont="1" applyFill="1" applyBorder="1" applyAlignment="1">
      <alignment horizontal="distributed" vertical="center"/>
    </xf>
    <xf numFmtId="0" fontId="9" fillId="0" borderId="30" xfId="0" applyNumberFormat="1" applyFont="1" applyFill="1" applyBorder="1" applyAlignment="1">
      <alignment horizontal="distributed" vertical="center"/>
    </xf>
    <xf numFmtId="177" fontId="8" fillId="0" borderId="30" xfId="0" applyNumberFormat="1" applyFont="1" applyFill="1" applyBorder="1" applyAlignment="1">
      <alignment horizontal="distributed" vertical="center"/>
    </xf>
    <xf numFmtId="177" fontId="8" fillId="0" borderId="31" xfId="0" applyNumberFormat="1" applyFont="1" applyFill="1" applyBorder="1" applyAlignment="1">
      <alignment horizontal="distributed" vertical="center"/>
    </xf>
    <xf numFmtId="0" fontId="9" fillId="0" borderId="32" xfId="0" applyNumberFormat="1" applyFont="1" applyFill="1" applyBorder="1" applyAlignment="1">
      <alignment horizontal="distributed" vertical="center"/>
    </xf>
    <xf numFmtId="177" fontId="8" fillId="0" borderId="32" xfId="0" applyNumberFormat="1" applyFont="1" applyFill="1" applyBorder="1" applyAlignment="1">
      <alignment horizontal="distributed" vertical="center"/>
    </xf>
    <xf numFmtId="185" fontId="4" fillId="0" borderId="33" xfId="0" applyNumberFormat="1" applyFont="1" applyFill="1" applyBorder="1" applyAlignment="1">
      <alignment vertical="center"/>
    </xf>
    <xf numFmtId="185" fontId="4" fillId="0" borderId="34" xfId="0" applyNumberFormat="1" applyFont="1" applyFill="1" applyBorder="1" applyAlignment="1">
      <alignment vertical="center"/>
    </xf>
    <xf numFmtId="185" fontId="4" fillId="0" borderId="35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0" fontId="7" fillId="0" borderId="34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181" fontId="4" fillId="0" borderId="36" xfId="0" applyNumberFormat="1" applyFont="1" applyFill="1" applyBorder="1" applyAlignment="1">
      <alignment vertical="center"/>
    </xf>
    <xf numFmtId="181" fontId="4" fillId="0" borderId="35" xfId="0" applyNumberFormat="1" applyFont="1" applyFill="1" applyBorder="1" applyAlignment="1">
      <alignment vertical="center"/>
    </xf>
    <xf numFmtId="181" fontId="4" fillId="0" borderId="34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7" fontId="8" fillId="0" borderId="37" xfId="0" applyNumberFormat="1" applyFont="1" applyFill="1" applyBorder="1" applyAlignment="1">
      <alignment horizontal="distributed" vertical="center"/>
    </xf>
    <xf numFmtId="0" fontId="8" fillId="0" borderId="38" xfId="0" applyNumberFormat="1" applyFont="1" applyFill="1" applyBorder="1" applyAlignment="1">
      <alignment horizontal="distributed" vertical="center"/>
    </xf>
    <xf numFmtId="177" fontId="8" fillId="0" borderId="39" xfId="0" applyNumberFormat="1" applyFont="1" applyFill="1" applyBorder="1" applyAlignment="1">
      <alignment horizontal="distributed" vertical="center"/>
    </xf>
    <xf numFmtId="177" fontId="9" fillId="0" borderId="40" xfId="0" applyNumberFormat="1" applyFont="1" applyFill="1" applyBorder="1" applyAlignment="1">
      <alignment horizontal="distributed" vertical="center"/>
    </xf>
    <xf numFmtId="0" fontId="9" fillId="0" borderId="41" xfId="0" applyNumberFormat="1" applyFont="1" applyFill="1" applyBorder="1" applyAlignment="1">
      <alignment horizontal="distributed" vertical="center"/>
    </xf>
    <xf numFmtId="177" fontId="9" fillId="0" borderId="41" xfId="0" applyNumberFormat="1" applyFont="1" applyFill="1" applyBorder="1" applyAlignment="1">
      <alignment horizontal="distributed" vertical="center"/>
    </xf>
    <xf numFmtId="185" fontId="4" fillId="0" borderId="42" xfId="0" applyNumberFormat="1" applyFont="1" applyFill="1" applyBorder="1" applyAlignment="1">
      <alignment vertical="center"/>
    </xf>
    <xf numFmtId="185" fontId="4" fillId="0" borderId="43" xfId="0" applyNumberFormat="1" applyFont="1" applyFill="1" applyBorder="1" applyAlignment="1">
      <alignment vertical="center"/>
    </xf>
    <xf numFmtId="185" fontId="4" fillId="0" borderId="44" xfId="0" applyNumberFormat="1" applyFont="1" applyFill="1" applyBorder="1" applyAlignment="1">
      <alignment vertical="center"/>
    </xf>
    <xf numFmtId="176" fontId="4" fillId="0" borderId="44" xfId="15" applyNumberFormat="1" applyFont="1" applyFill="1" applyBorder="1" applyAlignment="1">
      <alignment vertical="center"/>
    </xf>
    <xf numFmtId="0" fontId="4" fillId="0" borderId="43" xfId="15" applyNumberFormat="1" applyFont="1" applyFill="1" applyBorder="1" applyAlignment="1">
      <alignment vertical="center"/>
    </xf>
    <xf numFmtId="181" fontId="4" fillId="0" borderId="43" xfId="0" applyNumberFormat="1" applyFont="1" applyFill="1" applyBorder="1" applyAlignment="1">
      <alignment vertical="center"/>
    </xf>
    <xf numFmtId="0" fontId="4" fillId="0" borderId="44" xfId="15" applyNumberFormat="1" applyFont="1" applyFill="1" applyBorder="1" applyAlignment="1">
      <alignment vertical="center"/>
    </xf>
    <xf numFmtId="181" fontId="4" fillId="0" borderId="44" xfId="0" applyNumberFormat="1" applyFont="1" applyFill="1" applyBorder="1" applyAlignment="1">
      <alignment vertical="center"/>
    </xf>
    <xf numFmtId="0" fontId="7" fillId="0" borderId="43" xfId="15" applyNumberFormat="1" applyFont="1" applyFill="1" applyBorder="1" applyAlignment="1">
      <alignment vertical="center"/>
    </xf>
    <xf numFmtId="181" fontId="4" fillId="0" borderId="41" xfId="0" applyNumberFormat="1" applyFont="1" applyFill="1" applyBorder="1" applyAlignment="1">
      <alignment vertical="center"/>
    </xf>
    <xf numFmtId="177" fontId="8" fillId="0" borderId="45" xfId="0" applyNumberFormat="1" applyFont="1" applyFill="1" applyBorder="1" applyAlignment="1">
      <alignment horizontal="distributed" vertical="center"/>
    </xf>
    <xf numFmtId="0" fontId="8" fillId="0" borderId="1" xfId="0" applyNumberFormat="1" applyFont="1" applyFill="1" applyBorder="1" applyAlignment="1">
      <alignment horizontal="distributed" vertical="center"/>
    </xf>
    <xf numFmtId="177" fontId="8" fillId="0" borderId="46" xfId="0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0.74609375" style="1" customWidth="1"/>
    <col min="2" max="2" width="10.125" style="110" customWidth="1"/>
    <col min="3" max="3" width="0.74609375" style="1" customWidth="1"/>
    <col min="4" max="4" width="6.625" style="1" customWidth="1"/>
    <col min="5" max="10" width="5.875" style="1" customWidth="1"/>
    <col min="11" max="11" width="14.625" style="1" customWidth="1"/>
    <col min="12" max="14" width="5.875" style="1" customWidth="1"/>
    <col min="15" max="15" width="14.625" style="1" customWidth="1"/>
    <col min="16" max="18" width="6.625" style="1" customWidth="1"/>
    <col min="19" max="19" width="13.625" style="1" customWidth="1"/>
    <col min="20" max="22" width="6.625" style="1" customWidth="1"/>
    <col min="23" max="23" width="12.625" style="1" customWidth="1"/>
    <col min="24" max="24" width="8.625" style="1" customWidth="1"/>
    <col min="25" max="26" width="6.625" style="1" customWidth="1"/>
    <col min="27" max="27" width="0.74609375" style="1" customWidth="1"/>
    <col min="28" max="28" width="10.125" style="110" customWidth="1"/>
    <col min="29" max="29" width="0.74609375" style="1" customWidth="1"/>
    <col min="30" max="16384" width="9.00390625" style="7" customWidth="1"/>
  </cols>
  <sheetData>
    <row r="1" spans="2:29" ht="25.5" customHeight="1" thickBot="1">
      <c r="B1" s="2" t="s">
        <v>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5"/>
      <c r="AB1" s="6"/>
      <c r="AC1" s="7"/>
    </row>
    <row r="2" spans="1:29" ht="13.5" customHeight="1">
      <c r="A2" s="111"/>
      <c r="B2" s="113" t="s">
        <v>0</v>
      </c>
      <c r="C2" s="115"/>
      <c r="D2" s="117" t="s">
        <v>49</v>
      </c>
      <c r="E2" s="8"/>
      <c r="F2" s="119" t="s">
        <v>50</v>
      </c>
      <c r="G2" s="8"/>
      <c r="H2" s="119" t="s">
        <v>51</v>
      </c>
      <c r="I2" s="9"/>
      <c r="J2" s="9"/>
      <c r="K2" s="8"/>
      <c r="L2" s="119" t="s">
        <v>52</v>
      </c>
      <c r="M2" s="9"/>
      <c r="N2" s="9"/>
      <c r="O2" s="8"/>
      <c r="P2" s="119" t="s">
        <v>53</v>
      </c>
      <c r="Q2" s="9"/>
      <c r="R2" s="9"/>
      <c r="S2" s="8"/>
      <c r="T2" s="119" t="s">
        <v>54</v>
      </c>
      <c r="U2" s="9"/>
      <c r="V2" s="9"/>
      <c r="W2" s="8"/>
      <c r="X2" s="119" t="s">
        <v>55</v>
      </c>
      <c r="Y2" s="9"/>
      <c r="Z2" s="10"/>
      <c r="AA2" s="11"/>
      <c r="AB2" s="121" t="s">
        <v>85</v>
      </c>
      <c r="AC2" s="12"/>
    </row>
    <row r="3" spans="1:29" ht="40.5" customHeight="1" thickBot="1">
      <c r="A3" s="112"/>
      <c r="B3" s="114"/>
      <c r="C3" s="116"/>
      <c r="D3" s="118"/>
      <c r="E3" s="13" t="s">
        <v>56</v>
      </c>
      <c r="F3" s="120"/>
      <c r="G3" s="13" t="s">
        <v>56</v>
      </c>
      <c r="H3" s="120"/>
      <c r="I3" s="14" t="s">
        <v>56</v>
      </c>
      <c r="J3" s="15" t="s">
        <v>83</v>
      </c>
      <c r="K3" s="16" t="s">
        <v>57</v>
      </c>
      <c r="L3" s="120"/>
      <c r="M3" s="14" t="s">
        <v>58</v>
      </c>
      <c r="N3" s="15" t="s">
        <v>83</v>
      </c>
      <c r="O3" s="16" t="s">
        <v>57</v>
      </c>
      <c r="P3" s="120"/>
      <c r="Q3" s="14" t="s">
        <v>58</v>
      </c>
      <c r="R3" s="15" t="s">
        <v>83</v>
      </c>
      <c r="S3" s="17" t="s">
        <v>59</v>
      </c>
      <c r="T3" s="120"/>
      <c r="U3" s="14" t="s">
        <v>58</v>
      </c>
      <c r="V3" s="15" t="s">
        <v>83</v>
      </c>
      <c r="W3" s="17" t="s">
        <v>59</v>
      </c>
      <c r="X3" s="120"/>
      <c r="Y3" s="14" t="s">
        <v>58</v>
      </c>
      <c r="Z3" s="15" t="s">
        <v>83</v>
      </c>
      <c r="AA3" s="18"/>
      <c r="AB3" s="114"/>
      <c r="AC3" s="19"/>
    </row>
    <row r="4" spans="1:29" s="35" customFormat="1" ht="16.5" customHeight="1" thickTop="1">
      <c r="A4" s="20"/>
      <c r="B4" s="21" t="s">
        <v>1</v>
      </c>
      <c r="C4" s="22"/>
      <c r="D4" s="23">
        <v>1</v>
      </c>
      <c r="E4" s="24">
        <v>1</v>
      </c>
      <c r="F4" s="25">
        <v>3</v>
      </c>
      <c r="G4" s="24">
        <v>0</v>
      </c>
      <c r="H4" s="25">
        <v>35</v>
      </c>
      <c r="I4" s="24">
        <v>0</v>
      </c>
      <c r="J4" s="26">
        <f>I4/H4*100</f>
        <v>0</v>
      </c>
      <c r="K4" s="27"/>
      <c r="L4" s="24">
        <v>43</v>
      </c>
      <c r="M4" s="24">
        <v>0</v>
      </c>
      <c r="N4" s="26">
        <f>M4/L4*100</f>
        <v>0</v>
      </c>
      <c r="O4" s="28"/>
      <c r="P4" s="29">
        <v>145</v>
      </c>
      <c r="Q4" s="30">
        <v>1</v>
      </c>
      <c r="R4" s="26">
        <f>Q4/P4*100</f>
        <v>0.6896551724137931</v>
      </c>
      <c r="S4" s="27" t="s">
        <v>82</v>
      </c>
      <c r="T4" s="25">
        <v>143</v>
      </c>
      <c r="U4" s="24">
        <v>0</v>
      </c>
      <c r="V4" s="26">
        <f>U4/T4*100</f>
        <v>0</v>
      </c>
      <c r="W4" s="27"/>
      <c r="X4" s="30">
        <v>15693</v>
      </c>
      <c r="Y4" s="29">
        <v>319</v>
      </c>
      <c r="Z4" s="31">
        <f>IF(X4=""," ",ROUND(Y4/X4*100,1))</f>
        <v>2</v>
      </c>
      <c r="AA4" s="32"/>
      <c r="AB4" s="33" t="s">
        <v>1</v>
      </c>
      <c r="AC4" s="34"/>
    </row>
    <row r="5" spans="1:29" s="35" customFormat="1" ht="16.5" customHeight="1">
      <c r="A5" s="36"/>
      <c r="B5" s="37" t="s">
        <v>2</v>
      </c>
      <c r="C5" s="38"/>
      <c r="D5" s="39">
        <v>1</v>
      </c>
      <c r="E5" s="40">
        <v>0</v>
      </c>
      <c r="F5" s="41">
        <v>2</v>
      </c>
      <c r="G5" s="40">
        <v>0</v>
      </c>
      <c r="H5" s="41">
        <v>10</v>
      </c>
      <c r="I5" s="40">
        <v>0</v>
      </c>
      <c r="J5" s="42">
        <f>I5/H5*100</f>
        <v>0</v>
      </c>
      <c r="K5" s="43"/>
      <c r="L5" s="44">
        <v>9</v>
      </c>
      <c r="M5" s="40">
        <v>0</v>
      </c>
      <c r="N5" s="42">
        <f>M5/L5*100</f>
        <v>0</v>
      </c>
      <c r="O5" s="45"/>
      <c r="P5" s="46">
        <v>30</v>
      </c>
      <c r="Q5" s="47">
        <v>0</v>
      </c>
      <c r="R5" s="42">
        <f>Q5/P5*100</f>
        <v>0</v>
      </c>
      <c r="S5" s="43"/>
      <c r="T5" s="48">
        <v>20</v>
      </c>
      <c r="U5" s="40">
        <v>0</v>
      </c>
      <c r="V5" s="42">
        <f>U5/T5*100</f>
        <v>0</v>
      </c>
      <c r="W5" s="43"/>
      <c r="X5" s="47">
        <v>3309</v>
      </c>
      <c r="Y5" s="46">
        <v>85</v>
      </c>
      <c r="Z5" s="49">
        <f aca="true" t="shared" si="0" ref="Z5:Z50">IF(X5=""," ",ROUND(Y5/X5*100,1))</f>
        <v>2.6</v>
      </c>
      <c r="AA5" s="50"/>
      <c r="AB5" s="51" t="s">
        <v>2</v>
      </c>
      <c r="AC5" s="52"/>
    </row>
    <row r="6" spans="1:29" s="35" customFormat="1" ht="16.5" customHeight="1">
      <c r="A6" s="36"/>
      <c r="B6" s="37" t="s">
        <v>3</v>
      </c>
      <c r="C6" s="38"/>
      <c r="D6" s="39">
        <v>1</v>
      </c>
      <c r="E6" s="40">
        <v>0</v>
      </c>
      <c r="F6" s="41">
        <v>1</v>
      </c>
      <c r="G6" s="40">
        <v>0</v>
      </c>
      <c r="H6" s="41">
        <v>13</v>
      </c>
      <c r="I6" s="40">
        <v>0</v>
      </c>
      <c r="J6" s="42">
        <f>I6/H6*100</f>
        <v>0</v>
      </c>
      <c r="K6" s="43"/>
      <c r="L6" s="40">
        <v>18</v>
      </c>
      <c r="M6" s="40">
        <v>0</v>
      </c>
      <c r="N6" s="42">
        <f aca="true" t="shared" si="1" ref="N6:N50">M6/L6*100</f>
        <v>0</v>
      </c>
      <c r="O6" s="45"/>
      <c r="P6" s="46">
        <v>22</v>
      </c>
      <c r="Q6" s="47">
        <v>0</v>
      </c>
      <c r="R6" s="42">
        <f>Q6/P6*100</f>
        <v>0</v>
      </c>
      <c r="S6" s="43"/>
      <c r="T6" s="41">
        <v>19</v>
      </c>
      <c r="U6" s="40">
        <v>1</v>
      </c>
      <c r="V6" s="42">
        <f>U6/T6*100</f>
        <v>5.263157894736842</v>
      </c>
      <c r="W6" s="43" t="s">
        <v>60</v>
      </c>
      <c r="X6" s="47">
        <v>3113</v>
      </c>
      <c r="Y6" s="46">
        <v>101</v>
      </c>
      <c r="Z6" s="49">
        <f t="shared" si="0"/>
        <v>3.2</v>
      </c>
      <c r="AA6" s="50"/>
      <c r="AB6" s="51" t="s">
        <v>3</v>
      </c>
      <c r="AC6" s="52"/>
    </row>
    <row r="7" spans="1:29" s="35" customFormat="1" ht="16.5" customHeight="1">
      <c r="A7" s="36"/>
      <c r="B7" s="37" t="s">
        <v>4</v>
      </c>
      <c r="C7" s="38"/>
      <c r="D7" s="39">
        <v>1</v>
      </c>
      <c r="E7" s="40">
        <v>0</v>
      </c>
      <c r="F7" s="41">
        <v>2</v>
      </c>
      <c r="G7" s="40">
        <v>0</v>
      </c>
      <c r="H7" s="41">
        <v>13</v>
      </c>
      <c r="I7" s="40">
        <v>0</v>
      </c>
      <c r="J7" s="42">
        <f aca="true" t="shared" si="2" ref="J7:J50">I7/H7*100</f>
        <v>0</v>
      </c>
      <c r="K7" s="43"/>
      <c r="L7" s="40">
        <v>16</v>
      </c>
      <c r="M7" s="40">
        <v>1</v>
      </c>
      <c r="N7" s="42">
        <f t="shared" si="1"/>
        <v>6.25</v>
      </c>
      <c r="O7" s="45" t="s">
        <v>61</v>
      </c>
      <c r="P7" s="46">
        <v>23</v>
      </c>
      <c r="Q7" s="47">
        <v>0</v>
      </c>
      <c r="R7" s="42">
        <f aca="true" t="shared" si="3" ref="R7:R50">Q7/P7*100</f>
        <v>0</v>
      </c>
      <c r="S7" s="43"/>
      <c r="T7" s="41">
        <v>18</v>
      </c>
      <c r="U7" s="40">
        <v>0</v>
      </c>
      <c r="V7" s="42">
        <f aca="true" t="shared" si="4" ref="V7:V50">U7/T7*100</f>
        <v>0</v>
      </c>
      <c r="W7" s="43"/>
      <c r="X7" s="47">
        <v>4699</v>
      </c>
      <c r="Y7" s="46">
        <v>164</v>
      </c>
      <c r="Z7" s="49">
        <f t="shared" si="0"/>
        <v>3.5</v>
      </c>
      <c r="AA7" s="50"/>
      <c r="AB7" s="51" t="s">
        <v>4</v>
      </c>
      <c r="AC7" s="52"/>
    </row>
    <row r="8" spans="1:29" s="35" customFormat="1" ht="16.5" customHeight="1">
      <c r="A8" s="36"/>
      <c r="B8" s="53" t="s">
        <v>5</v>
      </c>
      <c r="C8" s="38"/>
      <c r="D8" s="39">
        <v>1</v>
      </c>
      <c r="E8" s="40">
        <v>0</v>
      </c>
      <c r="F8" s="41">
        <v>1</v>
      </c>
      <c r="G8" s="40">
        <v>0</v>
      </c>
      <c r="H8" s="41">
        <v>13</v>
      </c>
      <c r="I8" s="40">
        <v>0</v>
      </c>
      <c r="J8" s="42">
        <f t="shared" si="2"/>
        <v>0</v>
      </c>
      <c r="K8" s="43"/>
      <c r="L8" s="40">
        <v>17</v>
      </c>
      <c r="M8" s="40">
        <v>2</v>
      </c>
      <c r="N8" s="42">
        <f t="shared" si="1"/>
        <v>11.76470588235294</v>
      </c>
      <c r="O8" s="45" t="s">
        <v>81</v>
      </c>
      <c r="P8" s="46">
        <v>12</v>
      </c>
      <c r="Q8" s="47">
        <v>0</v>
      </c>
      <c r="R8" s="42">
        <f t="shared" si="3"/>
        <v>0</v>
      </c>
      <c r="S8" s="43"/>
      <c r="T8" s="41">
        <v>10</v>
      </c>
      <c r="U8" s="40">
        <v>0</v>
      </c>
      <c r="V8" s="42">
        <f t="shared" si="4"/>
        <v>0</v>
      </c>
      <c r="W8" s="43"/>
      <c r="X8" s="47">
        <v>4409</v>
      </c>
      <c r="Y8" s="46">
        <v>65</v>
      </c>
      <c r="Z8" s="49">
        <f t="shared" si="0"/>
        <v>1.5</v>
      </c>
      <c r="AA8" s="50"/>
      <c r="AB8" s="51" t="s">
        <v>5</v>
      </c>
      <c r="AC8" s="52"/>
    </row>
    <row r="9" spans="1:29" s="35" customFormat="1" ht="16.5" customHeight="1">
      <c r="A9" s="36"/>
      <c r="B9" s="54" t="s">
        <v>6</v>
      </c>
      <c r="C9" s="38"/>
      <c r="D9" s="39">
        <v>1</v>
      </c>
      <c r="E9" s="40">
        <v>1</v>
      </c>
      <c r="F9" s="41">
        <v>1</v>
      </c>
      <c r="G9" s="40">
        <v>0</v>
      </c>
      <c r="H9" s="41">
        <v>13</v>
      </c>
      <c r="I9" s="40">
        <v>0</v>
      </c>
      <c r="J9" s="42">
        <f t="shared" si="2"/>
        <v>0</v>
      </c>
      <c r="K9" s="55"/>
      <c r="L9" s="40">
        <v>14</v>
      </c>
      <c r="M9" s="40">
        <v>0</v>
      </c>
      <c r="N9" s="42">
        <f t="shared" si="1"/>
        <v>0</v>
      </c>
      <c r="O9" s="56"/>
      <c r="P9" s="46">
        <v>22</v>
      </c>
      <c r="Q9" s="47">
        <v>0</v>
      </c>
      <c r="R9" s="42">
        <f t="shared" si="3"/>
        <v>0</v>
      </c>
      <c r="S9" s="55"/>
      <c r="T9" s="41">
        <v>14</v>
      </c>
      <c r="U9" s="40">
        <v>0</v>
      </c>
      <c r="V9" s="42">
        <f t="shared" si="4"/>
        <v>0</v>
      </c>
      <c r="W9" s="55"/>
      <c r="X9" s="47">
        <v>3878</v>
      </c>
      <c r="Y9" s="46">
        <v>27</v>
      </c>
      <c r="Z9" s="49">
        <f t="shared" si="0"/>
        <v>0.7</v>
      </c>
      <c r="AA9" s="50"/>
      <c r="AB9" s="38" t="s">
        <v>6</v>
      </c>
      <c r="AC9" s="52"/>
    </row>
    <row r="10" spans="1:29" s="35" customFormat="1" ht="16.5" customHeight="1">
      <c r="A10" s="36"/>
      <c r="B10" s="37" t="s">
        <v>7</v>
      </c>
      <c r="C10" s="38"/>
      <c r="D10" s="39">
        <v>1</v>
      </c>
      <c r="E10" s="40">
        <v>0</v>
      </c>
      <c r="F10" s="41">
        <v>2</v>
      </c>
      <c r="G10" s="40">
        <v>0</v>
      </c>
      <c r="H10" s="41">
        <v>13</v>
      </c>
      <c r="I10" s="40">
        <v>0</v>
      </c>
      <c r="J10" s="42">
        <f t="shared" si="2"/>
        <v>0</v>
      </c>
      <c r="K10" s="43"/>
      <c r="L10" s="40">
        <v>14</v>
      </c>
      <c r="M10" s="40">
        <v>0</v>
      </c>
      <c r="N10" s="42">
        <f t="shared" si="1"/>
        <v>0</v>
      </c>
      <c r="O10" s="45"/>
      <c r="P10" s="46">
        <v>46</v>
      </c>
      <c r="Q10" s="47">
        <v>0</v>
      </c>
      <c r="R10" s="42">
        <f t="shared" si="3"/>
        <v>0</v>
      </c>
      <c r="S10" s="43"/>
      <c r="T10" s="41">
        <v>37</v>
      </c>
      <c r="U10" s="40">
        <v>0</v>
      </c>
      <c r="V10" s="42">
        <f t="shared" si="4"/>
        <v>0</v>
      </c>
      <c r="W10" s="43"/>
      <c r="X10" s="57">
        <v>6187</v>
      </c>
      <c r="Y10" s="46">
        <v>121</v>
      </c>
      <c r="Z10" s="58">
        <v>2</v>
      </c>
      <c r="AA10" s="50"/>
      <c r="AB10" s="51" t="s">
        <v>7</v>
      </c>
      <c r="AC10" s="52"/>
    </row>
    <row r="11" spans="1:29" s="35" customFormat="1" ht="16.5" customHeight="1">
      <c r="A11" s="36"/>
      <c r="B11" s="37" t="s">
        <v>8</v>
      </c>
      <c r="C11" s="38"/>
      <c r="D11" s="39">
        <v>1</v>
      </c>
      <c r="E11" s="40">
        <v>0</v>
      </c>
      <c r="F11" s="41">
        <v>2</v>
      </c>
      <c r="G11" s="40">
        <v>0</v>
      </c>
      <c r="H11" s="41">
        <v>32</v>
      </c>
      <c r="I11" s="40">
        <v>1</v>
      </c>
      <c r="J11" s="42">
        <f t="shared" si="2"/>
        <v>3.125</v>
      </c>
      <c r="K11" s="43" t="s">
        <v>86</v>
      </c>
      <c r="L11" s="40">
        <v>36</v>
      </c>
      <c r="M11" s="40">
        <v>1</v>
      </c>
      <c r="N11" s="42">
        <f t="shared" si="1"/>
        <v>2.7777777777777777</v>
      </c>
      <c r="O11" s="45" t="s">
        <v>97</v>
      </c>
      <c r="P11" s="46">
        <v>12</v>
      </c>
      <c r="Q11" s="47">
        <v>0</v>
      </c>
      <c r="R11" s="42">
        <f t="shared" si="3"/>
        <v>0</v>
      </c>
      <c r="S11" s="43"/>
      <c r="T11" s="41">
        <v>9</v>
      </c>
      <c r="U11" s="40">
        <v>0</v>
      </c>
      <c r="V11" s="42">
        <f t="shared" si="4"/>
        <v>0</v>
      </c>
      <c r="W11" s="43"/>
      <c r="X11" s="47">
        <v>7706</v>
      </c>
      <c r="Y11" s="46">
        <v>325</v>
      </c>
      <c r="Z11" s="49">
        <f>IF(X11=""," ",ROUND(Y11/X11*100,1))</f>
        <v>4.2</v>
      </c>
      <c r="AA11" s="50"/>
      <c r="AB11" s="51" t="s">
        <v>8</v>
      </c>
      <c r="AC11" s="52"/>
    </row>
    <row r="12" spans="1:29" s="35" customFormat="1" ht="16.5" customHeight="1">
      <c r="A12" s="36"/>
      <c r="B12" s="37" t="s">
        <v>9</v>
      </c>
      <c r="C12" s="38"/>
      <c r="D12" s="39">
        <v>1</v>
      </c>
      <c r="E12" s="40">
        <v>0</v>
      </c>
      <c r="F12" s="41">
        <v>2</v>
      </c>
      <c r="G12" s="40">
        <v>0</v>
      </c>
      <c r="H12" s="41">
        <v>14</v>
      </c>
      <c r="I12" s="40">
        <v>0</v>
      </c>
      <c r="J12" s="42">
        <f t="shared" si="2"/>
        <v>0</v>
      </c>
      <c r="K12" s="43"/>
      <c r="L12" s="40">
        <v>19</v>
      </c>
      <c r="M12" s="40">
        <v>0</v>
      </c>
      <c r="N12" s="42">
        <f t="shared" si="1"/>
        <v>0</v>
      </c>
      <c r="O12" s="45"/>
      <c r="P12" s="46">
        <v>16</v>
      </c>
      <c r="Q12" s="47">
        <v>1</v>
      </c>
      <c r="R12" s="42">
        <f t="shared" si="3"/>
        <v>6.25</v>
      </c>
      <c r="S12" s="43" t="s">
        <v>89</v>
      </c>
      <c r="T12" s="41">
        <v>12</v>
      </c>
      <c r="U12" s="40">
        <v>0</v>
      </c>
      <c r="V12" s="42">
        <f t="shared" si="4"/>
        <v>0</v>
      </c>
      <c r="W12" s="43"/>
      <c r="X12" s="47">
        <v>3984</v>
      </c>
      <c r="Y12" s="46">
        <v>65</v>
      </c>
      <c r="Z12" s="49">
        <f t="shared" si="0"/>
        <v>1.6</v>
      </c>
      <c r="AA12" s="50"/>
      <c r="AB12" s="51" t="s">
        <v>9</v>
      </c>
      <c r="AC12" s="52"/>
    </row>
    <row r="13" spans="1:29" s="35" customFormat="1" ht="16.5" customHeight="1">
      <c r="A13" s="36"/>
      <c r="B13" s="37" t="s">
        <v>10</v>
      </c>
      <c r="C13" s="38"/>
      <c r="D13" s="39">
        <v>1</v>
      </c>
      <c r="E13" s="40">
        <v>0</v>
      </c>
      <c r="F13" s="41">
        <v>2</v>
      </c>
      <c r="G13" s="40">
        <v>0</v>
      </c>
      <c r="H13" s="41">
        <v>12</v>
      </c>
      <c r="I13" s="40">
        <v>0</v>
      </c>
      <c r="J13" s="42">
        <f t="shared" si="2"/>
        <v>0</v>
      </c>
      <c r="K13" s="43"/>
      <c r="L13" s="40">
        <v>11</v>
      </c>
      <c r="M13" s="40">
        <v>1</v>
      </c>
      <c r="N13" s="42">
        <f t="shared" si="1"/>
        <v>9.090909090909092</v>
      </c>
      <c r="O13" s="45" t="s">
        <v>62</v>
      </c>
      <c r="P13" s="46">
        <v>26</v>
      </c>
      <c r="Q13" s="47">
        <v>0</v>
      </c>
      <c r="R13" s="42">
        <f t="shared" si="3"/>
        <v>0</v>
      </c>
      <c r="S13" s="43"/>
      <c r="T13" s="41">
        <v>15</v>
      </c>
      <c r="U13" s="40">
        <v>0</v>
      </c>
      <c r="V13" s="42">
        <f t="shared" si="4"/>
        <v>0</v>
      </c>
      <c r="W13" s="43"/>
      <c r="X13" s="47">
        <v>2644</v>
      </c>
      <c r="Y13" s="46">
        <v>11</v>
      </c>
      <c r="Z13" s="49">
        <f t="shared" si="0"/>
        <v>0.4</v>
      </c>
      <c r="AA13" s="50"/>
      <c r="AB13" s="51" t="s">
        <v>10</v>
      </c>
      <c r="AC13" s="52"/>
    </row>
    <row r="14" spans="1:29" s="35" customFormat="1" ht="16.5" customHeight="1">
      <c r="A14" s="36"/>
      <c r="B14" s="37" t="s">
        <v>11</v>
      </c>
      <c r="C14" s="38"/>
      <c r="D14" s="39">
        <v>1</v>
      </c>
      <c r="E14" s="40">
        <v>0</v>
      </c>
      <c r="F14" s="41">
        <v>2</v>
      </c>
      <c r="G14" s="44">
        <v>0</v>
      </c>
      <c r="H14" s="41">
        <v>40</v>
      </c>
      <c r="I14" s="40">
        <v>1</v>
      </c>
      <c r="J14" s="42">
        <f t="shared" si="2"/>
        <v>2.5</v>
      </c>
      <c r="K14" s="43" t="s">
        <v>79</v>
      </c>
      <c r="L14" s="44">
        <v>40</v>
      </c>
      <c r="M14" s="40">
        <v>0</v>
      </c>
      <c r="N14" s="42">
        <f t="shared" si="1"/>
        <v>0</v>
      </c>
      <c r="O14" s="45"/>
      <c r="P14" s="46">
        <v>30</v>
      </c>
      <c r="Q14" s="57">
        <v>2</v>
      </c>
      <c r="R14" s="42">
        <f t="shared" si="3"/>
        <v>6.666666666666667</v>
      </c>
      <c r="S14" s="43" t="s">
        <v>99</v>
      </c>
      <c r="T14" s="48">
        <v>26</v>
      </c>
      <c r="U14" s="40">
        <v>0</v>
      </c>
      <c r="V14" s="42">
        <f t="shared" si="4"/>
        <v>0</v>
      </c>
      <c r="W14" s="43"/>
      <c r="X14" s="47">
        <v>7108</v>
      </c>
      <c r="Y14" s="59">
        <v>213</v>
      </c>
      <c r="Z14" s="49">
        <f>IF(X14=""," ",ROUND(Y14/X14*100,1))</f>
        <v>3</v>
      </c>
      <c r="AA14" s="50"/>
      <c r="AB14" s="51" t="s">
        <v>11</v>
      </c>
      <c r="AC14" s="52"/>
    </row>
    <row r="15" spans="1:29" s="35" customFormat="1" ht="16.5" customHeight="1">
      <c r="A15" s="36"/>
      <c r="B15" s="37" t="s">
        <v>12</v>
      </c>
      <c r="C15" s="38"/>
      <c r="D15" s="39">
        <v>1</v>
      </c>
      <c r="E15" s="40">
        <v>0</v>
      </c>
      <c r="F15" s="41">
        <v>2</v>
      </c>
      <c r="G15" s="40">
        <v>0</v>
      </c>
      <c r="H15" s="41">
        <v>36</v>
      </c>
      <c r="I15" s="40">
        <v>1</v>
      </c>
      <c r="J15" s="42">
        <v>2.8</v>
      </c>
      <c r="K15" s="43" t="s">
        <v>87</v>
      </c>
      <c r="L15" s="40">
        <v>35</v>
      </c>
      <c r="M15" s="40">
        <v>1</v>
      </c>
      <c r="N15" s="42">
        <f t="shared" si="1"/>
        <v>2.857142857142857</v>
      </c>
      <c r="O15" s="45" t="s">
        <v>63</v>
      </c>
      <c r="P15" s="46">
        <v>20</v>
      </c>
      <c r="Q15" s="47">
        <v>0</v>
      </c>
      <c r="R15" s="42">
        <f t="shared" si="3"/>
        <v>0</v>
      </c>
      <c r="S15" s="43"/>
      <c r="T15" s="41">
        <v>14</v>
      </c>
      <c r="U15" s="40">
        <v>0</v>
      </c>
      <c r="V15" s="42">
        <f t="shared" si="4"/>
        <v>0</v>
      </c>
      <c r="W15" s="43"/>
      <c r="X15" s="47">
        <v>9688</v>
      </c>
      <c r="Y15" s="46">
        <v>524</v>
      </c>
      <c r="Z15" s="49">
        <f>IF(X15=""," ",ROUND(Y15/X15*100,1))</f>
        <v>5.4</v>
      </c>
      <c r="AA15" s="50"/>
      <c r="AB15" s="51" t="s">
        <v>12</v>
      </c>
      <c r="AC15" s="52"/>
    </row>
    <row r="16" spans="1:29" s="35" customFormat="1" ht="27" customHeight="1">
      <c r="A16" s="36"/>
      <c r="B16" s="37" t="s">
        <v>13</v>
      </c>
      <c r="C16" s="38"/>
      <c r="D16" s="39">
        <v>1</v>
      </c>
      <c r="E16" s="40">
        <v>0</v>
      </c>
      <c r="F16" s="41">
        <v>4</v>
      </c>
      <c r="G16" s="40">
        <v>0</v>
      </c>
      <c r="H16" s="41">
        <v>49</v>
      </c>
      <c r="I16" s="40">
        <v>4</v>
      </c>
      <c r="J16" s="42">
        <f>I16/H16*100</f>
        <v>8.16326530612245</v>
      </c>
      <c r="K16" s="60" t="s">
        <v>98</v>
      </c>
      <c r="L16" s="40">
        <v>70</v>
      </c>
      <c r="M16" s="40">
        <v>2</v>
      </c>
      <c r="N16" s="42">
        <f t="shared" si="1"/>
        <v>2.857142857142857</v>
      </c>
      <c r="O16" s="61" t="s">
        <v>91</v>
      </c>
      <c r="P16" s="46">
        <v>13</v>
      </c>
      <c r="Q16" s="47">
        <v>0</v>
      </c>
      <c r="R16" s="42">
        <f t="shared" si="3"/>
        <v>0</v>
      </c>
      <c r="S16" s="43"/>
      <c r="T16" s="41">
        <v>10</v>
      </c>
      <c r="U16" s="40">
        <v>0</v>
      </c>
      <c r="V16" s="42">
        <f t="shared" si="4"/>
        <v>0</v>
      </c>
      <c r="W16" s="43"/>
      <c r="X16" s="47">
        <v>8490</v>
      </c>
      <c r="Y16" s="46">
        <v>853</v>
      </c>
      <c r="Z16" s="49">
        <f>IF(X16=""," ",ROUND(Y16/X16*100,1))</f>
        <v>10</v>
      </c>
      <c r="AA16" s="50"/>
      <c r="AB16" s="51" t="s">
        <v>13</v>
      </c>
      <c r="AC16" s="52"/>
    </row>
    <row r="17" spans="1:29" s="35" customFormat="1" ht="16.5" customHeight="1">
      <c r="A17" s="36"/>
      <c r="B17" s="37" t="s">
        <v>14</v>
      </c>
      <c r="C17" s="38"/>
      <c r="D17" s="39">
        <v>1</v>
      </c>
      <c r="E17" s="40">
        <v>0</v>
      </c>
      <c r="F17" s="41">
        <v>2</v>
      </c>
      <c r="G17" s="40">
        <v>0</v>
      </c>
      <c r="H17" s="41">
        <v>19</v>
      </c>
      <c r="I17" s="40">
        <v>2</v>
      </c>
      <c r="J17" s="42">
        <f t="shared" si="2"/>
        <v>10.526315789473683</v>
      </c>
      <c r="K17" s="43" t="s">
        <v>64</v>
      </c>
      <c r="L17" s="40">
        <v>37</v>
      </c>
      <c r="M17" s="40">
        <v>2</v>
      </c>
      <c r="N17" s="42">
        <f>M17/L17*100</f>
        <v>5.405405405405405</v>
      </c>
      <c r="O17" s="45" t="s">
        <v>65</v>
      </c>
      <c r="P17" s="46">
        <v>14</v>
      </c>
      <c r="Q17" s="47">
        <v>0</v>
      </c>
      <c r="R17" s="42">
        <f t="shared" si="3"/>
        <v>0</v>
      </c>
      <c r="S17" s="43"/>
      <c r="T17" s="41">
        <v>12</v>
      </c>
      <c r="U17" s="40">
        <v>0</v>
      </c>
      <c r="V17" s="42">
        <f t="shared" si="4"/>
        <v>0</v>
      </c>
      <c r="W17" s="43"/>
      <c r="X17" s="47">
        <v>6675</v>
      </c>
      <c r="Y17" s="46">
        <v>148</v>
      </c>
      <c r="Z17" s="49">
        <f t="shared" si="0"/>
        <v>2.2</v>
      </c>
      <c r="AA17" s="50"/>
      <c r="AB17" s="51" t="s">
        <v>14</v>
      </c>
      <c r="AC17" s="52"/>
    </row>
    <row r="18" spans="1:29" s="35" customFormat="1" ht="16.5" customHeight="1">
      <c r="A18" s="36"/>
      <c r="B18" s="37" t="s">
        <v>15</v>
      </c>
      <c r="C18" s="38"/>
      <c r="D18" s="39">
        <v>1</v>
      </c>
      <c r="E18" s="40">
        <v>0</v>
      </c>
      <c r="F18" s="41">
        <v>3</v>
      </c>
      <c r="G18" s="40">
        <v>0</v>
      </c>
      <c r="H18" s="41">
        <v>20</v>
      </c>
      <c r="I18" s="40">
        <v>1</v>
      </c>
      <c r="J18" s="42">
        <f t="shared" si="2"/>
        <v>5</v>
      </c>
      <c r="K18" s="43" t="s">
        <v>88</v>
      </c>
      <c r="L18" s="40">
        <v>28</v>
      </c>
      <c r="M18" s="40">
        <v>0</v>
      </c>
      <c r="N18" s="42">
        <f>M18/L18*100</f>
        <v>0</v>
      </c>
      <c r="O18" s="45"/>
      <c r="P18" s="46">
        <v>11</v>
      </c>
      <c r="Q18" s="47">
        <v>0</v>
      </c>
      <c r="R18" s="42">
        <f t="shared" si="3"/>
        <v>0</v>
      </c>
      <c r="S18" s="43"/>
      <c r="T18" s="41">
        <v>9</v>
      </c>
      <c r="U18" s="40">
        <v>0</v>
      </c>
      <c r="V18" s="42">
        <f t="shared" si="4"/>
        <v>0</v>
      </c>
      <c r="W18" s="43"/>
      <c r="X18" s="47">
        <v>8413</v>
      </c>
      <c r="Y18" s="46">
        <v>171</v>
      </c>
      <c r="Z18" s="49">
        <f t="shared" si="0"/>
        <v>2</v>
      </c>
      <c r="AA18" s="50"/>
      <c r="AB18" s="51" t="s">
        <v>15</v>
      </c>
      <c r="AC18" s="52"/>
    </row>
    <row r="19" spans="1:29" s="35" customFormat="1" ht="16.5" customHeight="1">
      <c r="A19" s="36"/>
      <c r="B19" s="37" t="s">
        <v>16</v>
      </c>
      <c r="C19" s="38"/>
      <c r="D19" s="39">
        <v>1</v>
      </c>
      <c r="E19" s="40">
        <v>0</v>
      </c>
      <c r="F19" s="41">
        <v>1</v>
      </c>
      <c r="G19" s="40">
        <v>0</v>
      </c>
      <c r="H19" s="41">
        <v>10</v>
      </c>
      <c r="I19" s="40">
        <v>0</v>
      </c>
      <c r="J19" s="42">
        <f t="shared" si="2"/>
        <v>0</v>
      </c>
      <c r="K19" s="43"/>
      <c r="L19" s="40">
        <v>12</v>
      </c>
      <c r="M19" s="40">
        <v>0</v>
      </c>
      <c r="N19" s="42">
        <f t="shared" si="1"/>
        <v>0</v>
      </c>
      <c r="O19" s="45"/>
      <c r="P19" s="46">
        <v>5</v>
      </c>
      <c r="Q19" s="47">
        <v>0</v>
      </c>
      <c r="R19" s="42">
        <f t="shared" si="3"/>
        <v>0</v>
      </c>
      <c r="S19" s="43"/>
      <c r="T19" s="41">
        <v>5</v>
      </c>
      <c r="U19" s="40">
        <v>0</v>
      </c>
      <c r="V19" s="42">
        <f t="shared" si="4"/>
        <v>0</v>
      </c>
      <c r="W19" s="43"/>
      <c r="X19" s="47">
        <v>3535</v>
      </c>
      <c r="Y19" s="46">
        <v>49</v>
      </c>
      <c r="Z19" s="49">
        <f t="shared" si="0"/>
        <v>1.4</v>
      </c>
      <c r="AA19" s="50"/>
      <c r="AB19" s="51" t="s">
        <v>16</v>
      </c>
      <c r="AC19" s="52"/>
    </row>
    <row r="20" spans="1:29" s="35" customFormat="1" ht="16.5" customHeight="1">
      <c r="A20" s="36"/>
      <c r="B20" s="37" t="s">
        <v>17</v>
      </c>
      <c r="C20" s="38"/>
      <c r="D20" s="39">
        <v>1</v>
      </c>
      <c r="E20" s="40">
        <v>0</v>
      </c>
      <c r="F20" s="41">
        <v>2</v>
      </c>
      <c r="G20" s="40">
        <v>0</v>
      </c>
      <c r="H20" s="41">
        <v>10</v>
      </c>
      <c r="I20" s="40">
        <v>0</v>
      </c>
      <c r="J20" s="42">
        <f t="shared" si="2"/>
        <v>0</v>
      </c>
      <c r="K20" s="43"/>
      <c r="L20" s="40">
        <v>13</v>
      </c>
      <c r="M20" s="40">
        <v>0</v>
      </c>
      <c r="N20" s="42">
        <f t="shared" si="1"/>
        <v>0</v>
      </c>
      <c r="O20" s="45"/>
      <c r="P20" s="46">
        <v>9</v>
      </c>
      <c r="Q20" s="47">
        <v>0</v>
      </c>
      <c r="R20" s="42">
        <f t="shared" si="3"/>
        <v>0</v>
      </c>
      <c r="S20" s="43"/>
      <c r="T20" s="41">
        <v>9</v>
      </c>
      <c r="U20" s="40">
        <v>0</v>
      </c>
      <c r="V20" s="42">
        <f t="shared" si="4"/>
        <v>0</v>
      </c>
      <c r="W20" s="43"/>
      <c r="X20" s="47">
        <v>4057</v>
      </c>
      <c r="Y20" s="46">
        <v>77</v>
      </c>
      <c r="Z20" s="49">
        <f t="shared" si="0"/>
        <v>1.9</v>
      </c>
      <c r="AA20" s="50"/>
      <c r="AB20" s="51" t="s">
        <v>17</v>
      </c>
      <c r="AC20" s="52"/>
    </row>
    <row r="21" spans="1:29" s="35" customFormat="1" ht="16.5" customHeight="1">
      <c r="A21" s="36"/>
      <c r="B21" s="37" t="s">
        <v>18</v>
      </c>
      <c r="C21" s="38"/>
      <c r="D21" s="39">
        <v>1</v>
      </c>
      <c r="E21" s="40">
        <v>0</v>
      </c>
      <c r="F21" s="41">
        <v>1</v>
      </c>
      <c r="G21" s="40">
        <v>0</v>
      </c>
      <c r="H21" s="41">
        <v>9</v>
      </c>
      <c r="I21" s="40">
        <v>0</v>
      </c>
      <c r="J21" s="42">
        <f t="shared" si="2"/>
        <v>0</v>
      </c>
      <c r="K21" s="43"/>
      <c r="L21" s="40">
        <v>10</v>
      </c>
      <c r="M21" s="40">
        <v>0</v>
      </c>
      <c r="N21" s="42">
        <f t="shared" si="1"/>
        <v>0</v>
      </c>
      <c r="O21" s="45"/>
      <c r="P21" s="46">
        <v>8</v>
      </c>
      <c r="Q21" s="47">
        <v>0</v>
      </c>
      <c r="R21" s="42">
        <f t="shared" si="3"/>
        <v>0</v>
      </c>
      <c r="S21" s="43"/>
      <c r="T21" s="41">
        <v>7</v>
      </c>
      <c r="U21" s="40">
        <v>0</v>
      </c>
      <c r="V21" s="42">
        <f t="shared" si="4"/>
        <v>0</v>
      </c>
      <c r="W21" s="43"/>
      <c r="X21" s="47">
        <v>3843</v>
      </c>
      <c r="Y21" s="46">
        <v>52</v>
      </c>
      <c r="Z21" s="49">
        <f t="shared" si="0"/>
        <v>1.4</v>
      </c>
      <c r="AA21" s="50"/>
      <c r="AB21" s="51" t="s">
        <v>18</v>
      </c>
      <c r="AC21" s="52"/>
    </row>
    <row r="22" spans="1:29" s="35" customFormat="1" ht="16.5" customHeight="1">
      <c r="A22" s="36"/>
      <c r="B22" s="53" t="s">
        <v>19</v>
      </c>
      <c r="C22" s="38"/>
      <c r="D22" s="39">
        <v>1</v>
      </c>
      <c r="E22" s="40">
        <v>0</v>
      </c>
      <c r="F22" s="41">
        <v>1</v>
      </c>
      <c r="G22" s="40">
        <v>0</v>
      </c>
      <c r="H22" s="41">
        <v>13</v>
      </c>
      <c r="I22" s="40">
        <v>0</v>
      </c>
      <c r="J22" s="42">
        <f t="shared" si="2"/>
        <v>0</v>
      </c>
      <c r="K22" s="43"/>
      <c r="L22" s="40">
        <v>11</v>
      </c>
      <c r="M22" s="40">
        <v>0</v>
      </c>
      <c r="N22" s="42">
        <f t="shared" si="1"/>
        <v>0</v>
      </c>
      <c r="O22" s="45"/>
      <c r="P22" s="46">
        <v>15</v>
      </c>
      <c r="Q22" s="47">
        <v>0</v>
      </c>
      <c r="R22" s="42">
        <f t="shared" si="3"/>
        <v>0</v>
      </c>
      <c r="S22" s="43"/>
      <c r="T22" s="41">
        <v>5</v>
      </c>
      <c r="U22" s="40">
        <v>0</v>
      </c>
      <c r="V22" s="42">
        <f t="shared" si="4"/>
        <v>0</v>
      </c>
      <c r="W22" s="43"/>
      <c r="X22" s="47">
        <v>2191</v>
      </c>
      <c r="Y22" s="46">
        <v>42</v>
      </c>
      <c r="Z22" s="49">
        <f t="shared" si="0"/>
        <v>1.9</v>
      </c>
      <c r="AA22" s="50"/>
      <c r="AB22" s="51" t="s">
        <v>19</v>
      </c>
      <c r="AC22" s="52"/>
    </row>
    <row r="23" spans="1:29" s="35" customFormat="1" ht="16.5" customHeight="1">
      <c r="A23" s="36"/>
      <c r="B23" s="37" t="s">
        <v>20</v>
      </c>
      <c r="C23" s="38"/>
      <c r="D23" s="39">
        <v>1</v>
      </c>
      <c r="E23" s="40">
        <v>0</v>
      </c>
      <c r="F23" s="41">
        <v>2</v>
      </c>
      <c r="G23" s="40">
        <v>0</v>
      </c>
      <c r="H23" s="41">
        <v>19</v>
      </c>
      <c r="I23" s="40">
        <v>0</v>
      </c>
      <c r="J23" s="42">
        <f t="shared" si="2"/>
        <v>0</v>
      </c>
      <c r="K23" s="43"/>
      <c r="L23" s="40">
        <v>22</v>
      </c>
      <c r="M23" s="40">
        <v>0</v>
      </c>
      <c r="N23" s="42">
        <f t="shared" si="1"/>
        <v>0</v>
      </c>
      <c r="O23" s="45"/>
      <c r="P23" s="46">
        <v>61</v>
      </c>
      <c r="Q23" s="47">
        <v>0</v>
      </c>
      <c r="R23" s="42">
        <f t="shared" si="3"/>
        <v>0</v>
      </c>
      <c r="S23" s="43"/>
      <c r="T23" s="41">
        <v>48</v>
      </c>
      <c r="U23" s="40">
        <v>1</v>
      </c>
      <c r="V23" s="42">
        <f t="shared" si="4"/>
        <v>2.083333333333333</v>
      </c>
      <c r="W23" s="43" t="s">
        <v>66</v>
      </c>
      <c r="X23" s="47">
        <v>3879</v>
      </c>
      <c r="Y23" s="46">
        <v>32</v>
      </c>
      <c r="Z23" s="49">
        <f t="shared" si="0"/>
        <v>0.8</v>
      </c>
      <c r="AA23" s="50"/>
      <c r="AB23" s="51" t="s">
        <v>20</v>
      </c>
      <c r="AC23" s="52"/>
    </row>
    <row r="24" spans="1:29" s="35" customFormat="1" ht="16.5" customHeight="1">
      <c r="A24" s="36"/>
      <c r="B24" s="37" t="s">
        <v>21</v>
      </c>
      <c r="C24" s="38"/>
      <c r="D24" s="39">
        <v>1</v>
      </c>
      <c r="E24" s="40">
        <v>0</v>
      </c>
      <c r="F24" s="41">
        <v>2</v>
      </c>
      <c r="G24" s="40">
        <v>0</v>
      </c>
      <c r="H24" s="41">
        <v>21</v>
      </c>
      <c r="I24" s="40">
        <v>0</v>
      </c>
      <c r="J24" s="42">
        <f t="shared" si="2"/>
        <v>0</v>
      </c>
      <c r="K24" s="43"/>
      <c r="L24" s="40">
        <v>24</v>
      </c>
      <c r="M24" s="40">
        <v>0</v>
      </c>
      <c r="N24" s="42">
        <f t="shared" si="1"/>
        <v>0</v>
      </c>
      <c r="O24" s="45"/>
      <c r="P24" s="46">
        <v>21</v>
      </c>
      <c r="Q24" s="47">
        <v>0</v>
      </c>
      <c r="R24" s="42">
        <f t="shared" si="3"/>
        <v>0</v>
      </c>
      <c r="S24" s="43"/>
      <c r="T24" s="41">
        <v>12</v>
      </c>
      <c r="U24" s="40">
        <v>0</v>
      </c>
      <c r="V24" s="42">
        <f t="shared" si="4"/>
        <v>0</v>
      </c>
      <c r="W24" s="43"/>
      <c r="X24" s="47">
        <v>8207</v>
      </c>
      <c r="Y24" s="46">
        <v>179</v>
      </c>
      <c r="Z24" s="49">
        <f t="shared" si="0"/>
        <v>2.2</v>
      </c>
      <c r="AA24" s="50">
        <v>356</v>
      </c>
      <c r="AB24" s="51" t="s">
        <v>21</v>
      </c>
      <c r="AC24" s="52"/>
    </row>
    <row r="25" spans="1:29" s="35" customFormat="1" ht="16.5" customHeight="1">
      <c r="A25" s="36"/>
      <c r="B25" s="37" t="s">
        <v>22</v>
      </c>
      <c r="C25" s="38"/>
      <c r="D25" s="39">
        <v>1</v>
      </c>
      <c r="E25" s="40">
        <v>0</v>
      </c>
      <c r="F25" s="41">
        <v>2</v>
      </c>
      <c r="G25" s="40">
        <v>0</v>
      </c>
      <c r="H25" s="41">
        <v>23</v>
      </c>
      <c r="I25" s="40">
        <v>0</v>
      </c>
      <c r="J25" s="42">
        <f t="shared" si="2"/>
        <v>0</v>
      </c>
      <c r="K25" s="43"/>
      <c r="L25" s="40">
        <v>29</v>
      </c>
      <c r="M25" s="40">
        <v>0</v>
      </c>
      <c r="N25" s="42">
        <f t="shared" si="1"/>
        <v>0</v>
      </c>
      <c r="O25" s="45"/>
      <c r="P25" s="46">
        <v>14</v>
      </c>
      <c r="Q25" s="47">
        <v>0</v>
      </c>
      <c r="R25" s="42">
        <f t="shared" si="3"/>
        <v>0</v>
      </c>
      <c r="S25" s="43"/>
      <c r="T25" s="41">
        <v>13</v>
      </c>
      <c r="U25" s="40">
        <v>0</v>
      </c>
      <c r="V25" s="42">
        <f t="shared" si="4"/>
        <v>0</v>
      </c>
      <c r="W25" s="43"/>
      <c r="X25" s="47">
        <v>4722</v>
      </c>
      <c r="Y25" s="46">
        <v>39</v>
      </c>
      <c r="Z25" s="49">
        <f t="shared" si="0"/>
        <v>0.8</v>
      </c>
      <c r="AA25" s="50"/>
      <c r="AB25" s="51" t="s">
        <v>22</v>
      </c>
      <c r="AC25" s="52"/>
    </row>
    <row r="26" spans="1:29" s="72" customFormat="1" ht="16.5" customHeight="1">
      <c r="A26" s="62"/>
      <c r="B26" s="63" t="s">
        <v>23</v>
      </c>
      <c r="C26" s="64"/>
      <c r="D26" s="65">
        <v>1</v>
      </c>
      <c r="E26" s="44">
        <v>0</v>
      </c>
      <c r="F26" s="48">
        <v>2</v>
      </c>
      <c r="G26" s="44">
        <v>0</v>
      </c>
      <c r="H26" s="48">
        <v>35</v>
      </c>
      <c r="I26" s="44">
        <v>0</v>
      </c>
      <c r="J26" s="66">
        <f t="shared" si="2"/>
        <v>0</v>
      </c>
      <c r="K26" s="67"/>
      <c r="L26" s="44">
        <v>44</v>
      </c>
      <c r="M26" s="44">
        <v>1</v>
      </c>
      <c r="N26" s="66">
        <f t="shared" si="1"/>
        <v>2.272727272727273</v>
      </c>
      <c r="O26" s="68" t="s">
        <v>67</v>
      </c>
      <c r="P26" s="59">
        <v>26</v>
      </c>
      <c r="Q26" s="57">
        <v>0</v>
      </c>
      <c r="R26" s="66">
        <f t="shared" si="3"/>
        <v>0</v>
      </c>
      <c r="S26" s="67"/>
      <c r="T26" s="48">
        <v>23</v>
      </c>
      <c r="U26" s="44">
        <v>0</v>
      </c>
      <c r="V26" s="66">
        <f t="shared" si="4"/>
        <v>0</v>
      </c>
      <c r="W26" s="67"/>
      <c r="X26" s="57">
        <v>4706</v>
      </c>
      <c r="Y26" s="59">
        <v>114</v>
      </c>
      <c r="Z26" s="58">
        <f t="shared" si="0"/>
        <v>2.4</v>
      </c>
      <c r="AA26" s="69"/>
      <c r="AB26" s="70" t="s">
        <v>23</v>
      </c>
      <c r="AC26" s="71"/>
    </row>
    <row r="27" spans="1:29" s="35" customFormat="1" ht="16.5" customHeight="1">
      <c r="A27" s="36"/>
      <c r="B27" s="37" t="s">
        <v>24</v>
      </c>
      <c r="C27" s="38"/>
      <c r="D27" s="39">
        <v>1</v>
      </c>
      <c r="E27" s="40">
        <v>0</v>
      </c>
      <c r="F27" s="41">
        <v>2</v>
      </c>
      <c r="G27" s="40">
        <v>0</v>
      </c>
      <c r="H27" s="41">
        <v>14</v>
      </c>
      <c r="I27" s="40">
        <v>0</v>
      </c>
      <c r="J27" s="42">
        <f t="shared" si="2"/>
        <v>0</v>
      </c>
      <c r="K27" s="43"/>
      <c r="L27" s="40">
        <v>18</v>
      </c>
      <c r="M27" s="40">
        <v>1</v>
      </c>
      <c r="N27" s="42">
        <f t="shared" si="1"/>
        <v>5.555555555555555</v>
      </c>
      <c r="O27" s="45" t="s">
        <v>92</v>
      </c>
      <c r="P27" s="46">
        <v>15</v>
      </c>
      <c r="Q27" s="47">
        <v>0</v>
      </c>
      <c r="R27" s="42">
        <f t="shared" si="3"/>
        <v>0</v>
      </c>
      <c r="S27" s="43"/>
      <c r="T27" s="41">
        <v>10</v>
      </c>
      <c r="U27" s="40">
        <v>0</v>
      </c>
      <c r="V27" s="42">
        <f t="shared" si="4"/>
        <v>0</v>
      </c>
      <c r="W27" s="43"/>
      <c r="X27" s="47">
        <v>5032</v>
      </c>
      <c r="Y27" s="46">
        <v>120</v>
      </c>
      <c r="Z27" s="49">
        <f t="shared" si="0"/>
        <v>2.4</v>
      </c>
      <c r="AA27" s="50"/>
      <c r="AB27" s="51" t="s">
        <v>24</v>
      </c>
      <c r="AC27" s="52"/>
    </row>
    <row r="28" spans="1:29" s="35" customFormat="1" ht="16.5" customHeight="1">
      <c r="A28" s="36"/>
      <c r="B28" s="37" t="s">
        <v>25</v>
      </c>
      <c r="C28" s="38"/>
      <c r="D28" s="39">
        <v>1</v>
      </c>
      <c r="E28" s="40">
        <v>1</v>
      </c>
      <c r="F28" s="41">
        <v>2</v>
      </c>
      <c r="G28" s="40">
        <v>0</v>
      </c>
      <c r="H28" s="41">
        <v>13</v>
      </c>
      <c r="I28" s="40">
        <v>0</v>
      </c>
      <c r="J28" s="42">
        <f t="shared" si="2"/>
        <v>0</v>
      </c>
      <c r="K28" s="43"/>
      <c r="L28" s="40">
        <v>11</v>
      </c>
      <c r="M28" s="40">
        <v>1</v>
      </c>
      <c r="N28" s="42">
        <f t="shared" si="1"/>
        <v>9.090909090909092</v>
      </c>
      <c r="O28" s="45" t="s">
        <v>93</v>
      </c>
      <c r="P28" s="46">
        <v>13</v>
      </c>
      <c r="Q28" s="47">
        <v>0</v>
      </c>
      <c r="R28" s="42">
        <f t="shared" si="3"/>
        <v>0</v>
      </c>
      <c r="S28" s="43"/>
      <c r="T28" s="41">
        <v>10</v>
      </c>
      <c r="U28" s="40">
        <v>0</v>
      </c>
      <c r="V28" s="42">
        <f t="shared" si="4"/>
        <v>0</v>
      </c>
      <c r="W28" s="43"/>
      <c r="X28" s="47">
        <v>3289</v>
      </c>
      <c r="Y28" s="46">
        <v>95</v>
      </c>
      <c r="Z28" s="49">
        <f t="shared" si="0"/>
        <v>2.9</v>
      </c>
      <c r="AA28" s="50"/>
      <c r="AB28" s="51" t="s">
        <v>25</v>
      </c>
      <c r="AC28" s="52"/>
    </row>
    <row r="29" spans="1:29" s="35" customFormat="1" ht="16.5" customHeight="1">
      <c r="A29" s="36"/>
      <c r="B29" s="37" t="s">
        <v>26</v>
      </c>
      <c r="C29" s="38"/>
      <c r="D29" s="39">
        <v>1</v>
      </c>
      <c r="E29" s="40">
        <v>0</v>
      </c>
      <c r="F29" s="41">
        <v>2</v>
      </c>
      <c r="G29" s="40">
        <v>0</v>
      </c>
      <c r="H29" s="41">
        <v>15</v>
      </c>
      <c r="I29" s="40">
        <v>1</v>
      </c>
      <c r="J29" s="42">
        <f t="shared" si="2"/>
        <v>6.666666666666667</v>
      </c>
      <c r="K29" s="43" t="s">
        <v>68</v>
      </c>
      <c r="L29" s="40">
        <v>22</v>
      </c>
      <c r="M29" s="40">
        <v>0</v>
      </c>
      <c r="N29" s="42">
        <f t="shared" si="1"/>
        <v>0</v>
      </c>
      <c r="O29" s="45"/>
      <c r="P29" s="46">
        <v>11</v>
      </c>
      <c r="Q29" s="47">
        <v>1</v>
      </c>
      <c r="R29" s="42">
        <f t="shared" si="3"/>
        <v>9.090909090909092</v>
      </c>
      <c r="S29" s="43" t="s">
        <v>69</v>
      </c>
      <c r="T29" s="41">
        <v>10</v>
      </c>
      <c r="U29" s="40">
        <v>0</v>
      </c>
      <c r="V29" s="42">
        <f t="shared" si="4"/>
        <v>0</v>
      </c>
      <c r="W29" s="43"/>
      <c r="X29" s="47">
        <v>1525</v>
      </c>
      <c r="Y29" s="46">
        <v>34</v>
      </c>
      <c r="Z29" s="49">
        <f t="shared" si="0"/>
        <v>2.2</v>
      </c>
      <c r="AA29" s="50"/>
      <c r="AB29" s="51" t="s">
        <v>26</v>
      </c>
      <c r="AC29" s="52"/>
    </row>
    <row r="30" spans="1:29" s="35" customFormat="1" ht="16.5" customHeight="1">
      <c r="A30" s="36"/>
      <c r="B30" s="37" t="s">
        <v>27</v>
      </c>
      <c r="C30" s="38"/>
      <c r="D30" s="39">
        <v>1</v>
      </c>
      <c r="E30" s="40">
        <v>0</v>
      </c>
      <c r="F30" s="41">
        <v>3</v>
      </c>
      <c r="G30" s="40">
        <v>0</v>
      </c>
      <c r="H30" s="41">
        <v>33</v>
      </c>
      <c r="I30" s="40">
        <v>0</v>
      </c>
      <c r="J30" s="42">
        <f t="shared" si="2"/>
        <v>0</v>
      </c>
      <c r="K30" s="43"/>
      <c r="L30" s="40">
        <v>53</v>
      </c>
      <c r="M30" s="40">
        <v>0</v>
      </c>
      <c r="N30" s="42">
        <f t="shared" si="1"/>
        <v>0</v>
      </c>
      <c r="O30" s="45"/>
      <c r="P30" s="46">
        <v>10</v>
      </c>
      <c r="Q30" s="47">
        <v>0</v>
      </c>
      <c r="R30" s="42">
        <f t="shared" si="3"/>
        <v>0</v>
      </c>
      <c r="S30" s="43"/>
      <c r="T30" s="41">
        <v>7</v>
      </c>
      <c r="U30" s="40">
        <v>0</v>
      </c>
      <c r="V30" s="42">
        <f t="shared" si="4"/>
        <v>0</v>
      </c>
      <c r="W30" s="43"/>
      <c r="X30" s="47">
        <v>5242</v>
      </c>
      <c r="Y30" s="46">
        <v>461</v>
      </c>
      <c r="Z30" s="49">
        <f t="shared" si="0"/>
        <v>8.8</v>
      </c>
      <c r="AA30" s="50"/>
      <c r="AB30" s="51" t="s">
        <v>27</v>
      </c>
      <c r="AC30" s="52"/>
    </row>
    <row r="31" spans="1:29" s="35" customFormat="1" ht="16.5" customHeight="1">
      <c r="A31" s="36"/>
      <c r="B31" s="37" t="s">
        <v>28</v>
      </c>
      <c r="C31" s="38"/>
      <c r="D31" s="39">
        <v>1</v>
      </c>
      <c r="E31" s="40">
        <v>0</v>
      </c>
      <c r="F31" s="41">
        <v>2</v>
      </c>
      <c r="G31" s="40">
        <v>0</v>
      </c>
      <c r="H31" s="41">
        <v>29</v>
      </c>
      <c r="I31" s="40">
        <v>2</v>
      </c>
      <c r="J31" s="42">
        <f t="shared" si="2"/>
        <v>6.896551724137931</v>
      </c>
      <c r="K31" s="43" t="s">
        <v>96</v>
      </c>
      <c r="L31" s="40">
        <v>39</v>
      </c>
      <c r="M31" s="40">
        <v>0</v>
      </c>
      <c r="N31" s="42">
        <f t="shared" si="1"/>
        <v>0</v>
      </c>
      <c r="O31" s="45"/>
      <c r="P31" s="46">
        <v>12</v>
      </c>
      <c r="Q31" s="47">
        <v>1</v>
      </c>
      <c r="R31" s="42">
        <f t="shared" si="3"/>
        <v>8.333333333333332</v>
      </c>
      <c r="S31" s="43" t="s">
        <v>70</v>
      </c>
      <c r="T31" s="41">
        <v>12</v>
      </c>
      <c r="U31" s="40">
        <v>0</v>
      </c>
      <c r="V31" s="42">
        <f t="shared" si="4"/>
        <v>0</v>
      </c>
      <c r="W31" s="43"/>
      <c r="X31" s="47">
        <v>7609</v>
      </c>
      <c r="Y31" s="46">
        <v>398</v>
      </c>
      <c r="Z31" s="49">
        <f t="shared" si="0"/>
        <v>5.2</v>
      </c>
      <c r="AA31" s="50"/>
      <c r="AB31" s="51" t="s">
        <v>28</v>
      </c>
      <c r="AC31" s="52"/>
    </row>
    <row r="32" spans="1:29" s="35" customFormat="1" ht="16.5" customHeight="1">
      <c r="A32" s="36"/>
      <c r="B32" s="73" t="s">
        <v>29</v>
      </c>
      <c r="C32" s="74"/>
      <c r="D32" s="39">
        <v>1</v>
      </c>
      <c r="E32" s="40">
        <v>0</v>
      </c>
      <c r="F32" s="41">
        <v>2</v>
      </c>
      <c r="G32" s="40">
        <v>0</v>
      </c>
      <c r="H32" s="41">
        <v>12</v>
      </c>
      <c r="I32" s="40">
        <v>0</v>
      </c>
      <c r="J32" s="42">
        <f t="shared" si="2"/>
        <v>0</v>
      </c>
      <c r="K32" s="43"/>
      <c r="L32" s="40">
        <v>11</v>
      </c>
      <c r="M32" s="40">
        <v>0</v>
      </c>
      <c r="N32" s="42">
        <f t="shared" si="1"/>
        <v>0</v>
      </c>
      <c r="O32" s="45"/>
      <c r="P32" s="46">
        <v>27</v>
      </c>
      <c r="Q32" s="47">
        <v>0</v>
      </c>
      <c r="R32" s="42">
        <f t="shared" si="3"/>
        <v>0</v>
      </c>
      <c r="S32" s="43"/>
      <c r="T32" s="41">
        <v>22</v>
      </c>
      <c r="U32" s="40">
        <v>1</v>
      </c>
      <c r="V32" s="42">
        <f t="shared" si="4"/>
        <v>4.545454545454546</v>
      </c>
      <c r="W32" s="43" t="s">
        <v>94</v>
      </c>
      <c r="X32" s="47">
        <v>4155</v>
      </c>
      <c r="Y32" s="46">
        <v>215</v>
      </c>
      <c r="Z32" s="49">
        <f t="shared" si="0"/>
        <v>5.2</v>
      </c>
      <c r="AA32" s="50"/>
      <c r="AB32" s="51" t="s">
        <v>29</v>
      </c>
      <c r="AC32" s="52"/>
    </row>
    <row r="33" spans="1:29" s="35" customFormat="1" ht="16.5" customHeight="1">
      <c r="A33" s="36"/>
      <c r="B33" s="75" t="s">
        <v>30</v>
      </c>
      <c r="C33" s="76"/>
      <c r="D33" s="39">
        <v>1</v>
      </c>
      <c r="E33" s="40">
        <v>0</v>
      </c>
      <c r="F33" s="41">
        <v>1</v>
      </c>
      <c r="G33" s="40">
        <v>0</v>
      </c>
      <c r="H33" s="41">
        <v>9</v>
      </c>
      <c r="I33" s="40">
        <v>0</v>
      </c>
      <c r="J33" s="42">
        <f t="shared" si="2"/>
        <v>0</v>
      </c>
      <c r="K33" s="43"/>
      <c r="L33" s="40">
        <v>10</v>
      </c>
      <c r="M33" s="40">
        <v>1</v>
      </c>
      <c r="N33" s="42">
        <f t="shared" si="1"/>
        <v>10</v>
      </c>
      <c r="O33" s="45" t="s">
        <v>71</v>
      </c>
      <c r="P33" s="46">
        <v>21</v>
      </c>
      <c r="Q33" s="47">
        <v>0</v>
      </c>
      <c r="R33" s="42">
        <f t="shared" si="3"/>
        <v>0</v>
      </c>
      <c r="S33" s="43"/>
      <c r="T33" s="41">
        <v>16</v>
      </c>
      <c r="U33" s="40">
        <v>0</v>
      </c>
      <c r="V33" s="42">
        <f t="shared" si="4"/>
        <v>0</v>
      </c>
      <c r="W33" s="43"/>
      <c r="X33" s="47">
        <v>3543</v>
      </c>
      <c r="Y33" s="46">
        <v>139</v>
      </c>
      <c r="Z33" s="49">
        <f t="shared" si="0"/>
        <v>3.9</v>
      </c>
      <c r="AA33" s="50"/>
      <c r="AB33" s="51" t="s">
        <v>30</v>
      </c>
      <c r="AC33" s="52"/>
    </row>
    <row r="34" spans="1:29" s="35" customFormat="1" ht="16.5" customHeight="1">
      <c r="A34" s="36"/>
      <c r="B34" s="75" t="s">
        <v>31</v>
      </c>
      <c r="C34" s="76"/>
      <c r="D34" s="39">
        <v>1</v>
      </c>
      <c r="E34" s="40">
        <v>0</v>
      </c>
      <c r="F34" s="41">
        <v>1</v>
      </c>
      <c r="G34" s="40">
        <v>0</v>
      </c>
      <c r="H34" s="41">
        <v>4</v>
      </c>
      <c r="I34" s="40">
        <v>0</v>
      </c>
      <c r="J34" s="42">
        <f t="shared" si="2"/>
        <v>0</v>
      </c>
      <c r="K34" s="43"/>
      <c r="L34" s="40">
        <v>5</v>
      </c>
      <c r="M34" s="40">
        <v>1</v>
      </c>
      <c r="N34" s="42">
        <f t="shared" si="1"/>
        <v>20</v>
      </c>
      <c r="O34" s="45" t="s">
        <v>72</v>
      </c>
      <c r="P34" s="46">
        <v>15</v>
      </c>
      <c r="Q34" s="47">
        <v>0</v>
      </c>
      <c r="R34" s="42">
        <f t="shared" si="3"/>
        <v>0</v>
      </c>
      <c r="S34" s="43"/>
      <c r="T34" s="41">
        <v>10</v>
      </c>
      <c r="U34" s="40">
        <v>0</v>
      </c>
      <c r="V34" s="42">
        <f t="shared" si="4"/>
        <v>0</v>
      </c>
      <c r="W34" s="43"/>
      <c r="X34" s="47">
        <v>2821</v>
      </c>
      <c r="Y34" s="46">
        <v>60</v>
      </c>
      <c r="Z34" s="49">
        <f t="shared" si="0"/>
        <v>2.1</v>
      </c>
      <c r="AA34" s="50"/>
      <c r="AB34" s="51" t="s">
        <v>31</v>
      </c>
      <c r="AC34" s="52"/>
    </row>
    <row r="35" spans="1:29" s="35" customFormat="1" ht="16.5" customHeight="1">
      <c r="A35" s="36"/>
      <c r="B35" s="75" t="s">
        <v>32</v>
      </c>
      <c r="C35" s="76"/>
      <c r="D35" s="39">
        <v>1</v>
      </c>
      <c r="E35" s="40">
        <v>0</v>
      </c>
      <c r="F35" s="41">
        <v>1</v>
      </c>
      <c r="G35" s="40">
        <v>0</v>
      </c>
      <c r="H35" s="41">
        <v>8</v>
      </c>
      <c r="I35" s="40">
        <v>0</v>
      </c>
      <c r="J35" s="42">
        <f t="shared" si="2"/>
        <v>0</v>
      </c>
      <c r="K35" s="43"/>
      <c r="L35" s="40">
        <v>9</v>
      </c>
      <c r="M35" s="40">
        <v>0</v>
      </c>
      <c r="N35" s="42">
        <f t="shared" si="1"/>
        <v>0</v>
      </c>
      <c r="O35" s="45"/>
      <c r="P35" s="46">
        <v>13</v>
      </c>
      <c r="Q35" s="47">
        <v>0</v>
      </c>
      <c r="R35" s="42">
        <f t="shared" si="3"/>
        <v>0</v>
      </c>
      <c r="S35" s="43"/>
      <c r="T35" s="41">
        <v>14</v>
      </c>
      <c r="U35" s="40">
        <v>0</v>
      </c>
      <c r="V35" s="42">
        <f t="shared" si="4"/>
        <v>0</v>
      </c>
      <c r="W35" s="43"/>
      <c r="X35" s="47">
        <v>2740</v>
      </c>
      <c r="Y35" s="46">
        <v>45</v>
      </c>
      <c r="Z35" s="49">
        <f t="shared" si="0"/>
        <v>1.6</v>
      </c>
      <c r="AA35" s="50"/>
      <c r="AB35" s="51" t="s">
        <v>32</v>
      </c>
      <c r="AC35" s="52"/>
    </row>
    <row r="36" spans="1:29" s="35" customFormat="1" ht="16.5" customHeight="1">
      <c r="A36" s="36"/>
      <c r="B36" s="75" t="s">
        <v>33</v>
      </c>
      <c r="C36" s="76"/>
      <c r="D36" s="39">
        <v>1</v>
      </c>
      <c r="E36" s="40">
        <v>0</v>
      </c>
      <c r="F36" s="41">
        <v>1</v>
      </c>
      <c r="G36" s="40">
        <v>0</v>
      </c>
      <c r="H36" s="41">
        <v>15</v>
      </c>
      <c r="I36" s="40">
        <v>1</v>
      </c>
      <c r="J36" s="42">
        <f t="shared" si="2"/>
        <v>6.666666666666667</v>
      </c>
      <c r="K36" s="43" t="s">
        <v>80</v>
      </c>
      <c r="L36" s="40">
        <v>19</v>
      </c>
      <c r="M36" s="40">
        <v>0</v>
      </c>
      <c r="N36" s="42">
        <f t="shared" si="1"/>
        <v>0</v>
      </c>
      <c r="O36" s="45"/>
      <c r="P36" s="46">
        <v>12</v>
      </c>
      <c r="Q36" s="47">
        <v>0</v>
      </c>
      <c r="R36" s="42">
        <f t="shared" si="3"/>
        <v>0</v>
      </c>
      <c r="S36" s="43"/>
      <c r="T36" s="41">
        <v>11</v>
      </c>
      <c r="U36" s="40">
        <v>0</v>
      </c>
      <c r="V36" s="42">
        <f t="shared" si="4"/>
        <v>0</v>
      </c>
      <c r="W36" s="43"/>
      <c r="X36" s="47">
        <v>6849</v>
      </c>
      <c r="Y36" s="46">
        <v>348</v>
      </c>
      <c r="Z36" s="49">
        <f t="shared" si="0"/>
        <v>5.1</v>
      </c>
      <c r="AA36" s="50"/>
      <c r="AB36" s="51" t="s">
        <v>33</v>
      </c>
      <c r="AC36" s="52"/>
    </row>
    <row r="37" spans="1:29" s="35" customFormat="1" ht="16.5" customHeight="1">
      <c r="A37" s="36"/>
      <c r="B37" s="75" t="s">
        <v>34</v>
      </c>
      <c r="C37" s="76"/>
      <c r="D37" s="39">
        <v>1</v>
      </c>
      <c r="E37" s="40">
        <v>0</v>
      </c>
      <c r="F37" s="41">
        <v>2</v>
      </c>
      <c r="G37" s="40">
        <v>0</v>
      </c>
      <c r="H37" s="41">
        <v>14</v>
      </c>
      <c r="I37" s="40">
        <v>0</v>
      </c>
      <c r="J37" s="42">
        <f t="shared" si="2"/>
        <v>0</v>
      </c>
      <c r="K37" s="43"/>
      <c r="L37" s="40">
        <v>25</v>
      </c>
      <c r="M37" s="40">
        <v>2</v>
      </c>
      <c r="N37" s="42">
        <f t="shared" si="1"/>
        <v>8</v>
      </c>
      <c r="O37" s="45" t="s">
        <v>95</v>
      </c>
      <c r="P37" s="46">
        <v>9</v>
      </c>
      <c r="Q37" s="47">
        <v>0</v>
      </c>
      <c r="R37" s="42">
        <f t="shared" si="3"/>
        <v>0</v>
      </c>
      <c r="S37" s="43"/>
      <c r="T37" s="41">
        <v>8</v>
      </c>
      <c r="U37" s="40">
        <v>0</v>
      </c>
      <c r="V37" s="42">
        <f t="shared" si="4"/>
        <v>0</v>
      </c>
      <c r="W37" s="43"/>
      <c r="X37" s="47">
        <v>4900</v>
      </c>
      <c r="Y37" s="46">
        <v>270</v>
      </c>
      <c r="Z37" s="49">
        <f t="shared" si="0"/>
        <v>5.5</v>
      </c>
      <c r="AA37" s="50"/>
      <c r="AB37" s="51" t="s">
        <v>34</v>
      </c>
      <c r="AC37" s="52"/>
    </row>
    <row r="38" spans="1:29" s="35" customFormat="1" ht="16.5" customHeight="1">
      <c r="A38" s="36"/>
      <c r="B38" s="75" t="s">
        <v>35</v>
      </c>
      <c r="C38" s="76"/>
      <c r="D38" s="39">
        <v>1</v>
      </c>
      <c r="E38" s="40">
        <v>0</v>
      </c>
      <c r="F38" s="41">
        <v>1</v>
      </c>
      <c r="G38" s="40">
        <v>0</v>
      </c>
      <c r="H38" s="41">
        <v>13</v>
      </c>
      <c r="I38" s="40">
        <v>0</v>
      </c>
      <c r="J38" s="42">
        <f t="shared" si="2"/>
        <v>0</v>
      </c>
      <c r="K38" s="43"/>
      <c r="L38" s="40">
        <v>13</v>
      </c>
      <c r="M38" s="40">
        <v>0</v>
      </c>
      <c r="N38" s="42">
        <f t="shared" si="1"/>
        <v>0</v>
      </c>
      <c r="O38" s="45"/>
      <c r="P38" s="46">
        <v>7</v>
      </c>
      <c r="Q38" s="47">
        <v>0</v>
      </c>
      <c r="R38" s="42">
        <f t="shared" si="3"/>
        <v>0</v>
      </c>
      <c r="S38" s="43"/>
      <c r="T38" s="41">
        <v>6</v>
      </c>
      <c r="U38" s="40">
        <v>0</v>
      </c>
      <c r="V38" s="42">
        <f t="shared" si="4"/>
        <v>0</v>
      </c>
      <c r="W38" s="43"/>
      <c r="X38" s="47">
        <v>6760</v>
      </c>
      <c r="Y38" s="46">
        <v>423</v>
      </c>
      <c r="Z38" s="49">
        <f t="shared" si="0"/>
        <v>6.3</v>
      </c>
      <c r="AA38" s="50"/>
      <c r="AB38" s="51" t="s">
        <v>35</v>
      </c>
      <c r="AC38" s="52"/>
    </row>
    <row r="39" spans="1:29" s="35" customFormat="1" ht="16.5" customHeight="1">
      <c r="A39" s="36"/>
      <c r="B39" s="75" t="s">
        <v>36</v>
      </c>
      <c r="C39" s="76"/>
      <c r="D39" s="39">
        <v>1</v>
      </c>
      <c r="E39" s="40">
        <v>0</v>
      </c>
      <c r="F39" s="41">
        <v>2</v>
      </c>
      <c r="G39" s="40">
        <v>0</v>
      </c>
      <c r="H39" s="41">
        <v>8</v>
      </c>
      <c r="I39" s="40">
        <v>0</v>
      </c>
      <c r="J39" s="42">
        <f t="shared" si="2"/>
        <v>0</v>
      </c>
      <c r="K39" s="43"/>
      <c r="L39" s="40">
        <v>9</v>
      </c>
      <c r="M39" s="40">
        <v>0</v>
      </c>
      <c r="N39" s="42">
        <f t="shared" si="1"/>
        <v>0</v>
      </c>
      <c r="O39" s="45"/>
      <c r="P39" s="46">
        <v>16</v>
      </c>
      <c r="Q39" s="47">
        <v>0</v>
      </c>
      <c r="R39" s="42">
        <f t="shared" si="3"/>
        <v>0</v>
      </c>
      <c r="S39" s="43"/>
      <c r="T39" s="41">
        <v>16</v>
      </c>
      <c r="U39" s="40">
        <v>0</v>
      </c>
      <c r="V39" s="42">
        <f t="shared" si="4"/>
        <v>0</v>
      </c>
      <c r="W39" s="43"/>
      <c r="X39" s="47">
        <v>3904</v>
      </c>
      <c r="Y39" s="46">
        <v>320</v>
      </c>
      <c r="Z39" s="49">
        <f t="shared" si="0"/>
        <v>8.2</v>
      </c>
      <c r="AA39" s="50"/>
      <c r="AB39" s="51" t="s">
        <v>36</v>
      </c>
      <c r="AC39" s="52"/>
    </row>
    <row r="40" spans="1:29" s="35" customFormat="1" ht="16.5" customHeight="1">
      <c r="A40" s="36"/>
      <c r="B40" s="75" t="s">
        <v>37</v>
      </c>
      <c r="C40" s="76"/>
      <c r="D40" s="39">
        <v>1</v>
      </c>
      <c r="E40" s="40">
        <v>0</v>
      </c>
      <c r="F40" s="41">
        <v>1</v>
      </c>
      <c r="G40" s="40">
        <v>0</v>
      </c>
      <c r="H40" s="41">
        <v>8</v>
      </c>
      <c r="I40" s="40">
        <v>0</v>
      </c>
      <c r="J40" s="42">
        <f t="shared" si="2"/>
        <v>0</v>
      </c>
      <c r="K40" s="43"/>
      <c r="L40" s="40">
        <v>9</v>
      </c>
      <c r="M40" s="40">
        <v>1</v>
      </c>
      <c r="N40" s="42">
        <f t="shared" si="1"/>
        <v>11.11111111111111</v>
      </c>
      <c r="O40" s="45" t="s">
        <v>77</v>
      </c>
      <c r="P40" s="46">
        <v>9</v>
      </c>
      <c r="Q40" s="47">
        <v>0</v>
      </c>
      <c r="R40" s="42">
        <f t="shared" si="3"/>
        <v>0</v>
      </c>
      <c r="S40" s="43"/>
      <c r="T40" s="41">
        <v>8</v>
      </c>
      <c r="U40" s="40">
        <v>0</v>
      </c>
      <c r="V40" s="42">
        <f t="shared" si="4"/>
        <v>0</v>
      </c>
      <c r="W40" s="43"/>
      <c r="X40" s="47">
        <v>6171</v>
      </c>
      <c r="Y40" s="46">
        <v>395</v>
      </c>
      <c r="Z40" s="49">
        <f t="shared" si="0"/>
        <v>6.4</v>
      </c>
      <c r="AA40" s="50"/>
      <c r="AB40" s="51" t="s">
        <v>37</v>
      </c>
      <c r="AC40" s="52"/>
    </row>
    <row r="41" spans="1:29" s="35" customFormat="1" ht="16.5" customHeight="1">
      <c r="A41" s="36"/>
      <c r="B41" s="75" t="s">
        <v>38</v>
      </c>
      <c r="C41" s="76"/>
      <c r="D41" s="39">
        <v>1</v>
      </c>
      <c r="E41" s="40">
        <v>0</v>
      </c>
      <c r="F41" s="41">
        <v>1</v>
      </c>
      <c r="G41" s="40">
        <v>0</v>
      </c>
      <c r="H41" s="41">
        <v>11</v>
      </c>
      <c r="I41" s="40">
        <v>0</v>
      </c>
      <c r="J41" s="42">
        <f t="shared" si="2"/>
        <v>0</v>
      </c>
      <c r="K41" s="43"/>
      <c r="L41" s="40">
        <v>13</v>
      </c>
      <c r="M41" s="40">
        <v>0</v>
      </c>
      <c r="N41" s="42">
        <f t="shared" si="1"/>
        <v>0</v>
      </c>
      <c r="O41" s="45"/>
      <c r="P41" s="46">
        <v>9</v>
      </c>
      <c r="Q41" s="47">
        <v>0</v>
      </c>
      <c r="R41" s="42">
        <f t="shared" si="3"/>
        <v>0</v>
      </c>
      <c r="S41" s="43"/>
      <c r="T41" s="41">
        <v>8</v>
      </c>
      <c r="U41" s="40">
        <v>0</v>
      </c>
      <c r="V41" s="42">
        <f t="shared" si="4"/>
        <v>0</v>
      </c>
      <c r="W41" s="43"/>
      <c r="X41" s="47">
        <v>2523</v>
      </c>
      <c r="Y41" s="46">
        <v>80</v>
      </c>
      <c r="Z41" s="49">
        <f t="shared" si="0"/>
        <v>3.2</v>
      </c>
      <c r="AA41" s="50"/>
      <c r="AB41" s="51" t="s">
        <v>38</v>
      </c>
      <c r="AC41" s="52"/>
    </row>
    <row r="42" spans="1:29" s="35" customFormat="1" ht="16.5" customHeight="1">
      <c r="A42" s="36"/>
      <c r="B42" s="75" t="s">
        <v>39</v>
      </c>
      <c r="C42" s="76"/>
      <c r="D42" s="39">
        <v>1</v>
      </c>
      <c r="E42" s="40">
        <v>0</v>
      </c>
      <c r="F42" s="41">
        <v>1</v>
      </c>
      <c r="G42" s="40">
        <v>0</v>
      </c>
      <c r="H42" s="41">
        <v>11</v>
      </c>
      <c r="I42" s="40">
        <v>0</v>
      </c>
      <c r="J42" s="42">
        <f t="shared" si="2"/>
        <v>0</v>
      </c>
      <c r="K42" s="43"/>
      <c r="L42" s="40">
        <v>12</v>
      </c>
      <c r="M42" s="40">
        <v>0</v>
      </c>
      <c r="N42" s="42">
        <f t="shared" si="1"/>
        <v>0</v>
      </c>
      <c r="O42" s="45"/>
      <c r="P42" s="46">
        <v>23</v>
      </c>
      <c r="Q42" s="47">
        <v>0</v>
      </c>
      <c r="R42" s="42">
        <f t="shared" si="3"/>
        <v>0</v>
      </c>
      <c r="S42" s="43"/>
      <c r="T42" s="41">
        <v>20</v>
      </c>
      <c r="U42" s="40">
        <v>1</v>
      </c>
      <c r="V42" s="42">
        <f t="shared" si="4"/>
        <v>5</v>
      </c>
      <c r="W42" s="43" t="s">
        <v>101</v>
      </c>
      <c r="X42" s="47">
        <v>2973</v>
      </c>
      <c r="Y42" s="46">
        <v>302</v>
      </c>
      <c r="Z42" s="49">
        <f t="shared" si="0"/>
        <v>10.2</v>
      </c>
      <c r="AA42" s="50"/>
      <c r="AB42" s="51" t="s">
        <v>39</v>
      </c>
      <c r="AC42" s="52"/>
    </row>
    <row r="43" spans="1:29" s="35" customFormat="1" ht="16.5" customHeight="1">
      <c r="A43" s="36"/>
      <c r="B43" s="75" t="s">
        <v>40</v>
      </c>
      <c r="C43" s="76"/>
      <c r="D43" s="39">
        <v>1</v>
      </c>
      <c r="E43" s="40">
        <v>0</v>
      </c>
      <c r="F43" s="41">
        <v>3</v>
      </c>
      <c r="G43" s="40">
        <v>1</v>
      </c>
      <c r="H43" s="41">
        <v>28</v>
      </c>
      <c r="I43" s="40">
        <v>0</v>
      </c>
      <c r="J43" s="42">
        <f t="shared" si="2"/>
        <v>0</v>
      </c>
      <c r="K43" s="43"/>
      <c r="L43" s="40">
        <v>33</v>
      </c>
      <c r="M43" s="40">
        <v>0</v>
      </c>
      <c r="N43" s="42">
        <f t="shared" si="1"/>
        <v>0</v>
      </c>
      <c r="O43" s="45" t="s">
        <v>102</v>
      </c>
      <c r="P43" s="46">
        <v>38</v>
      </c>
      <c r="Q43" s="47">
        <v>1</v>
      </c>
      <c r="R43" s="42">
        <f t="shared" si="3"/>
        <v>2.631578947368421</v>
      </c>
      <c r="S43" s="43" t="s">
        <v>73</v>
      </c>
      <c r="T43" s="41">
        <v>36</v>
      </c>
      <c r="U43" s="40">
        <v>2</v>
      </c>
      <c r="V43" s="42">
        <f t="shared" si="4"/>
        <v>5.555555555555555</v>
      </c>
      <c r="W43" s="43" t="s">
        <v>100</v>
      </c>
      <c r="X43" s="47">
        <v>8197</v>
      </c>
      <c r="Y43" s="46">
        <v>511</v>
      </c>
      <c r="Z43" s="49">
        <f t="shared" si="0"/>
        <v>6.2</v>
      </c>
      <c r="AA43" s="50"/>
      <c r="AB43" s="51" t="s">
        <v>40</v>
      </c>
      <c r="AC43" s="52"/>
    </row>
    <row r="44" spans="1:29" s="35" customFormat="1" ht="16.5" customHeight="1">
      <c r="A44" s="36"/>
      <c r="B44" s="75" t="s">
        <v>41</v>
      </c>
      <c r="C44" s="76"/>
      <c r="D44" s="39">
        <v>1</v>
      </c>
      <c r="E44" s="40">
        <v>0</v>
      </c>
      <c r="F44" s="41">
        <v>1</v>
      </c>
      <c r="G44" s="40">
        <v>0</v>
      </c>
      <c r="H44" s="41">
        <v>10</v>
      </c>
      <c r="I44" s="40">
        <v>0</v>
      </c>
      <c r="J44" s="42">
        <f t="shared" si="2"/>
        <v>0</v>
      </c>
      <c r="K44" s="43"/>
      <c r="L44" s="40">
        <v>12</v>
      </c>
      <c r="M44" s="40">
        <v>0</v>
      </c>
      <c r="N44" s="42">
        <f t="shared" si="1"/>
        <v>0</v>
      </c>
      <c r="O44" s="45"/>
      <c r="P44" s="46">
        <v>10</v>
      </c>
      <c r="Q44" s="47">
        <v>0</v>
      </c>
      <c r="R44" s="42">
        <f t="shared" si="3"/>
        <v>0</v>
      </c>
      <c r="S44" s="43"/>
      <c r="T44" s="41">
        <v>8</v>
      </c>
      <c r="U44" s="40">
        <v>0</v>
      </c>
      <c r="V44" s="42">
        <f t="shared" si="4"/>
        <v>0</v>
      </c>
      <c r="W44" s="43"/>
      <c r="X44" s="47">
        <v>1991</v>
      </c>
      <c r="Y44" s="46">
        <v>40</v>
      </c>
      <c r="Z44" s="49">
        <f t="shared" si="0"/>
        <v>2</v>
      </c>
      <c r="AA44" s="50"/>
      <c r="AB44" s="51" t="s">
        <v>41</v>
      </c>
      <c r="AC44" s="52"/>
    </row>
    <row r="45" spans="1:29" s="35" customFormat="1" ht="16.5" customHeight="1">
      <c r="A45" s="36"/>
      <c r="B45" s="75" t="s">
        <v>42</v>
      </c>
      <c r="C45" s="76"/>
      <c r="D45" s="39">
        <v>1</v>
      </c>
      <c r="E45" s="40">
        <v>0</v>
      </c>
      <c r="F45" s="41">
        <v>2</v>
      </c>
      <c r="G45" s="40">
        <v>0</v>
      </c>
      <c r="H45" s="41">
        <v>13</v>
      </c>
      <c r="I45" s="40">
        <v>1</v>
      </c>
      <c r="J45" s="42">
        <f t="shared" si="2"/>
        <v>7.6923076923076925</v>
      </c>
      <c r="K45" s="43" t="s">
        <v>74</v>
      </c>
      <c r="L45" s="40">
        <v>20</v>
      </c>
      <c r="M45" s="40">
        <v>0</v>
      </c>
      <c r="N45" s="42">
        <f t="shared" si="1"/>
        <v>0</v>
      </c>
      <c r="O45" s="45"/>
      <c r="P45" s="46">
        <v>10</v>
      </c>
      <c r="Q45" s="47">
        <v>0</v>
      </c>
      <c r="R45" s="42">
        <f t="shared" si="3"/>
        <v>0</v>
      </c>
      <c r="S45" s="43"/>
      <c r="T45" s="41">
        <v>9</v>
      </c>
      <c r="U45" s="40">
        <v>0</v>
      </c>
      <c r="V45" s="42">
        <f t="shared" si="4"/>
        <v>0</v>
      </c>
      <c r="W45" s="43"/>
      <c r="X45" s="47">
        <v>4282</v>
      </c>
      <c r="Y45" s="46">
        <v>131</v>
      </c>
      <c r="Z45" s="49">
        <f t="shared" si="0"/>
        <v>3.1</v>
      </c>
      <c r="AA45" s="50"/>
      <c r="AB45" s="51" t="s">
        <v>42</v>
      </c>
      <c r="AC45" s="52"/>
    </row>
    <row r="46" spans="1:29" s="35" customFormat="1" ht="16.5" customHeight="1">
      <c r="A46" s="36"/>
      <c r="B46" s="75" t="s">
        <v>43</v>
      </c>
      <c r="C46" s="76"/>
      <c r="D46" s="39">
        <v>1</v>
      </c>
      <c r="E46" s="40">
        <v>0</v>
      </c>
      <c r="F46" s="41">
        <v>2</v>
      </c>
      <c r="G46" s="40">
        <v>0</v>
      </c>
      <c r="H46" s="41">
        <v>14</v>
      </c>
      <c r="I46" s="40">
        <v>0</v>
      </c>
      <c r="J46" s="42">
        <f t="shared" si="2"/>
        <v>0</v>
      </c>
      <c r="K46" s="43"/>
      <c r="L46" s="40">
        <v>12</v>
      </c>
      <c r="M46" s="40">
        <v>1</v>
      </c>
      <c r="N46" s="42">
        <f t="shared" si="1"/>
        <v>8.333333333333332</v>
      </c>
      <c r="O46" s="45" t="s">
        <v>84</v>
      </c>
      <c r="P46" s="46">
        <v>33</v>
      </c>
      <c r="Q46" s="47">
        <v>0</v>
      </c>
      <c r="R46" s="42">
        <f t="shared" si="3"/>
        <v>0</v>
      </c>
      <c r="S46" s="43"/>
      <c r="T46" s="41">
        <v>21</v>
      </c>
      <c r="U46" s="40">
        <v>0</v>
      </c>
      <c r="V46" s="42">
        <f t="shared" si="4"/>
        <v>0</v>
      </c>
      <c r="W46" s="43"/>
      <c r="X46" s="47">
        <v>4736</v>
      </c>
      <c r="Y46" s="46">
        <v>99</v>
      </c>
      <c r="Z46" s="49">
        <f t="shared" si="0"/>
        <v>2.1</v>
      </c>
      <c r="AA46" s="50"/>
      <c r="AB46" s="51" t="s">
        <v>43</v>
      </c>
      <c r="AC46" s="52"/>
    </row>
    <row r="47" spans="1:29" s="35" customFormat="1" ht="16.5" customHeight="1">
      <c r="A47" s="36"/>
      <c r="B47" s="75" t="s">
        <v>44</v>
      </c>
      <c r="C47" s="76"/>
      <c r="D47" s="39">
        <v>1</v>
      </c>
      <c r="E47" s="40">
        <v>0</v>
      </c>
      <c r="F47" s="41">
        <v>1</v>
      </c>
      <c r="G47" s="40">
        <v>0</v>
      </c>
      <c r="H47" s="41">
        <v>14</v>
      </c>
      <c r="I47" s="40">
        <v>0</v>
      </c>
      <c r="J47" s="42">
        <f t="shared" si="2"/>
        <v>0</v>
      </c>
      <c r="K47" s="43"/>
      <c r="L47" s="40">
        <v>15</v>
      </c>
      <c r="M47" s="40">
        <v>0</v>
      </c>
      <c r="N47" s="42">
        <f t="shared" si="1"/>
        <v>0</v>
      </c>
      <c r="O47" s="45"/>
      <c r="P47" s="46">
        <v>4</v>
      </c>
      <c r="Q47" s="47">
        <v>0</v>
      </c>
      <c r="R47" s="42">
        <f t="shared" si="3"/>
        <v>0</v>
      </c>
      <c r="S47" s="43"/>
      <c r="T47" s="41">
        <v>3</v>
      </c>
      <c r="U47" s="40">
        <v>0</v>
      </c>
      <c r="V47" s="42">
        <f t="shared" si="4"/>
        <v>0</v>
      </c>
      <c r="W47" s="43"/>
      <c r="X47" s="47">
        <v>4135</v>
      </c>
      <c r="Y47" s="46">
        <v>96</v>
      </c>
      <c r="Z47" s="49">
        <f t="shared" si="0"/>
        <v>2.3</v>
      </c>
      <c r="AA47" s="50"/>
      <c r="AB47" s="51" t="s">
        <v>44</v>
      </c>
      <c r="AC47" s="52"/>
    </row>
    <row r="48" spans="1:29" s="35" customFormat="1" ht="16.5" customHeight="1">
      <c r="A48" s="36"/>
      <c r="B48" s="75" t="s">
        <v>45</v>
      </c>
      <c r="C48" s="76"/>
      <c r="D48" s="39">
        <v>1</v>
      </c>
      <c r="E48" s="40">
        <v>0</v>
      </c>
      <c r="F48" s="41">
        <v>1</v>
      </c>
      <c r="G48" s="40">
        <v>0</v>
      </c>
      <c r="H48" s="41">
        <v>9</v>
      </c>
      <c r="I48" s="40">
        <v>0</v>
      </c>
      <c r="J48" s="42">
        <f t="shared" si="2"/>
        <v>0</v>
      </c>
      <c r="K48" s="43"/>
      <c r="L48" s="40">
        <v>14</v>
      </c>
      <c r="M48" s="40">
        <v>0</v>
      </c>
      <c r="N48" s="42">
        <f t="shared" si="1"/>
        <v>0</v>
      </c>
      <c r="O48" s="45"/>
      <c r="P48" s="46">
        <v>19</v>
      </c>
      <c r="Q48" s="47">
        <v>0</v>
      </c>
      <c r="R48" s="42">
        <f t="shared" si="3"/>
        <v>0</v>
      </c>
      <c r="S48" s="43"/>
      <c r="T48" s="41">
        <v>21</v>
      </c>
      <c r="U48" s="40">
        <v>0</v>
      </c>
      <c r="V48" s="42">
        <f t="shared" si="4"/>
        <v>0</v>
      </c>
      <c r="W48" s="43"/>
      <c r="X48" s="47">
        <v>2675</v>
      </c>
      <c r="Y48" s="46">
        <v>74</v>
      </c>
      <c r="Z48" s="49">
        <f t="shared" si="0"/>
        <v>2.8</v>
      </c>
      <c r="AA48" s="50"/>
      <c r="AB48" s="51" t="s">
        <v>45</v>
      </c>
      <c r="AC48" s="52"/>
    </row>
    <row r="49" spans="1:29" s="35" customFormat="1" ht="16.5" customHeight="1">
      <c r="A49" s="36"/>
      <c r="B49" s="75" t="s">
        <v>46</v>
      </c>
      <c r="C49" s="76"/>
      <c r="D49" s="39">
        <v>1</v>
      </c>
      <c r="E49" s="40">
        <v>0</v>
      </c>
      <c r="F49" s="41">
        <v>2</v>
      </c>
      <c r="G49" s="40">
        <v>0</v>
      </c>
      <c r="H49" s="41">
        <v>18</v>
      </c>
      <c r="I49" s="40">
        <v>0</v>
      </c>
      <c r="J49" s="42">
        <f t="shared" si="2"/>
        <v>0</v>
      </c>
      <c r="K49" s="43"/>
      <c r="L49" s="40">
        <v>25</v>
      </c>
      <c r="M49" s="40">
        <v>0</v>
      </c>
      <c r="N49" s="42">
        <f t="shared" si="1"/>
        <v>0</v>
      </c>
      <c r="O49" s="45"/>
      <c r="P49" s="46">
        <v>27</v>
      </c>
      <c r="Q49" s="47">
        <v>0</v>
      </c>
      <c r="R49" s="42">
        <f t="shared" si="3"/>
        <v>0</v>
      </c>
      <c r="S49" s="43"/>
      <c r="T49" s="41">
        <v>27</v>
      </c>
      <c r="U49" s="40">
        <v>0</v>
      </c>
      <c r="V49" s="42">
        <f t="shared" si="4"/>
        <v>0</v>
      </c>
      <c r="W49" s="43"/>
      <c r="X49" s="47">
        <v>7083</v>
      </c>
      <c r="Y49" s="46">
        <v>401</v>
      </c>
      <c r="Z49" s="49">
        <f t="shared" si="0"/>
        <v>5.7</v>
      </c>
      <c r="AA49" s="50"/>
      <c r="AB49" s="51" t="s">
        <v>46</v>
      </c>
      <c r="AC49" s="52"/>
    </row>
    <row r="50" spans="1:29" s="35" customFormat="1" ht="16.5" customHeight="1" thickBot="1">
      <c r="A50" s="77"/>
      <c r="B50" s="78" t="s">
        <v>47</v>
      </c>
      <c r="C50" s="79"/>
      <c r="D50" s="80">
        <v>1</v>
      </c>
      <c r="E50" s="81">
        <v>0</v>
      </c>
      <c r="F50" s="82">
        <v>2</v>
      </c>
      <c r="G50" s="81">
        <v>1</v>
      </c>
      <c r="H50" s="82">
        <v>11</v>
      </c>
      <c r="I50" s="81">
        <v>1</v>
      </c>
      <c r="J50" s="83">
        <f t="shared" si="2"/>
        <v>9.090909090909092</v>
      </c>
      <c r="K50" s="84" t="s">
        <v>75</v>
      </c>
      <c r="L50" s="81">
        <v>11</v>
      </c>
      <c r="M50" s="81">
        <v>1</v>
      </c>
      <c r="N50" s="83">
        <f t="shared" si="1"/>
        <v>9.090909090909092</v>
      </c>
      <c r="O50" s="85" t="s">
        <v>76</v>
      </c>
      <c r="P50" s="86">
        <v>30</v>
      </c>
      <c r="Q50" s="87">
        <v>0</v>
      </c>
      <c r="R50" s="83">
        <f t="shared" si="3"/>
        <v>0</v>
      </c>
      <c r="S50" s="84"/>
      <c r="T50" s="82">
        <v>30</v>
      </c>
      <c r="U50" s="81">
        <v>0</v>
      </c>
      <c r="V50" s="83">
        <f t="shared" si="4"/>
        <v>0</v>
      </c>
      <c r="W50" s="84"/>
      <c r="X50" s="87">
        <v>1038</v>
      </c>
      <c r="Y50" s="88">
        <v>102</v>
      </c>
      <c r="Z50" s="89">
        <f t="shared" si="0"/>
        <v>9.8</v>
      </c>
      <c r="AA50" s="90"/>
      <c r="AB50" s="91" t="s">
        <v>47</v>
      </c>
      <c r="AC50" s="92"/>
    </row>
    <row r="51" spans="1:29" s="109" customFormat="1" ht="18" customHeight="1" thickBot="1">
      <c r="A51" s="93"/>
      <c r="B51" s="94" t="s">
        <v>48</v>
      </c>
      <c r="C51" s="95"/>
      <c r="D51" s="96">
        <f aca="true" t="shared" si="5" ref="D51:I51">SUM(D4:D50)</f>
        <v>47</v>
      </c>
      <c r="E51" s="97">
        <f t="shared" si="5"/>
        <v>3</v>
      </c>
      <c r="F51" s="98">
        <f t="shared" si="5"/>
        <v>83</v>
      </c>
      <c r="G51" s="98">
        <f t="shared" si="5"/>
        <v>2</v>
      </c>
      <c r="H51" s="97">
        <f>SUM(H4:H50)</f>
        <v>806</v>
      </c>
      <c r="I51" s="97">
        <f t="shared" si="5"/>
        <v>16</v>
      </c>
      <c r="J51" s="99">
        <f>ROUND(I51/H51*100,1)</f>
        <v>2</v>
      </c>
      <c r="K51" s="100"/>
      <c r="L51" s="101">
        <f>SUM(L4:L50)</f>
        <v>992</v>
      </c>
      <c r="M51" s="97">
        <f>SUM(M4:M50)</f>
        <v>20</v>
      </c>
      <c r="N51" s="99">
        <f>ROUND(M51/L51*100,1)</f>
        <v>2</v>
      </c>
      <c r="O51" s="102"/>
      <c r="P51" s="103">
        <f>SUM(P4:P50)</f>
        <v>994</v>
      </c>
      <c r="Q51" s="103">
        <f>SUM(Q4:Q50)</f>
        <v>7</v>
      </c>
      <c r="R51" s="99">
        <f>ROUND(Q51/P51*100,1)</f>
        <v>0.7</v>
      </c>
      <c r="S51" s="100"/>
      <c r="T51" s="98">
        <f>SUM(T4:T50)</f>
        <v>833</v>
      </c>
      <c r="U51" s="98">
        <f>SUM(U4:U50)</f>
        <v>6</v>
      </c>
      <c r="V51" s="99">
        <f>ROUND(U51/T51*100,1)</f>
        <v>0.7</v>
      </c>
      <c r="W51" s="104"/>
      <c r="X51" s="103">
        <f>SUM(X4:X50)</f>
        <v>235309</v>
      </c>
      <c r="Y51" s="105">
        <f>SUM(Y4:Y50)</f>
        <v>8935</v>
      </c>
      <c r="Z51" s="99">
        <f>ROUND(Y51/X51*100,1)</f>
        <v>3.8</v>
      </c>
      <c r="AA51" s="106"/>
      <c r="AB51" s="107" t="s">
        <v>48</v>
      </c>
      <c r="AC51" s="108"/>
    </row>
    <row r="52" ht="6" customHeight="1"/>
    <row r="53" ht="13.5" customHeight="1">
      <c r="B53" s="110" t="s">
        <v>90</v>
      </c>
    </row>
    <row r="54" ht="13.5" customHeight="1">
      <c r="B54" s="110" t="s">
        <v>103</v>
      </c>
    </row>
  </sheetData>
  <mergeCells count="11">
    <mergeCell ref="T2:T3"/>
    <mergeCell ref="X2:X3"/>
    <mergeCell ref="AB2:AB3"/>
    <mergeCell ref="F2:F3"/>
    <mergeCell ref="H2:H3"/>
    <mergeCell ref="L2:L3"/>
    <mergeCell ref="P2:P3"/>
    <mergeCell ref="A2:A3"/>
    <mergeCell ref="B2:B3"/>
    <mergeCell ref="C2:C3"/>
    <mergeCell ref="D2:D3"/>
  </mergeCells>
  <printOptions/>
  <pageMargins left="0.5905511811023623" right="0.5905511811023623" top="0.5905511811023623" bottom="0.5905511811023623" header="0.31496062992125984" footer="0.3149606299212598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2009-10-22T07:51:06Z</cp:lastPrinted>
  <dcterms:created xsi:type="dcterms:W3CDTF">2003-05-27T11:28:01Z</dcterms:created>
  <dcterms:modified xsi:type="dcterms:W3CDTF">2009-12-14T07:09:43Z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832597845</vt:i4>
  </property>
  <property fmtid="{D5CDD505-2E9C-101B-9397-08002B2CF9AE}" pid="3" name="_EmailSubject">
    <vt:lpwstr>【機２】平成２１年推進状況調査について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1660483326</vt:i4>
  </property>
  <property fmtid="{D5CDD505-2E9C-101B-9397-08002B2CF9AE}" pid="7" name="_ReviewingToolsShownOnce">
    <vt:lpwstr/>
  </property>
</Properties>
</file>