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<sst xmlns="http://schemas.openxmlformats.org/spreadsheetml/2006/main" count="960" uniqueCount="381">
  <si>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</si>
  <si>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</si>
  <si>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</si>
  <si>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</si>
  <si>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</si>
  <si>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</si>
  <si>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</si>
  <si>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</si>
  <si>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</si>
  <si>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</si>
  <si>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</si>
  <si>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</si>
  <si>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</si>
  <si>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</si>
  <si>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</si>
  <si>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</si>
  <si>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</si>
  <si>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</si>
  <si>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</si>
  <si>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</si>
  <si>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</si>
  <si>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</si>
  <si>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</si>
  <si>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</si>
  <si>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</si>
  <si>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</si>
  <si>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</si>
  <si>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</si>
  <si>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</si>
  <si>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</si>
  <si>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</si>
  <si>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</si>
  <si>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</si>
  <si>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</si>
  <si>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</si>
  <si>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</si>
  <si>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</si>
  <si>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</si>
  <si>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</si>
  <si>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</si>
  <si>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</si>
  <si>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</si>
  <si>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</si>
  <si>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</si>
  <si>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</si>
  <si>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</si>
  <si>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</si>
  <si>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</si>
  <si>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</si>
  <si>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</si>
  <si>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</si>
  <si>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</si>
  <si>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</si>
  <si>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</si>
  <si>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</si>
  <si>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</si>
  <si>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</si>
  <si>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福岡県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</si>
  <si>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</si>
  <si>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</si>
  <si>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</si>
  <si>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</si>
  <si>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</si>
  <si>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</si>
  <si>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</si>
  <si>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</si>
  <si>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</si>
  <si>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</si>
  <si>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</si>
  <si>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</si>
  <si>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</si>
  <si>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</si>
  <si>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</si>
  <si>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</si>
  <si>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</si>
  <si>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</si>
  <si>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</si>
  <si>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</si>
  <si>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</si>
  <si>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</si>
  <si>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</si>
  <si>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</si>
  <si>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</si>
  <si>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</si>
  <si>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</si>
  <si>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</si>
  <si>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</si>
  <si>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</si>
  <si>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</si>
  <si>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</si>
  <si>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</si>
  <si>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</si>
  <si>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</si>
  <si>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</si>
  <si>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</si>
  <si>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</si>
  <si>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</si>
  <si>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</si>
  <si>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</si>
  <si>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</si>
  <si>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</si>
  <si>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</si>
  <si>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</si>
  <si>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</si>
  <si>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</si>
  <si>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</si>
  <si>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</si>
  <si>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</si>
  <si>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</si>
  <si>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</si>
  <si>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</si>
  <si>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</si>
  <si>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</si>
  <si>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</si>
  <si>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</si>
  <si>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</si>
  <si>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</si>
  <si>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</si>
  <si>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</si>
  <si>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</si>
  <si>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</si>
  <si>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</si>
  <si>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男女共同参画推進室</t>
  </si>
  <si>
    <t>大牟田市男女共同参画推進条例</t>
  </si>
  <si>
    <t>おおむた男女共同参画プラン</t>
  </si>
  <si>
    <t>大牟田市女性センター</t>
  </si>
  <si>
    <t>836-0862</t>
  </si>
  <si>
    <t>大牟田市原山町13番地3</t>
  </si>
  <si>
    <t>0944-43-1012</t>
  </si>
  <si>
    <t>男女平等政策室</t>
  </si>
  <si>
    <t>久留米市男女平等を進める条例</t>
  </si>
  <si>
    <t>久留米市男女共同参画行動計画</t>
  </si>
  <si>
    <t>H13.4～H23.3</t>
  </si>
  <si>
    <t>久留米市男女平等推進センター</t>
  </si>
  <si>
    <t>830-0037</t>
  </si>
  <si>
    <t>久留米市諏訪野町1830-6</t>
  </si>
  <si>
    <t>0942-30-7800</t>
  </si>
  <si>
    <t>http://www.city.kurume.fukuoka.jp</t>
  </si>
  <si>
    <t>直方市男女共同参画推進条例</t>
  </si>
  <si>
    <t>第２次のおがた男女共同参画プラン</t>
  </si>
  <si>
    <t>H20.4～H30.3</t>
  </si>
  <si>
    <t>男女共同参画推進課</t>
  </si>
  <si>
    <t>飯塚市男女共同参画推進条例</t>
  </si>
  <si>
    <t>飯塚市男女共同参画プラン</t>
  </si>
  <si>
    <t>H19.8～H24.3</t>
  </si>
  <si>
    <t>飯塚市男女共同参画推進センター</t>
  </si>
  <si>
    <t>サンクス</t>
  </si>
  <si>
    <t>820-0041</t>
  </si>
  <si>
    <t>飯塚市飯塚14番67号</t>
  </si>
  <si>
    <t>0948-22-7058</t>
  </si>
  <si>
    <t>http://www.city.iizuka.lg.jp/</t>
  </si>
  <si>
    <t>人権・同和対策課
男女共同参画推進室</t>
  </si>
  <si>
    <t>田川市男女共同参画推進条例</t>
  </si>
  <si>
    <t>田川市男女共同参画プラン
～一人ひとりを尊重し、豊かに輝くまち・田川～</t>
  </si>
  <si>
    <t>H19.4～H29.3</t>
  </si>
  <si>
    <t>田川市男女共同参画センター</t>
  </si>
  <si>
    <t>ゆめっせ</t>
  </si>
  <si>
    <t>田川市大字伊田2550番地の1</t>
  </si>
  <si>
    <t>0947-44-0159</t>
  </si>
  <si>
    <t>http://www.joho.tagawa.fukuoka.jp/yume/</t>
  </si>
  <si>
    <t>広域１</t>
  </si>
  <si>
    <t>企画課</t>
  </si>
  <si>
    <t>柳川市男女共同参画計画</t>
  </si>
  <si>
    <t>H19.4～H24.3</t>
  </si>
  <si>
    <t>男女共同参画・子育て支援課</t>
  </si>
  <si>
    <t>八女市男女共同参画のまちづくり条例</t>
  </si>
  <si>
    <t>第２次八女市男女共同参画行動計画</t>
  </si>
  <si>
    <t>H18.4～H23.3</t>
  </si>
  <si>
    <t>八女市男女共同参画都市宣言</t>
  </si>
  <si>
    <t>男女共同参画推進室</t>
  </si>
  <si>
    <t>筑後市男女共同参画計画　ひろがり２（第３次行動計画）</t>
  </si>
  <si>
    <t>H19.4～H24.3</t>
  </si>
  <si>
    <t>-</t>
  </si>
  <si>
    <t>大川市男女共同参画計画</t>
  </si>
  <si>
    <t>H15.10～H23.3</t>
  </si>
  <si>
    <t>人権男女共同参画課</t>
  </si>
  <si>
    <t>行橋市男女共同参画を推進する条例</t>
  </si>
  <si>
    <t>第２次行橋市男女共同参画プラン
ゆくはしアクションプラン２１</t>
  </si>
  <si>
    <t>H17.4～H22.3</t>
  </si>
  <si>
    <t>行橋市男女共同参画センター</t>
  </si>
  <si>
    <t>る～ぷる</t>
  </si>
  <si>
    <t>824-0005</t>
  </si>
  <si>
    <t>行橋市中央1-1-2</t>
  </si>
  <si>
    <t>0930-26-2232</t>
  </si>
  <si>
    <t>http://www.city.yukuhashi.fukuoka.jp/</t>
  </si>
  <si>
    <t>ともに輝く男女共同参画都市　ゆくはし宣言</t>
  </si>
  <si>
    <t>広域２</t>
  </si>
  <si>
    <t>総合政策課</t>
  </si>
  <si>
    <t>豊前市男女共同参画行動計画</t>
  </si>
  <si>
    <t>H16.4～H26.3</t>
  </si>
  <si>
    <t>広域３</t>
  </si>
  <si>
    <t>人権男女共同参画課</t>
  </si>
  <si>
    <t>中間市男女共同参画プラン
～“ひとり一人が活きるまち　なかま”をめざして～</t>
  </si>
  <si>
    <t>H16.4～H26.3</t>
  </si>
  <si>
    <t>小郡市男女共同参画推進条例</t>
  </si>
  <si>
    <t>小郡市男女共同参画計画</t>
  </si>
  <si>
    <t>筑紫野市男女共同参画推進条例</t>
  </si>
  <si>
    <t>第２次ちくしの男女共同参画プラン</t>
  </si>
  <si>
    <t>筑紫野市女性センター</t>
  </si>
  <si>
    <t>818-0057</t>
  </si>
  <si>
    <t>092-918-1311</t>
  </si>
  <si>
    <t>筑紫野市男女共同参画都市宣言</t>
  </si>
  <si>
    <t>春日市男女共同参画プラン</t>
  </si>
  <si>
    <t>春日市男女共同参画都市宣言</t>
  </si>
  <si>
    <t>人権女性政策課</t>
  </si>
  <si>
    <t>大野城市男女共同参画条例</t>
  </si>
  <si>
    <t>H20.4～H25.3</t>
  </si>
  <si>
    <t>大野城まどかぴあ男女平等推進センター</t>
  </si>
  <si>
    <t>816-0934</t>
  </si>
  <si>
    <t>筑紫野市二日市南1丁目9番3号</t>
  </si>
  <si>
    <t>大野城市曙町2丁目3-1</t>
  </si>
  <si>
    <t>092-586-4030</t>
  </si>
  <si>
    <t>http://www.madokapia.or.jp</t>
  </si>
  <si>
    <t>男女共同参画都市宣言</t>
  </si>
  <si>
    <t>特定していない</t>
  </si>
  <si>
    <t>宗像市男女共同参画推進条例</t>
  </si>
  <si>
    <t>宗像市男女共同参画プラン</t>
  </si>
  <si>
    <t>宗像市男女共同参画推進センター</t>
  </si>
  <si>
    <t>811-3437</t>
  </si>
  <si>
    <t>宗像市久原180</t>
  </si>
  <si>
    <t>0940-36-0250</t>
  </si>
  <si>
    <t>http://www.city.munakata.lg.jp/</t>
  </si>
  <si>
    <t>広域４</t>
  </si>
  <si>
    <t>人権政策課</t>
  </si>
  <si>
    <t>太宰府市男女共同参画推進条例</t>
  </si>
  <si>
    <t>太宰府市男女共同参画プラン</t>
  </si>
  <si>
    <t>H15.4～H25.3</t>
  </si>
  <si>
    <t>人権政策課</t>
  </si>
  <si>
    <t>前原市男女共同参画社会推進条例</t>
  </si>
  <si>
    <t>前原市男女共同参画社会行動計画</t>
  </si>
  <si>
    <t>H16.4～H21.3</t>
  </si>
  <si>
    <t>前原市男女共同参画都市宣言</t>
  </si>
  <si>
    <t>市民共働課</t>
  </si>
  <si>
    <t>古賀市男女平等をめざす基本条例</t>
  </si>
  <si>
    <t>古賀市男女共同参画計画</t>
  </si>
  <si>
    <t>H14.4～H24.3</t>
  </si>
  <si>
    <t>福津市男女がともに歩むまちづくり基本条例</t>
  </si>
  <si>
    <t>男女共同参画プラン・ふくつ</t>
  </si>
  <si>
    <t>H19.4～H29.3</t>
  </si>
  <si>
    <t>人権・同和対策課</t>
  </si>
  <si>
    <t>うきは市男女共同参画推進条例</t>
  </si>
  <si>
    <t>うきは市男女共同参画基本計画</t>
  </si>
  <si>
    <t>人権福祉課</t>
  </si>
  <si>
    <t>広域５</t>
  </si>
  <si>
    <t>広域６</t>
  </si>
  <si>
    <t>企画調整課</t>
  </si>
  <si>
    <t>嘉麻市男女共同参画社会基本計画</t>
  </si>
  <si>
    <t>企画政策課</t>
  </si>
  <si>
    <t>朝倉市男女共同参画のまちづくり条例</t>
  </si>
  <si>
    <t>朝倉市男女共同参画推進計画</t>
  </si>
  <si>
    <t>市民課</t>
  </si>
  <si>
    <t>那珂川町男女共同参画推進条例</t>
  </si>
  <si>
    <t>那珂川町男女共同参画プラン</t>
  </si>
  <si>
    <t>H15.4～H24.3</t>
  </si>
  <si>
    <t>那珂川町男女共同参画都市宣言</t>
  </si>
  <si>
    <t>-</t>
  </si>
  <si>
    <t>男女共同参画うみプラン</t>
  </si>
  <si>
    <t>H19.4～H24.3</t>
  </si>
  <si>
    <t>総務課</t>
  </si>
  <si>
    <t>経営企画課</t>
  </si>
  <si>
    <t>志免町男女共同参画行動計画</t>
  </si>
  <si>
    <t>広域７</t>
  </si>
  <si>
    <t>芦屋町男女共同参画推進プラン</t>
  </si>
  <si>
    <t>H20.4～H24.3</t>
  </si>
  <si>
    <t>企画財政課</t>
  </si>
  <si>
    <t>H16.4～H21.3</t>
  </si>
  <si>
    <t>企画政策室</t>
  </si>
  <si>
    <t>岡垣町男女共同参画～ともに支えあい、ともに輝く～まちづくり条例</t>
  </si>
  <si>
    <t>岡垣町男女共同参画基本計画</t>
  </si>
  <si>
    <t>まちづくり課</t>
  </si>
  <si>
    <t>遠賀町男女共同参画社会推進計画
遠賀町男女共同参画社会実施計画</t>
  </si>
  <si>
    <t>広域８</t>
  </si>
  <si>
    <t>H16.4～H22.3</t>
  </si>
  <si>
    <t>福祉人権課</t>
  </si>
  <si>
    <t>健康福祉課</t>
  </si>
  <si>
    <t>筑前町男女共同参画推進条例</t>
  </si>
  <si>
    <t>筑前町男女共同参画プラン</t>
  </si>
  <si>
    <t>H18.4～H23.3</t>
  </si>
  <si>
    <t>広域９</t>
  </si>
  <si>
    <t>住民福祉課</t>
  </si>
  <si>
    <t>二丈町男女共同参画推進条例</t>
  </si>
  <si>
    <t>二丈町男女共同参画プラン</t>
  </si>
  <si>
    <t>H14.4～H24.3</t>
  </si>
  <si>
    <t>H14.4～H23.3</t>
  </si>
  <si>
    <t>二丈町男女共同参画のまち宣言</t>
  </si>
  <si>
    <t>企画課</t>
  </si>
  <si>
    <t>志摩町男女共に輝くまちづくり推進条例</t>
  </si>
  <si>
    <t>志摩町男女共同参画プラン</t>
  </si>
  <si>
    <t>志摩町男女共同参画センター</t>
  </si>
  <si>
    <t>かがやき</t>
  </si>
  <si>
    <t>819-1312</t>
  </si>
  <si>
    <t>糸島郡志摩町大字初18-3</t>
  </si>
  <si>
    <t>志摩町男女共同参画のまち宣言</t>
  </si>
  <si>
    <t>大木町男女共同参画計画</t>
  </si>
  <si>
    <t>広域１０</t>
  </si>
  <si>
    <t>人権・同和政策課</t>
  </si>
  <si>
    <t>住民グループ</t>
  </si>
  <si>
    <t>糸田町男女共同参画推進条例</t>
  </si>
  <si>
    <t>企画情報課</t>
  </si>
  <si>
    <t>広域１１</t>
  </si>
  <si>
    <t>広域１２</t>
  </si>
  <si>
    <t>苅田町男女共同参画推進条例</t>
  </si>
  <si>
    <t>苅田町男女共同参画行動計画
～自分自身で決めて生きられる社会をめざして～</t>
  </si>
  <si>
    <t>苅田町男女共同参画都市宣言</t>
  </si>
  <si>
    <t>住民課</t>
  </si>
  <si>
    <t>住民課</t>
  </si>
  <si>
    <t>人権課</t>
  </si>
  <si>
    <t>築上町男女共同参画推進宣言の町</t>
  </si>
  <si>
    <t>広域１３</t>
  </si>
  <si>
    <t>広域１４</t>
  </si>
  <si>
    <t>みやこ町男女共同参画計画</t>
  </si>
  <si>
    <t>H20.4～H30.3</t>
  </si>
  <si>
    <t>広域１５</t>
  </si>
  <si>
    <t>広域１６</t>
  </si>
  <si>
    <t>825-0002</t>
  </si>
  <si>
    <t>春日市男女共同参画を推進する条例</t>
  </si>
  <si>
    <t>男女共同参画推進室・中央公民館</t>
  </si>
  <si>
    <t xml:space="preserve">○
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</si>
  <si>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</si>
  <si>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</si>
  <si>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</si>
  <si>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</si>
  <si>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</si>
  <si>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</si>
  <si>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</si>
  <si>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</si>
  <si>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</si>
  <si>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</si>
  <si>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</si>
  <si>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</si>
  <si>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</si>
  <si>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</si>
  <si>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</si>
  <si>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</si>
  <si>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</si>
  <si>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</si>
  <si>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</si>
  <si>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</si>
  <si>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</si>
  <si>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</si>
  <si>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</si>
  <si>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福岡市</t>
  </si>
  <si>
    <t>市民局男女共同参画部男女共同参画課</t>
  </si>
  <si>
    <t>福岡市男女共同参画を推進する条例</t>
  </si>
  <si>
    <t>福岡市男女共同参画基本計画</t>
  </si>
  <si>
    <t>H18.4～H23.3</t>
  </si>
  <si>
    <t>福岡市男女共同参画推進センター</t>
  </si>
  <si>
    <t>アミカス</t>
  </si>
  <si>
    <t>福岡市南区高宮３丁目３－１</t>
  </si>
  <si>
    <t>http://www.amikas.or.jp</t>
  </si>
  <si>
    <t>092-526-3755</t>
  </si>
  <si>
    <t>北九州市</t>
  </si>
  <si>
    <t>北九州市男女共同参画社会の形成の推進に関する条例</t>
  </si>
  <si>
    <t>北九州市男女共同参画基本計画</t>
  </si>
  <si>
    <t>H16.4.1～H21.3.31</t>
  </si>
  <si>
    <t>こども家庭局男女共同参画推進部</t>
  </si>
  <si>
    <t>北九州市立男女共同参画センター</t>
  </si>
  <si>
    <t>ムーブ</t>
  </si>
  <si>
    <t>803-0814</t>
  </si>
  <si>
    <t>北九州市小倉北区大手町11番4号</t>
  </si>
  <si>
    <t>○</t>
  </si>
  <si>
    <t>久留米女性憲章</t>
  </si>
  <si>
    <t>H20.4～H30.3</t>
  </si>
  <si>
    <t>大野城市男女共同参画基本計画
・後期実施計画</t>
  </si>
  <si>
    <t>MIZUMAKI★自分らしく生きる21 
 みずまき男女共同参画プラン</t>
  </si>
  <si>
    <t>H16.4～
期間は設定していない
H19.4～随時見直し</t>
  </si>
  <si>
    <t>815-0083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</si>
  <si>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</si>
  <si>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</si>
  <si>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</si>
  <si>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</si>
  <si>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</si>
  <si>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</si>
  <si>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ﾎｰﾑﾍﾟｰｼﾞ</t>
  </si>
  <si>
    <t>http://www.kitakyu-move.jp/index.html</t>
  </si>
  <si>
    <t>http://www.city.omuta.lg.jp/</t>
  </si>
  <si>
    <t>http://www.city.chikushino.fukuoka.jp/manabu/danjo/josei-centre.jsp</t>
  </si>
  <si>
    <t>2・4</t>
  </si>
  <si>
    <t>1・2</t>
  </si>
  <si>
    <t>1・2</t>
  </si>
  <si>
    <t>093-583-3939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</si>
</sst>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);[Red]\(#,##0\)"/>
    <numFmt numFmtId="189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1" xfId="0" applyFill="1" applyBorder="1" applyAlignment="1">
      <alignment/>
    </xf>
    <xf numFmtId="0" fontId="10" fillId="0" borderId="0" xfId="0" applyFont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2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9" fontId="2" fillId="3" borderId="15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4" xfId="0" applyFont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45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2" borderId="46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2" borderId="48" xfId="0" applyFont="1" applyFill="1" applyBorder="1" applyAlignment="1">
      <alignment vertical="top"/>
    </xf>
    <xf numFmtId="0" fontId="4" fillId="2" borderId="49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6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3" borderId="35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2" borderId="46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57" fontId="4" fillId="2" borderId="36" xfId="0" applyNumberFormat="1" applyFont="1" applyFill="1" applyBorder="1" applyAlignment="1">
      <alignment horizontal="right" vertical="top" wrapText="1"/>
    </xf>
    <xf numFmtId="0" fontId="4" fillId="2" borderId="37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2" borderId="37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87" fontId="2" fillId="2" borderId="4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 horizontal="right"/>
    </xf>
    <xf numFmtId="187" fontId="2" fillId="2" borderId="47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36" xfId="0" applyNumberFormat="1" applyFont="1" applyFill="1" applyBorder="1" applyAlignment="1">
      <alignment/>
    </xf>
    <xf numFmtId="57" fontId="4" fillId="2" borderId="1" xfId="0" applyNumberFormat="1" applyFont="1" applyFill="1" applyBorder="1" applyAlignment="1">
      <alignment vertical="top"/>
    </xf>
    <xf numFmtId="0" fontId="4" fillId="2" borderId="45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4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center"/>
    </xf>
    <xf numFmtId="57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2" borderId="4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 vertical="top"/>
    </xf>
    <xf numFmtId="179" fontId="2" fillId="3" borderId="5" xfId="0" applyNumberFormat="1" applyFont="1" applyFill="1" applyBorder="1" applyAlignment="1">
      <alignment vertical="top"/>
    </xf>
    <xf numFmtId="0" fontId="9" fillId="3" borderId="58" xfId="0" applyFont="1" applyFill="1" applyBorder="1" applyAlignment="1">
      <alignment/>
    </xf>
    <xf numFmtId="0" fontId="9" fillId="3" borderId="8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59" xfId="0" applyFont="1" applyFill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186" fontId="4" fillId="2" borderId="5" xfId="0" applyNumberFormat="1" applyFont="1" applyFill="1" applyBorder="1" applyAlignment="1">
      <alignment vertical="top"/>
    </xf>
    <xf numFmtId="186" fontId="4" fillId="2" borderId="3" xfId="0" applyNumberFormat="1" applyFont="1" applyFill="1" applyBorder="1" applyAlignment="1">
      <alignment vertical="top"/>
    </xf>
    <xf numFmtId="186" fontId="4" fillId="2" borderId="4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5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49" xfId="0" applyNumberFormat="1" applyFont="1" applyFill="1" applyBorder="1" applyAlignment="1">
      <alignment vertical="top"/>
    </xf>
    <xf numFmtId="186" fontId="2" fillId="2" borderId="34" xfId="0" applyNumberFormat="1" applyFont="1" applyFill="1" applyBorder="1" applyAlignment="1">
      <alignment vertical="top"/>
    </xf>
    <xf numFmtId="186" fontId="2" fillId="2" borderId="47" xfId="0" applyNumberFormat="1" applyFont="1" applyFill="1" applyBorder="1" applyAlignment="1">
      <alignment vertical="top"/>
    </xf>
    <xf numFmtId="186" fontId="2" fillId="2" borderId="29" xfId="0" applyNumberFormat="1" applyFont="1" applyFill="1" applyBorder="1" applyAlignment="1">
      <alignment/>
    </xf>
    <xf numFmtId="186" fontId="2" fillId="2" borderId="25" xfId="0" applyNumberFormat="1" applyFont="1" applyFill="1" applyBorder="1" applyAlignment="1">
      <alignment/>
    </xf>
    <xf numFmtId="186" fontId="0" fillId="3" borderId="8" xfId="0" applyNumberFormat="1" applyFont="1" applyFill="1" applyBorder="1" applyAlignment="1">
      <alignment/>
    </xf>
    <xf numFmtId="186" fontId="0" fillId="3" borderId="11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186" fontId="4" fillId="2" borderId="15" xfId="0" applyNumberFormat="1" applyFont="1" applyFill="1" applyBorder="1" applyAlignment="1">
      <alignment horizontal="center" vertical="top" wrapText="1"/>
    </xf>
    <xf numFmtId="186" fontId="4" fillId="2" borderId="5" xfId="0" applyNumberFormat="1" applyFont="1" applyFill="1" applyBorder="1" applyAlignment="1">
      <alignment/>
    </xf>
    <xf numFmtId="186" fontId="0" fillId="2" borderId="25" xfId="0" applyNumberFormat="1" applyFont="1" applyFill="1" applyBorder="1" applyAlignment="1">
      <alignment/>
    </xf>
    <xf numFmtId="186" fontId="4" fillId="2" borderId="15" xfId="0" applyNumberFormat="1" applyFont="1" applyFill="1" applyBorder="1" applyAlignment="1">
      <alignment horizontal="right" vertical="top"/>
    </xf>
    <xf numFmtId="186" fontId="0" fillId="0" borderId="0" xfId="0" applyNumberFormat="1" applyAlignment="1">
      <alignment vertical="top"/>
    </xf>
    <xf numFmtId="186" fontId="0" fillId="2" borderId="25" xfId="0" applyNumberFormat="1" applyFont="1" applyFill="1" applyBorder="1" applyAlignment="1">
      <alignment/>
    </xf>
    <xf numFmtId="186" fontId="4" fillId="2" borderId="14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2" borderId="6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186" fontId="4" fillId="2" borderId="15" xfId="0" applyNumberFormat="1" applyFont="1" applyFill="1" applyBorder="1" applyAlignment="1">
      <alignment vertical="top"/>
    </xf>
    <xf numFmtId="186" fontId="4" fillId="2" borderId="13" xfId="0" applyNumberFormat="1" applyFont="1" applyFill="1" applyBorder="1" applyAlignment="1">
      <alignment horizontal="right" vertical="top"/>
    </xf>
    <xf numFmtId="0" fontId="4" fillId="2" borderId="3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0" fillId="0" borderId="5" xfId="0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188" fontId="2" fillId="0" borderId="3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2" borderId="13" xfId="0" applyNumberFormat="1" applyFont="1" applyFill="1" applyBorder="1" applyAlignment="1">
      <alignment/>
    </xf>
    <xf numFmtId="188" fontId="2" fillId="2" borderId="14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" xfId="0" applyNumberFormat="1" applyFont="1" applyBorder="1" applyAlignment="1">
      <alignment horizontal="center"/>
    </xf>
    <xf numFmtId="188" fontId="2" fillId="0" borderId="5" xfId="0" applyNumberFormat="1" applyFont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1" xfId="0" applyNumberFormat="1" applyFont="1" applyBorder="1" applyAlignment="1">
      <alignment horizontal="right"/>
    </xf>
    <xf numFmtId="188" fontId="2" fillId="0" borderId="1" xfId="0" applyNumberFormat="1" applyFont="1" applyBorder="1" applyAlignment="1">
      <alignment vertical="top"/>
    </xf>
    <xf numFmtId="188" fontId="2" fillId="0" borderId="5" xfId="0" applyNumberFormat="1" applyFont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0" borderId="2" xfId="0" applyNumberFormat="1" applyFont="1" applyBorder="1" applyAlignment="1">
      <alignment/>
    </xf>
    <xf numFmtId="188" fontId="2" fillId="0" borderId="34" xfId="0" applyNumberFormat="1" applyFont="1" applyBorder="1" applyAlignment="1">
      <alignment/>
    </xf>
    <xf numFmtId="188" fontId="2" fillId="2" borderId="47" xfId="0" applyNumberFormat="1" applyFont="1" applyFill="1" applyBorder="1" applyAlignment="1">
      <alignment/>
    </xf>
    <xf numFmtId="188" fontId="2" fillId="2" borderId="49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188" fontId="2" fillId="3" borderId="8" xfId="0" applyNumberFormat="1" applyFont="1" applyFill="1" applyBorder="1" applyAlignment="1">
      <alignment/>
    </xf>
    <xf numFmtId="188" fontId="2" fillId="3" borderId="35" xfId="0" applyNumberFormat="1" applyFont="1" applyFill="1" applyBorder="1" applyAlignment="1">
      <alignment/>
    </xf>
    <xf numFmtId="189" fontId="2" fillId="2" borderId="42" xfId="0" applyNumberFormat="1" applyFont="1" applyFill="1" applyBorder="1" applyAlignment="1">
      <alignment textRotation="255"/>
    </xf>
    <xf numFmtId="189" fontId="2" fillId="2" borderId="36" xfId="0" applyNumberFormat="1" applyFont="1" applyFill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" xfId="0" applyNumberFormat="1" applyFont="1" applyBorder="1" applyAlignment="1">
      <alignment horizontal="center"/>
    </xf>
    <xf numFmtId="189" fontId="2" fillId="2" borderId="61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/>
    </xf>
    <xf numFmtId="189" fontId="2" fillId="2" borderId="61" xfId="0" applyNumberFormat="1" applyFont="1" applyFill="1" applyBorder="1" applyAlignment="1">
      <alignment vertical="top"/>
    </xf>
    <xf numFmtId="189" fontId="2" fillId="2" borderId="1" xfId="0" applyNumberFormat="1" applyFont="1" applyFill="1" applyBorder="1" applyAlignment="1">
      <alignment vertical="top"/>
    </xf>
    <xf numFmtId="189" fontId="2" fillId="2" borderId="3" xfId="0" applyNumberFormat="1" applyFont="1" applyFill="1" applyBorder="1" applyAlignment="1">
      <alignment vertical="top"/>
    </xf>
    <xf numFmtId="189" fontId="2" fillId="2" borderId="62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2" borderId="49" xfId="0" applyNumberFormat="1" applyFont="1" applyFill="1" applyBorder="1" applyAlignment="1">
      <alignment/>
    </xf>
    <xf numFmtId="189" fontId="2" fillId="3" borderId="63" xfId="0" applyNumberFormat="1" applyFont="1" applyFill="1" applyBorder="1" applyAlignment="1">
      <alignment/>
    </xf>
    <xf numFmtId="189" fontId="2" fillId="3" borderId="35" xfId="0" applyNumberFormat="1" applyFont="1" applyFill="1" applyBorder="1" applyAlignment="1">
      <alignment/>
    </xf>
    <xf numFmtId="189" fontId="2" fillId="2" borderId="42" xfId="0" applyNumberFormat="1" applyFont="1" applyFill="1" applyBorder="1" applyAlignment="1">
      <alignment/>
    </xf>
    <xf numFmtId="189" fontId="2" fillId="2" borderId="61" xfId="0" applyNumberFormat="1" applyFont="1" applyFill="1" applyBorder="1" applyAlignment="1" quotePrefix="1">
      <alignment/>
    </xf>
    <xf numFmtId="189" fontId="2" fillId="3" borderId="64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57" fontId="2" fillId="2" borderId="4" xfId="0" applyNumberFormat="1" applyFont="1" applyFill="1" applyBorder="1" applyAlignment="1">
      <alignment horizontal="center" vertical="top"/>
    </xf>
    <xf numFmtId="57" fontId="2" fillId="2" borderId="47" xfId="0" applyNumberFormat="1" applyFont="1" applyFill="1" applyBorder="1" applyAlignment="1">
      <alignment horizontal="center"/>
    </xf>
    <xf numFmtId="180" fontId="2" fillId="3" borderId="3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79" fontId="2" fillId="2" borderId="4" xfId="0" applyNumberFormat="1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88" fontId="2" fillId="2" borderId="1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46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3" borderId="35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8" fontId="2" fillId="2" borderId="48" xfId="0" applyNumberFormat="1" applyFont="1" applyFill="1" applyBorder="1" applyAlignment="1">
      <alignment/>
    </xf>
    <xf numFmtId="188" fontId="2" fillId="5" borderId="64" xfId="0" applyNumberFormat="1" applyFont="1" applyFill="1" applyBorder="1" applyAlignment="1">
      <alignment/>
    </xf>
    <xf numFmtId="188" fontId="2" fillId="3" borderId="64" xfId="0" applyNumberFormat="1" applyFont="1" applyFill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47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19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3" borderId="8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46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9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0" fillId="0" borderId="18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2" borderId="36" xfId="0" applyFont="1" applyFill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18" xfId="0" applyFont="1" applyFill="1" applyBorder="1" applyAlignment="1">
      <alignment horizontal="center" textRotation="255" shrinkToFit="1"/>
    </xf>
    <xf numFmtId="0" fontId="2" fillId="2" borderId="15" xfId="0" applyFont="1" applyFill="1" applyBorder="1" applyAlignment="1">
      <alignment horizontal="center" textRotation="255" shrinkToFi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4" fillId="2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0" fillId="0" borderId="40" xfId="0" applyBorder="1" applyAlignment="1">
      <alignment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7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" fillId="0" borderId="66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36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58" fontId="8" fillId="0" borderId="77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58" fontId="8" fillId="0" borderId="55" xfId="0" applyNumberFormat="1" applyFont="1" applyBorder="1" applyAlignment="1">
      <alignment horizontal="center" vertical="center"/>
    </xf>
    <xf numFmtId="58" fontId="8" fillId="0" borderId="79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2" borderId="72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4" fillId="2" borderId="3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2" borderId="49" xfId="0" applyFont="1" applyFill="1" applyBorder="1" applyAlignment="1">
      <alignment vertical="center" textRotation="255" wrapText="1"/>
    </xf>
    <xf numFmtId="0" fontId="4" fillId="2" borderId="14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top" textRotation="255" wrapText="1"/>
    </xf>
    <xf numFmtId="0" fontId="2" fillId="0" borderId="18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4" fillId="2" borderId="44" xfId="0" applyFont="1" applyFill="1" applyBorder="1" applyAlignment="1">
      <alignment vertical="center" textRotation="255"/>
    </xf>
    <xf numFmtId="0" fontId="4" fillId="2" borderId="37" xfId="0" applyFont="1" applyFill="1" applyBorder="1" applyAlignment="1">
      <alignment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40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7.25390625" style="2" customWidth="1"/>
    <col min="6" max="9" width="4.125" style="2" customWidth="1"/>
    <col min="10" max="10" width="29.375" style="2" customWidth="1"/>
    <col min="11" max="12" width="8.125" style="2" customWidth="1"/>
    <col min="13" max="13" width="4.625" style="2" customWidth="1"/>
    <col min="14" max="14" width="28.00390625" style="2" customWidth="1"/>
    <col min="15" max="15" width="16.50390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9" t="s">
        <v>25</v>
      </c>
    </row>
    <row r="3" ht="9.75" customHeight="1" thickBot="1"/>
    <row r="4" spans="1:16" s="1" customFormat="1" ht="31.5" customHeight="1">
      <c r="A4" s="318" t="s">
        <v>39</v>
      </c>
      <c r="B4" s="325" t="s">
        <v>318</v>
      </c>
      <c r="C4" s="321" t="s">
        <v>40</v>
      </c>
      <c r="D4" s="323" t="s">
        <v>24</v>
      </c>
      <c r="E4" s="330" t="s">
        <v>5</v>
      </c>
      <c r="F4" s="339" t="s">
        <v>37</v>
      </c>
      <c r="G4" s="332" t="s">
        <v>38</v>
      </c>
      <c r="H4" s="335" t="s">
        <v>319</v>
      </c>
      <c r="I4" s="342" t="s">
        <v>4</v>
      </c>
      <c r="J4" s="345" t="s">
        <v>28</v>
      </c>
      <c r="K4" s="346"/>
      <c r="L4" s="346"/>
      <c r="M4" s="347"/>
      <c r="N4" s="345" t="s">
        <v>54</v>
      </c>
      <c r="O4" s="346"/>
      <c r="P4" s="347"/>
    </row>
    <row r="5" spans="1:16" s="77" customFormat="1" ht="21.75" customHeight="1">
      <c r="A5" s="319"/>
      <c r="B5" s="326"/>
      <c r="C5" s="322"/>
      <c r="D5" s="324"/>
      <c r="E5" s="331"/>
      <c r="F5" s="340"/>
      <c r="G5" s="333"/>
      <c r="H5" s="336"/>
      <c r="I5" s="343"/>
      <c r="J5" s="328" t="s">
        <v>14</v>
      </c>
      <c r="K5" s="338"/>
      <c r="L5" s="329"/>
      <c r="M5" s="76" t="s">
        <v>15</v>
      </c>
      <c r="N5" s="328" t="s">
        <v>16</v>
      </c>
      <c r="O5" s="329"/>
      <c r="P5" s="76" t="s">
        <v>15</v>
      </c>
    </row>
    <row r="6" spans="1:16" s="1" customFormat="1" ht="43.5" customHeight="1">
      <c r="A6" s="320"/>
      <c r="B6" s="327"/>
      <c r="C6" s="322"/>
      <c r="D6" s="324"/>
      <c r="E6" s="315"/>
      <c r="F6" s="341"/>
      <c r="G6" s="334"/>
      <c r="H6" s="337"/>
      <c r="I6" s="344"/>
      <c r="J6" s="199" t="s">
        <v>34</v>
      </c>
      <c r="K6" s="78" t="s">
        <v>7</v>
      </c>
      <c r="L6" s="78" t="s">
        <v>8</v>
      </c>
      <c r="M6" s="79" t="s">
        <v>320</v>
      </c>
      <c r="N6" s="80" t="s">
        <v>35</v>
      </c>
      <c r="O6" s="81" t="s">
        <v>36</v>
      </c>
      <c r="P6" s="79" t="s">
        <v>320</v>
      </c>
    </row>
    <row r="7" spans="1:16" s="1" customFormat="1" ht="27" customHeight="1">
      <c r="A7" s="222">
        <v>40</v>
      </c>
      <c r="B7" s="221">
        <v>130</v>
      </c>
      <c r="C7" s="223" t="s">
        <v>57</v>
      </c>
      <c r="D7" s="224" t="s">
        <v>341</v>
      </c>
      <c r="E7" s="156" t="s">
        <v>342</v>
      </c>
      <c r="F7" s="220">
        <v>1</v>
      </c>
      <c r="G7" s="225">
        <v>1</v>
      </c>
      <c r="H7" s="226">
        <v>1</v>
      </c>
      <c r="I7" s="217">
        <v>1</v>
      </c>
      <c r="J7" s="157" t="s">
        <v>343</v>
      </c>
      <c r="K7" s="158">
        <v>38075</v>
      </c>
      <c r="L7" s="158">
        <v>38078</v>
      </c>
      <c r="M7" s="217"/>
      <c r="N7" s="159" t="s">
        <v>344</v>
      </c>
      <c r="O7" s="227" t="s">
        <v>345</v>
      </c>
      <c r="P7" s="214"/>
    </row>
    <row r="8" spans="1:16" ht="32.25" customHeight="1">
      <c r="A8" s="119">
        <v>40</v>
      </c>
      <c r="B8" s="120">
        <v>100</v>
      </c>
      <c r="C8" s="121" t="s">
        <v>57</v>
      </c>
      <c r="D8" s="122" t="s">
        <v>351</v>
      </c>
      <c r="E8" s="141" t="s">
        <v>355</v>
      </c>
      <c r="F8" s="201">
        <v>1</v>
      </c>
      <c r="G8" s="200">
        <v>1</v>
      </c>
      <c r="H8" s="202">
        <v>1</v>
      </c>
      <c r="I8" s="200">
        <v>1</v>
      </c>
      <c r="J8" s="141" t="s">
        <v>352</v>
      </c>
      <c r="K8" s="174">
        <v>37343</v>
      </c>
      <c r="L8" s="174">
        <v>37347</v>
      </c>
      <c r="M8" s="200"/>
      <c r="N8" s="175" t="s">
        <v>353</v>
      </c>
      <c r="O8" s="176" t="s">
        <v>354</v>
      </c>
      <c r="P8" s="215"/>
    </row>
    <row r="9" spans="1:16" ht="26.25" customHeight="1">
      <c r="A9" s="119">
        <v>40</v>
      </c>
      <c r="B9" s="120">
        <v>202</v>
      </c>
      <c r="C9" s="121" t="s">
        <v>57</v>
      </c>
      <c r="D9" s="122" t="s">
        <v>58</v>
      </c>
      <c r="E9" s="113" t="s">
        <v>122</v>
      </c>
      <c r="F9" s="203">
        <v>1</v>
      </c>
      <c r="G9" s="204">
        <v>1</v>
      </c>
      <c r="H9" s="205">
        <v>1</v>
      </c>
      <c r="I9" s="204">
        <v>1</v>
      </c>
      <c r="J9" s="124" t="s">
        <v>123</v>
      </c>
      <c r="K9" s="125">
        <v>38721</v>
      </c>
      <c r="L9" s="125">
        <v>38808</v>
      </c>
      <c r="M9" s="204"/>
      <c r="N9" s="114" t="s">
        <v>124</v>
      </c>
      <c r="O9" s="126" t="s">
        <v>226</v>
      </c>
      <c r="P9" s="204"/>
    </row>
    <row r="10" spans="1:16" ht="26.25" customHeight="1">
      <c r="A10" s="119">
        <v>40</v>
      </c>
      <c r="B10" s="120">
        <v>203</v>
      </c>
      <c r="C10" s="121" t="s">
        <v>57</v>
      </c>
      <c r="D10" s="122" t="s">
        <v>59</v>
      </c>
      <c r="E10" s="113" t="s">
        <v>129</v>
      </c>
      <c r="F10" s="203">
        <v>1</v>
      </c>
      <c r="G10" s="204">
        <v>1</v>
      </c>
      <c r="H10" s="205">
        <v>1</v>
      </c>
      <c r="I10" s="204">
        <v>1</v>
      </c>
      <c r="J10" s="124" t="s">
        <v>130</v>
      </c>
      <c r="K10" s="125">
        <v>37529</v>
      </c>
      <c r="L10" s="125">
        <v>37712</v>
      </c>
      <c r="M10" s="204"/>
      <c r="N10" s="114" t="s">
        <v>131</v>
      </c>
      <c r="O10" s="126" t="s">
        <v>132</v>
      </c>
      <c r="P10" s="204"/>
    </row>
    <row r="11" spans="1:16" ht="42" customHeight="1">
      <c r="A11" s="119">
        <v>40</v>
      </c>
      <c r="B11" s="120">
        <v>204</v>
      </c>
      <c r="C11" s="121" t="s">
        <v>57</v>
      </c>
      <c r="D11" s="122" t="s">
        <v>60</v>
      </c>
      <c r="E11" s="113" t="s">
        <v>316</v>
      </c>
      <c r="F11" s="203">
        <v>1</v>
      </c>
      <c r="G11" s="204">
        <v>1</v>
      </c>
      <c r="H11" s="205">
        <v>1</v>
      </c>
      <c r="I11" s="204">
        <v>1</v>
      </c>
      <c r="J11" s="124" t="s">
        <v>138</v>
      </c>
      <c r="K11" s="125">
        <v>37813</v>
      </c>
      <c r="L11" s="125">
        <v>37813</v>
      </c>
      <c r="M11" s="204"/>
      <c r="N11" s="114" t="s">
        <v>139</v>
      </c>
      <c r="O11" s="126" t="s">
        <v>140</v>
      </c>
      <c r="P11" s="204"/>
    </row>
    <row r="12" spans="1:16" ht="27.75" customHeight="1">
      <c r="A12" s="119">
        <v>40</v>
      </c>
      <c r="B12" s="120">
        <v>205</v>
      </c>
      <c r="C12" s="121" t="s">
        <v>57</v>
      </c>
      <c r="D12" s="122" t="s">
        <v>61</v>
      </c>
      <c r="E12" s="113" t="s">
        <v>141</v>
      </c>
      <c r="F12" s="203">
        <v>1</v>
      </c>
      <c r="G12" s="204">
        <v>1</v>
      </c>
      <c r="H12" s="205">
        <v>1</v>
      </c>
      <c r="I12" s="204">
        <v>1</v>
      </c>
      <c r="J12" s="124" t="s">
        <v>142</v>
      </c>
      <c r="K12" s="125">
        <v>39273</v>
      </c>
      <c r="L12" s="125">
        <v>39356</v>
      </c>
      <c r="M12" s="204"/>
      <c r="N12" s="114" t="s">
        <v>143</v>
      </c>
      <c r="O12" s="126" t="s">
        <v>144</v>
      </c>
      <c r="P12" s="204"/>
    </row>
    <row r="13" spans="1:16" ht="51" customHeight="1">
      <c r="A13" s="119">
        <v>40</v>
      </c>
      <c r="B13" s="120">
        <v>206</v>
      </c>
      <c r="C13" s="121" t="s">
        <v>57</v>
      </c>
      <c r="D13" s="122" t="s">
        <v>62</v>
      </c>
      <c r="E13" s="113" t="s">
        <v>151</v>
      </c>
      <c r="F13" s="203">
        <v>1</v>
      </c>
      <c r="G13" s="204">
        <v>1</v>
      </c>
      <c r="H13" s="205">
        <v>1</v>
      </c>
      <c r="I13" s="204">
        <v>1</v>
      </c>
      <c r="J13" s="124" t="s">
        <v>152</v>
      </c>
      <c r="K13" s="125">
        <v>38173</v>
      </c>
      <c r="L13" s="125">
        <v>38200</v>
      </c>
      <c r="M13" s="218"/>
      <c r="N13" s="114" t="s">
        <v>153</v>
      </c>
      <c r="O13" s="126" t="s">
        <v>154</v>
      </c>
      <c r="P13" s="204"/>
    </row>
    <row r="14" spans="1:16" ht="12.75" customHeight="1">
      <c r="A14" s="119">
        <v>40</v>
      </c>
      <c r="B14" s="120">
        <v>207</v>
      </c>
      <c r="C14" s="121" t="s">
        <v>57</v>
      </c>
      <c r="D14" s="122" t="s">
        <v>63</v>
      </c>
      <c r="E14" s="113" t="s">
        <v>161</v>
      </c>
      <c r="F14" s="203">
        <v>1</v>
      </c>
      <c r="G14" s="204">
        <v>2</v>
      </c>
      <c r="H14" s="205">
        <v>1</v>
      </c>
      <c r="I14" s="204">
        <v>1</v>
      </c>
      <c r="J14" s="124"/>
      <c r="K14" s="125"/>
      <c r="L14" s="125"/>
      <c r="M14" s="204">
        <v>2</v>
      </c>
      <c r="N14" s="114" t="s">
        <v>162</v>
      </c>
      <c r="O14" s="126" t="s">
        <v>163</v>
      </c>
      <c r="P14" s="204"/>
    </row>
    <row r="15" spans="1:16" ht="26.25" customHeight="1">
      <c r="A15" s="119">
        <v>40</v>
      </c>
      <c r="B15" s="120">
        <v>210</v>
      </c>
      <c r="C15" s="121" t="s">
        <v>57</v>
      </c>
      <c r="D15" s="122" t="s">
        <v>64</v>
      </c>
      <c r="E15" s="113" t="s">
        <v>164</v>
      </c>
      <c r="F15" s="203">
        <v>1</v>
      </c>
      <c r="G15" s="204">
        <v>1</v>
      </c>
      <c r="H15" s="205">
        <v>1</v>
      </c>
      <c r="I15" s="204">
        <v>1</v>
      </c>
      <c r="J15" s="113" t="s">
        <v>165</v>
      </c>
      <c r="K15" s="125">
        <v>38069</v>
      </c>
      <c r="L15" s="125">
        <v>38078</v>
      </c>
      <c r="M15" s="204"/>
      <c r="N15" s="114" t="s">
        <v>166</v>
      </c>
      <c r="O15" s="126" t="s">
        <v>167</v>
      </c>
      <c r="P15" s="204"/>
    </row>
    <row r="16" spans="1:16" ht="24.75" customHeight="1">
      <c r="A16" s="119">
        <v>40</v>
      </c>
      <c r="B16" s="120">
        <v>211</v>
      </c>
      <c r="C16" s="121" t="s">
        <v>57</v>
      </c>
      <c r="D16" s="122" t="s">
        <v>65</v>
      </c>
      <c r="E16" s="113" t="s">
        <v>169</v>
      </c>
      <c r="F16" s="203">
        <v>1</v>
      </c>
      <c r="G16" s="204">
        <v>1</v>
      </c>
      <c r="H16" s="205">
        <v>1</v>
      </c>
      <c r="I16" s="204">
        <v>1</v>
      </c>
      <c r="J16" s="124"/>
      <c r="K16" s="125"/>
      <c r="L16" s="125"/>
      <c r="M16" s="204">
        <v>1</v>
      </c>
      <c r="N16" s="114" t="s">
        <v>170</v>
      </c>
      <c r="O16" s="126" t="s">
        <v>171</v>
      </c>
      <c r="P16" s="204"/>
    </row>
    <row r="17" spans="1:16" ht="12.75" customHeight="1">
      <c r="A17" s="119">
        <v>40</v>
      </c>
      <c r="B17" s="120">
        <v>212</v>
      </c>
      <c r="C17" s="121" t="s">
        <v>57</v>
      </c>
      <c r="D17" s="122" t="s">
        <v>66</v>
      </c>
      <c r="E17" s="113" t="s">
        <v>161</v>
      </c>
      <c r="F17" s="203">
        <v>1</v>
      </c>
      <c r="G17" s="204">
        <v>2</v>
      </c>
      <c r="H17" s="205">
        <v>1</v>
      </c>
      <c r="I17" s="204">
        <v>1</v>
      </c>
      <c r="J17" s="124"/>
      <c r="K17" s="125"/>
      <c r="L17" s="125"/>
      <c r="M17" s="204">
        <v>2</v>
      </c>
      <c r="N17" s="114" t="s">
        <v>173</v>
      </c>
      <c r="O17" s="126" t="s">
        <v>174</v>
      </c>
      <c r="P17" s="204"/>
    </row>
    <row r="18" spans="1:16" ht="26.25" customHeight="1">
      <c r="A18" s="119">
        <v>40</v>
      </c>
      <c r="B18" s="120">
        <v>213</v>
      </c>
      <c r="C18" s="121" t="s">
        <v>57</v>
      </c>
      <c r="D18" s="122" t="s">
        <v>67</v>
      </c>
      <c r="E18" s="113" t="s">
        <v>175</v>
      </c>
      <c r="F18" s="203">
        <v>1</v>
      </c>
      <c r="G18" s="204">
        <v>1</v>
      </c>
      <c r="H18" s="205">
        <v>1</v>
      </c>
      <c r="I18" s="204">
        <v>1</v>
      </c>
      <c r="J18" s="124" t="s">
        <v>176</v>
      </c>
      <c r="K18" s="125">
        <v>37979</v>
      </c>
      <c r="L18" s="125">
        <v>38078</v>
      </c>
      <c r="M18" s="204"/>
      <c r="N18" s="114" t="s">
        <v>177</v>
      </c>
      <c r="O18" s="126" t="s">
        <v>178</v>
      </c>
      <c r="P18" s="204"/>
    </row>
    <row r="19" spans="1:16" ht="12.75" customHeight="1">
      <c r="A19" s="119">
        <v>40</v>
      </c>
      <c r="B19" s="120">
        <v>214</v>
      </c>
      <c r="C19" s="121" t="s">
        <v>57</v>
      </c>
      <c r="D19" s="122" t="s">
        <v>68</v>
      </c>
      <c r="E19" s="113" t="s">
        <v>187</v>
      </c>
      <c r="F19" s="203">
        <v>1</v>
      </c>
      <c r="G19" s="204">
        <v>2</v>
      </c>
      <c r="H19" s="205">
        <v>1</v>
      </c>
      <c r="I19" s="204">
        <v>1</v>
      </c>
      <c r="J19" s="124"/>
      <c r="K19" s="125"/>
      <c r="L19" s="125"/>
      <c r="M19" s="204">
        <v>2</v>
      </c>
      <c r="N19" s="114" t="s">
        <v>188</v>
      </c>
      <c r="O19" s="126" t="s">
        <v>189</v>
      </c>
      <c r="P19" s="204"/>
    </row>
    <row r="20" spans="1:16" ht="36.75" customHeight="1">
      <c r="A20" s="119">
        <v>40</v>
      </c>
      <c r="B20" s="120">
        <v>215</v>
      </c>
      <c r="C20" s="121" t="s">
        <v>57</v>
      </c>
      <c r="D20" s="122" t="s">
        <v>69</v>
      </c>
      <c r="E20" s="113" t="s">
        <v>191</v>
      </c>
      <c r="F20" s="203">
        <v>1</v>
      </c>
      <c r="G20" s="204">
        <v>1</v>
      </c>
      <c r="H20" s="205">
        <v>1</v>
      </c>
      <c r="I20" s="204">
        <v>0</v>
      </c>
      <c r="J20" s="124"/>
      <c r="K20" s="125"/>
      <c r="L20" s="125"/>
      <c r="M20" s="204">
        <v>0</v>
      </c>
      <c r="N20" s="114" t="s">
        <v>192</v>
      </c>
      <c r="O20" s="126" t="s">
        <v>193</v>
      </c>
      <c r="P20" s="204"/>
    </row>
    <row r="21" spans="1:16" ht="12.75" customHeight="1">
      <c r="A21" s="119">
        <v>40</v>
      </c>
      <c r="B21" s="120">
        <v>216</v>
      </c>
      <c r="C21" s="121" t="s">
        <v>57</v>
      </c>
      <c r="D21" s="122" t="s">
        <v>70</v>
      </c>
      <c r="E21" s="113" t="s">
        <v>161</v>
      </c>
      <c r="F21" s="203">
        <v>1</v>
      </c>
      <c r="G21" s="204">
        <v>2</v>
      </c>
      <c r="H21" s="205">
        <v>1</v>
      </c>
      <c r="I21" s="204">
        <v>1</v>
      </c>
      <c r="J21" s="124" t="s">
        <v>194</v>
      </c>
      <c r="K21" s="125">
        <v>39437</v>
      </c>
      <c r="L21" s="125">
        <v>39539</v>
      </c>
      <c r="M21" s="204"/>
      <c r="N21" s="114" t="s">
        <v>195</v>
      </c>
      <c r="O21" s="126" t="s">
        <v>193</v>
      </c>
      <c r="P21" s="204"/>
    </row>
    <row r="22" spans="1:16" ht="15" customHeight="1">
      <c r="A22" s="119">
        <v>40</v>
      </c>
      <c r="B22" s="120">
        <v>217</v>
      </c>
      <c r="C22" s="121" t="s">
        <v>57</v>
      </c>
      <c r="D22" s="122" t="s">
        <v>71</v>
      </c>
      <c r="E22" s="113" t="s">
        <v>141</v>
      </c>
      <c r="F22" s="203">
        <v>1</v>
      </c>
      <c r="G22" s="204">
        <v>1</v>
      </c>
      <c r="H22" s="205">
        <v>1</v>
      </c>
      <c r="I22" s="204">
        <v>1</v>
      </c>
      <c r="J22" s="124" t="s">
        <v>196</v>
      </c>
      <c r="K22" s="125">
        <v>38643</v>
      </c>
      <c r="L22" s="125">
        <v>38808</v>
      </c>
      <c r="M22" s="204"/>
      <c r="N22" s="114" t="s">
        <v>197</v>
      </c>
      <c r="O22" s="126" t="s">
        <v>362</v>
      </c>
      <c r="P22" s="204"/>
    </row>
    <row r="23" spans="1:16" ht="24" customHeight="1">
      <c r="A23" s="119">
        <v>40</v>
      </c>
      <c r="B23" s="120">
        <v>218</v>
      </c>
      <c r="C23" s="121" t="s">
        <v>57</v>
      </c>
      <c r="D23" s="120" t="s">
        <v>72</v>
      </c>
      <c r="E23" s="113" t="s">
        <v>175</v>
      </c>
      <c r="F23" s="203">
        <v>1</v>
      </c>
      <c r="G23" s="204">
        <v>1</v>
      </c>
      <c r="H23" s="205">
        <v>1</v>
      </c>
      <c r="I23" s="204">
        <v>1</v>
      </c>
      <c r="J23" s="124" t="s">
        <v>315</v>
      </c>
      <c r="K23" s="125">
        <v>39063</v>
      </c>
      <c r="L23" s="125">
        <v>39063</v>
      </c>
      <c r="M23" s="204"/>
      <c r="N23" s="114" t="s">
        <v>202</v>
      </c>
      <c r="O23" s="126" t="s">
        <v>178</v>
      </c>
      <c r="P23" s="204"/>
    </row>
    <row r="24" spans="1:16" ht="25.5" customHeight="1">
      <c r="A24" s="119">
        <v>40</v>
      </c>
      <c r="B24" s="120">
        <v>219</v>
      </c>
      <c r="C24" s="121" t="s">
        <v>57</v>
      </c>
      <c r="D24" s="122" t="s">
        <v>73</v>
      </c>
      <c r="E24" s="113" t="s">
        <v>204</v>
      </c>
      <c r="F24" s="203">
        <v>1</v>
      </c>
      <c r="G24" s="204">
        <v>1</v>
      </c>
      <c r="H24" s="205">
        <v>1</v>
      </c>
      <c r="I24" s="204">
        <v>1</v>
      </c>
      <c r="J24" s="124" t="s">
        <v>205</v>
      </c>
      <c r="K24" s="125">
        <v>38806</v>
      </c>
      <c r="L24" s="125">
        <v>38808</v>
      </c>
      <c r="M24" s="204"/>
      <c r="N24" s="114" t="s">
        <v>363</v>
      </c>
      <c r="O24" s="126" t="s">
        <v>206</v>
      </c>
      <c r="P24" s="204"/>
    </row>
    <row r="25" spans="1:16" ht="24" customHeight="1">
      <c r="A25" s="119">
        <v>40</v>
      </c>
      <c r="B25" s="120">
        <v>220</v>
      </c>
      <c r="C25" s="121" t="s">
        <v>57</v>
      </c>
      <c r="D25" s="122" t="s">
        <v>74</v>
      </c>
      <c r="E25" s="113" t="s">
        <v>141</v>
      </c>
      <c r="F25" s="203">
        <v>1</v>
      </c>
      <c r="G25" s="204">
        <v>1</v>
      </c>
      <c r="H25" s="205">
        <v>1</v>
      </c>
      <c r="I25" s="204">
        <v>1</v>
      </c>
      <c r="J25" s="124" t="s">
        <v>215</v>
      </c>
      <c r="K25" s="125">
        <v>38072</v>
      </c>
      <c r="L25" s="125">
        <v>38078</v>
      </c>
      <c r="M25" s="204"/>
      <c r="N25" s="114" t="s">
        <v>216</v>
      </c>
      <c r="O25" s="126" t="s">
        <v>132</v>
      </c>
      <c r="P25" s="204"/>
    </row>
    <row r="26" spans="1:16" ht="12.75" customHeight="1">
      <c r="A26" s="119">
        <v>40</v>
      </c>
      <c r="B26" s="120">
        <v>221</v>
      </c>
      <c r="C26" s="121" t="s">
        <v>57</v>
      </c>
      <c r="D26" s="122" t="s">
        <v>75</v>
      </c>
      <c r="E26" s="113" t="s">
        <v>223</v>
      </c>
      <c r="F26" s="203">
        <v>1</v>
      </c>
      <c r="G26" s="204">
        <v>2</v>
      </c>
      <c r="H26" s="205">
        <v>1</v>
      </c>
      <c r="I26" s="204">
        <v>1</v>
      </c>
      <c r="J26" s="124" t="s">
        <v>224</v>
      </c>
      <c r="K26" s="125">
        <v>38707</v>
      </c>
      <c r="L26" s="125">
        <v>38808</v>
      </c>
      <c r="M26" s="204"/>
      <c r="N26" s="114" t="s">
        <v>225</v>
      </c>
      <c r="O26" s="126" t="s">
        <v>226</v>
      </c>
      <c r="P26" s="204"/>
    </row>
    <row r="27" spans="1:16" ht="12.75" customHeight="1">
      <c r="A27" s="119">
        <v>40</v>
      </c>
      <c r="B27" s="120">
        <v>222</v>
      </c>
      <c r="C27" s="121" t="s">
        <v>57</v>
      </c>
      <c r="D27" s="122" t="s">
        <v>76</v>
      </c>
      <c r="E27" s="113" t="s">
        <v>227</v>
      </c>
      <c r="F27" s="203">
        <v>1</v>
      </c>
      <c r="G27" s="204">
        <v>2</v>
      </c>
      <c r="H27" s="205">
        <v>1</v>
      </c>
      <c r="I27" s="204">
        <v>1</v>
      </c>
      <c r="J27" s="124" t="s">
        <v>228</v>
      </c>
      <c r="K27" s="125">
        <v>38805</v>
      </c>
      <c r="L27" s="125">
        <v>38808</v>
      </c>
      <c r="M27" s="204"/>
      <c r="N27" s="114" t="s">
        <v>229</v>
      </c>
      <c r="O27" s="126" t="s">
        <v>272</v>
      </c>
      <c r="P27" s="204"/>
    </row>
    <row r="28" spans="1:16" ht="12.75" customHeight="1">
      <c r="A28" s="119">
        <v>40</v>
      </c>
      <c r="B28" s="120">
        <v>223</v>
      </c>
      <c r="C28" s="121" t="s">
        <v>57</v>
      </c>
      <c r="D28" s="122" t="s">
        <v>77</v>
      </c>
      <c r="E28" s="113" t="s">
        <v>232</v>
      </c>
      <c r="F28" s="203">
        <v>1</v>
      </c>
      <c r="G28" s="204">
        <v>2</v>
      </c>
      <c r="H28" s="205">
        <v>1</v>
      </c>
      <c r="I28" s="204">
        <v>1</v>
      </c>
      <c r="J28" s="124" t="s">
        <v>233</v>
      </c>
      <c r="K28" s="125">
        <v>38342</v>
      </c>
      <c r="L28" s="125">
        <v>38443</v>
      </c>
      <c r="M28" s="204"/>
      <c r="N28" s="114" t="s">
        <v>234</v>
      </c>
      <c r="O28" s="126" t="s">
        <v>235</v>
      </c>
      <c r="P28" s="204"/>
    </row>
    <row r="29" spans="1:16" ht="25.5" customHeight="1">
      <c r="A29" s="119">
        <v>40</v>
      </c>
      <c r="B29" s="120">
        <v>224</v>
      </c>
      <c r="C29" s="121" t="s">
        <v>57</v>
      </c>
      <c r="D29" s="122" t="s">
        <v>78</v>
      </c>
      <c r="E29" s="113" t="s">
        <v>122</v>
      </c>
      <c r="F29" s="203">
        <v>1</v>
      </c>
      <c r="G29" s="204">
        <v>1</v>
      </c>
      <c r="H29" s="205">
        <v>1</v>
      </c>
      <c r="I29" s="204">
        <v>1</v>
      </c>
      <c r="J29" s="113" t="s">
        <v>236</v>
      </c>
      <c r="K29" s="125">
        <v>38376</v>
      </c>
      <c r="L29" s="125">
        <v>38376</v>
      </c>
      <c r="M29" s="204"/>
      <c r="N29" s="114" t="s">
        <v>237</v>
      </c>
      <c r="O29" s="126" t="s">
        <v>238</v>
      </c>
      <c r="P29" s="204"/>
    </row>
    <row r="30" spans="1:16" ht="15" customHeight="1">
      <c r="A30" s="119">
        <v>40</v>
      </c>
      <c r="B30" s="120">
        <v>225</v>
      </c>
      <c r="C30" s="121" t="s">
        <v>57</v>
      </c>
      <c r="D30" s="122" t="s">
        <v>79</v>
      </c>
      <c r="E30" s="113" t="s">
        <v>239</v>
      </c>
      <c r="F30" s="203">
        <v>1</v>
      </c>
      <c r="G30" s="204">
        <v>2</v>
      </c>
      <c r="H30" s="205">
        <v>1</v>
      </c>
      <c r="I30" s="204">
        <v>1</v>
      </c>
      <c r="J30" s="124" t="s">
        <v>240</v>
      </c>
      <c r="K30" s="125">
        <v>38898</v>
      </c>
      <c r="L30" s="125">
        <v>38898</v>
      </c>
      <c r="M30" s="204"/>
      <c r="N30" s="114" t="s">
        <v>241</v>
      </c>
      <c r="O30" s="126" t="s">
        <v>238</v>
      </c>
      <c r="P30" s="204"/>
    </row>
    <row r="31" spans="1:16" ht="12.75" customHeight="1">
      <c r="A31" s="119">
        <v>40</v>
      </c>
      <c r="B31" s="120">
        <v>226</v>
      </c>
      <c r="C31" s="121" t="s">
        <v>57</v>
      </c>
      <c r="D31" s="122" t="s">
        <v>80</v>
      </c>
      <c r="E31" s="113" t="s">
        <v>242</v>
      </c>
      <c r="F31" s="203">
        <v>1</v>
      </c>
      <c r="G31" s="204">
        <v>2</v>
      </c>
      <c r="H31" s="205">
        <v>0</v>
      </c>
      <c r="I31" s="204">
        <v>0</v>
      </c>
      <c r="J31" s="124"/>
      <c r="K31" s="125"/>
      <c r="L31" s="125"/>
      <c r="M31" s="204">
        <v>3</v>
      </c>
      <c r="N31" s="114"/>
      <c r="O31" s="126"/>
      <c r="P31" s="204">
        <v>1</v>
      </c>
    </row>
    <row r="32" spans="1:16" ht="14.25" customHeight="1">
      <c r="A32" s="119">
        <v>40</v>
      </c>
      <c r="B32" s="120">
        <v>227</v>
      </c>
      <c r="C32" s="121" t="s">
        <v>57</v>
      </c>
      <c r="D32" s="122" t="s">
        <v>81</v>
      </c>
      <c r="E32" s="113" t="s">
        <v>245</v>
      </c>
      <c r="F32" s="203">
        <v>1</v>
      </c>
      <c r="G32" s="204">
        <v>2</v>
      </c>
      <c r="H32" s="205">
        <v>1</v>
      </c>
      <c r="I32" s="204">
        <v>0</v>
      </c>
      <c r="J32" s="124"/>
      <c r="K32" s="125"/>
      <c r="L32" s="125"/>
      <c r="M32" s="204">
        <v>2</v>
      </c>
      <c r="N32" s="114" t="s">
        <v>246</v>
      </c>
      <c r="O32" s="126" t="s">
        <v>238</v>
      </c>
      <c r="P32" s="204"/>
    </row>
    <row r="33" spans="1:16" ht="26.25" customHeight="1">
      <c r="A33" s="119">
        <v>40</v>
      </c>
      <c r="B33" s="120">
        <v>228</v>
      </c>
      <c r="C33" s="121" t="s">
        <v>57</v>
      </c>
      <c r="D33" s="122" t="s">
        <v>82</v>
      </c>
      <c r="E33" s="113" t="s">
        <v>247</v>
      </c>
      <c r="F33" s="203">
        <v>1</v>
      </c>
      <c r="G33" s="204">
        <v>2</v>
      </c>
      <c r="H33" s="205">
        <v>1</v>
      </c>
      <c r="I33" s="204">
        <v>1</v>
      </c>
      <c r="J33" s="113" t="s">
        <v>248</v>
      </c>
      <c r="K33" s="125">
        <v>39444</v>
      </c>
      <c r="L33" s="125">
        <v>39539</v>
      </c>
      <c r="M33" s="204"/>
      <c r="N33" s="114" t="s">
        <v>249</v>
      </c>
      <c r="O33" s="126" t="s">
        <v>163</v>
      </c>
      <c r="P33" s="204"/>
    </row>
    <row r="34" spans="1:16" ht="12.75" customHeight="1">
      <c r="A34" s="119">
        <v>40</v>
      </c>
      <c r="B34" s="120">
        <v>229</v>
      </c>
      <c r="C34" s="121" t="s">
        <v>57</v>
      </c>
      <c r="D34" s="122" t="s">
        <v>83</v>
      </c>
      <c r="E34" s="113" t="s">
        <v>250</v>
      </c>
      <c r="F34" s="203">
        <v>1</v>
      </c>
      <c r="G34" s="204">
        <v>2</v>
      </c>
      <c r="H34" s="205">
        <v>0</v>
      </c>
      <c r="I34" s="204">
        <v>0</v>
      </c>
      <c r="J34" s="124"/>
      <c r="K34" s="125"/>
      <c r="L34" s="125"/>
      <c r="M34" s="204">
        <v>1</v>
      </c>
      <c r="N34" s="114"/>
      <c r="O34" s="126"/>
      <c r="P34" s="204">
        <v>1</v>
      </c>
    </row>
    <row r="35" spans="1:16" ht="12.75" customHeight="1">
      <c r="A35" s="119">
        <v>40</v>
      </c>
      <c r="B35" s="120">
        <v>305</v>
      </c>
      <c r="C35" s="121" t="s">
        <v>57</v>
      </c>
      <c r="D35" s="122" t="s">
        <v>84</v>
      </c>
      <c r="E35" s="113" t="s">
        <v>227</v>
      </c>
      <c r="F35" s="203">
        <v>1</v>
      </c>
      <c r="G35" s="204">
        <v>2</v>
      </c>
      <c r="H35" s="205">
        <v>1</v>
      </c>
      <c r="I35" s="204">
        <v>1</v>
      </c>
      <c r="J35" s="124" t="s">
        <v>251</v>
      </c>
      <c r="K35" s="125">
        <v>38418</v>
      </c>
      <c r="L35" s="125">
        <v>38443</v>
      </c>
      <c r="M35" s="204"/>
      <c r="N35" s="114" t="s">
        <v>252</v>
      </c>
      <c r="O35" s="126" t="s">
        <v>253</v>
      </c>
      <c r="P35" s="204"/>
    </row>
    <row r="36" spans="1:16" ht="12.75" customHeight="1">
      <c r="A36" s="119">
        <v>40</v>
      </c>
      <c r="B36" s="120">
        <v>341</v>
      </c>
      <c r="C36" s="121" t="s">
        <v>57</v>
      </c>
      <c r="D36" s="122" t="s">
        <v>85</v>
      </c>
      <c r="E36" s="113" t="s">
        <v>245</v>
      </c>
      <c r="F36" s="203">
        <v>1</v>
      </c>
      <c r="G36" s="204">
        <v>2</v>
      </c>
      <c r="H36" s="205">
        <v>0</v>
      </c>
      <c r="I36" s="204">
        <v>1</v>
      </c>
      <c r="J36" s="124"/>
      <c r="K36" s="125"/>
      <c r="L36" s="125"/>
      <c r="M36" s="204">
        <v>2</v>
      </c>
      <c r="N36" s="114" t="s">
        <v>256</v>
      </c>
      <c r="O36" s="126" t="s">
        <v>257</v>
      </c>
      <c r="P36" s="204"/>
    </row>
    <row r="37" spans="1:16" ht="12.75" customHeight="1">
      <c r="A37" s="119">
        <v>40</v>
      </c>
      <c r="B37" s="120">
        <v>342</v>
      </c>
      <c r="C37" s="121" t="s">
        <v>57</v>
      </c>
      <c r="D37" s="122" t="s">
        <v>86</v>
      </c>
      <c r="E37" s="113" t="s">
        <v>258</v>
      </c>
      <c r="F37" s="203">
        <v>1</v>
      </c>
      <c r="G37" s="204">
        <v>2</v>
      </c>
      <c r="H37" s="205">
        <v>0</v>
      </c>
      <c r="I37" s="204">
        <v>0</v>
      </c>
      <c r="J37" s="124"/>
      <c r="K37" s="125"/>
      <c r="L37" s="125"/>
      <c r="M37" s="204">
        <v>0</v>
      </c>
      <c r="N37" s="114"/>
      <c r="O37" s="126"/>
      <c r="P37" s="204">
        <v>0</v>
      </c>
    </row>
    <row r="38" spans="1:16" ht="12.75" customHeight="1">
      <c r="A38" s="119">
        <v>40</v>
      </c>
      <c r="B38" s="120">
        <v>343</v>
      </c>
      <c r="C38" s="121" t="s">
        <v>57</v>
      </c>
      <c r="D38" s="122" t="s">
        <v>87</v>
      </c>
      <c r="E38" s="113" t="s">
        <v>259</v>
      </c>
      <c r="F38" s="203">
        <v>1</v>
      </c>
      <c r="G38" s="204">
        <v>2</v>
      </c>
      <c r="H38" s="205">
        <v>1</v>
      </c>
      <c r="I38" s="204">
        <v>1</v>
      </c>
      <c r="J38" s="124"/>
      <c r="K38" s="125"/>
      <c r="L38" s="125"/>
      <c r="M38" s="204">
        <v>3</v>
      </c>
      <c r="N38" s="114" t="s">
        <v>260</v>
      </c>
      <c r="O38" s="126" t="s">
        <v>189</v>
      </c>
      <c r="P38" s="204"/>
    </row>
    <row r="39" spans="1:16" ht="12.75" customHeight="1">
      <c r="A39" s="119">
        <v>40</v>
      </c>
      <c r="B39" s="120">
        <v>344</v>
      </c>
      <c r="C39" s="121" t="s">
        <v>57</v>
      </c>
      <c r="D39" s="122" t="s">
        <v>88</v>
      </c>
      <c r="E39" s="113" t="s">
        <v>161</v>
      </c>
      <c r="F39" s="203">
        <v>1</v>
      </c>
      <c r="G39" s="204">
        <v>2</v>
      </c>
      <c r="H39" s="205">
        <v>0</v>
      </c>
      <c r="I39" s="204">
        <v>0</v>
      </c>
      <c r="J39" s="124"/>
      <c r="K39" s="125"/>
      <c r="L39" s="125"/>
      <c r="M39" s="204">
        <v>3</v>
      </c>
      <c r="N39" s="114"/>
      <c r="O39" s="126"/>
      <c r="P39" s="204">
        <v>0</v>
      </c>
    </row>
    <row r="40" spans="1:16" ht="12.75" customHeight="1">
      <c r="A40" s="119">
        <v>40</v>
      </c>
      <c r="B40" s="120">
        <v>345</v>
      </c>
      <c r="C40" s="121" t="s">
        <v>57</v>
      </c>
      <c r="D40" s="122" t="s">
        <v>89</v>
      </c>
      <c r="E40" s="113" t="s">
        <v>187</v>
      </c>
      <c r="F40" s="203">
        <v>1</v>
      </c>
      <c r="G40" s="204">
        <v>2</v>
      </c>
      <c r="H40" s="205">
        <v>0</v>
      </c>
      <c r="I40" s="204">
        <v>0</v>
      </c>
      <c r="J40" s="124"/>
      <c r="K40" s="125"/>
      <c r="L40" s="125"/>
      <c r="M40" s="204">
        <v>2</v>
      </c>
      <c r="N40" s="114"/>
      <c r="O40" s="126"/>
      <c r="P40" s="204">
        <v>0</v>
      </c>
    </row>
    <row r="41" spans="1:16" ht="12.75" customHeight="1">
      <c r="A41" s="119">
        <v>40</v>
      </c>
      <c r="B41" s="120">
        <v>348</v>
      </c>
      <c r="C41" s="121" t="s">
        <v>57</v>
      </c>
      <c r="D41" s="122" t="s">
        <v>90</v>
      </c>
      <c r="E41" s="113" t="s">
        <v>258</v>
      </c>
      <c r="F41" s="203">
        <v>1</v>
      </c>
      <c r="G41" s="204">
        <v>2</v>
      </c>
      <c r="H41" s="205">
        <v>0</v>
      </c>
      <c r="I41" s="204">
        <v>0</v>
      </c>
      <c r="J41" s="124"/>
      <c r="K41" s="125"/>
      <c r="L41" s="125"/>
      <c r="M41" s="204">
        <v>0</v>
      </c>
      <c r="N41" s="114"/>
      <c r="O41" s="126"/>
      <c r="P41" s="204">
        <v>0</v>
      </c>
    </row>
    <row r="42" spans="1:16" ht="12.75" customHeight="1">
      <c r="A42" s="119">
        <v>40</v>
      </c>
      <c r="B42" s="120">
        <v>349</v>
      </c>
      <c r="C42" s="121" t="s">
        <v>57</v>
      </c>
      <c r="D42" s="122" t="s">
        <v>91</v>
      </c>
      <c r="E42" s="113" t="s">
        <v>258</v>
      </c>
      <c r="F42" s="203">
        <v>1</v>
      </c>
      <c r="G42" s="204">
        <v>2</v>
      </c>
      <c r="H42" s="205">
        <v>0</v>
      </c>
      <c r="I42" s="204">
        <v>0</v>
      </c>
      <c r="J42" s="124"/>
      <c r="K42" s="125"/>
      <c r="L42" s="125"/>
      <c r="M42" s="204">
        <v>0</v>
      </c>
      <c r="N42" s="114"/>
      <c r="O42" s="126"/>
      <c r="P42" s="204">
        <v>0</v>
      </c>
    </row>
    <row r="43" spans="1:16" ht="12.75" customHeight="1">
      <c r="A43" s="119">
        <v>40</v>
      </c>
      <c r="B43" s="120">
        <v>381</v>
      </c>
      <c r="C43" s="121" t="s">
        <v>57</v>
      </c>
      <c r="D43" s="122" t="s">
        <v>92</v>
      </c>
      <c r="E43" s="113" t="s">
        <v>161</v>
      </c>
      <c r="F43" s="203">
        <v>1</v>
      </c>
      <c r="G43" s="204">
        <v>2</v>
      </c>
      <c r="H43" s="205">
        <v>0</v>
      </c>
      <c r="I43" s="204">
        <v>1</v>
      </c>
      <c r="J43" s="124"/>
      <c r="K43" s="125"/>
      <c r="L43" s="125"/>
      <c r="M43" s="204">
        <v>0</v>
      </c>
      <c r="N43" s="114" t="s">
        <v>262</v>
      </c>
      <c r="O43" s="126" t="s">
        <v>263</v>
      </c>
      <c r="P43" s="204"/>
    </row>
    <row r="44" spans="1:16" ht="24.75" customHeight="1">
      <c r="A44" s="119">
        <v>40</v>
      </c>
      <c r="B44" s="120">
        <v>382</v>
      </c>
      <c r="C44" s="121" t="s">
        <v>57</v>
      </c>
      <c r="D44" s="122" t="s">
        <v>93</v>
      </c>
      <c r="E44" s="113" t="s">
        <v>264</v>
      </c>
      <c r="F44" s="203">
        <v>1</v>
      </c>
      <c r="G44" s="204">
        <v>2</v>
      </c>
      <c r="H44" s="205">
        <v>1</v>
      </c>
      <c r="I44" s="204">
        <v>1</v>
      </c>
      <c r="J44" s="124"/>
      <c r="K44" s="125"/>
      <c r="L44" s="125"/>
      <c r="M44" s="204">
        <v>0</v>
      </c>
      <c r="N44" s="114" t="s">
        <v>364</v>
      </c>
      <c r="O44" s="126" t="s">
        <v>265</v>
      </c>
      <c r="P44" s="204"/>
    </row>
    <row r="45" spans="1:16" ht="24.75" customHeight="1">
      <c r="A45" s="119">
        <v>40</v>
      </c>
      <c r="B45" s="120">
        <v>383</v>
      </c>
      <c r="C45" s="121" t="s">
        <v>57</v>
      </c>
      <c r="D45" s="122" t="s">
        <v>94</v>
      </c>
      <c r="E45" s="113" t="s">
        <v>266</v>
      </c>
      <c r="F45" s="203">
        <v>1</v>
      </c>
      <c r="G45" s="204">
        <v>2</v>
      </c>
      <c r="H45" s="205">
        <v>1</v>
      </c>
      <c r="I45" s="204">
        <v>1</v>
      </c>
      <c r="J45" s="113" t="s">
        <v>267</v>
      </c>
      <c r="K45" s="125">
        <v>38071</v>
      </c>
      <c r="L45" s="125">
        <v>38071</v>
      </c>
      <c r="M45" s="204"/>
      <c r="N45" s="114" t="s">
        <v>268</v>
      </c>
      <c r="O45" s="126" t="s">
        <v>230</v>
      </c>
      <c r="P45" s="204"/>
    </row>
    <row r="46" spans="1:16" ht="39.75" customHeight="1">
      <c r="A46" s="119">
        <v>40</v>
      </c>
      <c r="B46" s="120">
        <v>384</v>
      </c>
      <c r="C46" s="121" t="s">
        <v>57</v>
      </c>
      <c r="D46" s="122" t="s">
        <v>95</v>
      </c>
      <c r="E46" s="113" t="s">
        <v>269</v>
      </c>
      <c r="F46" s="203">
        <v>1</v>
      </c>
      <c r="G46" s="204">
        <v>2</v>
      </c>
      <c r="H46" s="205">
        <v>1</v>
      </c>
      <c r="I46" s="204">
        <v>1</v>
      </c>
      <c r="J46" s="124"/>
      <c r="K46" s="125"/>
      <c r="L46" s="125"/>
      <c r="M46" s="204">
        <v>2</v>
      </c>
      <c r="N46" s="114" t="s">
        <v>270</v>
      </c>
      <c r="O46" s="115" t="s">
        <v>365</v>
      </c>
      <c r="P46" s="204"/>
    </row>
    <row r="47" spans="1:16" ht="12.75" customHeight="1">
      <c r="A47" s="119">
        <v>40</v>
      </c>
      <c r="B47" s="120">
        <v>401</v>
      </c>
      <c r="C47" s="121" t="s">
        <v>57</v>
      </c>
      <c r="D47" s="122" t="s">
        <v>96</v>
      </c>
      <c r="E47" s="113" t="s">
        <v>258</v>
      </c>
      <c r="F47" s="203">
        <v>1</v>
      </c>
      <c r="G47" s="204">
        <v>2</v>
      </c>
      <c r="H47" s="205">
        <v>0</v>
      </c>
      <c r="I47" s="204">
        <v>0</v>
      </c>
      <c r="J47" s="124"/>
      <c r="K47" s="125"/>
      <c r="L47" s="125"/>
      <c r="M47" s="204">
        <v>0</v>
      </c>
      <c r="N47" s="114"/>
      <c r="O47" s="126"/>
      <c r="P47" s="204">
        <v>0</v>
      </c>
    </row>
    <row r="48" spans="1:16" ht="12.75" customHeight="1">
      <c r="A48" s="119">
        <v>40</v>
      </c>
      <c r="B48" s="120">
        <v>402</v>
      </c>
      <c r="C48" s="121" t="s">
        <v>57</v>
      </c>
      <c r="D48" s="122" t="s">
        <v>97</v>
      </c>
      <c r="E48" s="113" t="s">
        <v>273</v>
      </c>
      <c r="F48" s="203">
        <v>1</v>
      </c>
      <c r="G48" s="204">
        <v>2</v>
      </c>
      <c r="H48" s="205">
        <v>1</v>
      </c>
      <c r="I48" s="204">
        <v>0</v>
      </c>
      <c r="J48" s="124"/>
      <c r="K48" s="125"/>
      <c r="L48" s="125"/>
      <c r="M48" s="204">
        <v>1</v>
      </c>
      <c r="N48" s="114"/>
      <c r="O48" s="126"/>
      <c r="P48" s="204">
        <v>1</v>
      </c>
    </row>
    <row r="49" spans="1:16" ht="12.75" customHeight="1">
      <c r="A49" s="119">
        <v>40</v>
      </c>
      <c r="B49" s="120">
        <v>421</v>
      </c>
      <c r="C49" s="121" t="s">
        <v>57</v>
      </c>
      <c r="D49" s="122" t="s">
        <v>98</v>
      </c>
      <c r="E49" s="113" t="s">
        <v>274</v>
      </c>
      <c r="F49" s="203">
        <v>1</v>
      </c>
      <c r="G49" s="204">
        <v>2</v>
      </c>
      <c r="H49" s="205">
        <v>0</v>
      </c>
      <c r="I49" s="204">
        <v>0</v>
      </c>
      <c r="J49" s="124"/>
      <c r="K49" s="125"/>
      <c r="L49" s="125"/>
      <c r="M49" s="204">
        <v>2</v>
      </c>
      <c r="N49" s="114"/>
      <c r="O49" s="126"/>
      <c r="P49" s="204">
        <v>1</v>
      </c>
    </row>
    <row r="50" spans="1:16" ht="12.75" customHeight="1">
      <c r="A50" s="119">
        <v>40</v>
      </c>
      <c r="B50" s="120">
        <v>447</v>
      </c>
      <c r="C50" s="121" t="s">
        <v>57</v>
      </c>
      <c r="D50" s="122" t="s">
        <v>99</v>
      </c>
      <c r="E50" s="113" t="s">
        <v>269</v>
      </c>
      <c r="F50" s="203">
        <v>1</v>
      </c>
      <c r="G50" s="204">
        <v>2</v>
      </c>
      <c r="H50" s="205">
        <v>1</v>
      </c>
      <c r="I50" s="204">
        <v>1</v>
      </c>
      <c r="J50" s="124" t="s">
        <v>275</v>
      </c>
      <c r="K50" s="125">
        <v>38790</v>
      </c>
      <c r="L50" s="125">
        <v>38808</v>
      </c>
      <c r="M50" s="204"/>
      <c r="N50" s="114" t="s">
        <v>276</v>
      </c>
      <c r="O50" s="126" t="s">
        <v>277</v>
      </c>
      <c r="P50" s="204"/>
    </row>
    <row r="51" spans="1:16" ht="12.75" customHeight="1">
      <c r="A51" s="119">
        <v>40</v>
      </c>
      <c r="B51" s="120">
        <v>448</v>
      </c>
      <c r="C51" s="121" t="s">
        <v>57</v>
      </c>
      <c r="D51" s="122" t="s">
        <v>100</v>
      </c>
      <c r="E51" s="113" t="s">
        <v>279</v>
      </c>
      <c r="F51" s="203">
        <v>1</v>
      </c>
      <c r="G51" s="204">
        <v>2</v>
      </c>
      <c r="H51" s="205">
        <v>0</v>
      </c>
      <c r="I51" s="204">
        <v>0</v>
      </c>
      <c r="J51" s="124"/>
      <c r="K51" s="125"/>
      <c r="L51" s="125"/>
      <c r="M51" s="204">
        <v>0</v>
      </c>
      <c r="N51" s="114"/>
      <c r="O51" s="126"/>
      <c r="P51" s="204">
        <v>0</v>
      </c>
    </row>
    <row r="52" spans="1:16" ht="12.75" customHeight="1">
      <c r="A52" s="119">
        <v>40</v>
      </c>
      <c r="B52" s="120">
        <v>462</v>
      </c>
      <c r="C52" s="121" t="s">
        <v>57</v>
      </c>
      <c r="D52" s="122" t="s">
        <v>101</v>
      </c>
      <c r="E52" s="113" t="s">
        <v>245</v>
      </c>
      <c r="F52" s="203">
        <v>1</v>
      </c>
      <c r="G52" s="204">
        <v>2</v>
      </c>
      <c r="H52" s="205">
        <v>1</v>
      </c>
      <c r="I52" s="204">
        <v>1</v>
      </c>
      <c r="J52" s="124" t="s">
        <v>280</v>
      </c>
      <c r="K52" s="125">
        <v>37614</v>
      </c>
      <c r="L52" s="125">
        <v>37622</v>
      </c>
      <c r="M52" s="204"/>
      <c r="N52" s="114" t="s">
        <v>281</v>
      </c>
      <c r="O52" s="126" t="s">
        <v>283</v>
      </c>
      <c r="P52" s="204"/>
    </row>
    <row r="53" spans="1:16" ht="25.5" customHeight="1">
      <c r="A53" s="119">
        <v>40</v>
      </c>
      <c r="B53" s="120">
        <v>463</v>
      </c>
      <c r="C53" s="127" t="s">
        <v>57</v>
      </c>
      <c r="D53" s="128" t="s">
        <v>102</v>
      </c>
      <c r="E53" s="124" t="s">
        <v>285</v>
      </c>
      <c r="F53" s="203">
        <v>1</v>
      </c>
      <c r="G53" s="204">
        <v>2</v>
      </c>
      <c r="H53" s="205">
        <v>1</v>
      </c>
      <c r="I53" s="204">
        <v>1</v>
      </c>
      <c r="J53" s="113" t="s">
        <v>286</v>
      </c>
      <c r="K53" s="125">
        <v>38048</v>
      </c>
      <c r="L53" s="125">
        <v>38078</v>
      </c>
      <c r="M53" s="204"/>
      <c r="N53" s="114" t="s">
        <v>287</v>
      </c>
      <c r="O53" s="129" t="s">
        <v>282</v>
      </c>
      <c r="P53" s="204"/>
    </row>
    <row r="54" spans="1:16" ht="12.75" customHeight="1">
      <c r="A54" s="119">
        <v>40</v>
      </c>
      <c r="B54" s="120">
        <v>503</v>
      </c>
      <c r="C54" s="127" t="s">
        <v>57</v>
      </c>
      <c r="D54" s="128" t="s">
        <v>103</v>
      </c>
      <c r="E54" s="124" t="s">
        <v>264</v>
      </c>
      <c r="F54" s="203">
        <v>1</v>
      </c>
      <c r="G54" s="204">
        <v>2</v>
      </c>
      <c r="H54" s="205">
        <v>0</v>
      </c>
      <c r="I54" s="204">
        <v>0</v>
      </c>
      <c r="J54" s="124"/>
      <c r="K54" s="129"/>
      <c r="L54" s="129"/>
      <c r="M54" s="204">
        <v>1</v>
      </c>
      <c r="N54" s="113"/>
      <c r="O54" s="129"/>
      <c r="P54" s="204">
        <v>1</v>
      </c>
    </row>
    <row r="55" spans="1:16" ht="12.75" customHeight="1">
      <c r="A55" s="119">
        <v>40</v>
      </c>
      <c r="B55" s="120">
        <v>522</v>
      </c>
      <c r="C55" s="127" t="s">
        <v>57</v>
      </c>
      <c r="D55" s="128" t="s">
        <v>104</v>
      </c>
      <c r="E55" s="124" t="s">
        <v>245</v>
      </c>
      <c r="F55" s="203">
        <v>1</v>
      </c>
      <c r="G55" s="204">
        <v>2</v>
      </c>
      <c r="H55" s="205">
        <v>1</v>
      </c>
      <c r="I55" s="204">
        <v>1</v>
      </c>
      <c r="J55" s="124"/>
      <c r="K55" s="129"/>
      <c r="L55" s="129"/>
      <c r="M55" s="204">
        <v>2</v>
      </c>
      <c r="N55" s="113" t="s">
        <v>293</v>
      </c>
      <c r="O55" s="129" t="s">
        <v>140</v>
      </c>
      <c r="P55" s="204"/>
    </row>
    <row r="56" spans="1:16" ht="12.75" customHeight="1">
      <c r="A56" s="119">
        <v>40</v>
      </c>
      <c r="B56" s="120">
        <v>541</v>
      </c>
      <c r="C56" s="127" t="s">
        <v>57</v>
      </c>
      <c r="D56" s="128" t="s">
        <v>105</v>
      </c>
      <c r="E56" s="124" t="s">
        <v>285</v>
      </c>
      <c r="F56" s="203">
        <v>1</v>
      </c>
      <c r="G56" s="204">
        <v>2</v>
      </c>
      <c r="H56" s="205">
        <v>0</v>
      </c>
      <c r="I56" s="204">
        <v>0</v>
      </c>
      <c r="J56" s="124"/>
      <c r="K56" s="129"/>
      <c r="L56" s="129"/>
      <c r="M56" s="204">
        <v>0</v>
      </c>
      <c r="N56" s="113"/>
      <c r="O56" s="129"/>
      <c r="P56" s="204">
        <v>1</v>
      </c>
    </row>
    <row r="57" spans="1:16" ht="23.25" customHeight="1">
      <c r="A57" s="119">
        <v>40</v>
      </c>
      <c r="B57" s="120">
        <v>543</v>
      </c>
      <c r="C57" s="127" t="s">
        <v>57</v>
      </c>
      <c r="D57" s="128" t="s">
        <v>106</v>
      </c>
      <c r="E57" s="113" t="s">
        <v>295</v>
      </c>
      <c r="F57" s="203">
        <v>1</v>
      </c>
      <c r="G57" s="204">
        <v>2</v>
      </c>
      <c r="H57" s="205">
        <v>0</v>
      </c>
      <c r="I57" s="204">
        <v>0</v>
      </c>
      <c r="J57" s="124"/>
      <c r="K57" s="129"/>
      <c r="L57" s="129"/>
      <c r="M57" s="204">
        <v>0</v>
      </c>
      <c r="N57" s="113"/>
      <c r="O57" s="129"/>
      <c r="P57" s="204">
        <v>0</v>
      </c>
    </row>
    <row r="58" spans="1:16" ht="12.75" customHeight="1">
      <c r="A58" s="119">
        <v>40</v>
      </c>
      <c r="B58" s="120">
        <v>544</v>
      </c>
      <c r="C58" s="127" t="s">
        <v>57</v>
      </c>
      <c r="D58" s="128" t="s">
        <v>107</v>
      </c>
      <c r="E58" s="124" t="s">
        <v>264</v>
      </c>
      <c r="F58" s="203">
        <v>1</v>
      </c>
      <c r="G58" s="204">
        <v>2</v>
      </c>
      <c r="H58" s="205">
        <v>0</v>
      </c>
      <c r="I58" s="204">
        <v>0</v>
      </c>
      <c r="J58" s="124"/>
      <c r="K58" s="129"/>
      <c r="L58" s="129"/>
      <c r="M58" s="204">
        <v>0</v>
      </c>
      <c r="N58" s="113"/>
      <c r="O58" s="129"/>
      <c r="P58" s="204">
        <v>0</v>
      </c>
    </row>
    <row r="59" spans="1:16" ht="12.75" customHeight="1">
      <c r="A59" s="119">
        <v>40</v>
      </c>
      <c r="B59" s="120">
        <v>545</v>
      </c>
      <c r="C59" s="127" t="s">
        <v>57</v>
      </c>
      <c r="D59" s="128" t="s">
        <v>108</v>
      </c>
      <c r="E59" s="124" t="s">
        <v>258</v>
      </c>
      <c r="F59" s="203">
        <v>1</v>
      </c>
      <c r="G59" s="204">
        <v>2</v>
      </c>
      <c r="H59" s="205">
        <v>0</v>
      </c>
      <c r="I59" s="204">
        <v>0</v>
      </c>
      <c r="J59" s="124"/>
      <c r="K59" s="129"/>
      <c r="L59" s="129"/>
      <c r="M59" s="204">
        <v>0</v>
      </c>
      <c r="N59" s="113"/>
      <c r="O59" s="129"/>
      <c r="P59" s="204">
        <v>0</v>
      </c>
    </row>
    <row r="60" spans="1:16" ht="12.75" customHeight="1">
      <c r="A60" s="119">
        <v>40</v>
      </c>
      <c r="B60" s="120">
        <v>546</v>
      </c>
      <c r="C60" s="127" t="s">
        <v>57</v>
      </c>
      <c r="D60" s="128" t="s">
        <v>109</v>
      </c>
      <c r="E60" s="124" t="s">
        <v>296</v>
      </c>
      <c r="F60" s="203">
        <v>1</v>
      </c>
      <c r="G60" s="204">
        <v>2</v>
      </c>
      <c r="H60" s="205">
        <v>0</v>
      </c>
      <c r="I60" s="204">
        <v>0</v>
      </c>
      <c r="J60" s="124"/>
      <c r="K60" s="129"/>
      <c r="L60" s="129"/>
      <c r="M60" s="204">
        <v>0</v>
      </c>
      <c r="N60" s="113"/>
      <c r="O60" s="129"/>
      <c r="P60" s="204">
        <v>0</v>
      </c>
    </row>
    <row r="61" spans="1:16" ht="12.75" customHeight="1">
      <c r="A61" s="119">
        <v>40</v>
      </c>
      <c r="B61" s="120">
        <v>601</v>
      </c>
      <c r="C61" s="127" t="s">
        <v>57</v>
      </c>
      <c r="D61" s="128" t="s">
        <v>110</v>
      </c>
      <c r="E61" s="124" t="s">
        <v>258</v>
      </c>
      <c r="F61" s="203">
        <v>1</v>
      </c>
      <c r="G61" s="204">
        <v>2</v>
      </c>
      <c r="H61" s="205">
        <v>0</v>
      </c>
      <c r="I61" s="204">
        <v>0</v>
      </c>
      <c r="J61" s="124"/>
      <c r="K61" s="129"/>
      <c r="L61" s="129"/>
      <c r="M61" s="204">
        <v>1</v>
      </c>
      <c r="N61" s="113"/>
      <c r="O61" s="129"/>
      <c r="P61" s="204">
        <v>1</v>
      </c>
    </row>
    <row r="62" spans="1:16" ht="12.75" customHeight="1">
      <c r="A62" s="119">
        <v>40</v>
      </c>
      <c r="B62" s="120">
        <v>602</v>
      </c>
      <c r="C62" s="127" t="s">
        <v>57</v>
      </c>
      <c r="D62" s="128" t="s">
        <v>111</v>
      </c>
      <c r="E62" s="124" t="s">
        <v>258</v>
      </c>
      <c r="F62" s="203">
        <v>1</v>
      </c>
      <c r="G62" s="204">
        <v>2</v>
      </c>
      <c r="H62" s="205">
        <v>0</v>
      </c>
      <c r="I62" s="204">
        <v>0</v>
      </c>
      <c r="J62" s="124"/>
      <c r="K62" s="129"/>
      <c r="L62" s="129"/>
      <c r="M62" s="204">
        <v>0</v>
      </c>
      <c r="N62" s="113"/>
      <c r="O62" s="129"/>
      <c r="P62" s="204">
        <v>0</v>
      </c>
    </row>
    <row r="63" spans="1:16" ht="12.75" customHeight="1">
      <c r="A63" s="119">
        <v>40</v>
      </c>
      <c r="B63" s="120">
        <v>604</v>
      </c>
      <c r="C63" s="127" t="s">
        <v>57</v>
      </c>
      <c r="D63" s="128" t="s">
        <v>112</v>
      </c>
      <c r="E63" s="124" t="s">
        <v>258</v>
      </c>
      <c r="F63" s="203">
        <v>1</v>
      </c>
      <c r="G63" s="204">
        <v>2</v>
      </c>
      <c r="H63" s="205">
        <v>0</v>
      </c>
      <c r="I63" s="204">
        <v>1</v>
      </c>
      <c r="J63" s="124" t="s">
        <v>297</v>
      </c>
      <c r="K63" s="125">
        <v>38980</v>
      </c>
      <c r="L63" s="125">
        <v>38980</v>
      </c>
      <c r="M63" s="204"/>
      <c r="N63" s="113"/>
      <c r="O63" s="129"/>
      <c r="P63" s="204">
        <v>1</v>
      </c>
    </row>
    <row r="64" spans="1:16" ht="12.75" customHeight="1">
      <c r="A64" s="119">
        <v>40</v>
      </c>
      <c r="B64" s="120">
        <v>605</v>
      </c>
      <c r="C64" s="127" t="s">
        <v>57</v>
      </c>
      <c r="D64" s="128" t="s">
        <v>113</v>
      </c>
      <c r="E64" s="124" t="s">
        <v>298</v>
      </c>
      <c r="F64" s="203">
        <v>1</v>
      </c>
      <c r="G64" s="204">
        <v>2</v>
      </c>
      <c r="H64" s="205">
        <v>0</v>
      </c>
      <c r="I64" s="204">
        <v>0</v>
      </c>
      <c r="J64" s="124"/>
      <c r="K64" s="129"/>
      <c r="L64" s="129"/>
      <c r="M64" s="204">
        <v>1</v>
      </c>
      <c r="N64" s="113"/>
      <c r="O64" s="129"/>
      <c r="P64" s="204">
        <v>1</v>
      </c>
    </row>
    <row r="65" spans="1:16" ht="12.75" customHeight="1">
      <c r="A65" s="119">
        <v>40</v>
      </c>
      <c r="B65" s="120">
        <v>608</v>
      </c>
      <c r="C65" s="127" t="s">
        <v>57</v>
      </c>
      <c r="D65" s="128" t="s">
        <v>114</v>
      </c>
      <c r="E65" s="124" t="s">
        <v>258</v>
      </c>
      <c r="F65" s="203">
        <v>1</v>
      </c>
      <c r="G65" s="204">
        <v>2</v>
      </c>
      <c r="H65" s="205">
        <v>0</v>
      </c>
      <c r="I65" s="204">
        <v>0</v>
      </c>
      <c r="J65" s="124"/>
      <c r="K65" s="129"/>
      <c r="L65" s="129"/>
      <c r="M65" s="204">
        <v>0</v>
      </c>
      <c r="N65" s="113"/>
      <c r="O65" s="129"/>
      <c r="P65" s="204">
        <v>0</v>
      </c>
    </row>
    <row r="66" spans="1:16" ht="12.75" customHeight="1">
      <c r="A66" s="119">
        <v>40</v>
      </c>
      <c r="B66" s="120">
        <v>609</v>
      </c>
      <c r="C66" s="121" t="s">
        <v>57</v>
      </c>
      <c r="D66" s="122" t="s">
        <v>115</v>
      </c>
      <c r="E66" s="113" t="s">
        <v>258</v>
      </c>
      <c r="F66" s="203">
        <v>1</v>
      </c>
      <c r="G66" s="204">
        <v>2</v>
      </c>
      <c r="H66" s="205">
        <v>0</v>
      </c>
      <c r="I66" s="204">
        <v>0</v>
      </c>
      <c r="J66" s="124"/>
      <c r="K66" s="125"/>
      <c r="L66" s="125"/>
      <c r="M66" s="204">
        <v>0</v>
      </c>
      <c r="N66" s="114"/>
      <c r="O66" s="126"/>
      <c r="P66" s="204">
        <v>0</v>
      </c>
    </row>
    <row r="67" spans="1:16" ht="12.75" customHeight="1">
      <c r="A67" s="119">
        <v>40</v>
      </c>
      <c r="B67" s="120">
        <v>610</v>
      </c>
      <c r="C67" s="121" t="s">
        <v>57</v>
      </c>
      <c r="D67" s="122" t="s">
        <v>116</v>
      </c>
      <c r="E67" s="113" t="s">
        <v>285</v>
      </c>
      <c r="F67" s="203">
        <v>1</v>
      </c>
      <c r="G67" s="204">
        <v>2</v>
      </c>
      <c r="H67" s="205">
        <v>0</v>
      </c>
      <c r="I67" s="204">
        <v>0</v>
      </c>
      <c r="J67" s="124"/>
      <c r="K67" s="125"/>
      <c r="L67" s="125"/>
      <c r="M67" s="204">
        <v>1</v>
      </c>
      <c r="N67" s="114"/>
      <c r="O67" s="126"/>
      <c r="P67" s="204">
        <v>0</v>
      </c>
    </row>
    <row r="68" spans="1:16" ht="38.25" customHeight="1">
      <c r="A68" s="119">
        <v>40</v>
      </c>
      <c r="B68" s="120">
        <v>621</v>
      </c>
      <c r="C68" s="127" t="s">
        <v>57</v>
      </c>
      <c r="D68" s="128" t="s">
        <v>117</v>
      </c>
      <c r="E68" s="113" t="s">
        <v>175</v>
      </c>
      <c r="F68" s="203">
        <v>1</v>
      </c>
      <c r="G68" s="204">
        <v>1</v>
      </c>
      <c r="H68" s="205">
        <v>1</v>
      </c>
      <c r="I68" s="204">
        <v>1</v>
      </c>
      <c r="J68" s="124" t="s">
        <v>301</v>
      </c>
      <c r="K68" s="125">
        <v>39253</v>
      </c>
      <c r="L68" s="125">
        <v>39264</v>
      </c>
      <c r="M68" s="204"/>
      <c r="N68" s="114" t="s">
        <v>302</v>
      </c>
      <c r="O68" s="129" t="s">
        <v>226</v>
      </c>
      <c r="P68" s="204"/>
    </row>
    <row r="69" spans="1:16" ht="15.75" customHeight="1">
      <c r="A69" s="119">
        <v>40</v>
      </c>
      <c r="B69" s="120">
        <v>625</v>
      </c>
      <c r="C69" s="127" t="s">
        <v>57</v>
      </c>
      <c r="D69" s="128" t="s">
        <v>118</v>
      </c>
      <c r="E69" s="113" t="s">
        <v>175</v>
      </c>
      <c r="F69" s="203">
        <v>1</v>
      </c>
      <c r="G69" s="204">
        <v>1</v>
      </c>
      <c r="H69" s="205">
        <v>0</v>
      </c>
      <c r="I69" s="204">
        <v>1</v>
      </c>
      <c r="J69" s="124"/>
      <c r="K69" s="129"/>
      <c r="L69" s="129"/>
      <c r="M69" s="204">
        <v>0</v>
      </c>
      <c r="N69" s="113" t="s">
        <v>310</v>
      </c>
      <c r="O69" s="129" t="s">
        <v>311</v>
      </c>
      <c r="P69" s="204"/>
    </row>
    <row r="70" spans="1:16" ht="12.75" customHeight="1">
      <c r="A70" s="119">
        <v>40</v>
      </c>
      <c r="B70" s="120">
        <v>642</v>
      </c>
      <c r="C70" s="127" t="s">
        <v>57</v>
      </c>
      <c r="D70" s="128" t="s">
        <v>119</v>
      </c>
      <c r="E70" s="124" t="s">
        <v>304</v>
      </c>
      <c r="F70" s="203">
        <v>1</v>
      </c>
      <c r="G70" s="204">
        <v>2</v>
      </c>
      <c r="H70" s="205">
        <v>0</v>
      </c>
      <c r="I70" s="204">
        <v>0</v>
      </c>
      <c r="J70" s="124"/>
      <c r="K70" s="129"/>
      <c r="L70" s="129"/>
      <c r="M70" s="204">
        <v>0</v>
      </c>
      <c r="N70" s="113"/>
      <c r="O70" s="129"/>
      <c r="P70" s="204">
        <v>0</v>
      </c>
    </row>
    <row r="71" spans="1:16" ht="12.75" customHeight="1">
      <c r="A71" s="119">
        <v>40</v>
      </c>
      <c r="B71" s="120">
        <v>646</v>
      </c>
      <c r="C71" s="127" t="s">
        <v>57</v>
      </c>
      <c r="D71" s="128" t="s">
        <v>120</v>
      </c>
      <c r="E71" s="124" t="s">
        <v>305</v>
      </c>
      <c r="F71" s="203">
        <v>1</v>
      </c>
      <c r="G71" s="204">
        <v>2</v>
      </c>
      <c r="H71" s="205">
        <v>0</v>
      </c>
      <c r="I71" s="204">
        <v>0</v>
      </c>
      <c r="J71" s="124"/>
      <c r="K71" s="129"/>
      <c r="L71" s="129"/>
      <c r="M71" s="204">
        <v>0</v>
      </c>
      <c r="N71" s="113"/>
      <c r="O71" s="129"/>
      <c r="P71" s="204">
        <v>0</v>
      </c>
    </row>
    <row r="72" spans="1:16" ht="12.75" customHeight="1" thickBot="1">
      <c r="A72" s="130">
        <v>40</v>
      </c>
      <c r="B72" s="131">
        <v>647</v>
      </c>
      <c r="C72" s="132" t="s">
        <v>57</v>
      </c>
      <c r="D72" s="133" t="s">
        <v>121</v>
      </c>
      <c r="E72" s="134" t="s">
        <v>306</v>
      </c>
      <c r="F72" s="206">
        <v>1</v>
      </c>
      <c r="G72" s="207">
        <v>2</v>
      </c>
      <c r="H72" s="208">
        <v>0</v>
      </c>
      <c r="I72" s="207">
        <v>0</v>
      </c>
      <c r="J72" s="134"/>
      <c r="K72" s="135"/>
      <c r="L72" s="135"/>
      <c r="M72" s="207">
        <v>0</v>
      </c>
      <c r="N72" s="136"/>
      <c r="O72" s="135"/>
      <c r="P72" s="207">
        <v>1</v>
      </c>
    </row>
    <row r="73" spans="1:16" ht="16.5" customHeight="1" thickBot="1">
      <c r="A73" s="19"/>
      <c r="B73" s="20">
        <v>1000</v>
      </c>
      <c r="C73" s="316" t="s">
        <v>10</v>
      </c>
      <c r="D73" s="317"/>
      <c r="E73" s="13"/>
      <c r="F73" s="209"/>
      <c r="G73" s="210"/>
      <c r="H73" s="211">
        <f>SUM(H7:H72)</f>
        <v>37</v>
      </c>
      <c r="I73" s="212">
        <f>SUM(I7:I72)</f>
        <v>38</v>
      </c>
      <c r="J73" s="213">
        <f>COUNTA(J7:J72)</f>
        <v>27</v>
      </c>
      <c r="K73" s="41"/>
      <c r="L73" s="41"/>
      <c r="M73" s="219"/>
      <c r="N73" s="213">
        <f>COUNTA(N7:N72)</f>
        <v>39</v>
      </c>
      <c r="O73" s="41"/>
      <c r="P73" s="216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73:D73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&amp;R（福岡県）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20.625" style="2" customWidth="1"/>
    <col min="6" max="6" width="11.25390625" style="2" customWidth="1"/>
    <col min="7" max="7" width="8.625" style="2" customWidth="1"/>
    <col min="8" max="8" width="25.375" style="2" customWidth="1"/>
    <col min="9" max="9" width="12.25390625" style="2" bestFit="1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9" t="s">
        <v>47</v>
      </c>
    </row>
    <row r="3" ht="12.75" thickBot="1"/>
    <row r="4" spans="1:20" s="1" customFormat="1" ht="19.5" customHeight="1">
      <c r="A4" s="361" t="s">
        <v>39</v>
      </c>
      <c r="B4" s="364" t="s">
        <v>367</v>
      </c>
      <c r="C4" s="367" t="s">
        <v>322</v>
      </c>
      <c r="D4" s="370" t="s">
        <v>323</v>
      </c>
      <c r="E4" s="345" t="s">
        <v>51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54" t="s">
        <v>26</v>
      </c>
    </row>
    <row r="5" spans="1:20" s="1" customFormat="1" ht="19.5" customHeight="1">
      <c r="A5" s="362"/>
      <c r="B5" s="365"/>
      <c r="C5" s="368"/>
      <c r="D5" s="371"/>
      <c r="E5" s="90"/>
      <c r="F5" s="86"/>
      <c r="G5" s="91"/>
      <c r="H5" s="91"/>
      <c r="I5" s="91"/>
      <c r="J5" s="91"/>
      <c r="K5" s="328" t="s">
        <v>368</v>
      </c>
      <c r="L5" s="338"/>
      <c r="M5" s="338"/>
      <c r="N5" s="338"/>
      <c r="O5" s="338"/>
      <c r="P5" s="338"/>
      <c r="Q5" s="338"/>
      <c r="R5" s="338"/>
      <c r="S5" s="360"/>
      <c r="T5" s="355"/>
    </row>
    <row r="6" spans="1:20" s="1" customFormat="1" ht="19.5" customHeight="1">
      <c r="A6" s="362"/>
      <c r="B6" s="365"/>
      <c r="C6" s="368"/>
      <c r="D6" s="371"/>
      <c r="E6" s="357" t="s">
        <v>369</v>
      </c>
      <c r="F6" s="82"/>
      <c r="G6" s="348" t="s">
        <v>45</v>
      </c>
      <c r="H6" s="348"/>
      <c r="I6" s="348"/>
      <c r="J6" s="349"/>
      <c r="K6" s="350" t="s">
        <v>52</v>
      </c>
      <c r="L6" s="351"/>
      <c r="M6" s="352"/>
      <c r="N6" s="349" t="s">
        <v>53</v>
      </c>
      <c r="O6" s="351"/>
      <c r="P6" s="352"/>
      <c r="Q6" s="349" t="s">
        <v>370</v>
      </c>
      <c r="R6" s="351"/>
      <c r="S6" s="359"/>
      <c r="T6" s="355"/>
    </row>
    <row r="7" spans="1:20" ht="49.5" customHeight="1">
      <c r="A7" s="363"/>
      <c r="B7" s="366"/>
      <c r="C7" s="369"/>
      <c r="D7" s="372"/>
      <c r="E7" s="358"/>
      <c r="F7" s="84" t="s">
        <v>41</v>
      </c>
      <c r="G7" s="85" t="s">
        <v>42</v>
      </c>
      <c r="H7" s="85" t="s">
        <v>44</v>
      </c>
      <c r="I7" s="85" t="s">
        <v>43</v>
      </c>
      <c r="J7" s="87" t="s">
        <v>373</v>
      </c>
      <c r="K7" s="235" t="s">
        <v>371</v>
      </c>
      <c r="L7" s="228" t="s">
        <v>372</v>
      </c>
      <c r="M7" s="236" t="s">
        <v>46</v>
      </c>
      <c r="N7" s="229" t="s">
        <v>371</v>
      </c>
      <c r="O7" s="228" t="s">
        <v>372</v>
      </c>
      <c r="P7" s="230" t="s">
        <v>46</v>
      </c>
      <c r="Q7" s="236" t="s">
        <v>371</v>
      </c>
      <c r="R7" s="228" t="s">
        <v>372</v>
      </c>
      <c r="S7" s="236" t="s">
        <v>46</v>
      </c>
      <c r="T7" s="356"/>
    </row>
    <row r="8" spans="1:20" ht="25.5" customHeight="1">
      <c r="A8" s="222">
        <v>40</v>
      </c>
      <c r="B8" s="221">
        <v>130</v>
      </c>
      <c r="C8" s="223" t="s">
        <v>57</v>
      </c>
      <c r="D8" s="224" t="s">
        <v>341</v>
      </c>
      <c r="E8" s="162" t="s">
        <v>346</v>
      </c>
      <c r="F8" s="231" t="s">
        <v>347</v>
      </c>
      <c r="G8" s="160" t="s">
        <v>366</v>
      </c>
      <c r="H8" s="161" t="s">
        <v>348</v>
      </c>
      <c r="I8" s="160" t="s">
        <v>350</v>
      </c>
      <c r="J8" s="237" t="s">
        <v>349</v>
      </c>
      <c r="K8" s="232" t="s">
        <v>317</v>
      </c>
      <c r="L8" s="233"/>
      <c r="M8" s="148"/>
      <c r="N8" s="234" t="s">
        <v>317</v>
      </c>
      <c r="O8" s="233"/>
      <c r="P8" s="177"/>
      <c r="Q8" s="177"/>
      <c r="R8" s="233"/>
      <c r="S8" s="178"/>
      <c r="T8" s="163">
        <v>1</v>
      </c>
    </row>
    <row r="9" spans="1:20" s="183" customFormat="1" ht="32.25" customHeight="1">
      <c r="A9" s="180">
        <v>40</v>
      </c>
      <c r="B9" s="181">
        <v>100</v>
      </c>
      <c r="C9" s="124" t="s">
        <v>57</v>
      </c>
      <c r="D9" s="123" t="s">
        <v>351</v>
      </c>
      <c r="E9" s="114" t="s">
        <v>356</v>
      </c>
      <c r="F9" s="137" t="s">
        <v>357</v>
      </c>
      <c r="G9" s="137" t="s">
        <v>358</v>
      </c>
      <c r="H9" s="137" t="s">
        <v>359</v>
      </c>
      <c r="I9" s="137" t="s">
        <v>380</v>
      </c>
      <c r="J9" s="237" t="s">
        <v>374</v>
      </c>
      <c r="K9" s="124"/>
      <c r="L9" s="118" t="s">
        <v>360</v>
      </c>
      <c r="M9" s="184"/>
      <c r="N9" s="184"/>
      <c r="O9" s="118" t="s">
        <v>360</v>
      </c>
      <c r="P9" s="129"/>
      <c r="Q9" s="129"/>
      <c r="R9" s="129"/>
      <c r="S9" s="123"/>
      <c r="T9" s="182">
        <v>1</v>
      </c>
    </row>
    <row r="10" spans="1:20" ht="34.5" customHeight="1">
      <c r="A10" s="139">
        <v>40</v>
      </c>
      <c r="B10" s="140">
        <v>202</v>
      </c>
      <c r="C10" s="141" t="s">
        <v>57</v>
      </c>
      <c r="D10" s="142" t="s">
        <v>58</v>
      </c>
      <c r="E10" s="114" t="s">
        <v>125</v>
      </c>
      <c r="F10" s="137"/>
      <c r="G10" s="137" t="s">
        <v>126</v>
      </c>
      <c r="H10" s="137" t="s">
        <v>127</v>
      </c>
      <c r="I10" s="137" t="s">
        <v>128</v>
      </c>
      <c r="J10" s="237" t="s">
        <v>375</v>
      </c>
      <c r="K10" s="117" t="s">
        <v>317</v>
      </c>
      <c r="L10" s="5"/>
      <c r="M10" s="5"/>
      <c r="N10" s="118" t="s">
        <v>317</v>
      </c>
      <c r="O10" s="5"/>
      <c r="P10" s="5"/>
      <c r="Q10" s="5"/>
      <c r="R10" s="5"/>
      <c r="S10" s="93"/>
      <c r="T10" s="89">
        <v>1</v>
      </c>
    </row>
    <row r="11" spans="1:20" ht="35.25" customHeight="1">
      <c r="A11" s="139">
        <v>40</v>
      </c>
      <c r="B11" s="140">
        <v>203</v>
      </c>
      <c r="C11" s="143" t="s">
        <v>57</v>
      </c>
      <c r="D11" s="144" t="s">
        <v>59</v>
      </c>
      <c r="E11" s="114" t="s">
        <v>133</v>
      </c>
      <c r="F11" s="137"/>
      <c r="G11" s="137" t="s">
        <v>134</v>
      </c>
      <c r="H11" s="137" t="s">
        <v>135</v>
      </c>
      <c r="I11" s="137" t="s">
        <v>136</v>
      </c>
      <c r="J11" s="237" t="s">
        <v>137</v>
      </c>
      <c r="K11" s="117" t="s">
        <v>317</v>
      </c>
      <c r="L11" s="5"/>
      <c r="M11" s="5"/>
      <c r="N11" s="118" t="s">
        <v>317</v>
      </c>
      <c r="O11" s="5"/>
      <c r="P11" s="5"/>
      <c r="Q11" s="5"/>
      <c r="R11" s="5"/>
      <c r="S11" s="93"/>
      <c r="T11" s="89">
        <v>1</v>
      </c>
    </row>
    <row r="12" spans="1:20" ht="15.75" customHeight="1">
      <c r="A12" s="139">
        <v>40</v>
      </c>
      <c r="B12" s="140">
        <v>204</v>
      </c>
      <c r="C12" s="143" t="s">
        <v>57</v>
      </c>
      <c r="D12" s="144" t="s">
        <v>60</v>
      </c>
      <c r="E12" s="114"/>
      <c r="F12" s="137"/>
      <c r="G12" s="137"/>
      <c r="H12" s="137"/>
      <c r="I12" s="137"/>
      <c r="J12" s="238"/>
      <c r="K12" s="12"/>
      <c r="L12" s="5"/>
      <c r="M12" s="5"/>
      <c r="N12" s="5"/>
      <c r="O12" s="5"/>
      <c r="P12" s="5"/>
      <c r="Q12" s="5"/>
      <c r="R12" s="5"/>
      <c r="S12" s="93"/>
      <c r="T12" s="17">
        <v>0</v>
      </c>
    </row>
    <row r="13" spans="1:20" ht="33.75" customHeight="1">
      <c r="A13" s="139">
        <v>40</v>
      </c>
      <c r="B13" s="140">
        <v>205</v>
      </c>
      <c r="C13" s="143" t="s">
        <v>57</v>
      </c>
      <c r="D13" s="144" t="s">
        <v>61</v>
      </c>
      <c r="E13" s="114" t="s">
        <v>145</v>
      </c>
      <c r="F13" s="137" t="s">
        <v>146</v>
      </c>
      <c r="G13" s="137" t="s">
        <v>147</v>
      </c>
      <c r="H13" s="137" t="s">
        <v>148</v>
      </c>
      <c r="I13" s="137" t="s">
        <v>149</v>
      </c>
      <c r="J13" s="237" t="s">
        <v>150</v>
      </c>
      <c r="K13" s="117" t="s">
        <v>317</v>
      </c>
      <c r="L13" s="5"/>
      <c r="M13" s="5"/>
      <c r="N13" s="118" t="s">
        <v>317</v>
      </c>
      <c r="O13" s="5"/>
      <c r="P13" s="5"/>
      <c r="Q13" s="5"/>
      <c r="R13" s="5"/>
      <c r="S13" s="93"/>
      <c r="T13" s="17">
        <v>1</v>
      </c>
    </row>
    <row r="14" spans="1:20" ht="35.25" customHeight="1">
      <c r="A14" s="139">
        <v>40</v>
      </c>
      <c r="B14" s="140">
        <v>206</v>
      </c>
      <c r="C14" s="143" t="s">
        <v>57</v>
      </c>
      <c r="D14" s="144" t="s">
        <v>62</v>
      </c>
      <c r="E14" s="114" t="s">
        <v>155</v>
      </c>
      <c r="F14" s="137" t="s">
        <v>156</v>
      </c>
      <c r="G14" s="137" t="s">
        <v>314</v>
      </c>
      <c r="H14" s="137" t="s">
        <v>157</v>
      </c>
      <c r="I14" s="137" t="s">
        <v>158</v>
      </c>
      <c r="J14" s="237" t="s">
        <v>159</v>
      </c>
      <c r="K14" s="117" t="s">
        <v>317</v>
      </c>
      <c r="L14" s="5"/>
      <c r="M14" s="5"/>
      <c r="N14" s="118" t="s">
        <v>317</v>
      </c>
      <c r="O14" s="5"/>
      <c r="P14" s="5"/>
      <c r="Q14" s="5"/>
      <c r="R14" s="5"/>
      <c r="S14" s="93"/>
      <c r="T14" s="17">
        <v>1</v>
      </c>
    </row>
    <row r="15" spans="1:20" ht="15" customHeight="1">
      <c r="A15" s="139">
        <v>40</v>
      </c>
      <c r="B15" s="140">
        <v>207</v>
      </c>
      <c r="C15" s="143" t="s">
        <v>57</v>
      </c>
      <c r="D15" s="144" t="s">
        <v>63</v>
      </c>
      <c r="E15" s="114"/>
      <c r="F15" s="137"/>
      <c r="G15" s="137"/>
      <c r="H15" s="137"/>
      <c r="I15" s="137"/>
      <c r="J15" s="238"/>
      <c r="K15" s="12"/>
      <c r="L15" s="5"/>
      <c r="M15" s="5"/>
      <c r="N15" s="5"/>
      <c r="O15" s="5"/>
      <c r="P15" s="5"/>
      <c r="Q15" s="5"/>
      <c r="R15" s="5"/>
      <c r="S15" s="93"/>
      <c r="T15" s="17">
        <v>0</v>
      </c>
    </row>
    <row r="16" spans="1:20" ht="15" customHeight="1">
      <c r="A16" s="139">
        <v>40</v>
      </c>
      <c r="B16" s="140">
        <v>210</v>
      </c>
      <c r="C16" s="143" t="s">
        <v>57</v>
      </c>
      <c r="D16" s="144" t="s">
        <v>64</v>
      </c>
      <c r="E16" s="114"/>
      <c r="F16" s="137"/>
      <c r="G16" s="137"/>
      <c r="H16" s="137"/>
      <c r="I16" s="137"/>
      <c r="J16" s="238"/>
      <c r="K16" s="12"/>
      <c r="L16" s="5"/>
      <c r="M16" s="5"/>
      <c r="N16" s="5"/>
      <c r="O16" s="5"/>
      <c r="P16" s="5"/>
      <c r="Q16" s="5"/>
      <c r="R16" s="5"/>
      <c r="S16" s="93"/>
      <c r="T16" s="17">
        <v>1</v>
      </c>
    </row>
    <row r="17" spans="1:20" ht="15" customHeight="1">
      <c r="A17" s="139">
        <v>40</v>
      </c>
      <c r="B17" s="140">
        <v>211</v>
      </c>
      <c r="C17" s="143" t="s">
        <v>57</v>
      </c>
      <c r="D17" s="144" t="s">
        <v>65</v>
      </c>
      <c r="E17" s="114"/>
      <c r="F17" s="137"/>
      <c r="G17" s="137"/>
      <c r="H17" s="137"/>
      <c r="I17" s="137"/>
      <c r="J17" s="238"/>
      <c r="K17" s="12"/>
      <c r="L17" s="5"/>
      <c r="M17" s="5"/>
      <c r="N17" s="5"/>
      <c r="O17" s="5"/>
      <c r="P17" s="5"/>
      <c r="Q17" s="5"/>
      <c r="R17" s="5"/>
      <c r="S17" s="93"/>
      <c r="T17" s="17">
        <v>0</v>
      </c>
    </row>
    <row r="18" spans="1:20" ht="15" customHeight="1">
      <c r="A18" s="139">
        <v>40</v>
      </c>
      <c r="B18" s="140">
        <v>212</v>
      </c>
      <c r="C18" s="143" t="s">
        <v>57</v>
      </c>
      <c r="D18" s="144" t="s">
        <v>66</v>
      </c>
      <c r="E18" s="114"/>
      <c r="F18" s="137"/>
      <c r="G18" s="137"/>
      <c r="H18" s="137"/>
      <c r="I18" s="137"/>
      <c r="J18" s="238"/>
      <c r="K18" s="12"/>
      <c r="L18" s="5"/>
      <c r="M18" s="5"/>
      <c r="N18" s="5"/>
      <c r="O18" s="5"/>
      <c r="P18" s="5"/>
      <c r="Q18" s="5"/>
      <c r="R18" s="5"/>
      <c r="S18" s="93"/>
      <c r="T18" s="17">
        <v>0</v>
      </c>
    </row>
    <row r="19" spans="1:20" ht="36.75" customHeight="1">
      <c r="A19" s="139">
        <v>40</v>
      </c>
      <c r="B19" s="140">
        <v>213</v>
      </c>
      <c r="C19" s="143" t="s">
        <v>57</v>
      </c>
      <c r="D19" s="144" t="s">
        <v>67</v>
      </c>
      <c r="E19" s="114" t="s">
        <v>179</v>
      </c>
      <c r="F19" s="137" t="s">
        <v>180</v>
      </c>
      <c r="G19" s="137" t="s">
        <v>181</v>
      </c>
      <c r="H19" s="137" t="s">
        <v>182</v>
      </c>
      <c r="I19" s="137" t="s">
        <v>183</v>
      </c>
      <c r="J19" s="237" t="s">
        <v>184</v>
      </c>
      <c r="K19" s="117" t="s">
        <v>317</v>
      </c>
      <c r="L19" s="5"/>
      <c r="M19" s="5"/>
      <c r="N19" s="118" t="s">
        <v>317</v>
      </c>
      <c r="O19" s="5"/>
      <c r="P19" s="5"/>
      <c r="Q19" s="5"/>
      <c r="R19" s="5"/>
      <c r="S19" s="93"/>
      <c r="T19" s="17">
        <v>1</v>
      </c>
    </row>
    <row r="20" spans="1:20" ht="15" customHeight="1">
      <c r="A20" s="139">
        <v>40</v>
      </c>
      <c r="B20" s="140">
        <v>214</v>
      </c>
      <c r="C20" s="143" t="s">
        <v>57</v>
      </c>
      <c r="D20" s="144" t="s">
        <v>68</v>
      </c>
      <c r="E20" s="114"/>
      <c r="F20" s="137"/>
      <c r="G20" s="137"/>
      <c r="H20" s="137"/>
      <c r="I20" s="137"/>
      <c r="J20" s="238"/>
      <c r="K20" s="12"/>
      <c r="L20" s="5"/>
      <c r="M20" s="5"/>
      <c r="N20" s="5"/>
      <c r="O20" s="5"/>
      <c r="P20" s="5"/>
      <c r="Q20" s="5"/>
      <c r="R20" s="5"/>
      <c r="S20" s="93"/>
      <c r="T20" s="17">
        <v>0</v>
      </c>
    </row>
    <row r="21" spans="1:20" ht="15" customHeight="1">
      <c r="A21" s="139">
        <v>40</v>
      </c>
      <c r="B21" s="140">
        <v>215</v>
      </c>
      <c r="C21" s="143" t="s">
        <v>57</v>
      </c>
      <c r="D21" s="144" t="s">
        <v>69</v>
      </c>
      <c r="E21" s="114"/>
      <c r="F21" s="137"/>
      <c r="G21" s="137"/>
      <c r="H21" s="137"/>
      <c r="I21" s="137"/>
      <c r="J21" s="238"/>
      <c r="K21" s="12"/>
      <c r="L21" s="5"/>
      <c r="M21" s="5"/>
      <c r="N21" s="5"/>
      <c r="O21" s="5"/>
      <c r="P21" s="5"/>
      <c r="Q21" s="5"/>
      <c r="R21" s="5"/>
      <c r="S21" s="93"/>
      <c r="T21" s="17">
        <v>0</v>
      </c>
    </row>
    <row r="22" spans="1:20" ht="15" customHeight="1">
      <c r="A22" s="139">
        <v>40</v>
      </c>
      <c r="B22" s="140">
        <v>216</v>
      </c>
      <c r="C22" s="143" t="s">
        <v>57</v>
      </c>
      <c r="D22" s="144" t="s">
        <v>70</v>
      </c>
      <c r="E22" s="114"/>
      <c r="F22" s="137"/>
      <c r="G22" s="137"/>
      <c r="H22" s="137"/>
      <c r="I22" s="137"/>
      <c r="J22" s="238"/>
      <c r="K22" s="12"/>
      <c r="L22" s="5"/>
      <c r="M22" s="5"/>
      <c r="N22" s="5"/>
      <c r="O22" s="5"/>
      <c r="P22" s="5"/>
      <c r="Q22" s="5"/>
      <c r="R22" s="5"/>
      <c r="S22" s="93"/>
      <c r="T22" s="17">
        <v>1</v>
      </c>
    </row>
    <row r="23" spans="1:20" ht="55.5" customHeight="1">
      <c r="A23" s="139">
        <v>40</v>
      </c>
      <c r="B23" s="140">
        <v>217</v>
      </c>
      <c r="C23" s="143" t="s">
        <v>57</v>
      </c>
      <c r="D23" s="144" t="s">
        <v>71</v>
      </c>
      <c r="E23" s="114" t="s">
        <v>198</v>
      </c>
      <c r="F23" s="137"/>
      <c r="G23" s="137" t="s">
        <v>199</v>
      </c>
      <c r="H23" s="137" t="s">
        <v>209</v>
      </c>
      <c r="I23" s="137" t="s">
        <v>200</v>
      </c>
      <c r="J23" s="237" t="s">
        <v>376</v>
      </c>
      <c r="K23" s="117" t="s">
        <v>317</v>
      </c>
      <c r="L23" s="5"/>
      <c r="M23" s="5"/>
      <c r="N23" s="118" t="s">
        <v>317</v>
      </c>
      <c r="O23" s="5"/>
      <c r="P23" s="5"/>
      <c r="Q23" s="5"/>
      <c r="R23" s="5"/>
      <c r="S23" s="93"/>
      <c r="T23" s="17">
        <v>1</v>
      </c>
    </row>
    <row r="24" spans="1:20" ht="15" customHeight="1">
      <c r="A24" s="139">
        <v>40</v>
      </c>
      <c r="B24" s="140">
        <v>218</v>
      </c>
      <c r="C24" s="143" t="s">
        <v>57</v>
      </c>
      <c r="D24" s="145" t="s">
        <v>72</v>
      </c>
      <c r="E24" s="114"/>
      <c r="F24" s="137"/>
      <c r="G24" s="137"/>
      <c r="H24" s="137"/>
      <c r="I24" s="137"/>
      <c r="J24" s="238"/>
      <c r="K24" s="12"/>
      <c r="L24" s="5"/>
      <c r="M24" s="5"/>
      <c r="N24" s="5"/>
      <c r="O24" s="5"/>
      <c r="P24" s="5"/>
      <c r="Q24" s="5"/>
      <c r="R24" s="5"/>
      <c r="S24" s="93"/>
      <c r="T24" s="89">
        <v>1</v>
      </c>
    </row>
    <row r="25" spans="1:20" ht="35.25" customHeight="1">
      <c r="A25" s="139">
        <v>40</v>
      </c>
      <c r="B25" s="140">
        <v>219</v>
      </c>
      <c r="C25" s="143" t="s">
        <v>57</v>
      </c>
      <c r="D25" s="144" t="s">
        <v>73</v>
      </c>
      <c r="E25" s="114" t="s">
        <v>207</v>
      </c>
      <c r="F25" s="137"/>
      <c r="G25" s="137" t="s">
        <v>208</v>
      </c>
      <c r="H25" s="137" t="s">
        <v>210</v>
      </c>
      <c r="I25" s="137" t="s">
        <v>211</v>
      </c>
      <c r="J25" s="237" t="s">
        <v>212</v>
      </c>
      <c r="K25" s="12"/>
      <c r="L25" s="118" t="s">
        <v>317</v>
      </c>
      <c r="M25" s="5"/>
      <c r="N25" s="5"/>
      <c r="O25" s="118" t="s">
        <v>317</v>
      </c>
      <c r="P25" s="5"/>
      <c r="Q25" s="5"/>
      <c r="R25" s="5"/>
      <c r="S25" s="93"/>
      <c r="T25" s="17">
        <v>1</v>
      </c>
    </row>
    <row r="26" spans="1:20" ht="39" customHeight="1">
      <c r="A26" s="139">
        <v>40</v>
      </c>
      <c r="B26" s="140">
        <v>220</v>
      </c>
      <c r="C26" s="143" t="s">
        <v>57</v>
      </c>
      <c r="D26" s="144" t="s">
        <v>74</v>
      </c>
      <c r="E26" s="114" t="s">
        <v>217</v>
      </c>
      <c r="F26" s="137"/>
      <c r="G26" s="137" t="s">
        <v>218</v>
      </c>
      <c r="H26" s="137" t="s">
        <v>219</v>
      </c>
      <c r="I26" s="137" t="s">
        <v>220</v>
      </c>
      <c r="J26" s="237" t="s">
        <v>221</v>
      </c>
      <c r="K26" s="117" t="s">
        <v>317</v>
      </c>
      <c r="L26" s="5"/>
      <c r="M26" s="5"/>
      <c r="N26" s="118" t="s">
        <v>317</v>
      </c>
      <c r="O26" s="5"/>
      <c r="P26" s="5"/>
      <c r="Q26" s="5"/>
      <c r="R26" s="5"/>
      <c r="S26" s="93"/>
      <c r="T26" s="17">
        <v>1</v>
      </c>
    </row>
    <row r="27" spans="1:20" ht="12.75" customHeight="1">
      <c r="A27" s="98">
        <v>40</v>
      </c>
      <c r="B27" s="99">
        <v>221</v>
      </c>
      <c r="C27" s="102" t="s">
        <v>57</v>
      </c>
      <c r="D27" s="103" t="s">
        <v>75</v>
      </c>
      <c r="E27" s="95"/>
      <c r="F27" s="5"/>
      <c r="G27" s="5"/>
      <c r="H27" s="5"/>
      <c r="I27" s="5"/>
      <c r="J27" s="238"/>
      <c r="K27" s="12"/>
      <c r="L27" s="5"/>
      <c r="M27" s="5"/>
      <c r="N27" s="5"/>
      <c r="O27" s="5"/>
      <c r="P27" s="5"/>
      <c r="Q27" s="5"/>
      <c r="R27" s="5"/>
      <c r="S27" s="93"/>
      <c r="T27" s="17">
        <v>1</v>
      </c>
    </row>
    <row r="28" spans="1:20" ht="12.75" customHeight="1">
      <c r="A28" s="98">
        <v>40</v>
      </c>
      <c r="B28" s="99">
        <v>222</v>
      </c>
      <c r="C28" s="102" t="s">
        <v>57</v>
      </c>
      <c r="D28" s="103" t="s">
        <v>76</v>
      </c>
      <c r="E28" s="95"/>
      <c r="F28" s="5"/>
      <c r="G28" s="5"/>
      <c r="H28" s="5"/>
      <c r="I28" s="5"/>
      <c r="J28" s="96"/>
      <c r="K28" s="12"/>
      <c r="L28" s="5"/>
      <c r="M28" s="5"/>
      <c r="N28" s="5"/>
      <c r="O28" s="5"/>
      <c r="P28" s="5"/>
      <c r="Q28" s="5"/>
      <c r="R28" s="5"/>
      <c r="S28" s="93"/>
      <c r="T28" s="89">
        <v>1</v>
      </c>
    </row>
    <row r="29" spans="1:20" ht="12.75" customHeight="1">
      <c r="A29" s="98">
        <v>40</v>
      </c>
      <c r="B29" s="99">
        <v>223</v>
      </c>
      <c r="C29" s="102" t="s">
        <v>57</v>
      </c>
      <c r="D29" s="103" t="s">
        <v>77</v>
      </c>
      <c r="E29" s="95"/>
      <c r="F29" s="5"/>
      <c r="G29" s="5"/>
      <c r="H29" s="5"/>
      <c r="I29" s="5"/>
      <c r="J29" s="96"/>
      <c r="K29" s="12"/>
      <c r="L29" s="5"/>
      <c r="M29" s="5"/>
      <c r="N29" s="5"/>
      <c r="O29" s="5"/>
      <c r="P29" s="5"/>
      <c r="Q29" s="5"/>
      <c r="R29" s="5"/>
      <c r="S29" s="93"/>
      <c r="T29" s="17">
        <v>1</v>
      </c>
    </row>
    <row r="30" spans="1:20" ht="12.75" customHeight="1">
      <c r="A30" s="98">
        <v>40</v>
      </c>
      <c r="B30" s="99">
        <v>224</v>
      </c>
      <c r="C30" s="102" t="s">
        <v>57</v>
      </c>
      <c r="D30" s="103" t="s">
        <v>78</v>
      </c>
      <c r="E30" s="95"/>
      <c r="F30" s="5"/>
      <c r="G30" s="5"/>
      <c r="H30" s="5"/>
      <c r="I30" s="5"/>
      <c r="J30" s="96"/>
      <c r="K30" s="12"/>
      <c r="L30" s="5"/>
      <c r="M30" s="5"/>
      <c r="N30" s="5"/>
      <c r="O30" s="5"/>
      <c r="P30" s="5"/>
      <c r="Q30" s="5"/>
      <c r="R30" s="5"/>
      <c r="S30" s="93"/>
      <c r="T30" s="17">
        <v>1</v>
      </c>
    </row>
    <row r="31" spans="1:20" ht="12.75" customHeight="1">
      <c r="A31" s="98">
        <v>40</v>
      </c>
      <c r="B31" s="99">
        <v>225</v>
      </c>
      <c r="C31" s="102" t="s">
        <v>57</v>
      </c>
      <c r="D31" s="103" t="s">
        <v>79</v>
      </c>
      <c r="E31" s="95"/>
      <c r="F31" s="5"/>
      <c r="G31" s="5"/>
      <c r="H31" s="5"/>
      <c r="I31" s="5"/>
      <c r="J31" s="96"/>
      <c r="K31" s="12"/>
      <c r="L31" s="5"/>
      <c r="M31" s="5"/>
      <c r="N31" s="5"/>
      <c r="O31" s="5"/>
      <c r="P31" s="5"/>
      <c r="Q31" s="5"/>
      <c r="R31" s="5"/>
      <c r="S31" s="93"/>
      <c r="T31" s="17">
        <v>0</v>
      </c>
    </row>
    <row r="32" spans="1:20" ht="12.75" customHeight="1">
      <c r="A32" s="98">
        <v>40</v>
      </c>
      <c r="B32" s="99">
        <v>226</v>
      </c>
      <c r="C32" s="102" t="s">
        <v>57</v>
      </c>
      <c r="D32" s="103" t="s">
        <v>80</v>
      </c>
      <c r="E32" s="95"/>
      <c r="F32" s="5"/>
      <c r="G32" s="5"/>
      <c r="H32" s="5"/>
      <c r="I32" s="5"/>
      <c r="J32" s="96"/>
      <c r="K32" s="12"/>
      <c r="L32" s="5"/>
      <c r="M32" s="5"/>
      <c r="N32" s="5"/>
      <c r="O32" s="5"/>
      <c r="P32" s="5"/>
      <c r="Q32" s="5"/>
      <c r="R32" s="5"/>
      <c r="S32" s="93"/>
      <c r="T32" s="17">
        <v>0</v>
      </c>
    </row>
    <row r="33" spans="1:20" ht="12.75" customHeight="1">
      <c r="A33" s="98">
        <v>40</v>
      </c>
      <c r="B33" s="99">
        <v>227</v>
      </c>
      <c r="C33" s="102" t="s">
        <v>57</v>
      </c>
      <c r="D33" s="103" t="s">
        <v>81</v>
      </c>
      <c r="E33" s="95"/>
      <c r="F33" s="5"/>
      <c r="G33" s="5"/>
      <c r="H33" s="5"/>
      <c r="I33" s="5"/>
      <c r="J33" s="96"/>
      <c r="K33" s="12"/>
      <c r="L33" s="5"/>
      <c r="M33" s="5"/>
      <c r="N33" s="5"/>
      <c r="O33" s="5"/>
      <c r="P33" s="5"/>
      <c r="Q33" s="5"/>
      <c r="R33" s="5"/>
      <c r="S33" s="93"/>
      <c r="T33" s="17">
        <v>0</v>
      </c>
    </row>
    <row r="34" spans="1:20" ht="12.75" customHeight="1">
      <c r="A34" s="98">
        <v>40</v>
      </c>
      <c r="B34" s="99">
        <v>228</v>
      </c>
      <c r="C34" s="102" t="s">
        <v>57</v>
      </c>
      <c r="D34" s="103" t="s">
        <v>82</v>
      </c>
      <c r="E34" s="95"/>
      <c r="F34" s="5"/>
      <c r="G34" s="5"/>
      <c r="H34" s="5"/>
      <c r="I34" s="5"/>
      <c r="J34" s="96"/>
      <c r="K34" s="12"/>
      <c r="L34" s="5"/>
      <c r="M34" s="5"/>
      <c r="N34" s="5"/>
      <c r="O34" s="5"/>
      <c r="P34" s="5"/>
      <c r="Q34" s="5"/>
      <c r="R34" s="5"/>
      <c r="S34" s="93"/>
      <c r="T34" s="17">
        <v>0</v>
      </c>
    </row>
    <row r="35" spans="1:20" ht="12.75" customHeight="1">
      <c r="A35" s="98">
        <v>40</v>
      </c>
      <c r="B35" s="99">
        <v>229</v>
      </c>
      <c r="C35" s="102" t="s">
        <v>57</v>
      </c>
      <c r="D35" s="103" t="s">
        <v>83</v>
      </c>
      <c r="E35" s="95"/>
      <c r="F35" s="5"/>
      <c r="G35" s="5"/>
      <c r="H35" s="5"/>
      <c r="I35" s="5"/>
      <c r="J35" s="96"/>
      <c r="K35" s="12"/>
      <c r="L35" s="5"/>
      <c r="M35" s="5"/>
      <c r="N35" s="5"/>
      <c r="O35" s="5"/>
      <c r="P35" s="5"/>
      <c r="Q35" s="5"/>
      <c r="R35" s="5"/>
      <c r="S35" s="93"/>
      <c r="T35" s="17">
        <v>0</v>
      </c>
    </row>
    <row r="36" spans="1:20" ht="12.75" customHeight="1">
      <c r="A36" s="98">
        <v>40</v>
      </c>
      <c r="B36" s="99">
        <v>305</v>
      </c>
      <c r="C36" s="102" t="s">
        <v>57</v>
      </c>
      <c r="D36" s="103" t="s">
        <v>84</v>
      </c>
      <c r="E36" s="95"/>
      <c r="F36" s="5"/>
      <c r="G36" s="5"/>
      <c r="H36" s="5"/>
      <c r="I36" s="5"/>
      <c r="J36" s="96"/>
      <c r="K36" s="12"/>
      <c r="L36" s="5"/>
      <c r="M36" s="5"/>
      <c r="N36" s="5"/>
      <c r="O36" s="5"/>
      <c r="P36" s="5"/>
      <c r="Q36" s="5"/>
      <c r="R36" s="5"/>
      <c r="S36" s="93"/>
      <c r="T36" s="17">
        <v>1</v>
      </c>
    </row>
    <row r="37" spans="1:20" ht="12.75" customHeight="1">
      <c r="A37" s="98">
        <v>40</v>
      </c>
      <c r="B37" s="99">
        <v>341</v>
      </c>
      <c r="C37" s="102" t="s">
        <v>57</v>
      </c>
      <c r="D37" s="103" t="s">
        <v>85</v>
      </c>
      <c r="E37" s="95"/>
      <c r="F37" s="5"/>
      <c r="G37" s="5"/>
      <c r="H37" s="5"/>
      <c r="I37" s="5"/>
      <c r="J37" s="96"/>
      <c r="K37" s="12"/>
      <c r="L37" s="5"/>
      <c r="M37" s="5"/>
      <c r="N37" s="5"/>
      <c r="O37" s="5"/>
      <c r="P37" s="5"/>
      <c r="Q37" s="5"/>
      <c r="R37" s="5"/>
      <c r="S37" s="93"/>
      <c r="T37" s="17">
        <v>0</v>
      </c>
    </row>
    <row r="38" spans="1:20" ht="12.75" customHeight="1">
      <c r="A38" s="98">
        <v>40</v>
      </c>
      <c r="B38" s="99">
        <v>342</v>
      </c>
      <c r="C38" s="102" t="s">
        <v>57</v>
      </c>
      <c r="D38" s="103" t="s">
        <v>86</v>
      </c>
      <c r="E38" s="95"/>
      <c r="F38" s="5"/>
      <c r="G38" s="5"/>
      <c r="H38" s="5"/>
      <c r="I38" s="5"/>
      <c r="J38" s="96"/>
      <c r="K38" s="12"/>
      <c r="L38" s="5"/>
      <c r="M38" s="5"/>
      <c r="N38" s="5"/>
      <c r="O38" s="5"/>
      <c r="P38" s="5"/>
      <c r="Q38" s="5"/>
      <c r="R38" s="5"/>
      <c r="S38" s="93"/>
      <c r="T38" s="17">
        <v>0</v>
      </c>
    </row>
    <row r="39" spans="1:20" ht="12.75" customHeight="1">
      <c r="A39" s="98">
        <v>40</v>
      </c>
      <c r="B39" s="99">
        <v>343</v>
      </c>
      <c r="C39" s="102" t="s">
        <v>57</v>
      </c>
      <c r="D39" s="103" t="s">
        <v>87</v>
      </c>
      <c r="E39" s="95"/>
      <c r="F39" s="5"/>
      <c r="G39" s="5"/>
      <c r="H39" s="5"/>
      <c r="I39" s="5"/>
      <c r="J39" s="96"/>
      <c r="K39" s="12"/>
      <c r="L39" s="5"/>
      <c r="M39" s="5"/>
      <c r="N39" s="5"/>
      <c r="O39" s="5"/>
      <c r="P39" s="5"/>
      <c r="Q39" s="5"/>
      <c r="R39" s="5"/>
      <c r="S39" s="93"/>
      <c r="T39" s="17">
        <v>0</v>
      </c>
    </row>
    <row r="40" spans="1:20" ht="12.75" customHeight="1">
      <c r="A40" s="98">
        <v>40</v>
      </c>
      <c r="B40" s="99">
        <v>344</v>
      </c>
      <c r="C40" s="102" t="s">
        <v>57</v>
      </c>
      <c r="D40" s="103" t="s">
        <v>88</v>
      </c>
      <c r="E40" s="95"/>
      <c r="F40" s="5"/>
      <c r="G40" s="5"/>
      <c r="H40" s="5"/>
      <c r="I40" s="5"/>
      <c r="J40" s="96"/>
      <c r="K40" s="12"/>
      <c r="L40" s="5"/>
      <c r="M40" s="5"/>
      <c r="N40" s="5"/>
      <c r="O40" s="5"/>
      <c r="P40" s="5"/>
      <c r="Q40" s="5"/>
      <c r="R40" s="5"/>
      <c r="S40" s="93"/>
      <c r="T40" s="17">
        <v>0</v>
      </c>
    </row>
    <row r="41" spans="1:20" ht="12.75" customHeight="1">
      <c r="A41" s="98">
        <v>40</v>
      </c>
      <c r="B41" s="99">
        <v>345</v>
      </c>
      <c r="C41" s="102" t="s">
        <v>57</v>
      </c>
      <c r="D41" s="103" t="s">
        <v>89</v>
      </c>
      <c r="E41" s="95"/>
      <c r="F41" s="5"/>
      <c r="G41" s="5"/>
      <c r="H41" s="5"/>
      <c r="I41" s="5"/>
      <c r="J41" s="96"/>
      <c r="K41" s="12"/>
      <c r="L41" s="5"/>
      <c r="M41" s="5"/>
      <c r="N41" s="5"/>
      <c r="O41" s="5"/>
      <c r="P41" s="5"/>
      <c r="Q41" s="5"/>
      <c r="R41" s="5"/>
      <c r="S41" s="93"/>
      <c r="T41" s="89">
        <v>0</v>
      </c>
    </row>
    <row r="42" spans="1:20" ht="12.75" customHeight="1">
      <c r="A42" s="98">
        <v>40</v>
      </c>
      <c r="B42" s="99">
        <v>348</v>
      </c>
      <c r="C42" s="102" t="s">
        <v>57</v>
      </c>
      <c r="D42" s="103" t="s">
        <v>90</v>
      </c>
      <c r="E42" s="95"/>
      <c r="F42" s="5"/>
      <c r="G42" s="5"/>
      <c r="H42" s="5"/>
      <c r="I42" s="5"/>
      <c r="J42" s="96"/>
      <c r="K42" s="12"/>
      <c r="L42" s="5"/>
      <c r="M42" s="5"/>
      <c r="N42" s="5"/>
      <c r="O42" s="5"/>
      <c r="P42" s="5"/>
      <c r="Q42" s="5"/>
      <c r="R42" s="5"/>
      <c r="S42" s="93"/>
      <c r="T42" s="17">
        <v>0</v>
      </c>
    </row>
    <row r="43" spans="1:20" ht="12.75" customHeight="1">
      <c r="A43" s="98">
        <v>40</v>
      </c>
      <c r="B43" s="99">
        <v>349</v>
      </c>
      <c r="C43" s="102" t="s">
        <v>57</v>
      </c>
      <c r="D43" s="103" t="s">
        <v>91</v>
      </c>
      <c r="E43" s="95"/>
      <c r="F43" s="5"/>
      <c r="G43" s="5"/>
      <c r="H43" s="5"/>
      <c r="I43" s="5"/>
      <c r="J43" s="96"/>
      <c r="K43" s="12"/>
      <c r="L43" s="5"/>
      <c r="M43" s="5"/>
      <c r="N43" s="5"/>
      <c r="O43" s="5"/>
      <c r="P43" s="5"/>
      <c r="Q43" s="5"/>
      <c r="R43" s="5"/>
      <c r="S43" s="93"/>
      <c r="T43" s="17">
        <v>0</v>
      </c>
    </row>
    <row r="44" spans="1:20" ht="12.75" customHeight="1">
      <c r="A44" s="98">
        <v>40</v>
      </c>
      <c r="B44" s="99">
        <v>381</v>
      </c>
      <c r="C44" s="102" t="s">
        <v>57</v>
      </c>
      <c r="D44" s="103" t="s">
        <v>92</v>
      </c>
      <c r="E44" s="95"/>
      <c r="F44" s="5"/>
      <c r="G44" s="5"/>
      <c r="H44" s="5"/>
      <c r="I44" s="5"/>
      <c r="J44" s="96"/>
      <c r="K44" s="12"/>
      <c r="L44" s="5"/>
      <c r="M44" s="5"/>
      <c r="N44" s="5"/>
      <c r="O44" s="5"/>
      <c r="P44" s="5"/>
      <c r="Q44" s="5"/>
      <c r="R44" s="5"/>
      <c r="S44" s="93"/>
      <c r="T44" s="17">
        <v>0</v>
      </c>
    </row>
    <row r="45" spans="1:20" ht="12.75" customHeight="1">
      <c r="A45" s="98">
        <v>40</v>
      </c>
      <c r="B45" s="99">
        <v>382</v>
      </c>
      <c r="C45" s="102" t="s">
        <v>57</v>
      </c>
      <c r="D45" s="103" t="s">
        <v>93</v>
      </c>
      <c r="E45" s="95"/>
      <c r="F45" s="5"/>
      <c r="G45" s="5"/>
      <c r="H45" s="5"/>
      <c r="I45" s="5"/>
      <c r="J45" s="96"/>
      <c r="K45" s="12"/>
      <c r="L45" s="5"/>
      <c r="M45" s="5"/>
      <c r="N45" s="5"/>
      <c r="O45" s="5"/>
      <c r="P45" s="5"/>
      <c r="Q45" s="5"/>
      <c r="R45" s="5"/>
      <c r="S45" s="93"/>
      <c r="T45" s="17">
        <v>0</v>
      </c>
    </row>
    <row r="46" spans="1:20" ht="12.75" customHeight="1">
      <c r="A46" s="98">
        <v>40</v>
      </c>
      <c r="B46" s="99">
        <v>383</v>
      </c>
      <c r="C46" s="102" t="s">
        <v>57</v>
      </c>
      <c r="D46" s="103" t="s">
        <v>94</v>
      </c>
      <c r="E46" s="95"/>
      <c r="F46" s="5"/>
      <c r="G46" s="5"/>
      <c r="H46" s="5"/>
      <c r="I46" s="5"/>
      <c r="J46" s="96"/>
      <c r="K46" s="12"/>
      <c r="L46" s="5"/>
      <c r="M46" s="5"/>
      <c r="N46" s="5"/>
      <c r="O46" s="5"/>
      <c r="P46" s="5"/>
      <c r="Q46" s="5"/>
      <c r="R46" s="5"/>
      <c r="S46" s="93"/>
      <c r="T46" s="17">
        <v>0</v>
      </c>
    </row>
    <row r="47" spans="1:20" ht="12.75" customHeight="1">
      <c r="A47" s="98">
        <v>40</v>
      </c>
      <c r="B47" s="99">
        <v>384</v>
      </c>
      <c r="C47" s="102" t="s">
        <v>57</v>
      </c>
      <c r="D47" s="103" t="s">
        <v>95</v>
      </c>
      <c r="E47" s="95"/>
      <c r="F47" s="5"/>
      <c r="G47" s="5"/>
      <c r="H47" s="5"/>
      <c r="I47" s="5"/>
      <c r="J47" s="96"/>
      <c r="K47" s="12"/>
      <c r="L47" s="5"/>
      <c r="M47" s="5"/>
      <c r="N47" s="5"/>
      <c r="O47" s="5"/>
      <c r="P47" s="5"/>
      <c r="Q47" s="5"/>
      <c r="R47" s="5"/>
      <c r="S47" s="93"/>
      <c r="T47" s="17">
        <v>0</v>
      </c>
    </row>
    <row r="48" spans="1:20" ht="12.75" customHeight="1">
      <c r="A48" s="98">
        <v>40</v>
      </c>
      <c r="B48" s="99">
        <v>401</v>
      </c>
      <c r="C48" s="102" t="s">
        <v>57</v>
      </c>
      <c r="D48" s="103" t="s">
        <v>96</v>
      </c>
      <c r="E48" s="95"/>
      <c r="F48" s="5"/>
      <c r="G48" s="5"/>
      <c r="H48" s="5"/>
      <c r="I48" s="5"/>
      <c r="J48" s="96"/>
      <c r="K48" s="12"/>
      <c r="L48" s="5"/>
      <c r="M48" s="5"/>
      <c r="N48" s="5"/>
      <c r="O48" s="5"/>
      <c r="P48" s="5"/>
      <c r="Q48" s="5"/>
      <c r="R48" s="5"/>
      <c r="S48" s="93"/>
      <c r="T48" s="17">
        <v>0</v>
      </c>
    </row>
    <row r="49" spans="1:20" ht="12.75" customHeight="1">
      <c r="A49" s="98">
        <v>40</v>
      </c>
      <c r="B49" s="99">
        <v>402</v>
      </c>
      <c r="C49" s="102" t="s">
        <v>57</v>
      </c>
      <c r="D49" s="103" t="s">
        <v>97</v>
      </c>
      <c r="E49" s="95"/>
      <c r="F49" s="5"/>
      <c r="G49" s="5"/>
      <c r="H49" s="5"/>
      <c r="I49" s="5"/>
      <c r="J49" s="96"/>
      <c r="K49" s="12"/>
      <c r="L49" s="5"/>
      <c r="M49" s="5"/>
      <c r="N49" s="5"/>
      <c r="O49" s="5"/>
      <c r="P49" s="5"/>
      <c r="Q49" s="5"/>
      <c r="R49" s="5"/>
      <c r="S49" s="93"/>
      <c r="T49" s="17">
        <v>0</v>
      </c>
    </row>
    <row r="50" spans="1:20" ht="12.75" customHeight="1">
      <c r="A50" s="98">
        <v>40</v>
      </c>
      <c r="B50" s="99">
        <v>421</v>
      </c>
      <c r="C50" s="102" t="s">
        <v>57</v>
      </c>
      <c r="D50" s="103" t="s">
        <v>98</v>
      </c>
      <c r="E50" s="95"/>
      <c r="F50" s="5"/>
      <c r="G50" s="5"/>
      <c r="H50" s="5"/>
      <c r="I50" s="5"/>
      <c r="J50" s="96"/>
      <c r="K50" s="12"/>
      <c r="L50" s="5"/>
      <c r="M50" s="5"/>
      <c r="N50" s="5"/>
      <c r="O50" s="5"/>
      <c r="P50" s="5"/>
      <c r="Q50" s="5"/>
      <c r="R50" s="5"/>
      <c r="S50" s="93"/>
      <c r="T50" s="17">
        <v>0</v>
      </c>
    </row>
    <row r="51" spans="1:20" ht="12.75" customHeight="1">
      <c r="A51" s="98">
        <v>40</v>
      </c>
      <c r="B51" s="99">
        <v>447</v>
      </c>
      <c r="C51" s="102" t="s">
        <v>57</v>
      </c>
      <c r="D51" s="103" t="s">
        <v>99</v>
      </c>
      <c r="E51" s="95"/>
      <c r="F51" s="5"/>
      <c r="G51" s="5"/>
      <c r="H51" s="5"/>
      <c r="I51" s="5"/>
      <c r="J51" s="96"/>
      <c r="K51" s="12"/>
      <c r="L51" s="5"/>
      <c r="M51" s="5"/>
      <c r="N51" s="5"/>
      <c r="O51" s="5"/>
      <c r="P51" s="5"/>
      <c r="Q51" s="5"/>
      <c r="R51" s="5"/>
      <c r="S51" s="93"/>
      <c r="T51" s="17">
        <v>1</v>
      </c>
    </row>
    <row r="52" spans="1:20" ht="12.75" customHeight="1">
      <c r="A52" s="98">
        <v>40</v>
      </c>
      <c r="B52" s="99">
        <v>448</v>
      </c>
      <c r="C52" s="102" t="s">
        <v>57</v>
      </c>
      <c r="D52" s="103" t="s">
        <v>100</v>
      </c>
      <c r="E52" s="95"/>
      <c r="F52" s="5"/>
      <c r="G52" s="5"/>
      <c r="H52" s="5"/>
      <c r="I52" s="5"/>
      <c r="J52" s="96"/>
      <c r="K52" s="12"/>
      <c r="L52" s="5"/>
      <c r="M52" s="5"/>
      <c r="N52" s="5"/>
      <c r="O52" s="5"/>
      <c r="P52" s="5"/>
      <c r="Q52" s="5"/>
      <c r="R52" s="5"/>
      <c r="S52" s="93"/>
      <c r="T52" s="17">
        <v>0</v>
      </c>
    </row>
    <row r="53" spans="1:20" ht="12.75" customHeight="1">
      <c r="A53" s="98">
        <v>40</v>
      </c>
      <c r="B53" s="99">
        <v>462</v>
      </c>
      <c r="C53" s="102" t="s">
        <v>57</v>
      </c>
      <c r="D53" s="103" t="s">
        <v>101</v>
      </c>
      <c r="E53" s="95"/>
      <c r="F53" s="5"/>
      <c r="G53" s="5"/>
      <c r="H53" s="5"/>
      <c r="I53" s="5"/>
      <c r="J53" s="96"/>
      <c r="K53" s="12"/>
      <c r="L53" s="5"/>
      <c r="M53" s="5"/>
      <c r="N53" s="5"/>
      <c r="O53" s="5"/>
      <c r="P53" s="5"/>
      <c r="Q53" s="5"/>
      <c r="R53" s="5"/>
      <c r="S53" s="93"/>
      <c r="T53" s="89">
        <v>0</v>
      </c>
    </row>
    <row r="54" spans="1:20" ht="31.5" customHeight="1">
      <c r="A54" s="119">
        <v>40</v>
      </c>
      <c r="B54" s="120">
        <v>463</v>
      </c>
      <c r="C54" s="127" t="s">
        <v>57</v>
      </c>
      <c r="D54" s="128" t="s">
        <v>102</v>
      </c>
      <c r="E54" s="114" t="s">
        <v>288</v>
      </c>
      <c r="F54" s="137" t="s">
        <v>289</v>
      </c>
      <c r="G54" s="137" t="s">
        <v>290</v>
      </c>
      <c r="H54" s="137" t="s">
        <v>291</v>
      </c>
      <c r="I54" s="137"/>
      <c r="J54" s="138"/>
      <c r="K54" s="117" t="s">
        <v>317</v>
      </c>
      <c r="L54" s="5"/>
      <c r="M54" s="5"/>
      <c r="N54" s="118" t="s">
        <v>317</v>
      </c>
      <c r="O54" s="5"/>
      <c r="P54" s="5"/>
      <c r="Q54" s="5"/>
      <c r="R54" s="5"/>
      <c r="S54" s="93"/>
      <c r="T54" s="17">
        <v>0</v>
      </c>
    </row>
    <row r="55" spans="1:20" ht="12.75" customHeight="1">
      <c r="A55" s="98">
        <v>40</v>
      </c>
      <c r="B55" s="99">
        <v>503</v>
      </c>
      <c r="C55" s="102" t="s">
        <v>57</v>
      </c>
      <c r="D55" s="103" t="s">
        <v>103</v>
      </c>
      <c r="E55" s="95"/>
      <c r="F55" s="5"/>
      <c r="G55" s="5"/>
      <c r="H55" s="5"/>
      <c r="I55" s="5"/>
      <c r="J55" s="96"/>
      <c r="K55" s="12"/>
      <c r="L55" s="5"/>
      <c r="M55" s="5"/>
      <c r="N55" s="5"/>
      <c r="O55" s="5"/>
      <c r="P55" s="5"/>
      <c r="Q55" s="5"/>
      <c r="R55" s="5"/>
      <c r="S55" s="93"/>
      <c r="T55" s="17">
        <v>0</v>
      </c>
    </row>
    <row r="56" spans="1:20" ht="12.75" customHeight="1">
      <c r="A56" s="98">
        <v>40</v>
      </c>
      <c r="B56" s="99">
        <v>522</v>
      </c>
      <c r="C56" s="102" t="s">
        <v>57</v>
      </c>
      <c r="D56" s="103" t="s">
        <v>104</v>
      </c>
      <c r="E56" s="95"/>
      <c r="F56" s="5"/>
      <c r="G56" s="5"/>
      <c r="H56" s="5"/>
      <c r="I56" s="5"/>
      <c r="J56" s="96"/>
      <c r="K56" s="12"/>
      <c r="L56" s="5"/>
      <c r="M56" s="5"/>
      <c r="N56" s="5"/>
      <c r="O56" s="5"/>
      <c r="P56" s="5"/>
      <c r="Q56" s="5"/>
      <c r="R56" s="5"/>
      <c r="S56" s="93"/>
      <c r="T56" s="17">
        <v>0</v>
      </c>
    </row>
    <row r="57" spans="1:20" ht="12.75" customHeight="1">
      <c r="A57" s="98">
        <v>40</v>
      </c>
      <c r="B57" s="99">
        <v>541</v>
      </c>
      <c r="C57" s="102" t="s">
        <v>57</v>
      </c>
      <c r="D57" s="103" t="s">
        <v>105</v>
      </c>
      <c r="E57" s="95"/>
      <c r="F57" s="5"/>
      <c r="G57" s="5"/>
      <c r="H57" s="5"/>
      <c r="I57" s="5"/>
      <c r="J57" s="96"/>
      <c r="K57" s="12"/>
      <c r="L57" s="5"/>
      <c r="M57" s="5"/>
      <c r="N57" s="5"/>
      <c r="O57" s="5"/>
      <c r="P57" s="5"/>
      <c r="Q57" s="5"/>
      <c r="R57" s="5"/>
      <c r="S57" s="93"/>
      <c r="T57" s="17">
        <v>0</v>
      </c>
    </row>
    <row r="58" spans="1:20" ht="12.75" customHeight="1">
      <c r="A58" s="98">
        <v>40</v>
      </c>
      <c r="B58" s="99">
        <v>543</v>
      </c>
      <c r="C58" s="102" t="s">
        <v>57</v>
      </c>
      <c r="D58" s="103" t="s">
        <v>106</v>
      </c>
      <c r="E58" s="95"/>
      <c r="F58" s="5"/>
      <c r="G58" s="5"/>
      <c r="H58" s="5"/>
      <c r="I58" s="5"/>
      <c r="J58" s="96"/>
      <c r="K58" s="12"/>
      <c r="L58" s="5"/>
      <c r="M58" s="5"/>
      <c r="N58" s="5"/>
      <c r="O58" s="5"/>
      <c r="P58" s="5"/>
      <c r="Q58" s="5"/>
      <c r="R58" s="5"/>
      <c r="S58" s="93"/>
      <c r="T58" s="17">
        <v>0</v>
      </c>
    </row>
    <row r="59" spans="1:20" ht="12.75" customHeight="1">
      <c r="A59" s="98">
        <v>40</v>
      </c>
      <c r="B59" s="99">
        <v>544</v>
      </c>
      <c r="C59" s="102" t="s">
        <v>57</v>
      </c>
      <c r="D59" s="103" t="s">
        <v>107</v>
      </c>
      <c r="E59" s="95"/>
      <c r="F59" s="5"/>
      <c r="G59" s="5"/>
      <c r="H59" s="5"/>
      <c r="I59" s="5"/>
      <c r="J59" s="96"/>
      <c r="K59" s="12"/>
      <c r="L59" s="5"/>
      <c r="M59" s="5"/>
      <c r="N59" s="5"/>
      <c r="O59" s="5"/>
      <c r="P59" s="5"/>
      <c r="Q59" s="5"/>
      <c r="R59" s="5"/>
      <c r="S59" s="93"/>
      <c r="T59" s="17">
        <v>0</v>
      </c>
    </row>
    <row r="60" spans="1:20" ht="12.75" customHeight="1">
      <c r="A60" s="98">
        <v>40</v>
      </c>
      <c r="B60" s="99">
        <v>545</v>
      </c>
      <c r="C60" s="102" t="s">
        <v>57</v>
      </c>
      <c r="D60" s="103" t="s">
        <v>108</v>
      </c>
      <c r="E60" s="95"/>
      <c r="F60" s="5"/>
      <c r="G60" s="5"/>
      <c r="H60" s="5"/>
      <c r="I60" s="5"/>
      <c r="J60" s="96"/>
      <c r="K60" s="12"/>
      <c r="L60" s="5"/>
      <c r="M60" s="5"/>
      <c r="N60" s="5"/>
      <c r="O60" s="5"/>
      <c r="P60" s="5"/>
      <c r="Q60" s="5"/>
      <c r="R60" s="5"/>
      <c r="S60" s="93"/>
      <c r="T60" s="17">
        <v>0</v>
      </c>
    </row>
    <row r="61" spans="1:20" ht="12.75" customHeight="1">
      <c r="A61" s="98">
        <v>40</v>
      </c>
      <c r="B61" s="99">
        <v>546</v>
      </c>
      <c r="C61" s="102" t="s">
        <v>57</v>
      </c>
      <c r="D61" s="103" t="s">
        <v>109</v>
      </c>
      <c r="E61" s="95"/>
      <c r="F61" s="5"/>
      <c r="G61" s="5"/>
      <c r="H61" s="5"/>
      <c r="I61" s="5"/>
      <c r="J61" s="96"/>
      <c r="K61" s="12"/>
      <c r="L61" s="5"/>
      <c r="M61" s="5"/>
      <c r="N61" s="5"/>
      <c r="O61" s="5"/>
      <c r="P61" s="5"/>
      <c r="Q61" s="5"/>
      <c r="R61" s="5"/>
      <c r="S61" s="93"/>
      <c r="T61" s="17">
        <v>0</v>
      </c>
    </row>
    <row r="62" spans="1:20" ht="12.75" customHeight="1">
      <c r="A62" s="98">
        <v>40</v>
      </c>
      <c r="B62" s="99">
        <v>601</v>
      </c>
      <c r="C62" s="102" t="s">
        <v>57</v>
      </c>
      <c r="D62" s="103" t="s">
        <v>110</v>
      </c>
      <c r="E62" s="95"/>
      <c r="F62" s="5"/>
      <c r="G62" s="5"/>
      <c r="H62" s="5"/>
      <c r="I62" s="5"/>
      <c r="J62" s="96"/>
      <c r="K62" s="12"/>
      <c r="L62" s="5"/>
      <c r="M62" s="5"/>
      <c r="N62" s="5"/>
      <c r="O62" s="5"/>
      <c r="P62" s="5"/>
      <c r="Q62" s="5"/>
      <c r="R62" s="5"/>
      <c r="S62" s="93"/>
      <c r="T62" s="17">
        <v>0</v>
      </c>
    </row>
    <row r="63" spans="1:20" ht="12.75" customHeight="1">
      <c r="A63" s="98">
        <v>40</v>
      </c>
      <c r="B63" s="99">
        <v>602</v>
      </c>
      <c r="C63" s="102" t="s">
        <v>57</v>
      </c>
      <c r="D63" s="103" t="s">
        <v>111</v>
      </c>
      <c r="E63" s="95"/>
      <c r="F63" s="5"/>
      <c r="G63" s="5"/>
      <c r="H63" s="5"/>
      <c r="I63" s="5"/>
      <c r="J63" s="96"/>
      <c r="K63" s="12"/>
      <c r="L63" s="5"/>
      <c r="M63" s="5"/>
      <c r="N63" s="5"/>
      <c r="O63" s="5"/>
      <c r="P63" s="5"/>
      <c r="Q63" s="5"/>
      <c r="R63" s="5"/>
      <c r="S63" s="93"/>
      <c r="T63" s="17">
        <v>0</v>
      </c>
    </row>
    <row r="64" spans="1:20" ht="12.75" customHeight="1">
      <c r="A64" s="98">
        <v>40</v>
      </c>
      <c r="B64" s="99">
        <v>604</v>
      </c>
      <c r="C64" s="102" t="s">
        <v>57</v>
      </c>
      <c r="D64" s="103" t="s">
        <v>112</v>
      </c>
      <c r="E64" s="95"/>
      <c r="F64" s="5"/>
      <c r="G64" s="5"/>
      <c r="H64" s="5"/>
      <c r="I64" s="5"/>
      <c r="J64" s="96"/>
      <c r="K64" s="12"/>
      <c r="L64" s="5"/>
      <c r="M64" s="5"/>
      <c r="N64" s="5"/>
      <c r="O64" s="5"/>
      <c r="P64" s="5"/>
      <c r="Q64" s="5"/>
      <c r="R64" s="5"/>
      <c r="S64" s="93"/>
      <c r="T64" s="17">
        <v>0</v>
      </c>
    </row>
    <row r="65" spans="1:20" ht="12.75" customHeight="1">
      <c r="A65" s="98">
        <v>40</v>
      </c>
      <c r="B65" s="99">
        <v>605</v>
      </c>
      <c r="C65" s="102" t="s">
        <v>57</v>
      </c>
      <c r="D65" s="103" t="s">
        <v>113</v>
      </c>
      <c r="E65" s="95"/>
      <c r="F65" s="5"/>
      <c r="G65" s="5"/>
      <c r="H65" s="5"/>
      <c r="I65" s="5"/>
      <c r="J65" s="96"/>
      <c r="K65" s="12"/>
      <c r="L65" s="5"/>
      <c r="M65" s="5"/>
      <c r="N65" s="5"/>
      <c r="O65" s="5"/>
      <c r="P65" s="5"/>
      <c r="Q65" s="5"/>
      <c r="R65" s="5"/>
      <c r="S65" s="93"/>
      <c r="T65" s="17">
        <v>0</v>
      </c>
    </row>
    <row r="66" spans="1:20" ht="12.75" customHeight="1">
      <c r="A66" s="98">
        <v>40</v>
      </c>
      <c r="B66" s="99">
        <v>608</v>
      </c>
      <c r="C66" s="102" t="s">
        <v>57</v>
      </c>
      <c r="D66" s="103" t="s">
        <v>114</v>
      </c>
      <c r="E66" s="95"/>
      <c r="F66" s="5"/>
      <c r="G66" s="5"/>
      <c r="H66" s="5"/>
      <c r="I66" s="5"/>
      <c r="J66" s="96"/>
      <c r="K66" s="12"/>
      <c r="L66" s="5"/>
      <c r="M66" s="5"/>
      <c r="N66" s="5"/>
      <c r="O66" s="5"/>
      <c r="P66" s="5"/>
      <c r="Q66" s="5"/>
      <c r="R66" s="5"/>
      <c r="S66" s="93"/>
      <c r="T66" s="89">
        <v>0</v>
      </c>
    </row>
    <row r="67" spans="1:20" ht="12.75" customHeight="1">
      <c r="A67" s="98">
        <v>40</v>
      </c>
      <c r="B67" s="99">
        <v>609</v>
      </c>
      <c r="C67" s="102" t="s">
        <v>57</v>
      </c>
      <c r="D67" s="103" t="s">
        <v>115</v>
      </c>
      <c r="E67" s="95"/>
      <c r="F67" s="5"/>
      <c r="G67" s="5"/>
      <c r="H67" s="5"/>
      <c r="I67" s="5"/>
      <c r="J67" s="96"/>
      <c r="K67" s="12"/>
      <c r="L67" s="5"/>
      <c r="M67" s="5"/>
      <c r="N67" s="5"/>
      <c r="O67" s="5"/>
      <c r="P67" s="5"/>
      <c r="Q67" s="5"/>
      <c r="R67" s="5"/>
      <c r="S67" s="93"/>
      <c r="T67" s="17">
        <v>0</v>
      </c>
    </row>
    <row r="68" spans="1:20" ht="12.75" customHeight="1">
      <c r="A68" s="98">
        <v>40</v>
      </c>
      <c r="B68" s="99">
        <v>610</v>
      </c>
      <c r="C68" s="102" t="s">
        <v>57</v>
      </c>
      <c r="D68" s="103" t="s">
        <v>116</v>
      </c>
      <c r="E68" s="95"/>
      <c r="F68" s="5"/>
      <c r="G68" s="5"/>
      <c r="H68" s="5"/>
      <c r="I68" s="5"/>
      <c r="J68" s="96"/>
      <c r="K68" s="12"/>
      <c r="L68" s="5"/>
      <c r="M68" s="5"/>
      <c r="N68" s="5"/>
      <c r="O68" s="5"/>
      <c r="P68" s="5"/>
      <c r="Q68" s="5"/>
      <c r="R68" s="5"/>
      <c r="S68" s="93"/>
      <c r="T68" s="17">
        <v>0</v>
      </c>
    </row>
    <row r="69" spans="1:20" ht="12.75" customHeight="1">
      <c r="A69" s="98">
        <v>40</v>
      </c>
      <c r="B69" s="99">
        <v>621</v>
      </c>
      <c r="C69" s="102" t="s">
        <v>57</v>
      </c>
      <c r="D69" s="103" t="s">
        <v>117</v>
      </c>
      <c r="E69" s="95"/>
      <c r="F69" s="5"/>
      <c r="G69" s="5"/>
      <c r="H69" s="5"/>
      <c r="I69" s="5"/>
      <c r="J69" s="96"/>
      <c r="K69" s="12"/>
      <c r="L69" s="5"/>
      <c r="M69" s="5"/>
      <c r="N69" s="5"/>
      <c r="O69" s="5"/>
      <c r="P69" s="5"/>
      <c r="Q69" s="5"/>
      <c r="R69" s="5"/>
      <c r="S69" s="93"/>
      <c r="T69" s="17">
        <v>1</v>
      </c>
    </row>
    <row r="70" spans="1:20" ht="12.75" customHeight="1">
      <c r="A70" s="98">
        <v>40</v>
      </c>
      <c r="B70" s="99">
        <v>625</v>
      </c>
      <c r="C70" s="102" t="s">
        <v>57</v>
      </c>
      <c r="D70" s="103" t="s">
        <v>118</v>
      </c>
      <c r="E70" s="95"/>
      <c r="F70" s="5"/>
      <c r="G70" s="5"/>
      <c r="H70" s="5"/>
      <c r="I70" s="5"/>
      <c r="J70" s="96"/>
      <c r="K70" s="12"/>
      <c r="L70" s="5"/>
      <c r="M70" s="5"/>
      <c r="N70" s="5"/>
      <c r="O70" s="5"/>
      <c r="P70" s="5"/>
      <c r="Q70" s="5"/>
      <c r="R70" s="5"/>
      <c r="S70" s="93"/>
      <c r="T70" s="17">
        <v>0</v>
      </c>
    </row>
    <row r="71" spans="1:20" ht="12.75" customHeight="1">
      <c r="A71" s="98">
        <v>40</v>
      </c>
      <c r="B71" s="99">
        <v>642</v>
      </c>
      <c r="C71" s="102" t="s">
        <v>57</v>
      </c>
      <c r="D71" s="103" t="s">
        <v>119</v>
      </c>
      <c r="E71" s="95"/>
      <c r="F71" s="5"/>
      <c r="G71" s="5"/>
      <c r="H71" s="5"/>
      <c r="I71" s="5"/>
      <c r="J71" s="96"/>
      <c r="K71" s="12"/>
      <c r="L71" s="5"/>
      <c r="M71" s="5"/>
      <c r="N71" s="5"/>
      <c r="O71" s="5"/>
      <c r="P71" s="5"/>
      <c r="Q71" s="5"/>
      <c r="R71" s="5"/>
      <c r="S71" s="93"/>
      <c r="T71" s="17">
        <v>0</v>
      </c>
    </row>
    <row r="72" spans="1:20" ht="12.75" customHeight="1">
      <c r="A72" s="98">
        <v>40</v>
      </c>
      <c r="B72" s="99">
        <v>646</v>
      </c>
      <c r="C72" s="102" t="s">
        <v>57</v>
      </c>
      <c r="D72" s="103" t="s">
        <v>120</v>
      </c>
      <c r="E72" s="95"/>
      <c r="F72" s="5"/>
      <c r="G72" s="5"/>
      <c r="H72" s="5"/>
      <c r="I72" s="5"/>
      <c r="J72" s="96"/>
      <c r="K72" s="12"/>
      <c r="L72" s="5"/>
      <c r="M72" s="5"/>
      <c r="N72" s="5"/>
      <c r="O72" s="5"/>
      <c r="P72" s="5"/>
      <c r="Q72" s="5"/>
      <c r="R72" s="5"/>
      <c r="S72" s="93"/>
      <c r="T72" s="17">
        <v>0</v>
      </c>
    </row>
    <row r="73" spans="1:20" ht="12.75" customHeight="1" thickBot="1">
      <c r="A73" s="105">
        <v>40</v>
      </c>
      <c r="B73" s="106">
        <v>647</v>
      </c>
      <c r="C73" s="107" t="s">
        <v>57</v>
      </c>
      <c r="D73" s="108" t="s">
        <v>121</v>
      </c>
      <c r="E73" s="94"/>
      <c r="F73" s="109"/>
      <c r="G73" s="109"/>
      <c r="H73" s="109"/>
      <c r="I73" s="109"/>
      <c r="J73" s="110"/>
      <c r="K73" s="111"/>
      <c r="L73" s="109"/>
      <c r="M73" s="109"/>
      <c r="N73" s="109"/>
      <c r="O73" s="109"/>
      <c r="P73" s="109"/>
      <c r="Q73" s="109"/>
      <c r="R73" s="109"/>
      <c r="S73" s="112"/>
      <c r="T73" s="18">
        <v>0</v>
      </c>
    </row>
    <row r="74" spans="1:20" ht="16.5" customHeight="1" thickBot="1">
      <c r="A74" s="19"/>
      <c r="B74" s="20">
        <v>1000</v>
      </c>
      <c r="C74" s="353" t="s">
        <v>10</v>
      </c>
      <c r="D74" s="353"/>
      <c r="E74" s="195">
        <f>COUNTA(E8:E73)</f>
        <v>11</v>
      </c>
      <c r="F74" s="83"/>
      <c r="G74" s="83"/>
      <c r="H74" s="83"/>
      <c r="I74" s="83"/>
      <c r="J74" s="88"/>
      <c r="K74" s="196">
        <f aca="true" t="shared" si="0" ref="K74:S74">COUNTA(K8:K73)</f>
        <v>9</v>
      </c>
      <c r="L74" s="197">
        <f t="shared" si="0"/>
        <v>2</v>
      </c>
      <c r="M74" s="146">
        <f t="shared" si="0"/>
        <v>0</v>
      </c>
      <c r="N74" s="197">
        <f t="shared" si="0"/>
        <v>9</v>
      </c>
      <c r="O74" s="197">
        <f t="shared" si="0"/>
        <v>2</v>
      </c>
      <c r="P74" s="146">
        <f t="shared" si="0"/>
        <v>0</v>
      </c>
      <c r="Q74" s="146">
        <f t="shared" si="0"/>
        <v>0</v>
      </c>
      <c r="R74" s="146">
        <f t="shared" si="0"/>
        <v>0</v>
      </c>
      <c r="S74" s="147">
        <f t="shared" si="0"/>
        <v>0</v>
      </c>
      <c r="T74" s="198">
        <f>SUM(T8:T73)</f>
        <v>20</v>
      </c>
    </row>
  </sheetData>
  <mergeCells count="13">
    <mergeCell ref="A4:A7"/>
    <mergeCell ref="B4:B7"/>
    <mergeCell ref="C4:C7"/>
    <mergeCell ref="D4:D7"/>
    <mergeCell ref="G6:J6"/>
    <mergeCell ref="K6:M6"/>
    <mergeCell ref="C74:D74"/>
    <mergeCell ref="T4:T7"/>
    <mergeCell ref="E6:E7"/>
    <mergeCell ref="N6:P6"/>
    <mergeCell ref="Q6:S6"/>
    <mergeCell ref="K5:S5"/>
    <mergeCell ref="E4:S4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&amp;R（福岡県）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0.625" style="2" customWidth="1"/>
    <col min="6" max="6" width="34.25390625" style="2" customWidth="1"/>
    <col min="7" max="8" width="5.875" style="2" customWidth="1"/>
    <col min="9" max="11" width="5.625" style="2" customWidth="1"/>
    <col min="12" max="16" width="5.875" style="2" customWidth="1"/>
    <col min="17" max="18" width="6.625" style="2" customWidth="1"/>
    <col min="19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39" t="s">
        <v>56</v>
      </c>
      <c r="E2" s="63"/>
    </row>
    <row r="3" ht="12.75" thickBot="1"/>
    <row r="4" spans="1:19" s="1" customFormat="1" ht="24" customHeight="1">
      <c r="A4" s="394" t="s">
        <v>39</v>
      </c>
      <c r="B4" s="325" t="s">
        <v>321</v>
      </c>
      <c r="C4" s="367" t="s">
        <v>0</v>
      </c>
      <c r="D4" s="370" t="s">
        <v>24</v>
      </c>
      <c r="E4" s="377" t="s">
        <v>48</v>
      </c>
      <c r="F4" s="378"/>
      <c r="G4" s="378"/>
      <c r="H4" s="92"/>
      <c r="I4" s="381" t="s">
        <v>55</v>
      </c>
      <c r="J4" s="378"/>
      <c r="K4" s="378"/>
      <c r="L4" s="378"/>
      <c r="M4" s="378"/>
      <c r="N4" s="378"/>
      <c r="O4" s="378"/>
      <c r="P4" s="378"/>
      <c r="Q4" s="378"/>
      <c r="R4" s="378"/>
      <c r="S4" s="382"/>
    </row>
    <row r="5" spans="1:19" s="1" customFormat="1" ht="46.5" customHeight="1">
      <c r="A5" s="395"/>
      <c r="B5" s="397"/>
      <c r="C5" s="368"/>
      <c r="D5" s="371"/>
      <c r="E5" s="375" t="s">
        <v>31</v>
      </c>
      <c r="F5" s="348" t="s">
        <v>11</v>
      </c>
      <c r="G5" s="379" t="s">
        <v>12</v>
      </c>
      <c r="H5" s="373" t="s">
        <v>13</v>
      </c>
      <c r="I5" s="391" t="s">
        <v>324</v>
      </c>
      <c r="J5" s="392" t="s">
        <v>325</v>
      </c>
      <c r="K5" s="383" t="s">
        <v>326</v>
      </c>
      <c r="L5" s="385" t="s">
        <v>327</v>
      </c>
      <c r="M5" s="401" t="s">
        <v>328</v>
      </c>
      <c r="N5" s="387" t="s">
        <v>329</v>
      </c>
      <c r="O5" s="403" t="s">
        <v>330</v>
      </c>
      <c r="P5" s="385" t="s">
        <v>327</v>
      </c>
      <c r="Q5" s="399" t="s">
        <v>33</v>
      </c>
      <c r="R5" s="383" t="s">
        <v>331</v>
      </c>
      <c r="S5" s="389" t="s">
        <v>327</v>
      </c>
    </row>
    <row r="6" spans="1:19" ht="27" customHeight="1">
      <c r="A6" s="396"/>
      <c r="B6" s="398"/>
      <c r="C6" s="369"/>
      <c r="D6" s="372"/>
      <c r="E6" s="376"/>
      <c r="F6" s="348"/>
      <c r="G6" s="380"/>
      <c r="H6" s="374"/>
      <c r="I6" s="315"/>
      <c r="J6" s="393"/>
      <c r="K6" s="384"/>
      <c r="L6" s="386"/>
      <c r="M6" s="402"/>
      <c r="N6" s="388"/>
      <c r="O6" s="404"/>
      <c r="P6" s="386"/>
      <c r="Q6" s="400"/>
      <c r="R6" s="384"/>
      <c r="S6" s="390"/>
    </row>
    <row r="7" spans="1:19" ht="16.5" customHeight="1">
      <c r="A7" s="186">
        <v>40</v>
      </c>
      <c r="B7" s="239">
        <v>130</v>
      </c>
      <c r="C7" s="187" t="s">
        <v>57</v>
      </c>
      <c r="D7" s="188" t="s">
        <v>341</v>
      </c>
      <c r="E7" s="281"/>
      <c r="F7" s="189"/>
      <c r="G7" s="240"/>
      <c r="H7" s="241">
        <v>0</v>
      </c>
      <c r="I7" s="242">
        <v>1</v>
      </c>
      <c r="J7" s="243">
        <v>2</v>
      </c>
      <c r="K7" s="244">
        <v>0</v>
      </c>
      <c r="L7" s="190">
        <f>IF(J7=""," ",ROUND(K7/J7*100,1))</f>
        <v>0</v>
      </c>
      <c r="M7" s="263"/>
      <c r="N7" s="264"/>
      <c r="O7" s="265"/>
      <c r="P7" s="190" t="str">
        <f>IF(O7=""," ",ROUND(O7/N7*100,1))</f>
        <v> </v>
      </c>
      <c r="Q7" s="278">
        <v>146</v>
      </c>
      <c r="R7" s="265">
        <v>3</v>
      </c>
      <c r="S7" s="191">
        <f>IF(Q7=""," ",ROUND(R7/Q7*100,1))</f>
        <v>2.1</v>
      </c>
    </row>
    <row r="8" spans="1:19" ht="12.75" customHeight="1">
      <c r="A8" s="10">
        <v>40</v>
      </c>
      <c r="B8" s="11">
        <v>100</v>
      </c>
      <c r="C8" s="9" t="s">
        <v>57</v>
      </c>
      <c r="D8" s="15" t="s">
        <v>351</v>
      </c>
      <c r="E8" s="185"/>
      <c r="F8" s="179"/>
      <c r="G8" s="245"/>
      <c r="H8" s="246">
        <v>0</v>
      </c>
      <c r="I8" s="247">
        <v>1</v>
      </c>
      <c r="J8" s="248">
        <v>3</v>
      </c>
      <c r="K8" s="248">
        <v>1</v>
      </c>
      <c r="L8" s="68">
        <f>IF(J8=""," ",ROUND(K8/J8*100,1))</f>
        <v>33.3</v>
      </c>
      <c r="M8" s="266"/>
      <c r="N8" s="266"/>
      <c r="O8" s="266"/>
      <c r="P8" s="68" t="str">
        <f>IF(O8=""," ",ROUND(O8/N8*100,1))</f>
        <v> </v>
      </c>
      <c r="Q8" s="267">
        <v>2859</v>
      </c>
      <c r="R8" s="269">
        <v>328</v>
      </c>
      <c r="S8" s="42">
        <f>IF(Q8=""," ",ROUND(R8/Q8*100,1))</f>
        <v>11.5</v>
      </c>
    </row>
    <row r="9" spans="1:19" ht="12.75" customHeight="1">
      <c r="A9" s="98">
        <v>40</v>
      </c>
      <c r="B9" s="99">
        <v>202</v>
      </c>
      <c r="C9" s="100" t="s">
        <v>57</v>
      </c>
      <c r="D9" s="101" t="s">
        <v>58</v>
      </c>
      <c r="E9" s="185"/>
      <c r="F9" s="6"/>
      <c r="G9" s="249"/>
      <c r="H9" s="246">
        <v>0</v>
      </c>
      <c r="I9" s="247">
        <v>1</v>
      </c>
      <c r="J9" s="248">
        <v>1</v>
      </c>
      <c r="K9" s="248">
        <v>0</v>
      </c>
      <c r="L9" s="68">
        <f aca="true" t="shared" si="0" ref="L9:L41">IF(J9=""," ",ROUND(K9/J9*100,1))</f>
        <v>0</v>
      </c>
      <c r="M9" s="267"/>
      <c r="N9" s="268"/>
      <c r="O9" s="269"/>
      <c r="P9" s="68" t="str">
        <f aca="true" t="shared" si="1" ref="P9:P41">IF(O9=""," ",ROUND(O9/N9*100,1))</f>
        <v> </v>
      </c>
      <c r="Q9" s="267">
        <v>242</v>
      </c>
      <c r="R9" s="269">
        <v>19</v>
      </c>
      <c r="S9" s="42">
        <f aca="true" t="shared" si="2" ref="S9:S41">IF(Q9=""," ",ROUND(R9/Q9*100,1))</f>
        <v>7.9</v>
      </c>
    </row>
    <row r="10" spans="1:19" ht="12.75" customHeight="1">
      <c r="A10" s="98">
        <v>40</v>
      </c>
      <c r="B10" s="99">
        <v>203</v>
      </c>
      <c r="C10" s="102" t="s">
        <v>57</v>
      </c>
      <c r="D10" s="103" t="s">
        <v>59</v>
      </c>
      <c r="E10" s="185">
        <v>32417</v>
      </c>
      <c r="F10" s="6" t="s">
        <v>361</v>
      </c>
      <c r="G10" s="249">
        <v>1</v>
      </c>
      <c r="H10" s="246">
        <v>0</v>
      </c>
      <c r="I10" s="247">
        <v>1</v>
      </c>
      <c r="J10" s="248">
        <v>2</v>
      </c>
      <c r="K10" s="248">
        <v>0</v>
      </c>
      <c r="L10" s="68">
        <f t="shared" si="0"/>
        <v>0</v>
      </c>
      <c r="M10" s="267"/>
      <c r="N10" s="268"/>
      <c r="O10" s="269"/>
      <c r="P10" s="68" t="str">
        <f t="shared" si="1"/>
        <v> </v>
      </c>
      <c r="Q10" s="267">
        <v>673</v>
      </c>
      <c r="R10" s="269">
        <v>46</v>
      </c>
      <c r="S10" s="42">
        <f t="shared" si="2"/>
        <v>6.8</v>
      </c>
    </row>
    <row r="11" spans="1:19" ht="12.75" customHeight="1">
      <c r="A11" s="98">
        <v>40</v>
      </c>
      <c r="B11" s="99">
        <v>204</v>
      </c>
      <c r="C11" s="102" t="s">
        <v>57</v>
      </c>
      <c r="D11" s="103" t="s">
        <v>60</v>
      </c>
      <c r="E11" s="282"/>
      <c r="F11" s="3"/>
      <c r="G11" s="249"/>
      <c r="H11" s="246">
        <v>0</v>
      </c>
      <c r="I11" s="247">
        <v>1</v>
      </c>
      <c r="J11" s="248">
        <v>1</v>
      </c>
      <c r="K11" s="248">
        <v>0</v>
      </c>
      <c r="L11" s="68">
        <f t="shared" si="0"/>
        <v>0</v>
      </c>
      <c r="M11" s="267"/>
      <c r="N11" s="268"/>
      <c r="O11" s="269"/>
      <c r="P11" s="68" t="str">
        <f t="shared" si="1"/>
        <v> </v>
      </c>
      <c r="Q11" s="267">
        <v>98</v>
      </c>
      <c r="R11" s="269">
        <v>6</v>
      </c>
      <c r="S11" s="42">
        <f t="shared" si="2"/>
        <v>6.1</v>
      </c>
    </row>
    <row r="12" spans="1:19" ht="12.75" customHeight="1">
      <c r="A12" s="98">
        <v>40</v>
      </c>
      <c r="B12" s="99">
        <v>205</v>
      </c>
      <c r="C12" s="102" t="s">
        <v>57</v>
      </c>
      <c r="D12" s="103" t="s">
        <v>61</v>
      </c>
      <c r="E12" s="282"/>
      <c r="F12" s="3"/>
      <c r="G12" s="249"/>
      <c r="H12" s="246">
        <v>0</v>
      </c>
      <c r="I12" s="247">
        <v>1</v>
      </c>
      <c r="J12" s="248">
        <v>1</v>
      </c>
      <c r="K12" s="248">
        <v>0</v>
      </c>
      <c r="L12" s="68">
        <f t="shared" si="0"/>
        <v>0</v>
      </c>
      <c r="M12" s="267"/>
      <c r="N12" s="268"/>
      <c r="O12" s="269"/>
      <c r="P12" s="68" t="str">
        <f t="shared" si="1"/>
        <v> </v>
      </c>
      <c r="Q12" s="267">
        <v>277</v>
      </c>
      <c r="R12" s="269">
        <v>13</v>
      </c>
      <c r="S12" s="42">
        <f t="shared" si="2"/>
        <v>4.7</v>
      </c>
    </row>
    <row r="13" spans="1:19" ht="12.75" customHeight="1">
      <c r="A13" s="98">
        <v>40</v>
      </c>
      <c r="B13" s="99">
        <v>206</v>
      </c>
      <c r="C13" s="102" t="s">
        <v>57</v>
      </c>
      <c r="D13" s="103" t="s">
        <v>62</v>
      </c>
      <c r="E13" s="282"/>
      <c r="F13" s="3"/>
      <c r="G13" s="249"/>
      <c r="H13" s="246">
        <v>0</v>
      </c>
      <c r="I13" s="247">
        <v>1</v>
      </c>
      <c r="J13" s="248">
        <v>1</v>
      </c>
      <c r="K13" s="248">
        <v>0</v>
      </c>
      <c r="L13" s="68">
        <f t="shared" si="0"/>
        <v>0</v>
      </c>
      <c r="M13" s="267"/>
      <c r="N13" s="268"/>
      <c r="O13" s="269"/>
      <c r="P13" s="68" t="str">
        <f t="shared" si="1"/>
        <v> </v>
      </c>
      <c r="Q13" s="267">
        <v>96</v>
      </c>
      <c r="R13" s="269">
        <v>1</v>
      </c>
      <c r="S13" s="42">
        <f t="shared" si="2"/>
        <v>1</v>
      </c>
    </row>
    <row r="14" spans="1:19" ht="12.75" customHeight="1">
      <c r="A14" s="98">
        <v>40</v>
      </c>
      <c r="B14" s="99">
        <v>207</v>
      </c>
      <c r="C14" s="102" t="s">
        <v>57</v>
      </c>
      <c r="D14" s="103" t="s">
        <v>63</v>
      </c>
      <c r="E14" s="282"/>
      <c r="F14" s="3"/>
      <c r="G14" s="249"/>
      <c r="H14" s="246">
        <v>0</v>
      </c>
      <c r="I14" s="247">
        <v>1</v>
      </c>
      <c r="J14" s="248">
        <v>1</v>
      </c>
      <c r="K14" s="248">
        <v>0</v>
      </c>
      <c r="L14" s="68">
        <f t="shared" si="0"/>
        <v>0</v>
      </c>
      <c r="M14" s="267"/>
      <c r="N14" s="268"/>
      <c r="O14" s="269"/>
      <c r="P14" s="68" t="str">
        <f t="shared" si="1"/>
        <v> </v>
      </c>
      <c r="Q14" s="267">
        <v>321</v>
      </c>
      <c r="R14" s="269">
        <v>6</v>
      </c>
      <c r="S14" s="42">
        <f t="shared" si="2"/>
        <v>1.9</v>
      </c>
    </row>
    <row r="15" spans="1:19" ht="12.75" customHeight="1">
      <c r="A15" s="98">
        <v>40</v>
      </c>
      <c r="B15" s="99">
        <v>210</v>
      </c>
      <c r="C15" s="102" t="s">
        <v>57</v>
      </c>
      <c r="D15" s="103" t="s">
        <v>64</v>
      </c>
      <c r="E15" s="185">
        <v>39165</v>
      </c>
      <c r="F15" s="3" t="s">
        <v>168</v>
      </c>
      <c r="G15" s="250" t="s">
        <v>377</v>
      </c>
      <c r="H15" s="246">
        <v>1</v>
      </c>
      <c r="I15" s="247">
        <v>1</v>
      </c>
      <c r="J15" s="248">
        <v>1</v>
      </c>
      <c r="K15" s="248">
        <v>0</v>
      </c>
      <c r="L15" s="68">
        <f t="shared" si="0"/>
        <v>0</v>
      </c>
      <c r="M15" s="267"/>
      <c r="N15" s="268"/>
      <c r="O15" s="269"/>
      <c r="P15" s="68" t="str">
        <f t="shared" si="1"/>
        <v> </v>
      </c>
      <c r="Q15" s="267">
        <v>119</v>
      </c>
      <c r="R15" s="269">
        <v>2</v>
      </c>
      <c r="S15" s="42">
        <f t="shared" si="2"/>
        <v>1.7</v>
      </c>
    </row>
    <row r="16" spans="1:19" ht="12.75" customHeight="1">
      <c r="A16" s="98">
        <v>40</v>
      </c>
      <c r="B16" s="99">
        <v>211</v>
      </c>
      <c r="C16" s="102" t="s">
        <v>57</v>
      </c>
      <c r="D16" s="103" t="s">
        <v>65</v>
      </c>
      <c r="E16" s="282"/>
      <c r="F16" s="3"/>
      <c r="G16" s="249"/>
      <c r="H16" s="246">
        <v>0</v>
      </c>
      <c r="I16" s="247">
        <v>1</v>
      </c>
      <c r="J16" s="248">
        <v>1</v>
      </c>
      <c r="K16" s="248">
        <v>0</v>
      </c>
      <c r="L16" s="68">
        <f t="shared" si="0"/>
        <v>0</v>
      </c>
      <c r="M16" s="267"/>
      <c r="N16" s="268"/>
      <c r="O16" s="269"/>
      <c r="P16" s="68" t="str">
        <f t="shared" si="1"/>
        <v> </v>
      </c>
      <c r="Q16" s="267">
        <v>76</v>
      </c>
      <c r="R16" s="269">
        <v>1</v>
      </c>
      <c r="S16" s="42">
        <f t="shared" si="2"/>
        <v>1.3</v>
      </c>
    </row>
    <row r="17" spans="1:19" ht="12.75" customHeight="1">
      <c r="A17" s="98">
        <v>40</v>
      </c>
      <c r="B17" s="99">
        <v>212</v>
      </c>
      <c r="C17" s="102" t="s">
        <v>57</v>
      </c>
      <c r="D17" s="103" t="s">
        <v>66</v>
      </c>
      <c r="E17" s="282"/>
      <c r="F17" s="3"/>
      <c r="G17" s="249"/>
      <c r="H17" s="246">
        <v>0</v>
      </c>
      <c r="I17" s="247">
        <v>1</v>
      </c>
      <c r="J17" s="248">
        <v>1</v>
      </c>
      <c r="K17" s="248">
        <v>0</v>
      </c>
      <c r="L17" s="68">
        <f t="shared" si="0"/>
        <v>0</v>
      </c>
      <c r="M17" s="267"/>
      <c r="N17" s="268"/>
      <c r="O17" s="269"/>
      <c r="P17" s="68" t="str">
        <f t="shared" si="1"/>
        <v> </v>
      </c>
      <c r="Q17" s="267">
        <v>50</v>
      </c>
      <c r="R17" s="269">
        <v>0</v>
      </c>
      <c r="S17" s="42">
        <f t="shared" si="2"/>
        <v>0</v>
      </c>
    </row>
    <row r="18" spans="1:19" ht="12.75" customHeight="1">
      <c r="A18" s="119">
        <v>40</v>
      </c>
      <c r="B18" s="120">
        <v>213</v>
      </c>
      <c r="C18" s="127" t="s">
        <v>57</v>
      </c>
      <c r="D18" s="128" t="s">
        <v>67</v>
      </c>
      <c r="E18" s="283">
        <v>38661</v>
      </c>
      <c r="F18" s="116" t="s">
        <v>185</v>
      </c>
      <c r="G18" s="251">
        <v>1</v>
      </c>
      <c r="H18" s="252">
        <v>1</v>
      </c>
      <c r="I18" s="253">
        <v>1</v>
      </c>
      <c r="J18" s="254">
        <v>1</v>
      </c>
      <c r="K18" s="254">
        <v>0</v>
      </c>
      <c r="L18" s="193">
        <f t="shared" si="0"/>
        <v>0</v>
      </c>
      <c r="M18" s="270"/>
      <c r="N18" s="271"/>
      <c r="O18" s="272"/>
      <c r="P18" s="193" t="str">
        <f t="shared" si="1"/>
        <v> </v>
      </c>
      <c r="Q18" s="270">
        <v>182</v>
      </c>
      <c r="R18" s="272">
        <v>4</v>
      </c>
      <c r="S18" s="194">
        <f t="shared" si="2"/>
        <v>2.2</v>
      </c>
    </row>
    <row r="19" spans="1:19" ht="12.75" customHeight="1">
      <c r="A19" s="98">
        <v>40</v>
      </c>
      <c r="B19" s="99">
        <v>214</v>
      </c>
      <c r="C19" s="102" t="s">
        <v>57</v>
      </c>
      <c r="D19" s="103" t="s">
        <v>68</v>
      </c>
      <c r="E19" s="282"/>
      <c r="F19" s="3"/>
      <c r="G19" s="249"/>
      <c r="H19" s="246">
        <v>0</v>
      </c>
      <c r="I19" s="247">
        <v>1</v>
      </c>
      <c r="J19" s="248">
        <v>1</v>
      </c>
      <c r="K19" s="248">
        <v>0</v>
      </c>
      <c r="L19" s="68">
        <f t="shared" si="0"/>
        <v>0</v>
      </c>
      <c r="M19" s="267"/>
      <c r="N19" s="268"/>
      <c r="O19" s="269"/>
      <c r="P19" s="68" t="str">
        <f t="shared" si="1"/>
        <v> </v>
      </c>
      <c r="Q19" s="267">
        <v>131</v>
      </c>
      <c r="R19" s="269">
        <v>0</v>
      </c>
      <c r="S19" s="42">
        <f t="shared" si="2"/>
        <v>0</v>
      </c>
    </row>
    <row r="20" spans="1:19" ht="12.75" customHeight="1">
      <c r="A20" s="98">
        <v>40</v>
      </c>
      <c r="B20" s="99">
        <v>215</v>
      </c>
      <c r="C20" s="102" t="s">
        <v>57</v>
      </c>
      <c r="D20" s="103" t="s">
        <v>69</v>
      </c>
      <c r="E20" s="282"/>
      <c r="F20" s="3"/>
      <c r="G20" s="249"/>
      <c r="H20" s="246">
        <v>0</v>
      </c>
      <c r="I20" s="247">
        <v>1</v>
      </c>
      <c r="J20" s="248">
        <v>1</v>
      </c>
      <c r="K20" s="248">
        <v>0</v>
      </c>
      <c r="L20" s="68">
        <f t="shared" si="0"/>
        <v>0</v>
      </c>
      <c r="M20" s="267"/>
      <c r="N20" s="268"/>
      <c r="O20" s="269"/>
      <c r="P20" s="68" t="str">
        <f t="shared" si="1"/>
        <v> </v>
      </c>
      <c r="Q20" s="267">
        <v>64</v>
      </c>
      <c r="R20" s="269">
        <v>1</v>
      </c>
      <c r="S20" s="42">
        <f t="shared" si="2"/>
        <v>1.6</v>
      </c>
    </row>
    <row r="21" spans="1:19" ht="12.75" customHeight="1">
      <c r="A21" s="98">
        <v>40</v>
      </c>
      <c r="B21" s="99">
        <v>216</v>
      </c>
      <c r="C21" s="102" t="s">
        <v>57</v>
      </c>
      <c r="D21" s="103" t="s">
        <v>70</v>
      </c>
      <c r="E21" s="282"/>
      <c r="F21" s="3"/>
      <c r="G21" s="249"/>
      <c r="H21" s="246">
        <v>0</v>
      </c>
      <c r="I21" s="247">
        <v>1</v>
      </c>
      <c r="J21" s="248">
        <v>1</v>
      </c>
      <c r="K21" s="248">
        <v>0</v>
      </c>
      <c r="L21" s="68">
        <f t="shared" si="0"/>
        <v>0</v>
      </c>
      <c r="M21" s="267"/>
      <c r="N21" s="268"/>
      <c r="O21" s="269"/>
      <c r="P21" s="68" t="str">
        <f t="shared" si="1"/>
        <v> </v>
      </c>
      <c r="Q21" s="267">
        <v>60</v>
      </c>
      <c r="R21" s="269">
        <v>1</v>
      </c>
      <c r="S21" s="42">
        <f t="shared" si="2"/>
        <v>1.7</v>
      </c>
    </row>
    <row r="22" spans="1:19" ht="12.75" customHeight="1">
      <c r="A22" s="98">
        <v>40</v>
      </c>
      <c r="B22" s="99">
        <v>217</v>
      </c>
      <c r="C22" s="102" t="s">
        <v>57</v>
      </c>
      <c r="D22" s="103" t="s">
        <v>71</v>
      </c>
      <c r="E22" s="185">
        <v>37668</v>
      </c>
      <c r="F22" s="3" t="s">
        <v>201</v>
      </c>
      <c r="G22" s="249">
        <v>1</v>
      </c>
      <c r="H22" s="246">
        <v>1</v>
      </c>
      <c r="I22" s="247">
        <v>1</v>
      </c>
      <c r="J22" s="248">
        <v>1</v>
      </c>
      <c r="K22" s="248">
        <v>0</v>
      </c>
      <c r="L22" s="68">
        <f t="shared" si="0"/>
        <v>0</v>
      </c>
      <c r="M22" s="267"/>
      <c r="N22" s="268"/>
      <c r="O22" s="269"/>
      <c r="P22" s="68" t="str">
        <f t="shared" si="1"/>
        <v> </v>
      </c>
      <c r="Q22" s="267">
        <v>81</v>
      </c>
      <c r="R22" s="269">
        <v>2</v>
      </c>
      <c r="S22" s="42">
        <f t="shared" si="2"/>
        <v>2.5</v>
      </c>
    </row>
    <row r="23" spans="1:19" ht="12.75" customHeight="1">
      <c r="A23" s="98">
        <v>40</v>
      </c>
      <c r="B23" s="99">
        <v>218</v>
      </c>
      <c r="C23" s="102" t="s">
        <v>57</v>
      </c>
      <c r="D23" s="104" t="s">
        <v>72</v>
      </c>
      <c r="E23" s="185">
        <v>36427</v>
      </c>
      <c r="F23" s="6" t="s">
        <v>203</v>
      </c>
      <c r="G23" s="250" t="s">
        <v>378</v>
      </c>
      <c r="H23" s="246">
        <v>0</v>
      </c>
      <c r="I23" s="247">
        <v>1</v>
      </c>
      <c r="J23" s="248">
        <v>1</v>
      </c>
      <c r="K23" s="248">
        <v>0</v>
      </c>
      <c r="L23" s="68">
        <f t="shared" si="0"/>
        <v>0</v>
      </c>
      <c r="M23" s="267"/>
      <c r="N23" s="268"/>
      <c r="O23" s="269"/>
      <c r="P23" s="68" t="str">
        <f t="shared" si="1"/>
        <v> </v>
      </c>
      <c r="Q23" s="267">
        <v>35</v>
      </c>
      <c r="R23" s="269">
        <v>0</v>
      </c>
      <c r="S23" s="42">
        <f t="shared" si="2"/>
        <v>0</v>
      </c>
    </row>
    <row r="24" spans="1:19" ht="12.75" customHeight="1">
      <c r="A24" s="98">
        <v>40</v>
      </c>
      <c r="B24" s="99">
        <v>219</v>
      </c>
      <c r="C24" s="102" t="s">
        <v>57</v>
      </c>
      <c r="D24" s="103" t="s">
        <v>73</v>
      </c>
      <c r="E24" s="185">
        <v>35599</v>
      </c>
      <c r="F24" s="3" t="s">
        <v>213</v>
      </c>
      <c r="G24" s="249">
        <v>2</v>
      </c>
      <c r="H24" s="246">
        <v>1</v>
      </c>
      <c r="I24" s="247">
        <v>1</v>
      </c>
      <c r="J24" s="248">
        <v>1</v>
      </c>
      <c r="K24" s="248">
        <v>0</v>
      </c>
      <c r="L24" s="68">
        <f t="shared" si="0"/>
        <v>0</v>
      </c>
      <c r="M24" s="267"/>
      <c r="N24" s="268"/>
      <c r="O24" s="269"/>
      <c r="P24" s="68" t="str">
        <f t="shared" si="1"/>
        <v> </v>
      </c>
      <c r="Q24" s="267">
        <v>26</v>
      </c>
      <c r="R24" s="269">
        <v>2</v>
      </c>
      <c r="S24" s="42">
        <f t="shared" si="2"/>
        <v>7.7</v>
      </c>
    </row>
    <row r="25" spans="1:19" ht="12.75" customHeight="1">
      <c r="A25" s="98">
        <v>40</v>
      </c>
      <c r="B25" s="99">
        <v>220</v>
      </c>
      <c r="C25" s="102" t="s">
        <v>57</v>
      </c>
      <c r="D25" s="103" t="s">
        <v>74</v>
      </c>
      <c r="E25" s="282"/>
      <c r="F25" s="3"/>
      <c r="G25" s="249"/>
      <c r="H25" s="246">
        <v>0</v>
      </c>
      <c r="I25" s="247">
        <v>1</v>
      </c>
      <c r="J25" s="248">
        <v>1</v>
      </c>
      <c r="K25" s="248">
        <v>0</v>
      </c>
      <c r="L25" s="68">
        <f t="shared" si="0"/>
        <v>0</v>
      </c>
      <c r="M25" s="267"/>
      <c r="N25" s="268"/>
      <c r="O25" s="269"/>
      <c r="P25" s="68" t="str">
        <f t="shared" si="1"/>
        <v> </v>
      </c>
      <c r="Q25" s="267">
        <v>141</v>
      </c>
      <c r="R25" s="269">
        <v>4</v>
      </c>
      <c r="S25" s="42">
        <f t="shared" si="2"/>
        <v>2.8</v>
      </c>
    </row>
    <row r="26" spans="1:19" ht="12.75" customHeight="1">
      <c r="A26" s="98">
        <v>40</v>
      </c>
      <c r="B26" s="99">
        <v>221</v>
      </c>
      <c r="C26" s="102" t="s">
        <v>57</v>
      </c>
      <c r="D26" s="103" t="s">
        <v>75</v>
      </c>
      <c r="E26" s="282"/>
      <c r="F26" s="3"/>
      <c r="G26" s="249"/>
      <c r="H26" s="246">
        <v>0</v>
      </c>
      <c r="I26" s="247">
        <v>1</v>
      </c>
      <c r="J26" s="248">
        <v>1</v>
      </c>
      <c r="K26" s="248">
        <v>0</v>
      </c>
      <c r="L26" s="68">
        <f t="shared" si="0"/>
        <v>0</v>
      </c>
      <c r="M26" s="267"/>
      <c r="N26" s="268"/>
      <c r="O26" s="269"/>
      <c r="P26" s="68" t="str">
        <f t="shared" si="1"/>
        <v> </v>
      </c>
      <c r="Q26" s="267">
        <v>44</v>
      </c>
      <c r="R26" s="269">
        <v>3</v>
      </c>
      <c r="S26" s="42">
        <f t="shared" si="2"/>
        <v>6.8</v>
      </c>
    </row>
    <row r="27" spans="1:19" ht="12.75" customHeight="1">
      <c r="A27" s="98">
        <v>40</v>
      </c>
      <c r="B27" s="99">
        <v>222</v>
      </c>
      <c r="C27" s="102" t="s">
        <v>57</v>
      </c>
      <c r="D27" s="103" t="s">
        <v>76</v>
      </c>
      <c r="E27" s="185">
        <v>39168</v>
      </c>
      <c r="F27" s="3" t="s">
        <v>231</v>
      </c>
      <c r="G27" s="249">
        <v>2</v>
      </c>
      <c r="H27" s="246">
        <v>0</v>
      </c>
      <c r="I27" s="247">
        <v>1</v>
      </c>
      <c r="J27" s="248">
        <v>1</v>
      </c>
      <c r="K27" s="248">
        <v>0</v>
      </c>
      <c r="L27" s="68">
        <f t="shared" si="0"/>
        <v>0</v>
      </c>
      <c r="M27" s="267"/>
      <c r="N27" s="268"/>
      <c r="O27" s="269"/>
      <c r="P27" s="68" t="str">
        <f t="shared" si="1"/>
        <v> </v>
      </c>
      <c r="Q27" s="267">
        <v>85</v>
      </c>
      <c r="R27" s="269">
        <v>2</v>
      </c>
      <c r="S27" s="42">
        <f t="shared" si="2"/>
        <v>2.4</v>
      </c>
    </row>
    <row r="28" spans="1:19" ht="12.75" customHeight="1">
      <c r="A28" s="98">
        <v>40</v>
      </c>
      <c r="B28" s="99">
        <v>223</v>
      </c>
      <c r="C28" s="102" t="s">
        <v>57</v>
      </c>
      <c r="D28" s="103" t="s">
        <v>77</v>
      </c>
      <c r="E28" s="282"/>
      <c r="F28" s="3"/>
      <c r="G28" s="249"/>
      <c r="H28" s="246">
        <v>0</v>
      </c>
      <c r="I28" s="247">
        <v>1</v>
      </c>
      <c r="J28" s="248">
        <v>2</v>
      </c>
      <c r="K28" s="248">
        <v>0</v>
      </c>
      <c r="L28" s="68">
        <f t="shared" si="0"/>
        <v>0</v>
      </c>
      <c r="M28" s="267"/>
      <c r="N28" s="268"/>
      <c r="O28" s="269"/>
      <c r="P28" s="68" t="str">
        <f t="shared" si="1"/>
        <v> </v>
      </c>
      <c r="Q28" s="267">
        <v>45</v>
      </c>
      <c r="R28" s="269">
        <v>0</v>
      </c>
      <c r="S28" s="42">
        <f t="shared" si="2"/>
        <v>0</v>
      </c>
    </row>
    <row r="29" spans="1:19" ht="12.75" customHeight="1">
      <c r="A29" s="98">
        <v>40</v>
      </c>
      <c r="B29" s="99">
        <v>224</v>
      </c>
      <c r="C29" s="102" t="s">
        <v>57</v>
      </c>
      <c r="D29" s="103" t="s">
        <v>78</v>
      </c>
      <c r="E29" s="185">
        <v>37884</v>
      </c>
      <c r="F29" s="3" t="s">
        <v>213</v>
      </c>
      <c r="G29" s="249">
        <v>1</v>
      </c>
      <c r="H29" s="246">
        <v>1</v>
      </c>
      <c r="I29" s="247">
        <v>1</v>
      </c>
      <c r="J29" s="248">
        <v>1</v>
      </c>
      <c r="K29" s="248">
        <v>0</v>
      </c>
      <c r="L29" s="68">
        <f t="shared" si="0"/>
        <v>0</v>
      </c>
      <c r="M29" s="267"/>
      <c r="N29" s="268"/>
      <c r="O29" s="269"/>
      <c r="P29" s="68" t="str">
        <f t="shared" si="1"/>
        <v> </v>
      </c>
      <c r="Q29" s="267">
        <v>92</v>
      </c>
      <c r="R29" s="269">
        <v>1</v>
      </c>
      <c r="S29" s="42">
        <f t="shared" si="2"/>
        <v>1.1</v>
      </c>
    </row>
    <row r="30" spans="1:19" ht="12.75" customHeight="1">
      <c r="A30" s="98">
        <v>40</v>
      </c>
      <c r="B30" s="99">
        <v>225</v>
      </c>
      <c r="C30" s="102" t="s">
        <v>57</v>
      </c>
      <c r="D30" s="103" t="s">
        <v>79</v>
      </c>
      <c r="E30" s="282"/>
      <c r="F30" s="3"/>
      <c r="G30" s="249"/>
      <c r="H30" s="246">
        <v>0</v>
      </c>
      <c r="I30" s="247">
        <v>1</v>
      </c>
      <c r="J30" s="248">
        <v>1</v>
      </c>
      <c r="K30" s="248">
        <v>0</v>
      </c>
      <c r="L30" s="68">
        <f t="shared" si="0"/>
        <v>0</v>
      </c>
      <c r="M30" s="267"/>
      <c r="N30" s="268"/>
      <c r="O30" s="269"/>
      <c r="P30" s="68" t="str">
        <f t="shared" si="1"/>
        <v> </v>
      </c>
      <c r="Q30" s="267">
        <v>158</v>
      </c>
      <c r="R30" s="269">
        <v>1</v>
      </c>
      <c r="S30" s="42">
        <f t="shared" si="2"/>
        <v>0.6</v>
      </c>
    </row>
    <row r="31" spans="1:19" ht="12.75" customHeight="1">
      <c r="A31" s="98">
        <v>40</v>
      </c>
      <c r="B31" s="99">
        <v>226</v>
      </c>
      <c r="C31" s="102" t="s">
        <v>57</v>
      </c>
      <c r="D31" s="103" t="s">
        <v>80</v>
      </c>
      <c r="E31" s="282"/>
      <c r="F31" s="3"/>
      <c r="G31" s="249"/>
      <c r="H31" s="246">
        <v>0</v>
      </c>
      <c r="I31" s="247">
        <v>1</v>
      </c>
      <c r="J31" s="248">
        <v>1</v>
      </c>
      <c r="K31" s="248">
        <v>0</v>
      </c>
      <c r="L31" s="68">
        <f t="shared" si="0"/>
        <v>0</v>
      </c>
      <c r="M31" s="267"/>
      <c r="N31" s="268"/>
      <c r="O31" s="269"/>
      <c r="P31" s="68" t="str">
        <f t="shared" si="1"/>
        <v> </v>
      </c>
      <c r="Q31" s="267">
        <v>80</v>
      </c>
      <c r="R31" s="269">
        <v>1</v>
      </c>
      <c r="S31" s="42">
        <f t="shared" si="2"/>
        <v>1.3</v>
      </c>
    </row>
    <row r="32" spans="1:19" ht="12.75" customHeight="1">
      <c r="A32" s="98">
        <v>40</v>
      </c>
      <c r="B32" s="99">
        <v>227</v>
      </c>
      <c r="C32" s="102" t="s">
        <v>57</v>
      </c>
      <c r="D32" s="103" t="s">
        <v>81</v>
      </c>
      <c r="E32" s="282"/>
      <c r="F32" s="3"/>
      <c r="G32" s="249"/>
      <c r="H32" s="246">
        <v>0</v>
      </c>
      <c r="I32" s="247">
        <v>1</v>
      </c>
      <c r="J32" s="248">
        <v>1</v>
      </c>
      <c r="K32" s="248">
        <v>0</v>
      </c>
      <c r="L32" s="68">
        <f t="shared" si="0"/>
        <v>0</v>
      </c>
      <c r="M32" s="267"/>
      <c r="N32" s="268"/>
      <c r="O32" s="269"/>
      <c r="P32" s="68" t="str">
        <f t="shared" si="1"/>
        <v> </v>
      </c>
      <c r="Q32" s="267">
        <v>112</v>
      </c>
      <c r="R32" s="269">
        <v>8</v>
      </c>
      <c r="S32" s="42">
        <f t="shared" si="2"/>
        <v>7.1</v>
      </c>
    </row>
    <row r="33" spans="1:19" ht="12.75" customHeight="1">
      <c r="A33" s="98">
        <v>40</v>
      </c>
      <c r="B33" s="99">
        <v>228</v>
      </c>
      <c r="C33" s="102" t="s">
        <v>57</v>
      </c>
      <c r="D33" s="103" t="s">
        <v>82</v>
      </c>
      <c r="E33" s="282"/>
      <c r="F33" s="3"/>
      <c r="G33" s="249"/>
      <c r="H33" s="246">
        <v>0</v>
      </c>
      <c r="I33" s="247">
        <v>1</v>
      </c>
      <c r="J33" s="248">
        <v>1</v>
      </c>
      <c r="K33" s="248">
        <v>0</v>
      </c>
      <c r="L33" s="68">
        <f t="shared" si="0"/>
        <v>0</v>
      </c>
      <c r="M33" s="267"/>
      <c r="N33" s="268"/>
      <c r="O33" s="269"/>
      <c r="P33" s="68" t="str">
        <f t="shared" si="1"/>
        <v> </v>
      </c>
      <c r="Q33" s="267">
        <v>231</v>
      </c>
      <c r="R33" s="269">
        <v>1</v>
      </c>
      <c r="S33" s="42">
        <f t="shared" si="2"/>
        <v>0.4</v>
      </c>
    </row>
    <row r="34" spans="1:19" ht="12.75" customHeight="1">
      <c r="A34" s="98">
        <v>40</v>
      </c>
      <c r="B34" s="99">
        <v>229</v>
      </c>
      <c r="C34" s="102" t="s">
        <v>57</v>
      </c>
      <c r="D34" s="103" t="s">
        <v>83</v>
      </c>
      <c r="E34" s="282"/>
      <c r="F34" s="3"/>
      <c r="G34" s="249"/>
      <c r="H34" s="246">
        <v>0</v>
      </c>
      <c r="I34" s="247">
        <v>1</v>
      </c>
      <c r="J34" s="248">
        <v>1</v>
      </c>
      <c r="K34" s="248">
        <v>0</v>
      </c>
      <c r="L34" s="68">
        <f t="shared" si="0"/>
        <v>0</v>
      </c>
      <c r="M34" s="267"/>
      <c r="N34" s="268"/>
      <c r="O34" s="269"/>
      <c r="P34" s="68" t="str">
        <f t="shared" si="1"/>
        <v> </v>
      </c>
      <c r="Q34" s="267">
        <v>149</v>
      </c>
      <c r="R34" s="269">
        <v>0</v>
      </c>
      <c r="S34" s="42">
        <f t="shared" si="2"/>
        <v>0</v>
      </c>
    </row>
    <row r="35" spans="1:19" ht="12.75" customHeight="1">
      <c r="A35" s="98">
        <v>40</v>
      </c>
      <c r="B35" s="99">
        <v>305</v>
      </c>
      <c r="C35" s="102" t="s">
        <v>57</v>
      </c>
      <c r="D35" s="103" t="s">
        <v>84</v>
      </c>
      <c r="E35" s="185">
        <v>39044</v>
      </c>
      <c r="F35" s="3" t="s">
        <v>254</v>
      </c>
      <c r="G35" s="250" t="s">
        <v>379</v>
      </c>
      <c r="H35" s="246">
        <v>1</v>
      </c>
      <c r="I35" s="247"/>
      <c r="J35" s="248"/>
      <c r="K35" s="248"/>
      <c r="L35" s="68" t="str">
        <f t="shared" si="0"/>
        <v> </v>
      </c>
      <c r="M35" s="267">
        <v>1</v>
      </c>
      <c r="N35" s="268">
        <v>1</v>
      </c>
      <c r="O35" s="269">
        <v>0</v>
      </c>
      <c r="P35" s="68">
        <f t="shared" si="1"/>
        <v>0</v>
      </c>
      <c r="Q35" s="267">
        <v>37</v>
      </c>
      <c r="R35" s="269">
        <v>0</v>
      </c>
      <c r="S35" s="42">
        <f t="shared" si="2"/>
        <v>0</v>
      </c>
    </row>
    <row r="36" spans="1:19" ht="12.75" customHeight="1">
      <c r="A36" s="98">
        <v>40</v>
      </c>
      <c r="B36" s="99">
        <v>341</v>
      </c>
      <c r="C36" s="102" t="s">
        <v>57</v>
      </c>
      <c r="D36" s="103" t="s">
        <v>85</v>
      </c>
      <c r="E36" s="282"/>
      <c r="F36" s="3"/>
      <c r="G36" s="249"/>
      <c r="H36" s="246">
        <v>0</v>
      </c>
      <c r="I36" s="247"/>
      <c r="J36" s="248"/>
      <c r="K36" s="248"/>
      <c r="L36" s="68" t="str">
        <f t="shared" si="0"/>
        <v> </v>
      </c>
      <c r="M36" s="267">
        <v>1</v>
      </c>
      <c r="N36" s="268">
        <v>1</v>
      </c>
      <c r="O36" s="269">
        <v>0</v>
      </c>
      <c r="P36" s="68">
        <f t="shared" si="1"/>
        <v>0</v>
      </c>
      <c r="Q36" s="267">
        <v>49</v>
      </c>
      <c r="R36" s="269">
        <v>3</v>
      </c>
      <c r="S36" s="42">
        <f t="shared" si="2"/>
        <v>6.1</v>
      </c>
    </row>
    <row r="37" spans="1:19" ht="12.75" customHeight="1">
      <c r="A37" s="98">
        <v>40</v>
      </c>
      <c r="B37" s="99">
        <v>342</v>
      </c>
      <c r="C37" s="102" t="s">
        <v>57</v>
      </c>
      <c r="D37" s="103" t="s">
        <v>86</v>
      </c>
      <c r="E37" s="282"/>
      <c r="F37" s="3"/>
      <c r="G37" s="249"/>
      <c r="H37" s="246">
        <v>0</v>
      </c>
      <c r="I37" s="247"/>
      <c r="J37" s="248"/>
      <c r="K37" s="248"/>
      <c r="L37" s="68" t="str">
        <f t="shared" si="0"/>
        <v> </v>
      </c>
      <c r="M37" s="267">
        <v>1</v>
      </c>
      <c r="N37" s="268">
        <v>1</v>
      </c>
      <c r="O37" s="269">
        <v>0</v>
      </c>
      <c r="P37" s="68">
        <f t="shared" si="1"/>
        <v>0</v>
      </c>
      <c r="Q37" s="267">
        <v>21</v>
      </c>
      <c r="R37" s="269">
        <v>0</v>
      </c>
      <c r="S37" s="42">
        <f t="shared" si="2"/>
        <v>0</v>
      </c>
    </row>
    <row r="38" spans="1:19" ht="12.75" customHeight="1">
      <c r="A38" s="98">
        <v>40</v>
      </c>
      <c r="B38" s="99">
        <v>343</v>
      </c>
      <c r="C38" s="102" t="s">
        <v>57</v>
      </c>
      <c r="D38" s="103" t="s">
        <v>87</v>
      </c>
      <c r="E38" s="9"/>
      <c r="F38" s="3"/>
      <c r="G38" s="249"/>
      <c r="H38" s="246">
        <v>0</v>
      </c>
      <c r="I38" s="247"/>
      <c r="J38" s="248"/>
      <c r="K38" s="248"/>
      <c r="L38" s="68" t="str">
        <f t="shared" si="0"/>
        <v> </v>
      </c>
      <c r="M38" s="267">
        <v>1</v>
      </c>
      <c r="N38" s="268">
        <v>1</v>
      </c>
      <c r="O38" s="269">
        <v>0</v>
      </c>
      <c r="P38" s="68">
        <f t="shared" si="1"/>
        <v>0</v>
      </c>
      <c r="Q38" s="267">
        <v>29</v>
      </c>
      <c r="R38" s="269">
        <v>1</v>
      </c>
      <c r="S38" s="42">
        <f t="shared" si="2"/>
        <v>3.4</v>
      </c>
    </row>
    <row r="39" spans="1:19" ht="12.75" customHeight="1">
      <c r="A39" s="98">
        <v>40</v>
      </c>
      <c r="B39" s="99">
        <v>344</v>
      </c>
      <c r="C39" s="102" t="s">
        <v>57</v>
      </c>
      <c r="D39" s="103" t="s">
        <v>88</v>
      </c>
      <c r="E39" s="9"/>
      <c r="F39" s="3"/>
      <c r="G39" s="249"/>
      <c r="H39" s="246">
        <v>0</v>
      </c>
      <c r="I39" s="247"/>
      <c r="J39" s="248"/>
      <c r="K39" s="248"/>
      <c r="L39" s="68" t="str">
        <f t="shared" si="0"/>
        <v> </v>
      </c>
      <c r="M39" s="267">
        <v>1</v>
      </c>
      <c r="N39" s="268">
        <v>1</v>
      </c>
      <c r="O39" s="269">
        <v>0</v>
      </c>
      <c r="P39" s="68">
        <f t="shared" si="1"/>
        <v>0</v>
      </c>
      <c r="Q39" s="267">
        <v>20</v>
      </c>
      <c r="R39" s="269">
        <v>0</v>
      </c>
      <c r="S39" s="42">
        <f t="shared" si="2"/>
        <v>0</v>
      </c>
    </row>
    <row r="40" spans="1:19" ht="12.75" customHeight="1">
      <c r="A40" s="98">
        <v>40</v>
      </c>
      <c r="B40" s="99">
        <v>345</v>
      </c>
      <c r="C40" s="102" t="s">
        <v>57</v>
      </c>
      <c r="D40" s="103" t="s">
        <v>89</v>
      </c>
      <c r="E40" s="9"/>
      <c r="F40" s="3"/>
      <c r="G40" s="249"/>
      <c r="H40" s="246">
        <v>0</v>
      </c>
      <c r="I40" s="247"/>
      <c r="J40" s="248"/>
      <c r="K40" s="248"/>
      <c r="L40" s="68" t="str">
        <f t="shared" si="0"/>
        <v> </v>
      </c>
      <c r="M40" s="267">
        <v>1</v>
      </c>
      <c r="N40" s="268">
        <v>1</v>
      </c>
      <c r="O40" s="269">
        <v>0</v>
      </c>
      <c r="P40" s="68">
        <f t="shared" si="1"/>
        <v>0</v>
      </c>
      <c r="Q40" s="267">
        <v>20</v>
      </c>
      <c r="R40" s="269">
        <v>2</v>
      </c>
      <c r="S40" s="42">
        <f t="shared" si="2"/>
        <v>10</v>
      </c>
    </row>
    <row r="41" spans="1:19" ht="12.75" customHeight="1">
      <c r="A41" s="98">
        <v>40</v>
      </c>
      <c r="B41" s="99">
        <v>348</v>
      </c>
      <c r="C41" s="102" t="s">
        <v>57</v>
      </c>
      <c r="D41" s="103" t="s">
        <v>90</v>
      </c>
      <c r="E41" s="9"/>
      <c r="F41" s="3"/>
      <c r="G41" s="249"/>
      <c r="H41" s="246">
        <v>0</v>
      </c>
      <c r="I41" s="247"/>
      <c r="J41" s="248"/>
      <c r="K41" s="248"/>
      <c r="L41" s="68" t="str">
        <f t="shared" si="0"/>
        <v> </v>
      </c>
      <c r="M41" s="267">
        <v>1</v>
      </c>
      <c r="N41" s="268">
        <v>1</v>
      </c>
      <c r="O41" s="269">
        <v>0</v>
      </c>
      <c r="P41" s="68">
        <f t="shared" si="1"/>
        <v>0</v>
      </c>
      <c r="Q41" s="267">
        <v>8</v>
      </c>
      <c r="R41" s="269">
        <v>0</v>
      </c>
      <c r="S41" s="42">
        <f t="shared" si="2"/>
        <v>0</v>
      </c>
    </row>
    <row r="42" spans="1:19" ht="12.75" customHeight="1">
      <c r="A42" s="98">
        <v>40</v>
      </c>
      <c r="B42" s="99">
        <v>349</v>
      </c>
      <c r="C42" s="102" t="s">
        <v>57</v>
      </c>
      <c r="D42" s="103" t="s">
        <v>91</v>
      </c>
      <c r="E42" s="40"/>
      <c r="F42" s="6"/>
      <c r="G42" s="249"/>
      <c r="H42" s="246">
        <v>0</v>
      </c>
      <c r="I42" s="247"/>
      <c r="J42" s="248"/>
      <c r="K42" s="248"/>
      <c r="L42" s="68" t="str">
        <f aca="true" t="shared" si="3" ref="L42:L48">IF(J42=""," ",ROUND(K42/J42*100,1))</f>
        <v> </v>
      </c>
      <c r="M42" s="267">
        <v>1</v>
      </c>
      <c r="N42" s="268">
        <v>1</v>
      </c>
      <c r="O42" s="269">
        <v>0</v>
      </c>
      <c r="P42" s="68">
        <f aca="true" t="shared" si="4" ref="P42:P48">IF(O42=""," ",ROUND(O42/N42*100,1))</f>
        <v>0</v>
      </c>
      <c r="Q42" s="267">
        <v>24</v>
      </c>
      <c r="R42" s="269">
        <v>1</v>
      </c>
      <c r="S42" s="42">
        <f aca="true" t="shared" si="5" ref="S42:S48">IF(Q42=""," ",ROUND(R42/Q42*100,1))</f>
        <v>4.2</v>
      </c>
    </row>
    <row r="43" spans="1:19" ht="12.75" customHeight="1">
      <c r="A43" s="98">
        <v>40</v>
      </c>
      <c r="B43" s="99">
        <v>381</v>
      </c>
      <c r="C43" s="102" t="s">
        <v>57</v>
      </c>
      <c r="D43" s="103" t="s">
        <v>92</v>
      </c>
      <c r="E43" s="9"/>
      <c r="F43" s="3"/>
      <c r="G43" s="249"/>
      <c r="H43" s="246">
        <v>0</v>
      </c>
      <c r="I43" s="247"/>
      <c r="J43" s="248"/>
      <c r="K43" s="248"/>
      <c r="L43" s="68" t="str">
        <f t="shared" si="3"/>
        <v> </v>
      </c>
      <c r="M43" s="267">
        <v>1</v>
      </c>
      <c r="N43" s="268">
        <v>1</v>
      </c>
      <c r="O43" s="269">
        <v>0</v>
      </c>
      <c r="P43" s="68">
        <f t="shared" si="4"/>
        <v>0</v>
      </c>
      <c r="Q43" s="267">
        <v>1</v>
      </c>
      <c r="R43" s="269">
        <v>0</v>
      </c>
      <c r="S43" s="42">
        <f t="shared" si="5"/>
        <v>0</v>
      </c>
    </row>
    <row r="44" spans="1:19" ht="12.75" customHeight="1">
      <c r="A44" s="98">
        <v>40</v>
      </c>
      <c r="B44" s="99">
        <v>382</v>
      </c>
      <c r="C44" s="102" t="s">
        <v>57</v>
      </c>
      <c r="D44" s="103" t="s">
        <v>93</v>
      </c>
      <c r="E44" s="9"/>
      <c r="F44" s="3"/>
      <c r="G44" s="249"/>
      <c r="H44" s="246">
        <v>0</v>
      </c>
      <c r="I44" s="247"/>
      <c r="J44" s="248"/>
      <c r="K44" s="248"/>
      <c r="L44" s="68" t="str">
        <f t="shared" si="3"/>
        <v> </v>
      </c>
      <c r="M44" s="267">
        <v>1</v>
      </c>
      <c r="N44" s="268">
        <v>1</v>
      </c>
      <c r="O44" s="269">
        <v>0</v>
      </c>
      <c r="P44" s="68">
        <f t="shared" si="4"/>
        <v>0</v>
      </c>
      <c r="Q44" s="267">
        <v>31</v>
      </c>
      <c r="R44" s="269">
        <v>2</v>
      </c>
      <c r="S44" s="42">
        <f t="shared" si="5"/>
        <v>6.5</v>
      </c>
    </row>
    <row r="45" spans="1:19" ht="12.75" customHeight="1">
      <c r="A45" s="98">
        <v>40</v>
      </c>
      <c r="B45" s="99">
        <v>383</v>
      </c>
      <c r="C45" s="102" t="s">
        <v>57</v>
      </c>
      <c r="D45" s="103" t="s">
        <v>94</v>
      </c>
      <c r="E45" s="9"/>
      <c r="F45" s="3"/>
      <c r="G45" s="249"/>
      <c r="H45" s="246">
        <v>0</v>
      </c>
      <c r="I45" s="247"/>
      <c r="J45" s="248"/>
      <c r="K45" s="248"/>
      <c r="L45" s="68" t="str">
        <f t="shared" si="3"/>
        <v> </v>
      </c>
      <c r="M45" s="267">
        <v>1</v>
      </c>
      <c r="N45" s="268">
        <v>1</v>
      </c>
      <c r="O45" s="269">
        <v>0</v>
      </c>
      <c r="P45" s="68">
        <f t="shared" si="4"/>
        <v>0</v>
      </c>
      <c r="Q45" s="267">
        <v>53</v>
      </c>
      <c r="R45" s="269">
        <v>1</v>
      </c>
      <c r="S45" s="42">
        <f t="shared" si="5"/>
        <v>1.9</v>
      </c>
    </row>
    <row r="46" spans="1:19" ht="12.75" customHeight="1">
      <c r="A46" s="98">
        <v>40</v>
      </c>
      <c r="B46" s="99">
        <v>384</v>
      </c>
      <c r="C46" s="102" t="s">
        <v>57</v>
      </c>
      <c r="D46" s="103" t="s">
        <v>95</v>
      </c>
      <c r="E46" s="9"/>
      <c r="F46" s="3"/>
      <c r="G46" s="249"/>
      <c r="H46" s="246">
        <v>0</v>
      </c>
      <c r="I46" s="247"/>
      <c r="J46" s="248"/>
      <c r="K46" s="248"/>
      <c r="L46" s="68" t="str">
        <f t="shared" si="3"/>
        <v> </v>
      </c>
      <c r="M46" s="267">
        <v>1</v>
      </c>
      <c r="N46" s="268">
        <v>1</v>
      </c>
      <c r="O46" s="269">
        <v>0</v>
      </c>
      <c r="P46" s="68">
        <f t="shared" si="4"/>
        <v>0</v>
      </c>
      <c r="Q46" s="267">
        <v>23</v>
      </c>
      <c r="R46" s="269">
        <v>0</v>
      </c>
      <c r="S46" s="42">
        <f t="shared" si="5"/>
        <v>0</v>
      </c>
    </row>
    <row r="47" spans="1:19" ht="12.75" customHeight="1">
      <c r="A47" s="98">
        <v>40</v>
      </c>
      <c r="B47" s="99">
        <v>401</v>
      </c>
      <c r="C47" s="102" t="s">
        <v>57</v>
      </c>
      <c r="D47" s="103" t="s">
        <v>96</v>
      </c>
      <c r="E47" s="9"/>
      <c r="F47" s="3"/>
      <c r="G47" s="249"/>
      <c r="H47" s="246">
        <v>0</v>
      </c>
      <c r="I47" s="247"/>
      <c r="J47" s="248"/>
      <c r="K47" s="248"/>
      <c r="L47" s="68" t="str">
        <f t="shared" si="3"/>
        <v> </v>
      </c>
      <c r="M47" s="267">
        <v>1</v>
      </c>
      <c r="N47" s="268">
        <v>1</v>
      </c>
      <c r="O47" s="269">
        <v>0</v>
      </c>
      <c r="P47" s="68">
        <f t="shared" si="4"/>
        <v>0</v>
      </c>
      <c r="Q47" s="267">
        <v>18</v>
      </c>
      <c r="R47" s="269">
        <v>0</v>
      </c>
      <c r="S47" s="42">
        <f t="shared" si="5"/>
        <v>0</v>
      </c>
    </row>
    <row r="48" spans="1:19" ht="12.75" customHeight="1">
      <c r="A48" s="98">
        <v>40</v>
      </c>
      <c r="B48" s="99">
        <v>402</v>
      </c>
      <c r="C48" s="102" t="s">
        <v>57</v>
      </c>
      <c r="D48" s="103" t="s">
        <v>97</v>
      </c>
      <c r="E48" s="9"/>
      <c r="F48" s="3"/>
      <c r="G48" s="249"/>
      <c r="H48" s="246">
        <v>0</v>
      </c>
      <c r="I48" s="247"/>
      <c r="J48" s="248"/>
      <c r="K48" s="248"/>
      <c r="L48" s="68" t="str">
        <f t="shared" si="3"/>
        <v> </v>
      </c>
      <c r="M48" s="267">
        <v>1</v>
      </c>
      <c r="N48" s="268">
        <v>1</v>
      </c>
      <c r="O48" s="269">
        <v>0</v>
      </c>
      <c r="P48" s="68">
        <f t="shared" si="4"/>
        <v>0</v>
      </c>
      <c r="Q48" s="267">
        <v>42</v>
      </c>
      <c r="R48" s="269">
        <v>1</v>
      </c>
      <c r="S48" s="42">
        <f t="shared" si="5"/>
        <v>2.4</v>
      </c>
    </row>
    <row r="49" spans="1:19" ht="12.75" customHeight="1">
      <c r="A49" s="98">
        <v>40</v>
      </c>
      <c r="B49" s="99">
        <v>421</v>
      </c>
      <c r="C49" s="102" t="s">
        <v>57</v>
      </c>
      <c r="D49" s="103" t="s">
        <v>98</v>
      </c>
      <c r="E49" s="9"/>
      <c r="F49" s="3"/>
      <c r="G49" s="249"/>
      <c r="H49" s="246">
        <v>0</v>
      </c>
      <c r="I49" s="247"/>
      <c r="J49" s="248"/>
      <c r="K49" s="248"/>
      <c r="L49" s="68" t="str">
        <f>IF(J49=""," ",ROUND(K49/J49*100,1))</f>
        <v> </v>
      </c>
      <c r="M49" s="267">
        <v>1</v>
      </c>
      <c r="N49" s="268"/>
      <c r="O49" s="269"/>
      <c r="P49" s="68" t="str">
        <f>IF(O49=""," ",ROUND(O49/N49*100,1))</f>
        <v> </v>
      </c>
      <c r="Q49" s="267">
        <v>36</v>
      </c>
      <c r="R49" s="269">
        <v>2</v>
      </c>
      <c r="S49" s="42">
        <f>IF(Q49=""," ",ROUND(R49/Q49*100,1))</f>
        <v>5.6</v>
      </c>
    </row>
    <row r="50" spans="1:19" ht="12.75" customHeight="1">
      <c r="A50" s="98">
        <v>40</v>
      </c>
      <c r="B50" s="99">
        <v>447</v>
      </c>
      <c r="C50" s="102" t="s">
        <v>57</v>
      </c>
      <c r="D50" s="103" t="s">
        <v>99</v>
      </c>
      <c r="E50" s="9"/>
      <c r="F50" s="3"/>
      <c r="G50" s="249"/>
      <c r="H50" s="246">
        <v>0</v>
      </c>
      <c r="I50" s="247"/>
      <c r="J50" s="248"/>
      <c r="K50" s="248"/>
      <c r="L50" s="68" t="str">
        <f>IF(J50=""," ",ROUND(K50/J50*100,1))</f>
        <v> </v>
      </c>
      <c r="M50" s="267">
        <v>1</v>
      </c>
      <c r="N50" s="268">
        <v>1</v>
      </c>
      <c r="O50" s="269">
        <v>1</v>
      </c>
      <c r="P50" s="68">
        <f>IF(O50=""," ",ROUND(O50/N50*100,1))</f>
        <v>100</v>
      </c>
      <c r="Q50" s="267">
        <v>51</v>
      </c>
      <c r="R50" s="269">
        <v>0</v>
      </c>
      <c r="S50" s="42">
        <f>IF(Q50=""," ",ROUND(R50/Q50*100,1))</f>
        <v>0</v>
      </c>
    </row>
    <row r="51" spans="1:19" ht="12.75" customHeight="1">
      <c r="A51" s="98">
        <v>40</v>
      </c>
      <c r="B51" s="99">
        <v>448</v>
      </c>
      <c r="C51" s="102" t="s">
        <v>57</v>
      </c>
      <c r="D51" s="103" t="s">
        <v>100</v>
      </c>
      <c r="E51" s="9"/>
      <c r="F51" s="3"/>
      <c r="G51" s="249"/>
      <c r="H51" s="246">
        <v>0</v>
      </c>
      <c r="I51" s="247"/>
      <c r="J51" s="248"/>
      <c r="K51" s="248"/>
      <c r="L51" s="68" t="str">
        <f aca="true" t="shared" si="6" ref="L51:L69">IF(J51=""," ",ROUND(K51/J51*100,1))</f>
        <v> </v>
      </c>
      <c r="M51" s="267">
        <v>1</v>
      </c>
      <c r="N51" s="268">
        <v>1</v>
      </c>
      <c r="O51" s="269">
        <v>0</v>
      </c>
      <c r="P51" s="68">
        <f aca="true" t="shared" si="7" ref="P51:P69">IF(O51=""," ",ROUND(O51/N51*100,1))</f>
        <v>0</v>
      </c>
      <c r="Q51" s="267">
        <v>15</v>
      </c>
      <c r="R51" s="269">
        <v>0</v>
      </c>
      <c r="S51" s="42">
        <f aca="true" t="shared" si="8" ref="S51:S69">IF(Q51=""," ",ROUND(R51/Q51*100,1))</f>
        <v>0</v>
      </c>
    </row>
    <row r="52" spans="1:19" ht="12.75" customHeight="1">
      <c r="A52" s="98">
        <v>40</v>
      </c>
      <c r="B52" s="99">
        <v>462</v>
      </c>
      <c r="C52" s="102" t="s">
        <v>57</v>
      </c>
      <c r="D52" s="103" t="s">
        <v>101</v>
      </c>
      <c r="E52" s="185">
        <v>36982</v>
      </c>
      <c r="F52" s="3" t="s">
        <v>284</v>
      </c>
      <c r="G52" s="249">
        <v>2</v>
      </c>
      <c r="H52" s="246">
        <v>0</v>
      </c>
      <c r="I52" s="247"/>
      <c r="J52" s="248"/>
      <c r="K52" s="248"/>
      <c r="L52" s="68" t="str">
        <f t="shared" si="6"/>
        <v> </v>
      </c>
      <c r="M52" s="267">
        <v>1</v>
      </c>
      <c r="N52" s="268">
        <v>1</v>
      </c>
      <c r="O52" s="269">
        <v>0</v>
      </c>
      <c r="P52" s="68">
        <f t="shared" si="7"/>
        <v>0</v>
      </c>
      <c r="Q52" s="267">
        <v>35</v>
      </c>
      <c r="R52" s="269">
        <v>0</v>
      </c>
      <c r="S52" s="42">
        <f t="shared" si="8"/>
        <v>0</v>
      </c>
    </row>
    <row r="53" spans="1:19" ht="12.75" customHeight="1">
      <c r="A53" s="98">
        <v>40</v>
      </c>
      <c r="B53" s="99">
        <v>463</v>
      </c>
      <c r="C53" s="102" t="s">
        <v>57</v>
      </c>
      <c r="D53" s="103" t="s">
        <v>102</v>
      </c>
      <c r="E53" s="185">
        <v>37790</v>
      </c>
      <c r="F53" s="3" t="s">
        <v>292</v>
      </c>
      <c r="G53" s="249">
        <v>2</v>
      </c>
      <c r="H53" s="246">
        <v>0</v>
      </c>
      <c r="I53" s="247"/>
      <c r="J53" s="248"/>
      <c r="K53" s="248"/>
      <c r="L53" s="68" t="str">
        <f t="shared" si="6"/>
        <v> </v>
      </c>
      <c r="M53" s="267">
        <v>1</v>
      </c>
      <c r="N53" s="268">
        <v>1</v>
      </c>
      <c r="O53" s="269">
        <v>0</v>
      </c>
      <c r="P53" s="68">
        <f t="shared" si="7"/>
        <v>0</v>
      </c>
      <c r="Q53" s="267">
        <v>43</v>
      </c>
      <c r="R53" s="269">
        <v>0</v>
      </c>
      <c r="S53" s="42">
        <f t="shared" si="8"/>
        <v>0</v>
      </c>
    </row>
    <row r="54" spans="1:19" ht="12.75" customHeight="1">
      <c r="A54" s="98">
        <v>40</v>
      </c>
      <c r="B54" s="99">
        <v>503</v>
      </c>
      <c r="C54" s="102" t="s">
        <v>57</v>
      </c>
      <c r="D54" s="103" t="s">
        <v>103</v>
      </c>
      <c r="E54" s="282"/>
      <c r="F54" s="3"/>
      <c r="G54" s="249"/>
      <c r="H54" s="246">
        <v>0</v>
      </c>
      <c r="I54" s="247"/>
      <c r="J54" s="248"/>
      <c r="K54" s="248"/>
      <c r="L54" s="68" t="str">
        <f t="shared" si="6"/>
        <v> </v>
      </c>
      <c r="M54" s="267">
        <v>1</v>
      </c>
      <c r="N54" s="268">
        <v>1</v>
      </c>
      <c r="O54" s="269">
        <v>0</v>
      </c>
      <c r="P54" s="68">
        <f t="shared" si="7"/>
        <v>0</v>
      </c>
      <c r="Q54" s="267">
        <v>25</v>
      </c>
      <c r="R54" s="269">
        <v>0</v>
      </c>
      <c r="S54" s="42">
        <f t="shared" si="8"/>
        <v>0</v>
      </c>
    </row>
    <row r="55" spans="1:19" ht="12.75" customHeight="1">
      <c r="A55" s="98">
        <v>40</v>
      </c>
      <c r="B55" s="99">
        <v>522</v>
      </c>
      <c r="C55" s="102" t="s">
        <v>57</v>
      </c>
      <c r="D55" s="103" t="s">
        <v>104</v>
      </c>
      <c r="E55" s="9"/>
      <c r="F55" s="3"/>
      <c r="G55" s="249"/>
      <c r="H55" s="246">
        <v>0</v>
      </c>
      <c r="I55" s="247"/>
      <c r="J55" s="248"/>
      <c r="K55" s="248"/>
      <c r="L55" s="68" t="str">
        <f t="shared" si="6"/>
        <v> </v>
      </c>
      <c r="M55" s="267">
        <v>1</v>
      </c>
      <c r="N55" s="268">
        <v>1</v>
      </c>
      <c r="O55" s="269">
        <v>1</v>
      </c>
      <c r="P55" s="68">
        <f t="shared" si="7"/>
        <v>100</v>
      </c>
      <c r="Q55" s="267">
        <v>49</v>
      </c>
      <c r="R55" s="269">
        <v>1</v>
      </c>
      <c r="S55" s="42">
        <f t="shared" si="8"/>
        <v>2</v>
      </c>
    </row>
    <row r="56" spans="1:19" ht="12.75" customHeight="1">
      <c r="A56" s="98">
        <v>40</v>
      </c>
      <c r="B56" s="99">
        <v>541</v>
      </c>
      <c r="C56" s="102" t="s">
        <v>57</v>
      </c>
      <c r="D56" s="103" t="s">
        <v>105</v>
      </c>
      <c r="E56" s="9"/>
      <c r="F56" s="3"/>
      <c r="G56" s="249"/>
      <c r="H56" s="246">
        <v>0</v>
      </c>
      <c r="I56" s="247"/>
      <c r="J56" s="248"/>
      <c r="K56" s="248"/>
      <c r="L56" s="68" t="str">
        <f t="shared" si="6"/>
        <v> </v>
      </c>
      <c r="M56" s="267">
        <v>1</v>
      </c>
      <c r="N56" s="268">
        <v>1</v>
      </c>
      <c r="O56" s="269">
        <v>0</v>
      </c>
      <c r="P56" s="68">
        <f t="shared" si="7"/>
        <v>0</v>
      </c>
      <c r="Q56" s="267">
        <v>50</v>
      </c>
      <c r="R56" s="269">
        <v>0</v>
      </c>
      <c r="S56" s="42">
        <f t="shared" si="8"/>
        <v>0</v>
      </c>
    </row>
    <row r="57" spans="1:19" ht="12.75" customHeight="1">
      <c r="A57" s="98">
        <v>40</v>
      </c>
      <c r="B57" s="99">
        <v>543</v>
      </c>
      <c r="C57" s="102" t="s">
        <v>57</v>
      </c>
      <c r="D57" s="103" t="s">
        <v>106</v>
      </c>
      <c r="E57" s="9"/>
      <c r="F57" s="3"/>
      <c r="G57" s="249"/>
      <c r="H57" s="246">
        <v>0</v>
      </c>
      <c r="I57" s="247"/>
      <c r="J57" s="248"/>
      <c r="K57" s="248"/>
      <c r="L57" s="68" t="str">
        <f t="shared" si="6"/>
        <v> </v>
      </c>
      <c r="M57" s="267">
        <v>1</v>
      </c>
      <c r="N57" s="268">
        <v>1</v>
      </c>
      <c r="O57" s="269">
        <v>0</v>
      </c>
      <c r="P57" s="68">
        <f t="shared" si="7"/>
        <v>0</v>
      </c>
      <c r="Q57" s="267">
        <v>25</v>
      </c>
      <c r="R57" s="269">
        <v>0</v>
      </c>
      <c r="S57" s="42">
        <f t="shared" si="8"/>
        <v>0</v>
      </c>
    </row>
    <row r="58" spans="1:19" ht="12.75" customHeight="1">
      <c r="A58" s="98">
        <v>40</v>
      </c>
      <c r="B58" s="99">
        <v>544</v>
      </c>
      <c r="C58" s="102" t="s">
        <v>57</v>
      </c>
      <c r="D58" s="103" t="s">
        <v>107</v>
      </c>
      <c r="E58" s="9"/>
      <c r="F58" s="3"/>
      <c r="G58" s="249"/>
      <c r="H58" s="246">
        <v>0</v>
      </c>
      <c r="I58" s="247"/>
      <c r="J58" s="248"/>
      <c r="K58" s="248"/>
      <c r="L58" s="68" t="str">
        <f t="shared" si="6"/>
        <v> </v>
      </c>
      <c r="M58" s="267">
        <v>1</v>
      </c>
      <c r="N58" s="268">
        <v>1</v>
      </c>
      <c r="O58" s="269">
        <v>0</v>
      </c>
      <c r="P58" s="68">
        <f t="shared" si="7"/>
        <v>0</v>
      </c>
      <c r="Q58" s="267">
        <v>35</v>
      </c>
      <c r="R58" s="269">
        <v>1</v>
      </c>
      <c r="S58" s="42">
        <f t="shared" si="8"/>
        <v>2.9</v>
      </c>
    </row>
    <row r="59" spans="1:19" ht="12.75" customHeight="1">
      <c r="A59" s="98">
        <v>40</v>
      </c>
      <c r="B59" s="99">
        <v>545</v>
      </c>
      <c r="C59" s="102" t="s">
        <v>57</v>
      </c>
      <c r="D59" s="103" t="s">
        <v>108</v>
      </c>
      <c r="E59" s="9"/>
      <c r="F59" s="3"/>
      <c r="G59" s="249"/>
      <c r="H59" s="246">
        <v>0</v>
      </c>
      <c r="I59" s="247"/>
      <c r="J59" s="248"/>
      <c r="K59" s="248"/>
      <c r="L59" s="68" t="str">
        <f t="shared" si="6"/>
        <v> </v>
      </c>
      <c r="M59" s="267">
        <v>1</v>
      </c>
      <c r="N59" s="268">
        <v>1</v>
      </c>
      <c r="O59" s="269">
        <v>0</v>
      </c>
      <c r="P59" s="68">
        <f t="shared" si="7"/>
        <v>0</v>
      </c>
      <c r="Q59" s="267">
        <v>6</v>
      </c>
      <c r="R59" s="269">
        <v>0</v>
      </c>
      <c r="S59" s="42">
        <f t="shared" si="8"/>
        <v>0</v>
      </c>
    </row>
    <row r="60" spans="1:19" ht="12.75" customHeight="1">
      <c r="A60" s="98">
        <v>40</v>
      </c>
      <c r="B60" s="99">
        <v>546</v>
      </c>
      <c r="C60" s="102" t="s">
        <v>57</v>
      </c>
      <c r="D60" s="103" t="s">
        <v>109</v>
      </c>
      <c r="E60" s="9"/>
      <c r="F60" s="3"/>
      <c r="G60" s="249"/>
      <c r="H60" s="246">
        <v>0</v>
      </c>
      <c r="I60" s="247"/>
      <c r="J60" s="248"/>
      <c r="K60" s="248"/>
      <c r="L60" s="68" t="str">
        <f t="shared" si="6"/>
        <v> </v>
      </c>
      <c r="M60" s="267">
        <v>1</v>
      </c>
      <c r="N60" s="268">
        <v>1</v>
      </c>
      <c r="O60" s="269">
        <v>0</v>
      </c>
      <c r="P60" s="68">
        <f t="shared" si="7"/>
        <v>0</v>
      </c>
      <c r="Q60" s="267">
        <v>8</v>
      </c>
      <c r="R60" s="269">
        <v>0</v>
      </c>
      <c r="S60" s="42">
        <f t="shared" si="8"/>
        <v>0</v>
      </c>
    </row>
    <row r="61" spans="1:19" ht="12.75" customHeight="1">
      <c r="A61" s="98">
        <v>40</v>
      </c>
      <c r="B61" s="99">
        <v>601</v>
      </c>
      <c r="C61" s="102" t="s">
        <v>57</v>
      </c>
      <c r="D61" s="103" t="s">
        <v>110</v>
      </c>
      <c r="E61" s="9"/>
      <c r="F61" s="3"/>
      <c r="G61" s="249"/>
      <c r="H61" s="246">
        <v>0</v>
      </c>
      <c r="I61" s="247"/>
      <c r="J61" s="248"/>
      <c r="K61" s="248"/>
      <c r="L61" s="68" t="str">
        <f t="shared" si="6"/>
        <v> </v>
      </c>
      <c r="M61" s="267">
        <v>1</v>
      </c>
      <c r="N61" s="268">
        <v>1</v>
      </c>
      <c r="O61" s="269">
        <v>0</v>
      </c>
      <c r="P61" s="68">
        <f t="shared" si="7"/>
        <v>0</v>
      </c>
      <c r="Q61" s="267">
        <v>44</v>
      </c>
      <c r="R61" s="269">
        <v>2</v>
      </c>
      <c r="S61" s="42">
        <f t="shared" si="8"/>
        <v>4.5</v>
      </c>
    </row>
    <row r="62" spans="1:19" ht="12.75" customHeight="1">
      <c r="A62" s="98">
        <v>40</v>
      </c>
      <c r="B62" s="99">
        <v>602</v>
      </c>
      <c r="C62" s="102" t="s">
        <v>57</v>
      </c>
      <c r="D62" s="103" t="s">
        <v>111</v>
      </c>
      <c r="E62" s="9"/>
      <c r="F62" s="3"/>
      <c r="G62" s="249"/>
      <c r="H62" s="246">
        <v>0</v>
      </c>
      <c r="I62" s="247"/>
      <c r="J62" s="248"/>
      <c r="K62" s="248"/>
      <c r="L62" s="68" t="str">
        <f t="shared" si="6"/>
        <v> </v>
      </c>
      <c r="M62" s="267">
        <v>1</v>
      </c>
      <c r="N62" s="268">
        <v>1</v>
      </c>
      <c r="O62" s="269">
        <v>0</v>
      </c>
      <c r="P62" s="68">
        <f t="shared" si="7"/>
        <v>0</v>
      </c>
      <c r="Q62" s="267">
        <v>34</v>
      </c>
      <c r="R62" s="269">
        <v>0</v>
      </c>
      <c r="S62" s="42">
        <f t="shared" si="8"/>
        <v>0</v>
      </c>
    </row>
    <row r="63" spans="1:19" ht="12.75" customHeight="1">
      <c r="A63" s="98">
        <v>40</v>
      </c>
      <c r="B63" s="99">
        <v>604</v>
      </c>
      <c r="C63" s="102" t="s">
        <v>57</v>
      </c>
      <c r="D63" s="103" t="s">
        <v>112</v>
      </c>
      <c r="E63" s="40"/>
      <c r="F63" s="6"/>
      <c r="G63" s="249"/>
      <c r="H63" s="246">
        <v>0</v>
      </c>
      <c r="I63" s="247"/>
      <c r="J63" s="248"/>
      <c r="K63" s="248"/>
      <c r="L63" s="68" t="str">
        <f t="shared" si="6"/>
        <v> </v>
      </c>
      <c r="M63" s="267">
        <v>1</v>
      </c>
      <c r="N63" s="268">
        <v>1</v>
      </c>
      <c r="O63" s="269">
        <v>0</v>
      </c>
      <c r="P63" s="68">
        <f t="shared" si="7"/>
        <v>0</v>
      </c>
      <c r="Q63" s="267">
        <v>21</v>
      </c>
      <c r="R63" s="269">
        <v>1</v>
      </c>
      <c r="S63" s="42">
        <f t="shared" si="8"/>
        <v>4.8</v>
      </c>
    </row>
    <row r="64" spans="1:19" ht="12.75" customHeight="1">
      <c r="A64" s="98">
        <v>40</v>
      </c>
      <c r="B64" s="99">
        <v>605</v>
      </c>
      <c r="C64" s="102" t="s">
        <v>57</v>
      </c>
      <c r="D64" s="103" t="s">
        <v>113</v>
      </c>
      <c r="E64" s="9"/>
      <c r="F64" s="3"/>
      <c r="G64" s="249"/>
      <c r="H64" s="246">
        <v>0</v>
      </c>
      <c r="I64" s="247"/>
      <c r="J64" s="248"/>
      <c r="K64" s="248"/>
      <c r="L64" s="68" t="str">
        <f t="shared" si="6"/>
        <v> </v>
      </c>
      <c r="M64" s="267">
        <v>1</v>
      </c>
      <c r="N64" s="268">
        <v>1</v>
      </c>
      <c r="O64" s="269">
        <v>0</v>
      </c>
      <c r="P64" s="68">
        <f t="shared" si="7"/>
        <v>0</v>
      </c>
      <c r="Q64" s="267">
        <v>41</v>
      </c>
      <c r="R64" s="269">
        <v>1</v>
      </c>
      <c r="S64" s="42">
        <f t="shared" si="8"/>
        <v>2.4</v>
      </c>
    </row>
    <row r="65" spans="1:19" ht="12.75" customHeight="1">
      <c r="A65" s="98">
        <v>40</v>
      </c>
      <c r="B65" s="99">
        <v>608</v>
      </c>
      <c r="C65" s="102" t="s">
        <v>57</v>
      </c>
      <c r="D65" s="103" t="s">
        <v>114</v>
      </c>
      <c r="E65" s="9"/>
      <c r="F65" s="3"/>
      <c r="G65" s="249"/>
      <c r="H65" s="246">
        <v>0</v>
      </c>
      <c r="I65" s="247"/>
      <c r="J65" s="248"/>
      <c r="K65" s="248"/>
      <c r="L65" s="68" t="str">
        <f t="shared" si="6"/>
        <v> </v>
      </c>
      <c r="M65" s="267">
        <v>1</v>
      </c>
      <c r="N65" s="268">
        <v>1</v>
      </c>
      <c r="O65" s="269">
        <v>0</v>
      </c>
      <c r="P65" s="68">
        <f t="shared" si="7"/>
        <v>0</v>
      </c>
      <c r="Q65" s="279"/>
      <c r="R65" s="269"/>
      <c r="S65" s="42" t="str">
        <f t="shared" si="8"/>
        <v> </v>
      </c>
    </row>
    <row r="66" spans="1:19" ht="12.75" customHeight="1">
      <c r="A66" s="98">
        <v>40</v>
      </c>
      <c r="B66" s="99">
        <v>609</v>
      </c>
      <c r="C66" s="102" t="s">
        <v>57</v>
      </c>
      <c r="D66" s="103" t="s">
        <v>115</v>
      </c>
      <c r="E66" s="9"/>
      <c r="F66" s="3"/>
      <c r="G66" s="249"/>
      <c r="H66" s="246">
        <v>0</v>
      </c>
      <c r="I66" s="247"/>
      <c r="J66" s="248"/>
      <c r="K66" s="248"/>
      <c r="L66" s="68" t="str">
        <f t="shared" si="6"/>
        <v> </v>
      </c>
      <c r="M66" s="267">
        <v>1</v>
      </c>
      <c r="N66" s="268">
        <v>1</v>
      </c>
      <c r="O66" s="269">
        <v>0</v>
      </c>
      <c r="P66" s="68">
        <f t="shared" si="7"/>
        <v>0</v>
      </c>
      <c r="Q66" s="267">
        <v>7</v>
      </c>
      <c r="R66" s="269">
        <v>0</v>
      </c>
      <c r="S66" s="42">
        <f t="shared" si="8"/>
        <v>0</v>
      </c>
    </row>
    <row r="67" spans="1:19" ht="12.75" customHeight="1">
      <c r="A67" s="98">
        <v>40</v>
      </c>
      <c r="B67" s="99">
        <v>610</v>
      </c>
      <c r="C67" s="102" t="s">
        <v>57</v>
      </c>
      <c r="D67" s="103" t="s">
        <v>116</v>
      </c>
      <c r="E67" s="282"/>
      <c r="F67" s="3"/>
      <c r="G67" s="249"/>
      <c r="H67" s="246">
        <v>0</v>
      </c>
      <c r="I67" s="247"/>
      <c r="J67" s="248"/>
      <c r="K67" s="248"/>
      <c r="L67" s="68" t="str">
        <f t="shared" si="6"/>
        <v> </v>
      </c>
      <c r="M67" s="267">
        <v>1</v>
      </c>
      <c r="N67" s="268">
        <v>1</v>
      </c>
      <c r="O67" s="269">
        <v>0</v>
      </c>
      <c r="P67" s="68">
        <f t="shared" si="7"/>
        <v>0</v>
      </c>
      <c r="Q67" s="267">
        <v>84</v>
      </c>
      <c r="R67" s="269">
        <v>3</v>
      </c>
      <c r="S67" s="42">
        <f t="shared" si="8"/>
        <v>3.6</v>
      </c>
    </row>
    <row r="68" spans="1:19" ht="12.75" customHeight="1">
      <c r="A68" s="98">
        <v>40</v>
      </c>
      <c r="B68" s="99">
        <v>621</v>
      </c>
      <c r="C68" s="102" t="s">
        <v>57</v>
      </c>
      <c r="D68" s="103" t="s">
        <v>117</v>
      </c>
      <c r="E68" s="185">
        <v>38690</v>
      </c>
      <c r="F68" s="3" t="s">
        <v>303</v>
      </c>
      <c r="G68" s="249">
        <v>1</v>
      </c>
      <c r="H68" s="246">
        <v>1</v>
      </c>
      <c r="I68" s="247"/>
      <c r="J68" s="248"/>
      <c r="K68" s="248"/>
      <c r="L68" s="68" t="str">
        <f t="shared" si="6"/>
        <v> </v>
      </c>
      <c r="M68" s="267">
        <v>2</v>
      </c>
      <c r="N68" s="268">
        <v>1</v>
      </c>
      <c r="O68" s="269">
        <v>0</v>
      </c>
      <c r="P68" s="68">
        <f t="shared" si="7"/>
        <v>0</v>
      </c>
      <c r="Q68" s="267">
        <v>47</v>
      </c>
      <c r="R68" s="269">
        <v>1</v>
      </c>
      <c r="S68" s="42">
        <f t="shared" si="8"/>
        <v>2.1</v>
      </c>
    </row>
    <row r="69" spans="1:19" ht="12.75" customHeight="1">
      <c r="A69" s="98">
        <v>40</v>
      </c>
      <c r="B69" s="99">
        <v>625</v>
      </c>
      <c r="C69" s="102" t="s">
        <v>57</v>
      </c>
      <c r="D69" s="103" t="s">
        <v>118</v>
      </c>
      <c r="E69" s="282"/>
      <c r="F69" s="3"/>
      <c r="G69" s="249"/>
      <c r="H69" s="246">
        <v>0</v>
      </c>
      <c r="I69" s="247"/>
      <c r="J69" s="248"/>
      <c r="K69" s="248"/>
      <c r="L69" s="68" t="str">
        <f t="shared" si="6"/>
        <v> </v>
      </c>
      <c r="M69" s="267">
        <v>1</v>
      </c>
      <c r="N69" s="268">
        <v>1</v>
      </c>
      <c r="O69" s="269">
        <v>0</v>
      </c>
      <c r="P69" s="68">
        <f t="shared" si="7"/>
        <v>0</v>
      </c>
      <c r="Q69" s="267">
        <v>115</v>
      </c>
      <c r="R69" s="269">
        <v>1</v>
      </c>
      <c r="S69" s="42">
        <f t="shared" si="8"/>
        <v>0.9</v>
      </c>
    </row>
    <row r="70" spans="1:19" ht="12.75" customHeight="1">
      <c r="A70" s="98">
        <v>40</v>
      </c>
      <c r="B70" s="99">
        <v>642</v>
      </c>
      <c r="C70" s="102" t="s">
        <v>57</v>
      </c>
      <c r="D70" s="103" t="s">
        <v>119</v>
      </c>
      <c r="E70" s="282"/>
      <c r="F70" s="3"/>
      <c r="G70" s="249"/>
      <c r="H70" s="246">
        <v>0</v>
      </c>
      <c r="I70" s="247"/>
      <c r="J70" s="248"/>
      <c r="K70" s="248"/>
      <c r="L70" s="68" t="str">
        <f>IF(J70=""," ",ROUND(K70/J70*100,1))</f>
        <v> </v>
      </c>
      <c r="M70" s="267">
        <v>1</v>
      </c>
      <c r="N70" s="268"/>
      <c r="O70" s="269"/>
      <c r="P70" s="68" t="str">
        <f>IF(O70=""," ",ROUND(O70/N70*100,1))</f>
        <v> </v>
      </c>
      <c r="Q70" s="267">
        <v>20</v>
      </c>
      <c r="R70" s="269">
        <v>0</v>
      </c>
      <c r="S70" s="42">
        <f>IF(Q70=""," ",ROUND(R70/Q70*100,1))</f>
        <v>0</v>
      </c>
    </row>
    <row r="71" spans="1:19" ht="12.75" customHeight="1">
      <c r="A71" s="98">
        <v>40</v>
      </c>
      <c r="B71" s="99">
        <v>646</v>
      </c>
      <c r="C71" s="102" t="s">
        <v>57</v>
      </c>
      <c r="D71" s="103" t="s">
        <v>120</v>
      </c>
      <c r="E71" s="282"/>
      <c r="F71" s="3"/>
      <c r="G71" s="249"/>
      <c r="H71" s="246">
        <v>0</v>
      </c>
      <c r="I71" s="247"/>
      <c r="J71" s="248"/>
      <c r="K71" s="248"/>
      <c r="L71" s="68" t="str">
        <f>IF(J71=""," ",ROUND(K71/J71*100,1))</f>
        <v> </v>
      </c>
      <c r="M71" s="267">
        <v>1</v>
      </c>
      <c r="N71" s="268">
        <v>1</v>
      </c>
      <c r="O71" s="269">
        <v>0</v>
      </c>
      <c r="P71" s="68">
        <f>IF(O71=""," ",ROUND(O71/N71*100,1))</f>
        <v>0</v>
      </c>
      <c r="Q71" s="267">
        <v>41</v>
      </c>
      <c r="R71" s="269">
        <v>0</v>
      </c>
      <c r="S71" s="42">
        <f>IF(Q71=""," ",ROUND(R71/Q71*100,1))</f>
        <v>0</v>
      </c>
    </row>
    <row r="72" spans="1:19" ht="12.75" customHeight="1" thickBot="1">
      <c r="A72" s="105">
        <v>40</v>
      </c>
      <c r="B72" s="106">
        <v>647</v>
      </c>
      <c r="C72" s="107" t="s">
        <v>57</v>
      </c>
      <c r="D72" s="108" t="s">
        <v>121</v>
      </c>
      <c r="E72" s="284">
        <v>39238</v>
      </c>
      <c r="F72" s="7" t="s">
        <v>307</v>
      </c>
      <c r="G72" s="255">
        <v>2</v>
      </c>
      <c r="H72" s="256">
        <v>0</v>
      </c>
      <c r="I72" s="257"/>
      <c r="J72" s="258"/>
      <c r="K72" s="258"/>
      <c r="L72" s="69" t="str">
        <f>IF(J72=""," ",ROUND(K72/J72*100,1))</f>
        <v> </v>
      </c>
      <c r="M72" s="273">
        <v>1</v>
      </c>
      <c r="N72" s="274">
        <v>1</v>
      </c>
      <c r="O72" s="275">
        <v>0</v>
      </c>
      <c r="P72" s="68">
        <f>IF(O72=""," ",ROUND(O72/N72*100,1))</f>
        <v>0</v>
      </c>
      <c r="Q72" s="273">
        <v>66</v>
      </c>
      <c r="R72" s="275">
        <v>1</v>
      </c>
      <c r="S72" s="67">
        <f>IF(Q72=""," ",ROUND(R72/Q72*100,1))</f>
        <v>1.5</v>
      </c>
    </row>
    <row r="73" spans="1:19" ht="16.5" customHeight="1" thickBot="1">
      <c r="A73" s="19"/>
      <c r="B73" s="20">
        <v>1000</v>
      </c>
      <c r="C73" s="316" t="s">
        <v>10</v>
      </c>
      <c r="D73" s="317"/>
      <c r="E73" s="13"/>
      <c r="F73" s="75">
        <f>COUNTA(F7:F72)</f>
        <v>13</v>
      </c>
      <c r="G73" s="259"/>
      <c r="H73" s="260">
        <f>SUM(H7:H72)</f>
        <v>7</v>
      </c>
      <c r="I73" s="261">
        <f>COUNTA(I7:I72)</f>
        <v>28</v>
      </c>
      <c r="J73" s="262">
        <f>SUM(J7:J72)</f>
        <v>33</v>
      </c>
      <c r="K73" s="262">
        <f>SUM(K7:K72)</f>
        <v>1</v>
      </c>
      <c r="L73" s="70">
        <f>IF(J73=""," ",ROUND(K73/J73*100,1))</f>
        <v>3</v>
      </c>
      <c r="M73" s="276">
        <f>COUNTA(M7:M72)</f>
        <v>38</v>
      </c>
      <c r="N73" s="277">
        <f>SUM(N7:N72)</f>
        <v>36</v>
      </c>
      <c r="O73" s="277">
        <f>SUM(O7:O72)</f>
        <v>2</v>
      </c>
      <c r="P73" s="70">
        <f>IF(N73=""," ",ROUND(O73/N73*100,1))</f>
        <v>5.6</v>
      </c>
      <c r="Q73" s="280">
        <f>SUM(Q7:Q72)</f>
        <v>7947</v>
      </c>
      <c r="R73" s="277">
        <f>SUM(R7:R72)</f>
        <v>481</v>
      </c>
      <c r="S73" s="47">
        <f>IF(Q73=""," ",ROUND(R73/Q73*100,1))</f>
        <v>6.1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73:D73"/>
    <mergeCell ref="H5:H6"/>
    <mergeCell ref="E5:E6"/>
    <mergeCell ref="F5:F6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&amp;R（福岡県）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5.625" style="2" customWidth="1"/>
    <col min="6" max="6" width="6.625" style="2" customWidth="1"/>
    <col min="7" max="8" width="5.625" style="2" customWidth="1"/>
    <col min="9" max="9" width="6.75390625" style="2" customWidth="1"/>
    <col min="10" max="10" width="5.875" style="2" customWidth="1"/>
    <col min="11" max="11" width="5.625" style="2" customWidth="1"/>
    <col min="12" max="13" width="5.375" style="2" customWidth="1"/>
    <col min="14" max="15" width="6.375" style="2" customWidth="1"/>
    <col min="16" max="16" width="5.625" style="2" customWidth="1"/>
    <col min="17" max="18" width="5.375" style="2" customWidth="1"/>
    <col min="19" max="20" width="5.875" style="2" customWidth="1"/>
    <col min="21" max="21" width="5.625" style="2" customWidth="1"/>
    <col min="22" max="23" width="5.875" style="2" customWidth="1"/>
    <col min="24" max="24" width="5.625" style="2" customWidth="1"/>
    <col min="25" max="26" width="5.875" style="2" customWidth="1"/>
    <col min="27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39" t="s">
        <v>23</v>
      </c>
      <c r="B2" s="4"/>
    </row>
    <row r="3" spans="1:2" ht="15" thickBot="1">
      <c r="A3" s="39"/>
      <c r="B3" s="74" t="s">
        <v>30</v>
      </c>
    </row>
    <row r="4" spans="1:27" s="72" customFormat="1" ht="19.5" customHeight="1" thickBot="1">
      <c r="A4" s="71"/>
      <c r="B4" s="149">
        <v>1</v>
      </c>
      <c r="C4" s="405">
        <v>39539</v>
      </c>
      <c r="D4" s="406"/>
      <c r="E4" s="150">
        <v>2</v>
      </c>
      <c r="F4" s="407">
        <v>39569</v>
      </c>
      <c r="G4" s="406"/>
      <c r="H4" s="408"/>
      <c r="I4" s="151">
        <v>3</v>
      </c>
      <c r="J4" s="405" t="s">
        <v>29</v>
      </c>
      <c r="K4" s="406"/>
      <c r="L4" s="406"/>
      <c r="M4" s="408"/>
      <c r="AA4" s="73"/>
    </row>
    <row r="5" spans="1:27" ht="9.75" customHeight="1" thickBot="1">
      <c r="A5"/>
      <c r="B5" s="58"/>
      <c r="C5" s="58"/>
      <c r="D5" s="58"/>
      <c r="E5" s="58"/>
      <c r="F5" s="58"/>
      <c r="G5" s="58"/>
      <c r="H5" s="58"/>
      <c r="I5" s="59"/>
      <c r="J5" s="60"/>
      <c r="K5" s="60"/>
      <c r="L5" s="58"/>
      <c r="M5" s="58"/>
      <c r="N5" s="58"/>
      <c r="O5" s="58"/>
      <c r="P5" s="58"/>
      <c r="Q5" s="58"/>
      <c r="R5" s="58"/>
      <c r="S5" s="59"/>
      <c r="T5" s="60"/>
      <c r="U5" s="60"/>
      <c r="V5" s="58"/>
      <c r="W5" s="58"/>
      <c r="X5" s="60"/>
      <c r="Y5" s="60"/>
      <c r="Z5" s="60"/>
      <c r="AA5"/>
    </row>
    <row r="6" spans="1:27" ht="13.5" customHeight="1" thickBot="1">
      <c r="A6"/>
      <c r="B6" s="58"/>
      <c r="C6" s="58"/>
      <c r="D6" s="58"/>
      <c r="E6" s="409" t="s">
        <v>332</v>
      </c>
      <c r="F6" s="410"/>
      <c r="G6" s="62">
        <v>1</v>
      </c>
      <c r="H6" s="61"/>
      <c r="I6" s="61"/>
      <c r="J6" s="61"/>
      <c r="K6" s="61"/>
      <c r="L6" s="409" t="s">
        <v>27</v>
      </c>
      <c r="M6" s="411"/>
      <c r="N6" s="411"/>
      <c r="O6" s="62">
        <v>1</v>
      </c>
      <c r="P6" s="58"/>
      <c r="Q6" s="409" t="s">
        <v>27</v>
      </c>
      <c r="R6" s="411"/>
      <c r="S6" s="411"/>
      <c r="T6" s="62">
        <v>1</v>
      </c>
      <c r="U6" s="60"/>
      <c r="V6" s="409" t="s">
        <v>27</v>
      </c>
      <c r="W6" s="411"/>
      <c r="X6" s="411"/>
      <c r="Y6" s="62">
        <v>1</v>
      </c>
      <c r="Z6" s="60"/>
      <c r="AA6"/>
    </row>
    <row r="7" spans="1:27" ht="31.5" customHeight="1">
      <c r="A7" s="361" t="s">
        <v>39</v>
      </c>
      <c r="B7" s="430" t="s">
        <v>333</v>
      </c>
      <c r="C7" s="427" t="s">
        <v>0</v>
      </c>
      <c r="D7" s="370" t="s">
        <v>24</v>
      </c>
      <c r="E7" s="414" t="s">
        <v>334</v>
      </c>
      <c r="F7" s="415"/>
      <c r="G7" s="415"/>
      <c r="H7" s="415"/>
      <c r="I7" s="415"/>
      <c r="J7" s="415"/>
      <c r="K7" s="416"/>
      <c r="L7" s="414" t="s">
        <v>6</v>
      </c>
      <c r="M7" s="415"/>
      <c r="N7" s="415"/>
      <c r="O7" s="415"/>
      <c r="P7" s="416"/>
      <c r="Q7" s="414" t="s">
        <v>3</v>
      </c>
      <c r="R7" s="415"/>
      <c r="S7" s="415"/>
      <c r="T7" s="415"/>
      <c r="U7" s="416"/>
      <c r="V7" s="440" t="s">
        <v>49</v>
      </c>
      <c r="W7" s="441"/>
      <c r="X7" s="441"/>
      <c r="Y7" s="441"/>
      <c r="Z7" s="441"/>
      <c r="AA7" s="442"/>
    </row>
    <row r="8" spans="1:27" ht="15" customHeight="1">
      <c r="A8" s="362"/>
      <c r="B8" s="431"/>
      <c r="C8" s="428"/>
      <c r="D8" s="371"/>
      <c r="E8" s="421" t="s">
        <v>335</v>
      </c>
      <c r="F8" s="425" t="s">
        <v>336</v>
      </c>
      <c r="G8" s="423" t="s">
        <v>2</v>
      </c>
      <c r="H8" s="152"/>
      <c r="I8" s="417" t="s">
        <v>1</v>
      </c>
      <c r="J8" s="152"/>
      <c r="K8" s="419" t="s">
        <v>327</v>
      </c>
      <c r="L8" s="423" t="s">
        <v>2</v>
      </c>
      <c r="M8" s="152"/>
      <c r="N8" s="417" t="s">
        <v>1</v>
      </c>
      <c r="O8" s="152"/>
      <c r="P8" s="419" t="s">
        <v>327</v>
      </c>
      <c r="Q8" s="423" t="s">
        <v>2</v>
      </c>
      <c r="R8" s="152"/>
      <c r="S8" s="417" t="s">
        <v>1</v>
      </c>
      <c r="T8" s="152"/>
      <c r="U8" s="419" t="s">
        <v>327</v>
      </c>
      <c r="V8" s="438" t="s">
        <v>17</v>
      </c>
      <c r="W8" s="152"/>
      <c r="X8" s="436" t="s">
        <v>327</v>
      </c>
      <c r="Y8" s="433" t="s">
        <v>18</v>
      </c>
      <c r="Z8" s="434"/>
      <c r="AA8" s="435"/>
    </row>
    <row r="9" spans="1:27" ht="61.5" customHeight="1">
      <c r="A9" s="363"/>
      <c r="B9" s="432"/>
      <c r="C9" s="429"/>
      <c r="D9" s="372"/>
      <c r="E9" s="422"/>
      <c r="F9" s="426"/>
      <c r="G9" s="424"/>
      <c r="H9" s="153" t="s">
        <v>337</v>
      </c>
      <c r="I9" s="418"/>
      <c r="J9" s="153" t="s">
        <v>338</v>
      </c>
      <c r="K9" s="420"/>
      <c r="L9" s="424"/>
      <c r="M9" s="153" t="s">
        <v>337</v>
      </c>
      <c r="N9" s="418"/>
      <c r="O9" s="314" t="s">
        <v>338</v>
      </c>
      <c r="P9" s="420"/>
      <c r="Q9" s="424"/>
      <c r="R9" s="153" t="s">
        <v>337</v>
      </c>
      <c r="S9" s="418"/>
      <c r="T9" s="153" t="s">
        <v>338</v>
      </c>
      <c r="U9" s="420"/>
      <c r="V9" s="439"/>
      <c r="W9" s="153" t="s">
        <v>339</v>
      </c>
      <c r="X9" s="437"/>
      <c r="Y9" s="154" t="s">
        <v>340</v>
      </c>
      <c r="Z9" s="153" t="s">
        <v>339</v>
      </c>
      <c r="AA9" s="155" t="s">
        <v>327</v>
      </c>
    </row>
    <row r="10" spans="1:27" ht="12.75" customHeight="1">
      <c r="A10" s="289">
        <v>40</v>
      </c>
      <c r="B10" s="288">
        <v>130</v>
      </c>
      <c r="C10" s="164" t="s">
        <v>57</v>
      </c>
      <c r="D10" s="165" t="s">
        <v>341</v>
      </c>
      <c r="E10" s="172">
        <v>35</v>
      </c>
      <c r="F10" s="173">
        <v>22</v>
      </c>
      <c r="G10" s="248">
        <v>241</v>
      </c>
      <c r="H10" s="290">
        <v>230</v>
      </c>
      <c r="I10" s="248">
        <v>4013</v>
      </c>
      <c r="J10" s="291">
        <v>1281</v>
      </c>
      <c r="K10" s="171">
        <f>IF(G10=""," ",ROUND(J10/I10*100,1))</f>
        <v>31.9</v>
      </c>
      <c r="L10" s="301">
        <v>84</v>
      </c>
      <c r="M10" s="290">
        <v>80</v>
      </c>
      <c r="N10" s="248">
        <v>1791</v>
      </c>
      <c r="O10" s="291">
        <v>554</v>
      </c>
      <c r="P10" s="171">
        <f>IF(L10=""," ",ROUND(O10/N10*100,1))</f>
        <v>30.9</v>
      </c>
      <c r="Q10" s="301">
        <v>6</v>
      </c>
      <c r="R10" s="290">
        <v>4</v>
      </c>
      <c r="S10" s="248">
        <v>95</v>
      </c>
      <c r="T10" s="291">
        <v>11</v>
      </c>
      <c r="U10" s="171">
        <f>IF(Q10=""," ",ROUND(T10/S10*100,1))</f>
        <v>11.6</v>
      </c>
      <c r="V10" s="305">
        <v>878</v>
      </c>
      <c r="W10" s="291">
        <v>49</v>
      </c>
      <c r="X10" s="285">
        <f>IF(V10=""," ",ROUND(W10/V10*100,1))</f>
        <v>5.6</v>
      </c>
      <c r="Y10" s="290">
        <v>701</v>
      </c>
      <c r="Z10" s="290">
        <v>29</v>
      </c>
      <c r="AA10" s="171">
        <f>IF(Y10=""," ",ROUND(Z10/Y10*100,1))</f>
        <v>4.1</v>
      </c>
    </row>
    <row r="11" spans="1:27" ht="12.75" customHeight="1">
      <c r="A11" s="10">
        <v>40</v>
      </c>
      <c r="B11" s="8">
        <v>100</v>
      </c>
      <c r="C11" s="9" t="s">
        <v>57</v>
      </c>
      <c r="D11" s="15" t="s">
        <v>351</v>
      </c>
      <c r="E11" s="64">
        <v>40</v>
      </c>
      <c r="F11" s="192">
        <v>20</v>
      </c>
      <c r="G11" s="292">
        <v>95</v>
      </c>
      <c r="H11" s="292">
        <v>80</v>
      </c>
      <c r="I11" s="292">
        <v>1435</v>
      </c>
      <c r="J11" s="292">
        <v>461</v>
      </c>
      <c r="K11" s="42">
        <f>IF(G11=""," ",ROUND(J11/I11*100,1))</f>
        <v>32.1</v>
      </c>
      <c r="L11" s="293">
        <v>56</v>
      </c>
      <c r="M11" s="292">
        <v>53</v>
      </c>
      <c r="N11" s="292">
        <v>1190</v>
      </c>
      <c r="O11" s="292">
        <v>369</v>
      </c>
      <c r="P11" s="42">
        <f>IF(L11=""," ",ROUND(O11/N11*100,1))</f>
        <v>31</v>
      </c>
      <c r="Q11" s="293">
        <v>6</v>
      </c>
      <c r="R11" s="292">
        <v>4</v>
      </c>
      <c r="S11" s="292">
        <v>117</v>
      </c>
      <c r="T11" s="292">
        <v>14</v>
      </c>
      <c r="U11" s="42">
        <f>IF(Q11=""," ",ROUND(T11/S11*100,1))</f>
        <v>12</v>
      </c>
      <c r="V11" s="306">
        <v>854</v>
      </c>
      <c r="W11" s="292">
        <v>53</v>
      </c>
      <c r="X11" s="53">
        <f>IF(V11=""," ",ROUND(W11/V11*100,1))</f>
        <v>6.2</v>
      </c>
      <c r="Y11" s="292">
        <v>642</v>
      </c>
      <c r="Z11" s="292">
        <v>26</v>
      </c>
      <c r="AA11" s="48">
        <f>IF(Y11=""," ",ROUND(Z11/Y11*100,1))</f>
        <v>4</v>
      </c>
    </row>
    <row r="12" spans="1:27" ht="12.75" customHeight="1">
      <c r="A12" s="10">
        <v>40</v>
      </c>
      <c r="B12" s="8">
        <v>202</v>
      </c>
      <c r="C12" s="100" t="s">
        <v>57</v>
      </c>
      <c r="D12" s="101" t="s">
        <v>58</v>
      </c>
      <c r="E12" s="166">
        <v>35</v>
      </c>
      <c r="F12" s="167">
        <v>24</v>
      </c>
      <c r="G12" s="292">
        <v>49</v>
      </c>
      <c r="H12" s="292">
        <v>32</v>
      </c>
      <c r="I12" s="292">
        <v>577</v>
      </c>
      <c r="J12" s="292">
        <v>102</v>
      </c>
      <c r="K12" s="42">
        <f>IF(G12=""," ",ROUND(J12/I12*100,1))</f>
        <v>17.7</v>
      </c>
      <c r="L12" s="293">
        <v>28</v>
      </c>
      <c r="M12" s="292">
        <v>18</v>
      </c>
      <c r="N12" s="292">
        <v>339</v>
      </c>
      <c r="O12" s="292">
        <v>57</v>
      </c>
      <c r="P12" s="42">
        <f>IF(L12=""," ",ROUND(O12/N12*100,1))</f>
        <v>16.8</v>
      </c>
      <c r="Q12" s="293">
        <v>6</v>
      </c>
      <c r="R12" s="292">
        <v>2</v>
      </c>
      <c r="S12" s="292">
        <v>38</v>
      </c>
      <c r="T12" s="292">
        <v>4</v>
      </c>
      <c r="U12" s="42">
        <f aca="true" t="shared" si="0" ref="U12:U35">IF(Q12=""," ",ROUND(T12/S12*100,1))</f>
        <v>10.5</v>
      </c>
      <c r="V12" s="306">
        <v>132</v>
      </c>
      <c r="W12" s="292">
        <v>10</v>
      </c>
      <c r="X12" s="53">
        <f>IF(V12=""," ",ROUND(W12/V12*100,1))</f>
        <v>7.6</v>
      </c>
      <c r="Y12" s="292">
        <v>93</v>
      </c>
      <c r="Z12" s="292">
        <v>5</v>
      </c>
      <c r="AA12" s="48">
        <f>IF(Y12=""," ",ROUND(Z12/Y12*100,1))</f>
        <v>5.4</v>
      </c>
    </row>
    <row r="13" spans="1:27" ht="12.75" customHeight="1">
      <c r="A13" s="10">
        <v>40</v>
      </c>
      <c r="B13" s="8">
        <v>203</v>
      </c>
      <c r="C13" s="100" t="s">
        <v>57</v>
      </c>
      <c r="D13" s="101" t="s">
        <v>59</v>
      </c>
      <c r="E13" s="166">
        <v>40</v>
      </c>
      <c r="F13" s="167">
        <v>22</v>
      </c>
      <c r="G13" s="292">
        <v>105</v>
      </c>
      <c r="H13" s="292">
        <v>103</v>
      </c>
      <c r="I13" s="292">
        <v>1547</v>
      </c>
      <c r="J13" s="292">
        <v>526</v>
      </c>
      <c r="K13" s="42">
        <f aca="true" t="shared" si="1" ref="K13:K75">IF(G13=""," ",ROUND(J13/I13*100,1))</f>
        <v>34</v>
      </c>
      <c r="L13" s="293">
        <v>82</v>
      </c>
      <c r="M13" s="292">
        <v>80</v>
      </c>
      <c r="N13" s="292">
        <v>1132</v>
      </c>
      <c r="O13" s="292">
        <v>379</v>
      </c>
      <c r="P13" s="42">
        <f>IF(L13=""," ",ROUND(O13/N13*100,1))</f>
        <v>33.5</v>
      </c>
      <c r="Q13" s="293">
        <v>6</v>
      </c>
      <c r="R13" s="292">
        <v>4</v>
      </c>
      <c r="S13" s="292">
        <v>80</v>
      </c>
      <c r="T13" s="292">
        <v>7</v>
      </c>
      <c r="U13" s="42">
        <f t="shared" si="0"/>
        <v>8.8</v>
      </c>
      <c r="V13" s="306">
        <v>262</v>
      </c>
      <c r="W13" s="292">
        <v>10</v>
      </c>
      <c r="X13" s="53">
        <f>IF(V13=""," ",ROUND(W13/V13*100,1))</f>
        <v>3.8</v>
      </c>
      <c r="Y13" s="292">
        <v>249</v>
      </c>
      <c r="Z13" s="292">
        <v>9</v>
      </c>
      <c r="AA13" s="48">
        <f>IF(Y13=""," ",ROUND(Z13/Y13*100,1))</f>
        <v>3.6</v>
      </c>
    </row>
    <row r="14" spans="1:27" ht="12.75" customHeight="1">
      <c r="A14" s="10">
        <v>40</v>
      </c>
      <c r="B14" s="8">
        <v>204</v>
      </c>
      <c r="C14" s="100" t="s">
        <v>57</v>
      </c>
      <c r="D14" s="101" t="s">
        <v>60</v>
      </c>
      <c r="E14" s="166">
        <v>35</v>
      </c>
      <c r="F14" s="167">
        <v>21</v>
      </c>
      <c r="G14" s="292">
        <v>39</v>
      </c>
      <c r="H14" s="292">
        <v>34</v>
      </c>
      <c r="I14" s="292">
        <v>514</v>
      </c>
      <c r="J14" s="292">
        <v>143</v>
      </c>
      <c r="K14" s="42">
        <f t="shared" si="1"/>
        <v>27.8</v>
      </c>
      <c r="L14" s="293">
        <v>26</v>
      </c>
      <c r="M14" s="292">
        <v>22</v>
      </c>
      <c r="N14" s="292">
        <v>334</v>
      </c>
      <c r="O14" s="292">
        <v>89</v>
      </c>
      <c r="P14" s="42">
        <f aca="true" t="shared" si="2" ref="P14:P34">IF(L14=""," ",ROUND(O14/N14*100,1))</f>
        <v>26.6</v>
      </c>
      <c r="Q14" s="293">
        <v>6</v>
      </c>
      <c r="R14" s="292">
        <v>5</v>
      </c>
      <c r="S14" s="292">
        <v>41</v>
      </c>
      <c r="T14" s="292">
        <v>7</v>
      </c>
      <c r="U14" s="42">
        <f t="shared" si="0"/>
        <v>17.1</v>
      </c>
      <c r="V14" s="306">
        <v>40</v>
      </c>
      <c r="W14" s="292">
        <v>4</v>
      </c>
      <c r="X14" s="53">
        <f aca="true" t="shared" si="3" ref="X14:X34">IF(V14=""," ",ROUND(W14/V14*100,1))</f>
        <v>10</v>
      </c>
      <c r="Y14" s="292">
        <v>35</v>
      </c>
      <c r="Z14" s="292">
        <v>4</v>
      </c>
      <c r="AA14" s="48">
        <f aca="true" t="shared" si="4" ref="AA14:AA23">IF(Y14=""," ",ROUND(Z14/Y14*100,1))</f>
        <v>11.4</v>
      </c>
    </row>
    <row r="15" spans="1:27" ht="12.75" customHeight="1">
      <c r="A15" s="10">
        <v>40</v>
      </c>
      <c r="B15" s="8">
        <v>205</v>
      </c>
      <c r="C15" s="100" t="s">
        <v>57</v>
      </c>
      <c r="D15" s="101" t="s">
        <v>61</v>
      </c>
      <c r="E15" s="166">
        <v>35</v>
      </c>
      <c r="F15" s="167">
        <v>23</v>
      </c>
      <c r="G15" s="292">
        <v>64</v>
      </c>
      <c r="H15" s="292">
        <v>51</v>
      </c>
      <c r="I15" s="292">
        <v>1557</v>
      </c>
      <c r="J15" s="292">
        <v>398</v>
      </c>
      <c r="K15" s="42">
        <f t="shared" si="1"/>
        <v>25.6</v>
      </c>
      <c r="L15" s="293">
        <v>53</v>
      </c>
      <c r="M15" s="292">
        <v>43</v>
      </c>
      <c r="N15" s="292">
        <v>878</v>
      </c>
      <c r="O15" s="292">
        <v>183</v>
      </c>
      <c r="P15" s="42">
        <f t="shared" si="2"/>
        <v>20.8</v>
      </c>
      <c r="Q15" s="293">
        <v>6</v>
      </c>
      <c r="R15" s="292">
        <v>4</v>
      </c>
      <c r="S15" s="292">
        <v>60</v>
      </c>
      <c r="T15" s="292">
        <v>5</v>
      </c>
      <c r="U15" s="42">
        <f t="shared" si="0"/>
        <v>8.3</v>
      </c>
      <c r="V15" s="306">
        <v>82</v>
      </c>
      <c r="W15" s="292">
        <v>1</v>
      </c>
      <c r="X15" s="53">
        <f t="shared" si="3"/>
        <v>1.2</v>
      </c>
      <c r="Y15" s="292">
        <v>74</v>
      </c>
      <c r="Z15" s="292">
        <v>1</v>
      </c>
      <c r="AA15" s="48">
        <f t="shared" si="4"/>
        <v>1.4</v>
      </c>
    </row>
    <row r="16" spans="1:27" ht="12.75" customHeight="1">
      <c r="A16" s="10">
        <v>40</v>
      </c>
      <c r="B16" s="8">
        <v>206</v>
      </c>
      <c r="C16" s="100" t="s">
        <v>57</v>
      </c>
      <c r="D16" s="101" t="s">
        <v>62</v>
      </c>
      <c r="E16" s="166">
        <v>30</v>
      </c>
      <c r="F16" s="167">
        <v>23</v>
      </c>
      <c r="G16" s="292">
        <v>30</v>
      </c>
      <c r="H16" s="292">
        <v>27</v>
      </c>
      <c r="I16" s="292">
        <v>330</v>
      </c>
      <c r="J16" s="292">
        <v>56</v>
      </c>
      <c r="K16" s="42">
        <f t="shared" si="1"/>
        <v>17</v>
      </c>
      <c r="L16" s="293">
        <v>30</v>
      </c>
      <c r="M16" s="292">
        <v>27</v>
      </c>
      <c r="N16" s="292">
        <v>330</v>
      </c>
      <c r="O16" s="292">
        <v>56</v>
      </c>
      <c r="P16" s="42">
        <f t="shared" si="2"/>
        <v>17</v>
      </c>
      <c r="Q16" s="293">
        <v>6</v>
      </c>
      <c r="R16" s="292">
        <v>4</v>
      </c>
      <c r="S16" s="292">
        <v>43</v>
      </c>
      <c r="T16" s="292">
        <v>7</v>
      </c>
      <c r="U16" s="42">
        <f t="shared" si="0"/>
        <v>16.3</v>
      </c>
      <c r="V16" s="306">
        <v>50</v>
      </c>
      <c r="W16" s="292">
        <v>7</v>
      </c>
      <c r="X16" s="53">
        <f t="shared" si="3"/>
        <v>14</v>
      </c>
      <c r="Y16" s="292">
        <v>42</v>
      </c>
      <c r="Z16" s="292">
        <v>6</v>
      </c>
      <c r="AA16" s="48">
        <f t="shared" si="4"/>
        <v>14.3</v>
      </c>
    </row>
    <row r="17" spans="1:27" ht="12.75" customHeight="1">
      <c r="A17" s="10">
        <v>40</v>
      </c>
      <c r="B17" s="8">
        <v>207</v>
      </c>
      <c r="C17" s="100" t="s">
        <v>57</v>
      </c>
      <c r="D17" s="101" t="s">
        <v>63</v>
      </c>
      <c r="E17" s="166">
        <v>40</v>
      </c>
      <c r="F17" s="167">
        <v>20</v>
      </c>
      <c r="G17" s="292">
        <v>26</v>
      </c>
      <c r="H17" s="292">
        <v>20</v>
      </c>
      <c r="I17" s="292">
        <v>351</v>
      </c>
      <c r="J17" s="292">
        <v>77</v>
      </c>
      <c r="K17" s="42">
        <f t="shared" si="1"/>
        <v>21.9</v>
      </c>
      <c r="L17" s="293">
        <v>26</v>
      </c>
      <c r="M17" s="292">
        <v>20</v>
      </c>
      <c r="N17" s="292">
        <v>351</v>
      </c>
      <c r="O17" s="292">
        <v>77</v>
      </c>
      <c r="P17" s="42">
        <f t="shared" si="2"/>
        <v>21.9</v>
      </c>
      <c r="Q17" s="293">
        <v>6</v>
      </c>
      <c r="R17" s="292">
        <v>2</v>
      </c>
      <c r="S17" s="292">
        <v>54</v>
      </c>
      <c r="T17" s="292">
        <v>3</v>
      </c>
      <c r="U17" s="42">
        <f t="shared" si="0"/>
        <v>5.6</v>
      </c>
      <c r="V17" s="306">
        <v>56</v>
      </c>
      <c r="W17" s="292">
        <v>2</v>
      </c>
      <c r="X17" s="53">
        <f t="shared" si="3"/>
        <v>3.6</v>
      </c>
      <c r="Y17" s="292">
        <v>48</v>
      </c>
      <c r="Z17" s="292">
        <v>2</v>
      </c>
      <c r="AA17" s="48">
        <f t="shared" si="4"/>
        <v>4.2</v>
      </c>
    </row>
    <row r="18" spans="1:27" ht="12.75" customHeight="1">
      <c r="A18" s="10">
        <v>40</v>
      </c>
      <c r="B18" s="8">
        <v>210</v>
      </c>
      <c r="C18" s="100" t="s">
        <v>57</v>
      </c>
      <c r="D18" s="101" t="s">
        <v>64</v>
      </c>
      <c r="E18" s="166">
        <v>40</v>
      </c>
      <c r="F18" s="167">
        <v>22</v>
      </c>
      <c r="G18" s="292">
        <v>39</v>
      </c>
      <c r="H18" s="292">
        <v>33</v>
      </c>
      <c r="I18" s="292">
        <v>421</v>
      </c>
      <c r="J18" s="292">
        <v>93</v>
      </c>
      <c r="K18" s="42">
        <f t="shared" si="1"/>
        <v>22.1</v>
      </c>
      <c r="L18" s="293">
        <v>33</v>
      </c>
      <c r="M18" s="292">
        <v>28</v>
      </c>
      <c r="N18" s="292">
        <v>372</v>
      </c>
      <c r="O18" s="292">
        <v>86</v>
      </c>
      <c r="P18" s="42">
        <f t="shared" si="2"/>
        <v>23.1</v>
      </c>
      <c r="Q18" s="293">
        <v>6</v>
      </c>
      <c r="R18" s="292">
        <v>5</v>
      </c>
      <c r="S18" s="292">
        <v>49</v>
      </c>
      <c r="T18" s="292">
        <v>7</v>
      </c>
      <c r="U18" s="42">
        <f t="shared" si="0"/>
        <v>14.3</v>
      </c>
      <c r="V18" s="306">
        <v>25</v>
      </c>
      <c r="W18" s="292">
        <v>2</v>
      </c>
      <c r="X18" s="53">
        <f t="shared" si="3"/>
        <v>8</v>
      </c>
      <c r="Y18" s="292">
        <v>23</v>
      </c>
      <c r="Z18" s="292">
        <v>2</v>
      </c>
      <c r="AA18" s="48">
        <f t="shared" si="4"/>
        <v>8.7</v>
      </c>
    </row>
    <row r="19" spans="1:27" ht="12.75" customHeight="1">
      <c r="A19" s="10">
        <v>40</v>
      </c>
      <c r="B19" s="8">
        <v>211</v>
      </c>
      <c r="C19" s="100" t="s">
        <v>57</v>
      </c>
      <c r="D19" s="101" t="s">
        <v>65</v>
      </c>
      <c r="E19" s="166">
        <v>40</v>
      </c>
      <c r="F19" s="168" t="s">
        <v>172</v>
      </c>
      <c r="G19" s="292">
        <v>47</v>
      </c>
      <c r="H19" s="292">
        <v>38</v>
      </c>
      <c r="I19" s="292">
        <v>674</v>
      </c>
      <c r="J19" s="292">
        <v>163</v>
      </c>
      <c r="K19" s="42">
        <f t="shared" si="1"/>
        <v>24.2</v>
      </c>
      <c r="L19" s="293">
        <v>24</v>
      </c>
      <c r="M19" s="292">
        <v>18</v>
      </c>
      <c r="N19" s="292">
        <v>337</v>
      </c>
      <c r="O19" s="292">
        <v>83</v>
      </c>
      <c r="P19" s="42">
        <f t="shared" si="2"/>
        <v>24.6</v>
      </c>
      <c r="Q19" s="293">
        <v>6</v>
      </c>
      <c r="R19" s="292">
        <v>4</v>
      </c>
      <c r="S19" s="292">
        <v>39</v>
      </c>
      <c r="T19" s="292">
        <v>6</v>
      </c>
      <c r="U19" s="42">
        <f t="shared" si="0"/>
        <v>15.4</v>
      </c>
      <c r="V19" s="306">
        <v>40</v>
      </c>
      <c r="W19" s="292">
        <v>6</v>
      </c>
      <c r="X19" s="53">
        <f t="shared" si="3"/>
        <v>15</v>
      </c>
      <c r="Y19" s="292">
        <v>23</v>
      </c>
      <c r="Z19" s="292">
        <v>2</v>
      </c>
      <c r="AA19" s="48">
        <f t="shared" si="4"/>
        <v>8.7</v>
      </c>
    </row>
    <row r="20" spans="1:27" ht="12.75" customHeight="1">
      <c r="A20" s="10">
        <v>40</v>
      </c>
      <c r="B20" s="8">
        <v>212</v>
      </c>
      <c r="C20" s="100" t="s">
        <v>57</v>
      </c>
      <c r="D20" s="101" t="s">
        <v>66</v>
      </c>
      <c r="E20" s="166"/>
      <c r="F20" s="167"/>
      <c r="G20" s="292"/>
      <c r="H20" s="292"/>
      <c r="I20" s="292"/>
      <c r="J20" s="292"/>
      <c r="K20" s="42" t="str">
        <f t="shared" si="1"/>
        <v> </v>
      </c>
      <c r="L20" s="293">
        <v>14</v>
      </c>
      <c r="M20" s="292">
        <v>12</v>
      </c>
      <c r="N20" s="292">
        <v>156</v>
      </c>
      <c r="O20" s="292">
        <v>40</v>
      </c>
      <c r="P20" s="42">
        <f t="shared" si="2"/>
        <v>25.6</v>
      </c>
      <c r="Q20" s="293">
        <v>6</v>
      </c>
      <c r="R20" s="292">
        <v>2</v>
      </c>
      <c r="S20" s="292">
        <v>34</v>
      </c>
      <c r="T20" s="292">
        <v>2</v>
      </c>
      <c r="U20" s="42">
        <f t="shared" si="0"/>
        <v>5.9</v>
      </c>
      <c r="V20" s="306">
        <v>23</v>
      </c>
      <c r="W20" s="292">
        <v>1</v>
      </c>
      <c r="X20" s="53">
        <f t="shared" si="3"/>
        <v>4.3</v>
      </c>
      <c r="Y20" s="292">
        <v>18</v>
      </c>
      <c r="Z20" s="292">
        <v>1</v>
      </c>
      <c r="AA20" s="48">
        <f t="shared" si="4"/>
        <v>5.6</v>
      </c>
    </row>
    <row r="21" spans="1:27" ht="12.75" customHeight="1">
      <c r="A21" s="10">
        <v>40</v>
      </c>
      <c r="B21" s="8">
        <v>213</v>
      </c>
      <c r="C21" s="100" t="s">
        <v>57</v>
      </c>
      <c r="D21" s="101" t="s">
        <v>67</v>
      </c>
      <c r="E21" s="166">
        <v>40</v>
      </c>
      <c r="F21" s="167">
        <v>26</v>
      </c>
      <c r="G21" s="292">
        <v>41</v>
      </c>
      <c r="H21" s="292">
        <v>30</v>
      </c>
      <c r="I21" s="292">
        <v>368</v>
      </c>
      <c r="J21" s="292">
        <v>64</v>
      </c>
      <c r="K21" s="42">
        <f t="shared" si="1"/>
        <v>17.4</v>
      </c>
      <c r="L21" s="293">
        <v>24</v>
      </c>
      <c r="M21" s="292">
        <v>19</v>
      </c>
      <c r="N21" s="292">
        <v>207</v>
      </c>
      <c r="O21" s="292">
        <v>40</v>
      </c>
      <c r="P21" s="42">
        <f t="shared" si="2"/>
        <v>19.3</v>
      </c>
      <c r="Q21" s="293">
        <v>6</v>
      </c>
      <c r="R21" s="292">
        <v>3</v>
      </c>
      <c r="S21" s="292">
        <v>40</v>
      </c>
      <c r="T21" s="292">
        <v>4</v>
      </c>
      <c r="U21" s="42">
        <f t="shared" si="0"/>
        <v>10</v>
      </c>
      <c r="V21" s="306">
        <v>51</v>
      </c>
      <c r="W21" s="292">
        <v>0</v>
      </c>
      <c r="X21" s="53">
        <f t="shared" si="3"/>
        <v>0</v>
      </c>
      <c r="Y21" s="292">
        <v>42</v>
      </c>
      <c r="Z21" s="292">
        <v>0</v>
      </c>
      <c r="AA21" s="48">
        <f t="shared" si="4"/>
        <v>0</v>
      </c>
    </row>
    <row r="22" spans="1:27" ht="12.75" customHeight="1">
      <c r="A22" s="10">
        <v>40</v>
      </c>
      <c r="B22" s="8">
        <v>214</v>
      </c>
      <c r="C22" s="100" t="s">
        <v>57</v>
      </c>
      <c r="D22" s="101" t="s">
        <v>68</v>
      </c>
      <c r="E22" s="166">
        <v>30</v>
      </c>
      <c r="F22" s="167">
        <v>24</v>
      </c>
      <c r="G22" s="292">
        <v>25</v>
      </c>
      <c r="H22" s="292">
        <v>16</v>
      </c>
      <c r="I22" s="292">
        <v>406</v>
      </c>
      <c r="J22" s="292">
        <v>78</v>
      </c>
      <c r="K22" s="42">
        <f t="shared" si="1"/>
        <v>19.2</v>
      </c>
      <c r="L22" s="293">
        <v>25</v>
      </c>
      <c r="M22" s="292">
        <v>16</v>
      </c>
      <c r="N22" s="292">
        <v>406</v>
      </c>
      <c r="O22" s="292">
        <v>78</v>
      </c>
      <c r="P22" s="42">
        <f t="shared" si="2"/>
        <v>19.2</v>
      </c>
      <c r="Q22" s="293">
        <v>6</v>
      </c>
      <c r="R22" s="292">
        <v>3</v>
      </c>
      <c r="S22" s="292">
        <v>39</v>
      </c>
      <c r="T22" s="292">
        <v>3</v>
      </c>
      <c r="U22" s="42">
        <f t="shared" si="0"/>
        <v>7.7</v>
      </c>
      <c r="V22" s="306">
        <v>14</v>
      </c>
      <c r="W22" s="292">
        <v>0</v>
      </c>
      <c r="X22" s="53">
        <f t="shared" si="3"/>
        <v>0</v>
      </c>
      <c r="Y22" s="292">
        <v>12</v>
      </c>
      <c r="Z22" s="292">
        <v>0</v>
      </c>
      <c r="AA22" s="48">
        <f t="shared" si="4"/>
        <v>0</v>
      </c>
    </row>
    <row r="23" spans="1:27" ht="14.25" customHeight="1">
      <c r="A23" s="10">
        <v>40</v>
      </c>
      <c r="B23" s="8">
        <v>215</v>
      </c>
      <c r="C23" s="100" t="s">
        <v>57</v>
      </c>
      <c r="D23" s="101" t="s">
        <v>69</v>
      </c>
      <c r="E23" s="166">
        <v>40</v>
      </c>
      <c r="F23" s="167">
        <v>25</v>
      </c>
      <c r="G23" s="292">
        <v>48</v>
      </c>
      <c r="H23" s="292">
        <v>42</v>
      </c>
      <c r="I23" s="292">
        <v>636</v>
      </c>
      <c r="J23" s="292">
        <v>173</v>
      </c>
      <c r="K23" s="42">
        <f t="shared" si="1"/>
        <v>27.2</v>
      </c>
      <c r="L23" s="293">
        <v>22</v>
      </c>
      <c r="M23" s="292">
        <v>22</v>
      </c>
      <c r="N23" s="292">
        <v>274</v>
      </c>
      <c r="O23" s="292">
        <v>71</v>
      </c>
      <c r="P23" s="42">
        <f t="shared" si="2"/>
        <v>25.9</v>
      </c>
      <c r="Q23" s="293">
        <v>6</v>
      </c>
      <c r="R23" s="292">
        <v>3</v>
      </c>
      <c r="S23" s="292">
        <v>30</v>
      </c>
      <c r="T23" s="292">
        <v>5</v>
      </c>
      <c r="U23" s="42">
        <f t="shared" si="0"/>
        <v>16.7</v>
      </c>
      <c r="V23" s="306">
        <v>51</v>
      </c>
      <c r="W23" s="292">
        <v>1</v>
      </c>
      <c r="X23" s="53">
        <f t="shared" si="3"/>
        <v>2</v>
      </c>
      <c r="Y23" s="292">
        <v>39</v>
      </c>
      <c r="Z23" s="292">
        <v>0</v>
      </c>
      <c r="AA23" s="48">
        <f t="shared" si="4"/>
        <v>0</v>
      </c>
    </row>
    <row r="24" spans="1:27" ht="12.75" customHeight="1">
      <c r="A24" s="10">
        <v>40</v>
      </c>
      <c r="B24" s="8">
        <v>216</v>
      </c>
      <c r="C24" s="100" t="s">
        <v>57</v>
      </c>
      <c r="D24" s="101" t="s">
        <v>70</v>
      </c>
      <c r="E24" s="166">
        <v>30</v>
      </c>
      <c r="F24" s="167">
        <v>20</v>
      </c>
      <c r="G24" s="292">
        <v>26</v>
      </c>
      <c r="H24" s="292">
        <v>20</v>
      </c>
      <c r="I24" s="292">
        <v>278</v>
      </c>
      <c r="J24" s="292">
        <v>58</v>
      </c>
      <c r="K24" s="42">
        <f t="shared" si="1"/>
        <v>20.9</v>
      </c>
      <c r="L24" s="293">
        <v>26</v>
      </c>
      <c r="M24" s="292">
        <v>20</v>
      </c>
      <c r="N24" s="292">
        <v>278</v>
      </c>
      <c r="O24" s="292">
        <v>58</v>
      </c>
      <c r="P24" s="42">
        <f t="shared" si="2"/>
        <v>20.9</v>
      </c>
      <c r="Q24" s="293">
        <v>6</v>
      </c>
      <c r="R24" s="292">
        <v>3</v>
      </c>
      <c r="S24" s="292">
        <v>43</v>
      </c>
      <c r="T24" s="292">
        <v>6</v>
      </c>
      <c r="U24" s="42">
        <f t="shared" si="0"/>
        <v>14</v>
      </c>
      <c r="V24" s="306">
        <v>38</v>
      </c>
      <c r="W24" s="292">
        <v>3</v>
      </c>
      <c r="X24" s="53">
        <f t="shared" si="3"/>
        <v>7.9</v>
      </c>
      <c r="Y24" s="292">
        <v>36</v>
      </c>
      <c r="Z24" s="292">
        <v>3</v>
      </c>
      <c r="AA24" s="48">
        <f aca="true" t="shared" si="5" ref="AA24:AA34">IF(Y24=0," ",ROUND(Z24/Y24*100,1))</f>
        <v>8.3</v>
      </c>
    </row>
    <row r="25" spans="1:27" ht="12.75" customHeight="1">
      <c r="A25" s="10">
        <v>40</v>
      </c>
      <c r="B25" s="8">
        <v>217</v>
      </c>
      <c r="C25" s="100" t="s">
        <v>57</v>
      </c>
      <c r="D25" s="101" t="s">
        <v>71</v>
      </c>
      <c r="E25" s="166">
        <v>35</v>
      </c>
      <c r="F25" s="167">
        <v>22</v>
      </c>
      <c r="G25" s="292">
        <v>35</v>
      </c>
      <c r="H25" s="292">
        <v>30</v>
      </c>
      <c r="I25" s="292">
        <v>426</v>
      </c>
      <c r="J25" s="292">
        <v>95</v>
      </c>
      <c r="K25" s="42">
        <f t="shared" si="1"/>
        <v>22.3</v>
      </c>
      <c r="L25" s="293">
        <v>32</v>
      </c>
      <c r="M25" s="292">
        <v>27</v>
      </c>
      <c r="N25" s="292">
        <v>372</v>
      </c>
      <c r="O25" s="292">
        <v>89</v>
      </c>
      <c r="P25" s="42">
        <f t="shared" si="2"/>
        <v>23.9</v>
      </c>
      <c r="Q25" s="293">
        <v>5</v>
      </c>
      <c r="R25" s="292">
        <v>4</v>
      </c>
      <c r="S25" s="292">
        <v>36</v>
      </c>
      <c r="T25" s="292">
        <v>6</v>
      </c>
      <c r="U25" s="42">
        <f t="shared" si="0"/>
        <v>16.7</v>
      </c>
      <c r="V25" s="306">
        <v>48</v>
      </c>
      <c r="W25" s="292">
        <v>6</v>
      </c>
      <c r="X25" s="53">
        <f t="shared" si="3"/>
        <v>12.5</v>
      </c>
      <c r="Y25" s="292">
        <v>38</v>
      </c>
      <c r="Z25" s="292">
        <v>2</v>
      </c>
      <c r="AA25" s="48">
        <f t="shared" si="5"/>
        <v>5.3</v>
      </c>
    </row>
    <row r="26" spans="1:27" ht="12.75" customHeight="1">
      <c r="A26" s="10">
        <v>40</v>
      </c>
      <c r="B26" s="8">
        <v>218</v>
      </c>
      <c r="C26" s="100" t="s">
        <v>57</v>
      </c>
      <c r="D26" s="99" t="s">
        <v>72</v>
      </c>
      <c r="E26" s="166">
        <v>40</v>
      </c>
      <c r="F26" s="167">
        <v>22</v>
      </c>
      <c r="G26" s="292">
        <v>31</v>
      </c>
      <c r="H26" s="292">
        <v>21</v>
      </c>
      <c r="I26" s="292">
        <v>288</v>
      </c>
      <c r="J26" s="292">
        <v>78</v>
      </c>
      <c r="K26" s="42">
        <f t="shared" si="1"/>
        <v>27.1</v>
      </c>
      <c r="L26" s="293">
        <v>25</v>
      </c>
      <c r="M26" s="292">
        <v>18</v>
      </c>
      <c r="N26" s="292">
        <v>261</v>
      </c>
      <c r="O26" s="292">
        <v>72</v>
      </c>
      <c r="P26" s="42">
        <f t="shared" si="2"/>
        <v>27.6</v>
      </c>
      <c r="Q26" s="293">
        <v>6</v>
      </c>
      <c r="R26" s="292">
        <v>3</v>
      </c>
      <c r="S26" s="292">
        <v>27</v>
      </c>
      <c r="T26" s="292">
        <v>6</v>
      </c>
      <c r="U26" s="42">
        <f t="shared" si="0"/>
        <v>22.2</v>
      </c>
      <c r="V26" s="306">
        <v>47</v>
      </c>
      <c r="W26" s="292">
        <v>5</v>
      </c>
      <c r="X26" s="53">
        <f t="shared" si="3"/>
        <v>10.6</v>
      </c>
      <c r="Y26" s="292">
        <v>41</v>
      </c>
      <c r="Z26" s="292">
        <v>2</v>
      </c>
      <c r="AA26" s="48">
        <f t="shared" si="5"/>
        <v>4.9</v>
      </c>
    </row>
    <row r="27" spans="1:27" ht="12.75" customHeight="1">
      <c r="A27" s="10">
        <v>40</v>
      </c>
      <c r="B27" s="8">
        <v>219</v>
      </c>
      <c r="C27" s="100" t="s">
        <v>57</v>
      </c>
      <c r="D27" s="101" t="s">
        <v>73</v>
      </c>
      <c r="E27" s="166">
        <v>40</v>
      </c>
      <c r="F27" s="167">
        <v>24</v>
      </c>
      <c r="G27" s="292">
        <v>50</v>
      </c>
      <c r="H27" s="293">
        <v>39</v>
      </c>
      <c r="I27" s="292">
        <v>626</v>
      </c>
      <c r="J27" s="292">
        <v>146</v>
      </c>
      <c r="K27" s="42">
        <f t="shared" si="1"/>
        <v>23.3</v>
      </c>
      <c r="L27" s="293">
        <v>25</v>
      </c>
      <c r="M27" s="292">
        <v>19</v>
      </c>
      <c r="N27" s="292">
        <v>227</v>
      </c>
      <c r="O27" s="292">
        <v>60</v>
      </c>
      <c r="P27" s="42">
        <f t="shared" si="2"/>
        <v>26.4</v>
      </c>
      <c r="Q27" s="293">
        <v>5</v>
      </c>
      <c r="R27" s="292">
        <v>5</v>
      </c>
      <c r="S27" s="292">
        <v>27</v>
      </c>
      <c r="T27" s="292">
        <v>7</v>
      </c>
      <c r="U27" s="42">
        <f t="shared" si="0"/>
        <v>25.9</v>
      </c>
      <c r="V27" s="306">
        <v>56</v>
      </c>
      <c r="W27" s="292">
        <v>5</v>
      </c>
      <c r="X27" s="53">
        <f t="shared" si="3"/>
        <v>8.9</v>
      </c>
      <c r="Y27" s="292">
        <v>46</v>
      </c>
      <c r="Z27" s="292">
        <v>2</v>
      </c>
      <c r="AA27" s="48">
        <f t="shared" si="5"/>
        <v>4.3</v>
      </c>
    </row>
    <row r="28" spans="1:27" ht="12.75" customHeight="1">
      <c r="A28" s="10">
        <v>40</v>
      </c>
      <c r="B28" s="8">
        <v>220</v>
      </c>
      <c r="C28" s="100" t="s">
        <v>57</v>
      </c>
      <c r="D28" s="101" t="s">
        <v>74</v>
      </c>
      <c r="E28" s="166">
        <v>40</v>
      </c>
      <c r="F28" s="167">
        <v>22</v>
      </c>
      <c r="G28" s="292">
        <v>31</v>
      </c>
      <c r="H28" s="292">
        <v>30</v>
      </c>
      <c r="I28" s="292">
        <v>414</v>
      </c>
      <c r="J28" s="292">
        <v>150</v>
      </c>
      <c r="K28" s="42">
        <f t="shared" si="1"/>
        <v>36.2</v>
      </c>
      <c r="L28" s="293">
        <v>30</v>
      </c>
      <c r="M28" s="292">
        <v>29</v>
      </c>
      <c r="N28" s="292">
        <v>309</v>
      </c>
      <c r="O28" s="292">
        <v>111</v>
      </c>
      <c r="P28" s="42">
        <f t="shared" si="2"/>
        <v>35.9</v>
      </c>
      <c r="Q28" s="293">
        <v>6</v>
      </c>
      <c r="R28" s="292">
        <v>5</v>
      </c>
      <c r="S28" s="292">
        <v>41</v>
      </c>
      <c r="T28" s="292">
        <v>7</v>
      </c>
      <c r="U28" s="42">
        <f t="shared" si="0"/>
        <v>17.1</v>
      </c>
      <c r="V28" s="306">
        <v>70</v>
      </c>
      <c r="W28" s="292">
        <v>4</v>
      </c>
      <c r="X28" s="53">
        <f t="shared" si="3"/>
        <v>5.7</v>
      </c>
      <c r="Y28" s="292">
        <v>58</v>
      </c>
      <c r="Z28" s="292">
        <v>2</v>
      </c>
      <c r="AA28" s="48">
        <f t="shared" si="5"/>
        <v>3.4</v>
      </c>
    </row>
    <row r="29" spans="1:27" ht="12.75" customHeight="1">
      <c r="A29" s="10">
        <v>40</v>
      </c>
      <c r="B29" s="8">
        <v>221</v>
      </c>
      <c r="C29" s="100" t="s">
        <v>57</v>
      </c>
      <c r="D29" s="101" t="s">
        <v>75</v>
      </c>
      <c r="E29" s="166">
        <v>35</v>
      </c>
      <c r="F29" s="167">
        <v>20</v>
      </c>
      <c r="G29" s="292">
        <v>36</v>
      </c>
      <c r="H29" s="292">
        <v>27</v>
      </c>
      <c r="I29" s="292">
        <v>334</v>
      </c>
      <c r="J29" s="292">
        <v>91</v>
      </c>
      <c r="K29" s="42">
        <f t="shared" si="1"/>
        <v>27.2</v>
      </c>
      <c r="L29" s="293">
        <v>31</v>
      </c>
      <c r="M29" s="292">
        <v>24</v>
      </c>
      <c r="N29" s="292">
        <v>305</v>
      </c>
      <c r="O29" s="292">
        <v>87</v>
      </c>
      <c r="P29" s="42">
        <f t="shared" si="2"/>
        <v>28.5</v>
      </c>
      <c r="Q29" s="293">
        <v>5</v>
      </c>
      <c r="R29" s="292">
        <v>3</v>
      </c>
      <c r="S29" s="292">
        <v>29</v>
      </c>
      <c r="T29" s="292">
        <v>4</v>
      </c>
      <c r="U29" s="42">
        <f t="shared" si="0"/>
        <v>13.8</v>
      </c>
      <c r="V29" s="306">
        <v>41</v>
      </c>
      <c r="W29" s="292">
        <v>4</v>
      </c>
      <c r="X29" s="53">
        <f t="shared" si="3"/>
        <v>9.8</v>
      </c>
      <c r="Y29" s="292">
        <v>32</v>
      </c>
      <c r="Z29" s="292">
        <v>1</v>
      </c>
      <c r="AA29" s="48">
        <f t="shared" si="5"/>
        <v>3.1</v>
      </c>
    </row>
    <row r="30" spans="1:27" ht="14.25" customHeight="1">
      <c r="A30" s="10">
        <v>40</v>
      </c>
      <c r="B30" s="8">
        <v>222</v>
      </c>
      <c r="C30" s="100" t="s">
        <v>57</v>
      </c>
      <c r="D30" s="101" t="s">
        <v>76</v>
      </c>
      <c r="E30" s="166">
        <v>40</v>
      </c>
      <c r="F30" s="167">
        <v>21</v>
      </c>
      <c r="G30" s="292">
        <v>37</v>
      </c>
      <c r="H30" s="292">
        <v>28</v>
      </c>
      <c r="I30" s="292">
        <v>642</v>
      </c>
      <c r="J30" s="292">
        <v>121</v>
      </c>
      <c r="K30" s="42">
        <f t="shared" si="1"/>
        <v>18.8</v>
      </c>
      <c r="L30" s="293">
        <v>25</v>
      </c>
      <c r="M30" s="292">
        <v>21</v>
      </c>
      <c r="N30" s="292">
        <v>386</v>
      </c>
      <c r="O30" s="292">
        <v>97</v>
      </c>
      <c r="P30" s="42">
        <f t="shared" si="2"/>
        <v>25.1</v>
      </c>
      <c r="Q30" s="293">
        <v>6</v>
      </c>
      <c r="R30" s="292">
        <v>3</v>
      </c>
      <c r="S30" s="292">
        <v>37</v>
      </c>
      <c r="T30" s="292">
        <v>4</v>
      </c>
      <c r="U30" s="42">
        <f t="shared" si="0"/>
        <v>10.8</v>
      </c>
      <c r="V30" s="306">
        <v>38</v>
      </c>
      <c r="W30" s="292">
        <v>2</v>
      </c>
      <c r="X30" s="53">
        <f t="shared" si="3"/>
        <v>5.3</v>
      </c>
      <c r="Y30" s="292">
        <v>33</v>
      </c>
      <c r="Z30" s="292">
        <v>2</v>
      </c>
      <c r="AA30" s="48">
        <f t="shared" si="5"/>
        <v>6.1</v>
      </c>
    </row>
    <row r="31" spans="1:27" ht="12.75" customHeight="1">
      <c r="A31" s="10">
        <v>40</v>
      </c>
      <c r="B31" s="8">
        <v>223</v>
      </c>
      <c r="C31" s="100" t="s">
        <v>57</v>
      </c>
      <c r="D31" s="101" t="s">
        <v>77</v>
      </c>
      <c r="E31" s="166">
        <v>30</v>
      </c>
      <c r="F31" s="168" t="s">
        <v>172</v>
      </c>
      <c r="G31" s="292">
        <v>54</v>
      </c>
      <c r="H31" s="292">
        <v>46</v>
      </c>
      <c r="I31" s="292">
        <v>637</v>
      </c>
      <c r="J31" s="292">
        <v>222</v>
      </c>
      <c r="K31" s="42">
        <f t="shared" si="1"/>
        <v>34.9</v>
      </c>
      <c r="L31" s="293">
        <v>24</v>
      </c>
      <c r="M31" s="292">
        <v>22</v>
      </c>
      <c r="N31" s="292">
        <v>255</v>
      </c>
      <c r="O31" s="292">
        <v>83</v>
      </c>
      <c r="P31" s="42">
        <f t="shared" si="2"/>
        <v>32.5</v>
      </c>
      <c r="Q31" s="293">
        <v>5</v>
      </c>
      <c r="R31" s="292">
        <v>3</v>
      </c>
      <c r="S31" s="292">
        <v>33</v>
      </c>
      <c r="T31" s="292">
        <v>5</v>
      </c>
      <c r="U31" s="42">
        <f t="shared" si="0"/>
        <v>15.2</v>
      </c>
      <c r="V31" s="306">
        <v>50</v>
      </c>
      <c r="W31" s="292">
        <v>2</v>
      </c>
      <c r="X31" s="53">
        <f t="shared" si="3"/>
        <v>4</v>
      </c>
      <c r="Y31" s="292">
        <v>44</v>
      </c>
      <c r="Z31" s="292">
        <v>2</v>
      </c>
      <c r="AA31" s="48">
        <f t="shared" si="5"/>
        <v>4.5</v>
      </c>
    </row>
    <row r="32" spans="1:27" ht="12.75" customHeight="1">
      <c r="A32" s="10">
        <v>40</v>
      </c>
      <c r="B32" s="8">
        <v>224</v>
      </c>
      <c r="C32" s="100" t="s">
        <v>57</v>
      </c>
      <c r="D32" s="101" t="s">
        <v>78</v>
      </c>
      <c r="E32" s="166">
        <v>40</v>
      </c>
      <c r="F32" s="167">
        <v>21</v>
      </c>
      <c r="G32" s="292">
        <v>44</v>
      </c>
      <c r="H32" s="292">
        <v>40</v>
      </c>
      <c r="I32" s="292">
        <v>445</v>
      </c>
      <c r="J32" s="292">
        <v>144</v>
      </c>
      <c r="K32" s="42">
        <f t="shared" si="1"/>
        <v>32.4</v>
      </c>
      <c r="L32" s="293">
        <v>43</v>
      </c>
      <c r="M32" s="292">
        <v>40</v>
      </c>
      <c r="N32" s="292">
        <v>445</v>
      </c>
      <c r="O32" s="292">
        <v>144</v>
      </c>
      <c r="P32" s="42">
        <f t="shared" si="2"/>
        <v>32.4</v>
      </c>
      <c r="Q32" s="293">
        <v>6</v>
      </c>
      <c r="R32" s="292">
        <v>4</v>
      </c>
      <c r="S32" s="292">
        <v>39</v>
      </c>
      <c r="T32" s="292">
        <v>5</v>
      </c>
      <c r="U32" s="42">
        <f t="shared" si="0"/>
        <v>12.8</v>
      </c>
      <c r="V32" s="306">
        <v>46</v>
      </c>
      <c r="W32" s="292">
        <v>7</v>
      </c>
      <c r="X32" s="53">
        <f t="shared" si="3"/>
        <v>15.2</v>
      </c>
      <c r="Y32" s="292">
        <v>42</v>
      </c>
      <c r="Z32" s="292">
        <v>3</v>
      </c>
      <c r="AA32" s="48">
        <f t="shared" si="5"/>
        <v>7.1</v>
      </c>
    </row>
    <row r="33" spans="1:27" ht="12.75" customHeight="1">
      <c r="A33" s="10">
        <v>40</v>
      </c>
      <c r="B33" s="8">
        <v>225</v>
      </c>
      <c r="C33" s="100" t="s">
        <v>57</v>
      </c>
      <c r="D33" s="101" t="s">
        <v>79</v>
      </c>
      <c r="E33" s="166">
        <v>30</v>
      </c>
      <c r="F33" s="167">
        <v>22</v>
      </c>
      <c r="G33" s="292">
        <v>35</v>
      </c>
      <c r="H33" s="292">
        <v>33</v>
      </c>
      <c r="I33" s="292">
        <v>540</v>
      </c>
      <c r="J33" s="292">
        <v>134</v>
      </c>
      <c r="K33" s="42">
        <f t="shared" si="1"/>
        <v>24.8</v>
      </c>
      <c r="L33" s="293">
        <v>31</v>
      </c>
      <c r="M33" s="292">
        <v>29</v>
      </c>
      <c r="N33" s="292">
        <v>464</v>
      </c>
      <c r="O33" s="292">
        <v>111</v>
      </c>
      <c r="P33" s="42">
        <f t="shared" si="2"/>
        <v>23.9</v>
      </c>
      <c r="Q33" s="293">
        <v>6</v>
      </c>
      <c r="R33" s="292">
        <v>2</v>
      </c>
      <c r="S33" s="292">
        <v>43</v>
      </c>
      <c r="T33" s="292">
        <v>2</v>
      </c>
      <c r="U33" s="42">
        <f t="shared" si="0"/>
        <v>4.7</v>
      </c>
      <c r="V33" s="306">
        <v>19</v>
      </c>
      <c r="W33" s="292">
        <v>3</v>
      </c>
      <c r="X33" s="53">
        <f t="shared" si="3"/>
        <v>15.8</v>
      </c>
      <c r="Y33" s="292">
        <v>18</v>
      </c>
      <c r="Z33" s="292">
        <v>3</v>
      </c>
      <c r="AA33" s="48">
        <f t="shared" si="5"/>
        <v>16.7</v>
      </c>
    </row>
    <row r="34" spans="1:27" ht="12.75" customHeight="1">
      <c r="A34" s="10">
        <v>40</v>
      </c>
      <c r="B34" s="8">
        <v>226</v>
      </c>
      <c r="C34" s="100" t="s">
        <v>57</v>
      </c>
      <c r="D34" s="101" t="s">
        <v>80</v>
      </c>
      <c r="E34" s="166"/>
      <c r="F34" s="167"/>
      <c r="G34" s="292"/>
      <c r="H34" s="292"/>
      <c r="I34" s="292"/>
      <c r="J34" s="292"/>
      <c r="K34" s="42" t="str">
        <f t="shared" si="1"/>
        <v> </v>
      </c>
      <c r="L34" s="293">
        <v>25</v>
      </c>
      <c r="M34" s="292">
        <v>18</v>
      </c>
      <c r="N34" s="292">
        <v>322</v>
      </c>
      <c r="O34" s="292">
        <v>77</v>
      </c>
      <c r="P34" s="42">
        <f t="shared" si="2"/>
        <v>23.9</v>
      </c>
      <c r="Q34" s="293">
        <v>6</v>
      </c>
      <c r="R34" s="292">
        <v>2</v>
      </c>
      <c r="S34" s="292">
        <v>43</v>
      </c>
      <c r="T34" s="292">
        <v>3</v>
      </c>
      <c r="U34" s="42">
        <f t="shared" si="0"/>
        <v>7</v>
      </c>
      <c r="V34" s="306">
        <v>33</v>
      </c>
      <c r="W34" s="292">
        <v>1</v>
      </c>
      <c r="X34" s="53">
        <f t="shared" si="3"/>
        <v>3</v>
      </c>
      <c r="Y34" s="292">
        <v>30</v>
      </c>
      <c r="Z34" s="292">
        <v>1</v>
      </c>
      <c r="AA34" s="48">
        <f t="shared" si="5"/>
        <v>3.3</v>
      </c>
    </row>
    <row r="35" spans="1:27" ht="12.75" customHeight="1">
      <c r="A35" s="10">
        <v>40</v>
      </c>
      <c r="B35" s="8">
        <v>227</v>
      </c>
      <c r="C35" s="100" t="s">
        <v>57</v>
      </c>
      <c r="D35" s="101" t="s">
        <v>81</v>
      </c>
      <c r="E35" s="166">
        <v>40</v>
      </c>
      <c r="F35" s="167">
        <v>23</v>
      </c>
      <c r="G35" s="294"/>
      <c r="H35" s="293" t="s">
        <v>214</v>
      </c>
      <c r="I35" s="292"/>
      <c r="J35" s="292"/>
      <c r="K35" s="42" t="str">
        <f t="shared" si="1"/>
        <v> </v>
      </c>
      <c r="L35" s="293">
        <v>21</v>
      </c>
      <c r="M35" s="292">
        <v>16</v>
      </c>
      <c r="N35" s="292">
        <v>267</v>
      </c>
      <c r="O35" s="292">
        <v>70</v>
      </c>
      <c r="P35" s="42">
        <f>IF(L35=""," ",ROUND(O35/N35*100,1))</f>
        <v>26.2</v>
      </c>
      <c r="Q35" s="293">
        <v>6</v>
      </c>
      <c r="R35" s="292">
        <v>3</v>
      </c>
      <c r="S35" s="292">
        <v>48</v>
      </c>
      <c r="T35" s="292">
        <v>5</v>
      </c>
      <c r="U35" s="42">
        <f t="shared" si="0"/>
        <v>10.4</v>
      </c>
      <c r="V35" s="306">
        <v>40</v>
      </c>
      <c r="W35" s="292">
        <v>0</v>
      </c>
      <c r="X35" s="53">
        <f>IF(V35=""," ",ROUND(W35/V35*100,1))</f>
        <v>0</v>
      </c>
      <c r="Y35" s="292">
        <v>37</v>
      </c>
      <c r="Z35" s="292">
        <v>0</v>
      </c>
      <c r="AA35" s="48">
        <f>IF(Y35=""," ",ROUND(Z35/Y35*100,1))</f>
        <v>0</v>
      </c>
    </row>
    <row r="36" spans="1:27" ht="12.75" customHeight="1">
      <c r="A36" s="10">
        <v>40</v>
      </c>
      <c r="B36" s="8">
        <v>228</v>
      </c>
      <c r="C36" s="100" t="s">
        <v>57</v>
      </c>
      <c r="D36" s="101" t="s">
        <v>82</v>
      </c>
      <c r="E36" s="166">
        <v>35</v>
      </c>
      <c r="F36" s="167">
        <v>23</v>
      </c>
      <c r="G36" s="292">
        <v>30</v>
      </c>
      <c r="H36" s="292">
        <v>19</v>
      </c>
      <c r="I36" s="292">
        <v>518</v>
      </c>
      <c r="J36" s="292">
        <v>102</v>
      </c>
      <c r="K36" s="42">
        <f t="shared" si="1"/>
        <v>19.7</v>
      </c>
      <c r="L36" s="293">
        <v>24</v>
      </c>
      <c r="M36" s="292">
        <v>17</v>
      </c>
      <c r="N36" s="292">
        <v>461</v>
      </c>
      <c r="O36" s="292">
        <v>100</v>
      </c>
      <c r="P36" s="42">
        <f aca="true" t="shared" si="6" ref="P36:P55">IF(L36=""," ",ROUND(O36/N36*100,1))</f>
        <v>21.7</v>
      </c>
      <c r="Q36" s="293">
        <v>6</v>
      </c>
      <c r="R36" s="292">
        <v>2</v>
      </c>
      <c r="S36" s="292">
        <v>57</v>
      </c>
      <c r="T36" s="292">
        <v>2</v>
      </c>
      <c r="U36" s="42">
        <f aca="true" t="shared" si="7" ref="U36:U55">IF(Q36=""," ",ROUND(T36/S36*100,1))</f>
        <v>3.5</v>
      </c>
      <c r="V36" s="306">
        <v>46</v>
      </c>
      <c r="W36" s="292">
        <v>4</v>
      </c>
      <c r="X36" s="53">
        <f aca="true" t="shared" si="8" ref="X36:X55">IF(V36=""," ",ROUND(W36/V36*100,1))</f>
        <v>8.7</v>
      </c>
      <c r="Y36" s="292">
        <v>39</v>
      </c>
      <c r="Z36" s="292">
        <v>4</v>
      </c>
      <c r="AA36" s="48">
        <f aca="true" t="shared" si="9" ref="AA36:AA45">IF(Y36=""," ",ROUND(Z36/Y36*100,1))</f>
        <v>10.3</v>
      </c>
    </row>
    <row r="37" spans="1:27" ht="12.75" customHeight="1">
      <c r="A37" s="10">
        <v>40</v>
      </c>
      <c r="B37" s="8">
        <v>229</v>
      </c>
      <c r="C37" s="100" t="s">
        <v>57</v>
      </c>
      <c r="D37" s="101" t="s">
        <v>83</v>
      </c>
      <c r="E37" s="166"/>
      <c r="F37" s="167"/>
      <c r="G37" s="292"/>
      <c r="H37" s="292"/>
      <c r="I37" s="292"/>
      <c r="J37" s="292"/>
      <c r="K37" s="42" t="str">
        <f t="shared" si="1"/>
        <v> </v>
      </c>
      <c r="L37" s="293">
        <v>20</v>
      </c>
      <c r="M37" s="292">
        <v>16</v>
      </c>
      <c r="N37" s="292">
        <v>281</v>
      </c>
      <c r="O37" s="292">
        <v>57</v>
      </c>
      <c r="P37" s="42">
        <f t="shared" si="6"/>
        <v>20.3</v>
      </c>
      <c r="Q37" s="293">
        <v>6</v>
      </c>
      <c r="R37" s="292">
        <v>3</v>
      </c>
      <c r="S37" s="292">
        <v>46</v>
      </c>
      <c r="T37" s="292">
        <v>5</v>
      </c>
      <c r="U37" s="42">
        <f t="shared" si="7"/>
        <v>10.9</v>
      </c>
      <c r="V37" s="306">
        <v>38</v>
      </c>
      <c r="W37" s="292">
        <v>0</v>
      </c>
      <c r="X37" s="53">
        <f t="shared" si="8"/>
        <v>0</v>
      </c>
      <c r="Y37" s="292">
        <v>34</v>
      </c>
      <c r="Z37" s="292">
        <v>0</v>
      </c>
      <c r="AA37" s="48">
        <f t="shared" si="9"/>
        <v>0</v>
      </c>
    </row>
    <row r="38" spans="1:27" ht="12.75" customHeight="1">
      <c r="A38" s="10">
        <v>40</v>
      </c>
      <c r="B38" s="8">
        <v>305</v>
      </c>
      <c r="C38" s="100" t="s">
        <v>57</v>
      </c>
      <c r="D38" s="101" t="s">
        <v>84</v>
      </c>
      <c r="E38" s="166">
        <v>30</v>
      </c>
      <c r="F38" s="168" t="s">
        <v>255</v>
      </c>
      <c r="G38" s="292">
        <v>29</v>
      </c>
      <c r="H38" s="292">
        <v>25</v>
      </c>
      <c r="I38" s="292">
        <v>339</v>
      </c>
      <c r="J38" s="292">
        <v>66</v>
      </c>
      <c r="K38" s="42">
        <f t="shared" si="1"/>
        <v>19.5</v>
      </c>
      <c r="L38" s="293">
        <v>24</v>
      </c>
      <c r="M38" s="292">
        <v>22</v>
      </c>
      <c r="N38" s="292">
        <v>310</v>
      </c>
      <c r="O38" s="292">
        <v>62</v>
      </c>
      <c r="P38" s="42">
        <f t="shared" si="6"/>
        <v>20</v>
      </c>
      <c r="Q38" s="293">
        <v>5</v>
      </c>
      <c r="R38" s="292">
        <v>3</v>
      </c>
      <c r="S38" s="292">
        <v>29</v>
      </c>
      <c r="T38" s="292">
        <v>4</v>
      </c>
      <c r="U38" s="42">
        <f t="shared" si="7"/>
        <v>13.8</v>
      </c>
      <c r="V38" s="306">
        <v>28</v>
      </c>
      <c r="W38" s="292">
        <v>2</v>
      </c>
      <c r="X38" s="53">
        <f t="shared" si="8"/>
        <v>7.1</v>
      </c>
      <c r="Y38" s="292">
        <v>24</v>
      </c>
      <c r="Z38" s="292">
        <v>0</v>
      </c>
      <c r="AA38" s="48">
        <f t="shared" si="9"/>
        <v>0</v>
      </c>
    </row>
    <row r="39" spans="1:27" ht="12.75" customHeight="1">
      <c r="A39" s="10">
        <v>40</v>
      </c>
      <c r="B39" s="8">
        <v>341</v>
      </c>
      <c r="C39" s="100" t="s">
        <v>57</v>
      </c>
      <c r="D39" s="101" t="s">
        <v>85</v>
      </c>
      <c r="E39" s="166"/>
      <c r="F39" s="167"/>
      <c r="G39" s="292"/>
      <c r="H39" s="292"/>
      <c r="I39" s="292"/>
      <c r="J39" s="292"/>
      <c r="K39" s="42" t="str">
        <f t="shared" si="1"/>
        <v> </v>
      </c>
      <c r="L39" s="293">
        <v>13</v>
      </c>
      <c r="M39" s="292">
        <v>9</v>
      </c>
      <c r="N39" s="292">
        <v>137</v>
      </c>
      <c r="O39" s="292">
        <v>23</v>
      </c>
      <c r="P39" s="42">
        <f t="shared" si="6"/>
        <v>16.8</v>
      </c>
      <c r="Q39" s="293">
        <v>5</v>
      </c>
      <c r="R39" s="292">
        <v>1</v>
      </c>
      <c r="S39" s="292">
        <v>27</v>
      </c>
      <c r="T39" s="292">
        <v>2</v>
      </c>
      <c r="U39" s="42">
        <f t="shared" si="7"/>
        <v>7.4</v>
      </c>
      <c r="V39" s="306">
        <v>16</v>
      </c>
      <c r="W39" s="292">
        <v>0</v>
      </c>
      <c r="X39" s="53">
        <f t="shared" si="8"/>
        <v>0</v>
      </c>
      <c r="Y39" s="292">
        <v>13</v>
      </c>
      <c r="Z39" s="292">
        <v>0</v>
      </c>
      <c r="AA39" s="48">
        <f t="shared" si="9"/>
        <v>0</v>
      </c>
    </row>
    <row r="40" spans="1:27" ht="12.75" customHeight="1">
      <c r="A40" s="10">
        <v>40</v>
      </c>
      <c r="B40" s="8">
        <v>342</v>
      </c>
      <c r="C40" s="100" t="s">
        <v>57</v>
      </c>
      <c r="D40" s="101" t="s">
        <v>86</v>
      </c>
      <c r="E40" s="166">
        <v>20</v>
      </c>
      <c r="F40" s="167">
        <v>24</v>
      </c>
      <c r="G40" s="292">
        <v>14</v>
      </c>
      <c r="H40" s="292">
        <v>8</v>
      </c>
      <c r="I40" s="292">
        <v>140</v>
      </c>
      <c r="J40" s="292">
        <v>18</v>
      </c>
      <c r="K40" s="42">
        <f t="shared" si="1"/>
        <v>12.9</v>
      </c>
      <c r="L40" s="293">
        <v>14</v>
      </c>
      <c r="M40" s="292">
        <v>8</v>
      </c>
      <c r="N40" s="292">
        <v>140</v>
      </c>
      <c r="O40" s="292">
        <v>18</v>
      </c>
      <c r="P40" s="42">
        <f t="shared" si="6"/>
        <v>12.9</v>
      </c>
      <c r="Q40" s="293">
        <v>5</v>
      </c>
      <c r="R40" s="292">
        <v>3</v>
      </c>
      <c r="S40" s="292">
        <v>31</v>
      </c>
      <c r="T40" s="292">
        <v>3</v>
      </c>
      <c r="U40" s="42">
        <f t="shared" si="7"/>
        <v>9.7</v>
      </c>
      <c r="V40" s="306">
        <v>25</v>
      </c>
      <c r="W40" s="292">
        <v>4</v>
      </c>
      <c r="X40" s="53">
        <f t="shared" si="8"/>
        <v>16</v>
      </c>
      <c r="Y40" s="292">
        <v>21</v>
      </c>
      <c r="Z40" s="292">
        <v>2</v>
      </c>
      <c r="AA40" s="48">
        <f t="shared" si="9"/>
        <v>9.5</v>
      </c>
    </row>
    <row r="41" spans="1:27" ht="12.75" customHeight="1">
      <c r="A41" s="10">
        <v>40</v>
      </c>
      <c r="B41" s="8">
        <v>343</v>
      </c>
      <c r="C41" s="100" t="s">
        <v>57</v>
      </c>
      <c r="D41" s="101" t="s">
        <v>87</v>
      </c>
      <c r="E41" s="166">
        <v>30</v>
      </c>
      <c r="F41" s="168" t="s">
        <v>172</v>
      </c>
      <c r="G41" s="292">
        <v>29</v>
      </c>
      <c r="H41" s="292">
        <v>24</v>
      </c>
      <c r="I41" s="292">
        <v>339</v>
      </c>
      <c r="J41" s="292">
        <v>99</v>
      </c>
      <c r="K41" s="42">
        <f t="shared" si="1"/>
        <v>29.2</v>
      </c>
      <c r="L41" s="293">
        <v>24</v>
      </c>
      <c r="M41" s="292">
        <v>20</v>
      </c>
      <c r="N41" s="292">
        <v>276</v>
      </c>
      <c r="O41" s="292">
        <v>75</v>
      </c>
      <c r="P41" s="42">
        <f t="shared" si="6"/>
        <v>27.2</v>
      </c>
      <c r="Q41" s="293">
        <v>5</v>
      </c>
      <c r="R41" s="292">
        <v>3</v>
      </c>
      <c r="S41" s="292">
        <v>30</v>
      </c>
      <c r="T41" s="292">
        <v>4</v>
      </c>
      <c r="U41" s="42">
        <f t="shared" si="7"/>
        <v>13.3</v>
      </c>
      <c r="V41" s="306">
        <v>19</v>
      </c>
      <c r="W41" s="292">
        <v>0</v>
      </c>
      <c r="X41" s="53">
        <f t="shared" si="8"/>
        <v>0</v>
      </c>
      <c r="Y41" s="292">
        <v>19</v>
      </c>
      <c r="Z41" s="292">
        <v>0</v>
      </c>
      <c r="AA41" s="48">
        <f t="shared" si="9"/>
        <v>0</v>
      </c>
    </row>
    <row r="42" spans="1:27" ht="12.75" customHeight="1">
      <c r="A42" s="10">
        <v>40</v>
      </c>
      <c r="B42" s="8">
        <v>344</v>
      </c>
      <c r="C42" s="100" t="s">
        <v>57</v>
      </c>
      <c r="D42" s="101" t="s">
        <v>88</v>
      </c>
      <c r="E42" s="166"/>
      <c r="F42" s="167"/>
      <c r="G42" s="292"/>
      <c r="H42" s="292"/>
      <c r="I42" s="292"/>
      <c r="J42" s="292"/>
      <c r="K42" s="42" t="str">
        <f t="shared" si="1"/>
        <v> </v>
      </c>
      <c r="L42" s="293">
        <v>14</v>
      </c>
      <c r="M42" s="292">
        <v>7</v>
      </c>
      <c r="N42" s="292">
        <v>199</v>
      </c>
      <c r="O42" s="292">
        <v>13</v>
      </c>
      <c r="P42" s="42">
        <f t="shared" si="6"/>
        <v>6.5</v>
      </c>
      <c r="Q42" s="293">
        <v>5</v>
      </c>
      <c r="R42" s="292">
        <v>2</v>
      </c>
      <c r="S42" s="292">
        <v>26</v>
      </c>
      <c r="T42" s="292">
        <v>3</v>
      </c>
      <c r="U42" s="42">
        <f t="shared" si="7"/>
        <v>11.5</v>
      </c>
      <c r="V42" s="306">
        <v>27</v>
      </c>
      <c r="W42" s="292">
        <v>6</v>
      </c>
      <c r="X42" s="53">
        <f t="shared" si="8"/>
        <v>22.2</v>
      </c>
      <c r="Y42" s="292">
        <v>18</v>
      </c>
      <c r="Z42" s="292">
        <v>1</v>
      </c>
      <c r="AA42" s="48">
        <f t="shared" si="9"/>
        <v>5.6</v>
      </c>
    </row>
    <row r="43" spans="1:27" ht="12.75" customHeight="1">
      <c r="A43" s="10">
        <v>40</v>
      </c>
      <c r="B43" s="8">
        <v>345</v>
      </c>
      <c r="C43" s="100" t="s">
        <v>57</v>
      </c>
      <c r="D43" s="101" t="s">
        <v>89</v>
      </c>
      <c r="E43" s="166"/>
      <c r="F43" s="167"/>
      <c r="G43" s="292"/>
      <c r="H43" s="292"/>
      <c r="I43" s="292"/>
      <c r="J43" s="292"/>
      <c r="K43" s="42" t="str">
        <f t="shared" si="1"/>
        <v> </v>
      </c>
      <c r="L43" s="293">
        <v>13</v>
      </c>
      <c r="M43" s="292">
        <v>7</v>
      </c>
      <c r="N43" s="292">
        <v>117</v>
      </c>
      <c r="O43" s="292">
        <v>11</v>
      </c>
      <c r="P43" s="42">
        <f t="shared" si="6"/>
        <v>9.4</v>
      </c>
      <c r="Q43" s="293">
        <v>5</v>
      </c>
      <c r="R43" s="292">
        <v>3</v>
      </c>
      <c r="S43" s="292">
        <v>33</v>
      </c>
      <c r="T43" s="292">
        <v>4</v>
      </c>
      <c r="U43" s="42">
        <f t="shared" si="7"/>
        <v>12.1</v>
      </c>
      <c r="V43" s="306">
        <v>12</v>
      </c>
      <c r="W43" s="292">
        <v>0</v>
      </c>
      <c r="X43" s="53">
        <f t="shared" si="8"/>
        <v>0</v>
      </c>
      <c r="Y43" s="292">
        <v>12</v>
      </c>
      <c r="Z43" s="292">
        <v>0</v>
      </c>
      <c r="AA43" s="48">
        <f t="shared" si="9"/>
        <v>0</v>
      </c>
    </row>
    <row r="44" spans="1:27" ht="12.75" customHeight="1">
      <c r="A44" s="10">
        <v>40</v>
      </c>
      <c r="B44" s="8">
        <v>348</v>
      </c>
      <c r="C44" s="100" t="s">
        <v>57</v>
      </c>
      <c r="D44" s="101" t="s">
        <v>90</v>
      </c>
      <c r="E44" s="166"/>
      <c r="F44" s="167"/>
      <c r="G44" s="292"/>
      <c r="H44" s="292"/>
      <c r="I44" s="292"/>
      <c r="J44" s="292"/>
      <c r="K44" s="42" t="str">
        <f t="shared" si="1"/>
        <v> </v>
      </c>
      <c r="L44" s="293">
        <v>12</v>
      </c>
      <c r="M44" s="292">
        <v>7</v>
      </c>
      <c r="N44" s="292">
        <v>110</v>
      </c>
      <c r="O44" s="292">
        <v>19</v>
      </c>
      <c r="P44" s="42">
        <f t="shared" si="6"/>
        <v>17.3</v>
      </c>
      <c r="Q44" s="293">
        <v>5</v>
      </c>
      <c r="R44" s="292">
        <v>2</v>
      </c>
      <c r="S44" s="292">
        <v>25</v>
      </c>
      <c r="T44" s="292">
        <v>3</v>
      </c>
      <c r="U44" s="42">
        <f t="shared" si="7"/>
        <v>12</v>
      </c>
      <c r="V44" s="306">
        <v>10</v>
      </c>
      <c r="W44" s="292">
        <v>0</v>
      </c>
      <c r="X44" s="53">
        <f t="shared" si="8"/>
        <v>0</v>
      </c>
      <c r="Y44" s="292">
        <v>9</v>
      </c>
      <c r="Z44" s="292">
        <v>0</v>
      </c>
      <c r="AA44" s="48">
        <f t="shared" si="9"/>
        <v>0</v>
      </c>
    </row>
    <row r="45" spans="1:27" ht="14.25" customHeight="1">
      <c r="A45" s="10">
        <v>40</v>
      </c>
      <c r="B45" s="8">
        <v>349</v>
      </c>
      <c r="C45" s="100" t="s">
        <v>57</v>
      </c>
      <c r="D45" s="101" t="s">
        <v>91</v>
      </c>
      <c r="E45" s="166"/>
      <c r="F45" s="167"/>
      <c r="G45" s="292"/>
      <c r="H45" s="292"/>
      <c r="I45" s="292"/>
      <c r="J45" s="292"/>
      <c r="K45" s="42" t="str">
        <f t="shared" si="1"/>
        <v> </v>
      </c>
      <c r="L45" s="293">
        <v>14</v>
      </c>
      <c r="M45" s="292">
        <v>9</v>
      </c>
      <c r="N45" s="292">
        <v>116</v>
      </c>
      <c r="O45" s="292">
        <v>23</v>
      </c>
      <c r="P45" s="42">
        <f t="shared" si="6"/>
        <v>19.8</v>
      </c>
      <c r="Q45" s="293">
        <v>5</v>
      </c>
      <c r="R45" s="292">
        <v>1</v>
      </c>
      <c r="S45" s="292">
        <v>28</v>
      </c>
      <c r="T45" s="292">
        <v>2</v>
      </c>
      <c r="U45" s="42">
        <f t="shared" si="7"/>
        <v>7.1</v>
      </c>
      <c r="V45" s="306">
        <v>21</v>
      </c>
      <c r="W45" s="292">
        <v>0</v>
      </c>
      <c r="X45" s="53">
        <f t="shared" si="8"/>
        <v>0</v>
      </c>
      <c r="Y45" s="292">
        <v>17</v>
      </c>
      <c r="Z45" s="292">
        <v>0</v>
      </c>
      <c r="AA45" s="48">
        <f t="shared" si="9"/>
        <v>0</v>
      </c>
    </row>
    <row r="46" spans="1:27" ht="12.75" customHeight="1">
      <c r="A46" s="10">
        <v>40</v>
      </c>
      <c r="B46" s="8">
        <v>381</v>
      </c>
      <c r="C46" s="100" t="s">
        <v>57</v>
      </c>
      <c r="D46" s="101" t="s">
        <v>92</v>
      </c>
      <c r="E46" s="166"/>
      <c r="F46" s="167"/>
      <c r="G46" s="292"/>
      <c r="H46" s="292"/>
      <c r="I46" s="292"/>
      <c r="J46" s="292"/>
      <c r="K46" s="42" t="str">
        <f t="shared" si="1"/>
        <v> </v>
      </c>
      <c r="L46" s="293">
        <v>19</v>
      </c>
      <c r="M46" s="292">
        <v>14</v>
      </c>
      <c r="N46" s="292">
        <v>193</v>
      </c>
      <c r="O46" s="292">
        <v>37</v>
      </c>
      <c r="P46" s="42">
        <f t="shared" si="6"/>
        <v>19.2</v>
      </c>
      <c r="Q46" s="293">
        <v>5</v>
      </c>
      <c r="R46" s="292">
        <v>2</v>
      </c>
      <c r="S46" s="292">
        <v>27</v>
      </c>
      <c r="T46" s="292">
        <v>2</v>
      </c>
      <c r="U46" s="42">
        <f t="shared" si="7"/>
        <v>7.4</v>
      </c>
      <c r="V46" s="306">
        <v>37</v>
      </c>
      <c r="W46" s="292">
        <v>2</v>
      </c>
      <c r="X46" s="53">
        <f t="shared" si="8"/>
        <v>5.4</v>
      </c>
      <c r="Y46" s="292">
        <v>19</v>
      </c>
      <c r="Z46" s="292">
        <v>1</v>
      </c>
      <c r="AA46" s="48">
        <f aca="true" t="shared" si="10" ref="AA46:AA55">IF(Y46=0," ",ROUND(Z46/Y46*100,1))</f>
        <v>5.3</v>
      </c>
    </row>
    <row r="47" spans="1:27" ht="12.75" customHeight="1">
      <c r="A47" s="10">
        <v>40</v>
      </c>
      <c r="B47" s="8">
        <v>382</v>
      </c>
      <c r="C47" s="100" t="s">
        <v>57</v>
      </c>
      <c r="D47" s="101" t="s">
        <v>93</v>
      </c>
      <c r="E47" s="166">
        <v>30</v>
      </c>
      <c r="F47" s="168" t="s">
        <v>172</v>
      </c>
      <c r="G47" s="292">
        <v>37</v>
      </c>
      <c r="H47" s="292">
        <v>29</v>
      </c>
      <c r="I47" s="292">
        <v>408</v>
      </c>
      <c r="J47" s="292">
        <v>95</v>
      </c>
      <c r="K47" s="42">
        <f t="shared" si="1"/>
        <v>23.3</v>
      </c>
      <c r="L47" s="293">
        <v>32</v>
      </c>
      <c r="M47" s="292">
        <v>27</v>
      </c>
      <c r="N47" s="292">
        <v>382</v>
      </c>
      <c r="O47" s="292">
        <v>93</v>
      </c>
      <c r="P47" s="42">
        <f t="shared" si="6"/>
        <v>24.3</v>
      </c>
      <c r="Q47" s="293">
        <v>5</v>
      </c>
      <c r="R47" s="292">
        <v>2</v>
      </c>
      <c r="S47" s="292">
        <v>26</v>
      </c>
      <c r="T47" s="292">
        <v>2</v>
      </c>
      <c r="U47" s="42">
        <f t="shared" si="7"/>
        <v>7.7</v>
      </c>
      <c r="V47" s="306">
        <v>17</v>
      </c>
      <c r="W47" s="292">
        <v>1</v>
      </c>
      <c r="X47" s="53">
        <f t="shared" si="8"/>
        <v>5.9</v>
      </c>
      <c r="Y47" s="292">
        <v>12</v>
      </c>
      <c r="Z47" s="292">
        <v>0</v>
      </c>
      <c r="AA47" s="48">
        <f t="shared" si="10"/>
        <v>0</v>
      </c>
    </row>
    <row r="48" spans="1:27" ht="12.75" customHeight="1">
      <c r="A48" s="10">
        <v>40</v>
      </c>
      <c r="B48" s="8">
        <v>383</v>
      </c>
      <c r="C48" s="100" t="s">
        <v>57</v>
      </c>
      <c r="D48" s="101" t="s">
        <v>94</v>
      </c>
      <c r="E48" s="166">
        <v>35</v>
      </c>
      <c r="F48" s="167">
        <v>22</v>
      </c>
      <c r="G48" s="292">
        <v>51</v>
      </c>
      <c r="H48" s="292">
        <v>46</v>
      </c>
      <c r="I48" s="292">
        <v>697</v>
      </c>
      <c r="J48" s="292">
        <v>213</v>
      </c>
      <c r="K48" s="42">
        <f t="shared" si="1"/>
        <v>30.6</v>
      </c>
      <c r="L48" s="293">
        <v>25</v>
      </c>
      <c r="M48" s="292">
        <v>22</v>
      </c>
      <c r="N48" s="292">
        <v>251</v>
      </c>
      <c r="O48" s="292">
        <v>69</v>
      </c>
      <c r="P48" s="42">
        <f t="shared" si="6"/>
        <v>27.5</v>
      </c>
      <c r="Q48" s="293">
        <v>5</v>
      </c>
      <c r="R48" s="292">
        <v>3</v>
      </c>
      <c r="S48" s="292">
        <v>27</v>
      </c>
      <c r="T48" s="292">
        <v>4</v>
      </c>
      <c r="U48" s="42">
        <f t="shared" si="7"/>
        <v>14.8</v>
      </c>
      <c r="V48" s="306">
        <v>18</v>
      </c>
      <c r="W48" s="292">
        <v>0</v>
      </c>
      <c r="X48" s="53">
        <f t="shared" si="8"/>
        <v>0</v>
      </c>
      <c r="Y48" s="292">
        <v>16</v>
      </c>
      <c r="Z48" s="292">
        <v>0</v>
      </c>
      <c r="AA48" s="48">
        <f t="shared" si="10"/>
        <v>0</v>
      </c>
    </row>
    <row r="49" spans="1:27" ht="12.75" customHeight="1">
      <c r="A49" s="10">
        <v>40</v>
      </c>
      <c r="B49" s="8">
        <v>384</v>
      </c>
      <c r="C49" s="100" t="s">
        <v>57</v>
      </c>
      <c r="D49" s="101" t="s">
        <v>95</v>
      </c>
      <c r="E49" s="166"/>
      <c r="F49" s="167"/>
      <c r="G49" s="292"/>
      <c r="H49" s="292"/>
      <c r="I49" s="292"/>
      <c r="J49" s="292"/>
      <c r="K49" s="42" t="str">
        <f t="shared" si="1"/>
        <v> </v>
      </c>
      <c r="L49" s="293">
        <v>13</v>
      </c>
      <c r="M49" s="292">
        <v>11</v>
      </c>
      <c r="N49" s="292">
        <v>108</v>
      </c>
      <c r="O49" s="292">
        <v>14</v>
      </c>
      <c r="P49" s="42">
        <f t="shared" si="6"/>
        <v>13</v>
      </c>
      <c r="Q49" s="293">
        <v>5</v>
      </c>
      <c r="R49" s="292">
        <v>2</v>
      </c>
      <c r="S49" s="292">
        <v>27</v>
      </c>
      <c r="T49" s="292">
        <v>3</v>
      </c>
      <c r="U49" s="42">
        <f t="shared" si="7"/>
        <v>11.1</v>
      </c>
      <c r="V49" s="306">
        <v>13</v>
      </c>
      <c r="W49" s="292">
        <v>0</v>
      </c>
      <c r="X49" s="53">
        <f t="shared" si="8"/>
        <v>0</v>
      </c>
      <c r="Y49" s="292">
        <v>13</v>
      </c>
      <c r="Z49" s="292">
        <v>0</v>
      </c>
      <c r="AA49" s="48">
        <f t="shared" si="10"/>
        <v>0</v>
      </c>
    </row>
    <row r="50" spans="1:27" ht="12.75" customHeight="1">
      <c r="A50" s="10">
        <v>40</v>
      </c>
      <c r="B50" s="8">
        <v>401</v>
      </c>
      <c r="C50" s="100" t="s">
        <v>57</v>
      </c>
      <c r="D50" s="101" t="s">
        <v>96</v>
      </c>
      <c r="E50" s="166"/>
      <c r="F50" s="167"/>
      <c r="G50" s="292"/>
      <c r="H50" s="292"/>
      <c r="I50" s="292"/>
      <c r="J50" s="292"/>
      <c r="K50" s="42" t="str">
        <f t="shared" si="1"/>
        <v> </v>
      </c>
      <c r="L50" s="293">
        <v>19</v>
      </c>
      <c r="M50" s="292">
        <v>14</v>
      </c>
      <c r="N50" s="292">
        <v>182</v>
      </c>
      <c r="O50" s="292">
        <v>47</v>
      </c>
      <c r="P50" s="42">
        <f t="shared" si="6"/>
        <v>25.8</v>
      </c>
      <c r="Q50" s="293">
        <v>5</v>
      </c>
      <c r="R50" s="292">
        <v>3</v>
      </c>
      <c r="S50" s="292">
        <v>22</v>
      </c>
      <c r="T50" s="292">
        <v>4</v>
      </c>
      <c r="U50" s="42">
        <f t="shared" si="7"/>
        <v>18.2</v>
      </c>
      <c r="V50" s="306">
        <v>13</v>
      </c>
      <c r="W50" s="292">
        <v>0</v>
      </c>
      <c r="X50" s="53">
        <f t="shared" si="8"/>
        <v>0</v>
      </c>
      <c r="Y50" s="292">
        <v>12</v>
      </c>
      <c r="Z50" s="292">
        <v>0</v>
      </c>
      <c r="AA50" s="48">
        <f t="shared" si="10"/>
        <v>0</v>
      </c>
    </row>
    <row r="51" spans="1:27" ht="12.75" customHeight="1">
      <c r="A51" s="10">
        <v>40</v>
      </c>
      <c r="B51" s="8">
        <v>402</v>
      </c>
      <c r="C51" s="100" t="s">
        <v>57</v>
      </c>
      <c r="D51" s="101" t="s">
        <v>97</v>
      </c>
      <c r="E51" s="287">
        <v>22.9</v>
      </c>
      <c r="F51" s="167">
        <v>23</v>
      </c>
      <c r="G51" s="292">
        <v>19</v>
      </c>
      <c r="H51" s="292">
        <v>10</v>
      </c>
      <c r="I51" s="292">
        <v>259</v>
      </c>
      <c r="J51" s="292">
        <v>39</v>
      </c>
      <c r="K51" s="42">
        <f t="shared" si="1"/>
        <v>15.1</v>
      </c>
      <c r="L51" s="293">
        <v>23</v>
      </c>
      <c r="M51" s="292">
        <v>16</v>
      </c>
      <c r="N51" s="292">
        <v>236</v>
      </c>
      <c r="O51" s="292">
        <v>29</v>
      </c>
      <c r="P51" s="42">
        <f t="shared" si="6"/>
        <v>12.3</v>
      </c>
      <c r="Q51" s="293">
        <v>5</v>
      </c>
      <c r="R51" s="292">
        <v>2</v>
      </c>
      <c r="S51" s="292">
        <v>33</v>
      </c>
      <c r="T51" s="292">
        <v>2</v>
      </c>
      <c r="U51" s="42">
        <f t="shared" si="7"/>
        <v>6.1</v>
      </c>
      <c r="V51" s="306">
        <v>19</v>
      </c>
      <c r="W51" s="292">
        <v>1</v>
      </c>
      <c r="X51" s="53">
        <f t="shared" si="8"/>
        <v>5.3</v>
      </c>
      <c r="Y51" s="292">
        <v>12</v>
      </c>
      <c r="Z51" s="292">
        <v>0</v>
      </c>
      <c r="AA51" s="48">
        <f t="shared" si="10"/>
        <v>0</v>
      </c>
    </row>
    <row r="52" spans="1:27" ht="14.25" customHeight="1">
      <c r="A52" s="10">
        <v>40</v>
      </c>
      <c r="B52" s="8">
        <v>421</v>
      </c>
      <c r="C52" s="100" t="s">
        <v>57</v>
      </c>
      <c r="D52" s="101" t="s">
        <v>98</v>
      </c>
      <c r="E52" s="166"/>
      <c r="F52" s="167"/>
      <c r="G52" s="292"/>
      <c r="H52" s="292"/>
      <c r="I52" s="292"/>
      <c r="J52" s="292"/>
      <c r="K52" s="42" t="str">
        <f t="shared" si="1"/>
        <v> </v>
      </c>
      <c r="L52" s="293">
        <v>16</v>
      </c>
      <c r="M52" s="292">
        <v>15</v>
      </c>
      <c r="N52" s="292">
        <v>168</v>
      </c>
      <c r="O52" s="292">
        <v>36</v>
      </c>
      <c r="P52" s="42">
        <f t="shared" si="6"/>
        <v>21.4</v>
      </c>
      <c r="Q52" s="293">
        <v>6</v>
      </c>
      <c r="R52" s="292">
        <v>3</v>
      </c>
      <c r="S52" s="292">
        <v>37</v>
      </c>
      <c r="T52" s="292">
        <v>4</v>
      </c>
      <c r="U52" s="42">
        <f t="shared" si="7"/>
        <v>10.8</v>
      </c>
      <c r="V52" s="306">
        <v>14</v>
      </c>
      <c r="W52" s="292">
        <v>0</v>
      </c>
      <c r="X52" s="53">
        <f t="shared" si="8"/>
        <v>0</v>
      </c>
      <c r="Y52" s="292">
        <v>14</v>
      </c>
      <c r="Z52" s="292">
        <v>0</v>
      </c>
      <c r="AA52" s="48">
        <f t="shared" si="10"/>
        <v>0</v>
      </c>
    </row>
    <row r="53" spans="1:27" ht="12.75" customHeight="1">
      <c r="A53" s="10">
        <v>40</v>
      </c>
      <c r="B53" s="8">
        <v>447</v>
      </c>
      <c r="C53" s="100" t="s">
        <v>57</v>
      </c>
      <c r="D53" s="101" t="s">
        <v>99</v>
      </c>
      <c r="E53" s="166">
        <v>40</v>
      </c>
      <c r="F53" s="167">
        <v>22</v>
      </c>
      <c r="G53" s="292">
        <v>32</v>
      </c>
      <c r="H53" s="292">
        <v>29</v>
      </c>
      <c r="I53" s="292">
        <v>425</v>
      </c>
      <c r="J53" s="292">
        <v>144</v>
      </c>
      <c r="K53" s="42">
        <f t="shared" si="1"/>
        <v>33.9</v>
      </c>
      <c r="L53" s="293">
        <v>32</v>
      </c>
      <c r="M53" s="292">
        <v>29</v>
      </c>
      <c r="N53" s="292">
        <v>425</v>
      </c>
      <c r="O53" s="292">
        <v>144</v>
      </c>
      <c r="P53" s="42">
        <f t="shared" si="6"/>
        <v>33.9</v>
      </c>
      <c r="Q53" s="293">
        <v>5</v>
      </c>
      <c r="R53" s="292">
        <v>4</v>
      </c>
      <c r="S53" s="292">
        <v>36</v>
      </c>
      <c r="T53" s="292">
        <v>5</v>
      </c>
      <c r="U53" s="42">
        <f t="shared" si="7"/>
        <v>13.9</v>
      </c>
      <c r="V53" s="306">
        <v>30</v>
      </c>
      <c r="W53" s="292">
        <v>2</v>
      </c>
      <c r="X53" s="53">
        <f t="shared" si="8"/>
        <v>6.7</v>
      </c>
      <c r="Y53" s="292">
        <v>27</v>
      </c>
      <c r="Z53" s="292">
        <v>2</v>
      </c>
      <c r="AA53" s="48">
        <f t="shared" si="10"/>
        <v>7.4</v>
      </c>
    </row>
    <row r="54" spans="1:27" ht="12.75" customHeight="1">
      <c r="A54" s="10">
        <v>40</v>
      </c>
      <c r="B54" s="8">
        <v>448</v>
      </c>
      <c r="C54" s="100" t="s">
        <v>57</v>
      </c>
      <c r="D54" s="101" t="s">
        <v>100</v>
      </c>
      <c r="E54" s="166"/>
      <c r="F54" s="167"/>
      <c r="G54" s="292"/>
      <c r="H54" s="292"/>
      <c r="I54" s="292"/>
      <c r="J54" s="292"/>
      <c r="K54" s="42" t="str">
        <f t="shared" si="1"/>
        <v> </v>
      </c>
      <c r="L54" s="293">
        <v>3</v>
      </c>
      <c r="M54" s="292">
        <v>3</v>
      </c>
      <c r="N54" s="292">
        <v>32</v>
      </c>
      <c r="O54" s="292">
        <v>6</v>
      </c>
      <c r="P54" s="42">
        <f t="shared" si="6"/>
        <v>18.8</v>
      </c>
      <c r="Q54" s="293">
        <v>5</v>
      </c>
      <c r="R54" s="292">
        <v>2</v>
      </c>
      <c r="S54" s="292">
        <v>29</v>
      </c>
      <c r="T54" s="292">
        <v>4</v>
      </c>
      <c r="U54" s="42">
        <f t="shared" si="7"/>
        <v>13.8</v>
      </c>
      <c r="V54" s="306">
        <v>8</v>
      </c>
      <c r="W54" s="292">
        <v>0</v>
      </c>
      <c r="X54" s="53">
        <f t="shared" si="8"/>
        <v>0</v>
      </c>
      <c r="Y54" s="292">
        <v>8</v>
      </c>
      <c r="Z54" s="292">
        <v>0</v>
      </c>
      <c r="AA54" s="48">
        <f t="shared" si="10"/>
        <v>0</v>
      </c>
    </row>
    <row r="55" spans="1:27" ht="12.75" customHeight="1">
      <c r="A55" s="10">
        <v>40</v>
      </c>
      <c r="B55" s="8">
        <v>462</v>
      </c>
      <c r="C55" s="100" t="s">
        <v>57</v>
      </c>
      <c r="D55" s="101" t="s">
        <v>101</v>
      </c>
      <c r="E55" s="166">
        <v>30</v>
      </c>
      <c r="F55" s="167">
        <v>23</v>
      </c>
      <c r="G55" s="292">
        <v>23</v>
      </c>
      <c r="H55" s="292">
        <v>22</v>
      </c>
      <c r="I55" s="292">
        <v>238</v>
      </c>
      <c r="J55" s="292">
        <v>60</v>
      </c>
      <c r="K55" s="42">
        <f t="shared" si="1"/>
        <v>25.2</v>
      </c>
      <c r="L55" s="293">
        <v>23</v>
      </c>
      <c r="M55" s="292">
        <v>22</v>
      </c>
      <c r="N55" s="292">
        <v>238</v>
      </c>
      <c r="O55" s="292">
        <v>60</v>
      </c>
      <c r="P55" s="42">
        <f t="shared" si="6"/>
        <v>25.2</v>
      </c>
      <c r="Q55" s="293">
        <v>6</v>
      </c>
      <c r="R55" s="292">
        <v>5</v>
      </c>
      <c r="S55" s="292">
        <v>30</v>
      </c>
      <c r="T55" s="292">
        <v>6</v>
      </c>
      <c r="U55" s="42">
        <f t="shared" si="7"/>
        <v>20</v>
      </c>
      <c r="V55" s="306">
        <v>11</v>
      </c>
      <c r="W55" s="292">
        <v>0</v>
      </c>
      <c r="X55" s="53">
        <f t="shared" si="8"/>
        <v>0</v>
      </c>
      <c r="Y55" s="292">
        <v>10</v>
      </c>
      <c r="Z55" s="292">
        <v>0</v>
      </c>
      <c r="AA55" s="48">
        <f t="shared" si="10"/>
        <v>0</v>
      </c>
    </row>
    <row r="56" spans="1:27" ht="12.75" customHeight="1">
      <c r="A56" s="10">
        <v>40</v>
      </c>
      <c r="B56" s="8">
        <v>463</v>
      </c>
      <c r="C56" s="100" t="s">
        <v>57</v>
      </c>
      <c r="D56" s="101" t="s">
        <v>102</v>
      </c>
      <c r="E56" s="166">
        <v>40</v>
      </c>
      <c r="F56" s="167">
        <v>23</v>
      </c>
      <c r="G56" s="292">
        <v>21</v>
      </c>
      <c r="H56" s="292">
        <v>18</v>
      </c>
      <c r="I56" s="292">
        <v>180</v>
      </c>
      <c r="J56" s="292">
        <v>36</v>
      </c>
      <c r="K56" s="42">
        <f aca="true" t="shared" si="11" ref="K56:K74">IF(G56=""," ",ROUND(J56/I56*100,1))</f>
        <v>20</v>
      </c>
      <c r="L56" s="293">
        <v>21</v>
      </c>
      <c r="M56" s="292">
        <v>18</v>
      </c>
      <c r="N56" s="292">
        <v>180</v>
      </c>
      <c r="O56" s="292">
        <v>36</v>
      </c>
      <c r="P56" s="42">
        <f>IF(L56=""," ",ROUND(O56/N56*100,1))</f>
        <v>20</v>
      </c>
      <c r="Q56" s="293">
        <v>6</v>
      </c>
      <c r="R56" s="292">
        <v>3</v>
      </c>
      <c r="S56" s="292">
        <v>31</v>
      </c>
      <c r="T56" s="292">
        <v>3</v>
      </c>
      <c r="U56" s="42">
        <f>IF(Q56=""," ",ROUND(T56/S56*100,1))</f>
        <v>9.7</v>
      </c>
      <c r="V56" s="306">
        <v>14</v>
      </c>
      <c r="W56" s="292">
        <v>0</v>
      </c>
      <c r="X56" s="53">
        <f>IF(V56=""," ",ROUND(W56/V56*100,1))</f>
        <v>0</v>
      </c>
      <c r="Y56" s="292">
        <v>12</v>
      </c>
      <c r="Z56" s="292">
        <v>0</v>
      </c>
      <c r="AA56" s="48">
        <f>IF(Y56=""," ",ROUND(Z56/Y56*100,1))</f>
        <v>0</v>
      </c>
    </row>
    <row r="57" spans="1:27" ht="12.75" customHeight="1">
      <c r="A57" s="10">
        <v>40</v>
      </c>
      <c r="B57" s="8">
        <v>503</v>
      </c>
      <c r="C57" s="100" t="s">
        <v>57</v>
      </c>
      <c r="D57" s="101" t="s">
        <v>103</v>
      </c>
      <c r="E57" s="166"/>
      <c r="F57" s="167"/>
      <c r="G57" s="292"/>
      <c r="H57" s="292"/>
      <c r="I57" s="292"/>
      <c r="J57" s="292"/>
      <c r="K57" s="42" t="str">
        <f t="shared" si="11"/>
        <v> </v>
      </c>
      <c r="L57" s="293">
        <v>26</v>
      </c>
      <c r="M57" s="292">
        <v>11</v>
      </c>
      <c r="N57" s="292">
        <v>263</v>
      </c>
      <c r="O57" s="292">
        <v>21</v>
      </c>
      <c r="P57" s="42">
        <f aca="true" t="shared" si="12" ref="P57:P74">IF(L57=""," ",ROUND(O57/N57*100,1))</f>
        <v>8</v>
      </c>
      <c r="Q57" s="293">
        <v>5</v>
      </c>
      <c r="R57" s="292">
        <v>2</v>
      </c>
      <c r="S57" s="292">
        <v>30</v>
      </c>
      <c r="T57" s="292">
        <v>2</v>
      </c>
      <c r="U57" s="42">
        <f aca="true" t="shared" si="13" ref="U57:U74">IF(Q57=""," ",ROUND(T57/S57*100,1))</f>
        <v>6.7</v>
      </c>
      <c r="V57" s="306">
        <v>13</v>
      </c>
      <c r="W57" s="292">
        <v>3</v>
      </c>
      <c r="X57" s="53">
        <f aca="true" t="shared" si="14" ref="X57:X74">IF(V57=""," ",ROUND(W57/V57*100,1))</f>
        <v>23.1</v>
      </c>
      <c r="Y57" s="292">
        <v>12</v>
      </c>
      <c r="Z57" s="292">
        <v>3</v>
      </c>
      <c r="AA57" s="48">
        <f aca="true" t="shared" si="15" ref="AA57:AA66">IF(Y57=""," ",ROUND(Z57/Y57*100,1))</f>
        <v>25</v>
      </c>
    </row>
    <row r="58" spans="1:27" ht="12.75" customHeight="1">
      <c r="A58" s="10">
        <v>40</v>
      </c>
      <c r="B58" s="8">
        <v>522</v>
      </c>
      <c r="C58" s="100" t="s">
        <v>57</v>
      </c>
      <c r="D58" s="101" t="s">
        <v>104</v>
      </c>
      <c r="E58" s="166">
        <v>30</v>
      </c>
      <c r="F58" s="167">
        <v>29</v>
      </c>
      <c r="G58" s="292">
        <v>13</v>
      </c>
      <c r="H58" s="292">
        <v>11</v>
      </c>
      <c r="I58" s="292">
        <v>154</v>
      </c>
      <c r="J58" s="292">
        <v>27</v>
      </c>
      <c r="K58" s="42">
        <f t="shared" si="11"/>
        <v>17.5</v>
      </c>
      <c r="L58" s="293">
        <v>13</v>
      </c>
      <c r="M58" s="292">
        <v>11</v>
      </c>
      <c r="N58" s="292">
        <v>154</v>
      </c>
      <c r="O58" s="292">
        <v>27</v>
      </c>
      <c r="P58" s="42">
        <f t="shared" si="12"/>
        <v>17.5</v>
      </c>
      <c r="Q58" s="293">
        <v>6</v>
      </c>
      <c r="R58" s="292">
        <v>2</v>
      </c>
      <c r="S58" s="292">
        <v>31</v>
      </c>
      <c r="T58" s="292">
        <v>3</v>
      </c>
      <c r="U58" s="42">
        <f t="shared" si="13"/>
        <v>9.7</v>
      </c>
      <c r="V58" s="306">
        <v>11</v>
      </c>
      <c r="W58" s="292">
        <v>0</v>
      </c>
      <c r="X58" s="53">
        <f t="shared" si="14"/>
        <v>0</v>
      </c>
      <c r="Y58" s="292">
        <v>11</v>
      </c>
      <c r="Z58" s="292">
        <v>0</v>
      </c>
      <c r="AA58" s="48">
        <f t="shared" si="15"/>
        <v>0</v>
      </c>
    </row>
    <row r="59" spans="1:27" ht="12.75" customHeight="1">
      <c r="A59" s="10">
        <v>40</v>
      </c>
      <c r="B59" s="8">
        <v>541</v>
      </c>
      <c r="C59" s="100" t="s">
        <v>57</v>
      </c>
      <c r="D59" s="101" t="s">
        <v>105</v>
      </c>
      <c r="E59" s="166"/>
      <c r="F59" s="167"/>
      <c r="G59" s="292"/>
      <c r="H59" s="292"/>
      <c r="I59" s="292"/>
      <c r="J59" s="292"/>
      <c r="K59" s="42" t="str">
        <f t="shared" si="11"/>
        <v> </v>
      </c>
      <c r="L59" s="293">
        <v>33</v>
      </c>
      <c r="M59" s="292">
        <v>24</v>
      </c>
      <c r="N59" s="292">
        <v>437</v>
      </c>
      <c r="O59" s="292">
        <v>71</v>
      </c>
      <c r="P59" s="42">
        <f t="shared" si="12"/>
        <v>16.2</v>
      </c>
      <c r="Q59" s="293">
        <v>6</v>
      </c>
      <c r="R59" s="292">
        <v>2</v>
      </c>
      <c r="S59" s="292">
        <v>35</v>
      </c>
      <c r="T59" s="292">
        <v>3</v>
      </c>
      <c r="U59" s="42">
        <f t="shared" si="13"/>
        <v>8.6</v>
      </c>
      <c r="V59" s="306">
        <v>16</v>
      </c>
      <c r="W59" s="292">
        <v>1</v>
      </c>
      <c r="X59" s="53">
        <f t="shared" si="14"/>
        <v>6.3</v>
      </c>
      <c r="Y59" s="292">
        <v>16</v>
      </c>
      <c r="Z59" s="292">
        <v>1</v>
      </c>
      <c r="AA59" s="48">
        <f t="shared" si="15"/>
        <v>6.3</v>
      </c>
    </row>
    <row r="60" spans="1:27" ht="12.75" customHeight="1">
      <c r="A60" s="10">
        <v>40</v>
      </c>
      <c r="B60" s="8">
        <v>543</v>
      </c>
      <c r="C60" s="100" t="s">
        <v>57</v>
      </c>
      <c r="D60" s="101" t="s">
        <v>106</v>
      </c>
      <c r="E60" s="166"/>
      <c r="F60" s="167"/>
      <c r="G60" s="292"/>
      <c r="H60" s="292"/>
      <c r="I60" s="292"/>
      <c r="J60" s="292"/>
      <c r="K60" s="42" t="str">
        <f t="shared" si="11"/>
        <v> </v>
      </c>
      <c r="L60" s="293">
        <v>22</v>
      </c>
      <c r="M60" s="292">
        <v>12</v>
      </c>
      <c r="N60" s="292">
        <v>239</v>
      </c>
      <c r="O60" s="292">
        <v>34</v>
      </c>
      <c r="P60" s="42">
        <f t="shared" si="12"/>
        <v>14.2</v>
      </c>
      <c r="Q60" s="293">
        <v>6</v>
      </c>
      <c r="R60" s="292">
        <v>2</v>
      </c>
      <c r="S60" s="292">
        <v>33</v>
      </c>
      <c r="T60" s="292">
        <v>2</v>
      </c>
      <c r="U60" s="42">
        <f t="shared" si="13"/>
        <v>6.1</v>
      </c>
      <c r="V60" s="306">
        <v>11</v>
      </c>
      <c r="W60" s="292">
        <v>1</v>
      </c>
      <c r="X60" s="53">
        <f t="shared" si="14"/>
        <v>9.1</v>
      </c>
      <c r="Y60" s="292">
        <v>11</v>
      </c>
      <c r="Z60" s="292">
        <v>1</v>
      </c>
      <c r="AA60" s="48">
        <f t="shared" si="15"/>
        <v>9.1</v>
      </c>
    </row>
    <row r="61" spans="1:27" ht="12.75" customHeight="1">
      <c r="A61" s="10">
        <v>40</v>
      </c>
      <c r="B61" s="8">
        <v>544</v>
      </c>
      <c r="C61" s="100" t="s">
        <v>57</v>
      </c>
      <c r="D61" s="101" t="s">
        <v>107</v>
      </c>
      <c r="E61" s="166">
        <v>30</v>
      </c>
      <c r="F61" s="167">
        <v>22</v>
      </c>
      <c r="G61" s="294"/>
      <c r="H61" s="293" t="s">
        <v>214</v>
      </c>
      <c r="I61" s="292"/>
      <c r="J61" s="292"/>
      <c r="K61" s="42" t="str">
        <f t="shared" si="11"/>
        <v> </v>
      </c>
      <c r="L61" s="293">
        <v>19</v>
      </c>
      <c r="M61" s="292">
        <v>9</v>
      </c>
      <c r="N61" s="292">
        <v>186</v>
      </c>
      <c r="O61" s="292">
        <v>14</v>
      </c>
      <c r="P61" s="42">
        <f t="shared" si="12"/>
        <v>7.5</v>
      </c>
      <c r="Q61" s="293">
        <v>6</v>
      </c>
      <c r="R61" s="292">
        <v>1</v>
      </c>
      <c r="S61" s="292">
        <v>41</v>
      </c>
      <c r="T61" s="292">
        <v>1</v>
      </c>
      <c r="U61" s="42">
        <f t="shared" si="13"/>
        <v>2.4</v>
      </c>
      <c r="V61" s="306">
        <v>9</v>
      </c>
      <c r="W61" s="292">
        <v>1</v>
      </c>
      <c r="X61" s="53">
        <f t="shared" si="14"/>
        <v>11.1</v>
      </c>
      <c r="Y61" s="292">
        <v>7</v>
      </c>
      <c r="Z61" s="292">
        <v>1</v>
      </c>
      <c r="AA61" s="48">
        <f t="shared" si="15"/>
        <v>14.3</v>
      </c>
    </row>
    <row r="62" spans="1:27" ht="12.75" customHeight="1">
      <c r="A62" s="10">
        <v>40</v>
      </c>
      <c r="B62" s="8">
        <v>545</v>
      </c>
      <c r="C62" s="100" t="s">
        <v>57</v>
      </c>
      <c r="D62" s="101" t="s">
        <v>108</v>
      </c>
      <c r="E62" s="166"/>
      <c r="F62" s="167"/>
      <c r="G62" s="292"/>
      <c r="H62" s="292"/>
      <c r="I62" s="292"/>
      <c r="J62" s="292"/>
      <c r="K62" s="42" t="str">
        <f t="shared" si="11"/>
        <v> </v>
      </c>
      <c r="L62" s="293">
        <v>21</v>
      </c>
      <c r="M62" s="292">
        <v>10</v>
      </c>
      <c r="N62" s="292">
        <v>220</v>
      </c>
      <c r="O62" s="292">
        <v>36</v>
      </c>
      <c r="P62" s="42">
        <f t="shared" si="12"/>
        <v>16.4</v>
      </c>
      <c r="Q62" s="293">
        <v>6</v>
      </c>
      <c r="R62" s="292">
        <v>2</v>
      </c>
      <c r="S62" s="292">
        <v>29</v>
      </c>
      <c r="T62" s="292">
        <v>4</v>
      </c>
      <c r="U62" s="42">
        <f t="shared" si="13"/>
        <v>13.8</v>
      </c>
      <c r="V62" s="306">
        <v>9</v>
      </c>
      <c r="W62" s="292">
        <v>0</v>
      </c>
      <c r="X62" s="53">
        <f t="shared" si="14"/>
        <v>0</v>
      </c>
      <c r="Y62" s="292">
        <v>8</v>
      </c>
      <c r="Z62" s="292">
        <v>0</v>
      </c>
      <c r="AA62" s="48">
        <f t="shared" si="15"/>
        <v>0</v>
      </c>
    </row>
    <row r="63" spans="1:27" ht="12.75" customHeight="1">
      <c r="A63" s="10">
        <v>40</v>
      </c>
      <c r="B63" s="8">
        <v>546</v>
      </c>
      <c r="C63" s="100" t="s">
        <v>57</v>
      </c>
      <c r="D63" s="101" t="s">
        <v>109</v>
      </c>
      <c r="E63" s="166"/>
      <c r="F63" s="167"/>
      <c r="G63" s="292"/>
      <c r="H63" s="292"/>
      <c r="I63" s="292"/>
      <c r="J63" s="292"/>
      <c r="K63" s="42" t="str">
        <f t="shared" si="11"/>
        <v> </v>
      </c>
      <c r="L63" s="293">
        <v>9</v>
      </c>
      <c r="M63" s="292">
        <v>8</v>
      </c>
      <c r="N63" s="292">
        <v>98</v>
      </c>
      <c r="O63" s="292">
        <v>14</v>
      </c>
      <c r="P63" s="42">
        <f t="shared" si="12"/>
        <v>14.3</v>
      </c>
      <c r="Q63" s="293">
        <v>6</v>
      </c>
      <c r="R63" s="292">
        <v>1</v>
      </c>
      <c r="S63" s="292">
        <v>35</v>
      </c>
      <c r="T63" s="292">
        <v>2</v>
      </c>
      <c r="U63" s="42">
        <f t="shared" si="13"/>
        <v>5.7</v>
      </c>
      <c r="V63" s="306">
        <v>6</v>
      </c>
      <c r="W63" s="292">
        <v>0</v>
      </c>
      <c r="X63" s="53">
        <f t="shared" si="14"/>
        <v>0</v>
      </c>
      <c r="Y63" s="292">
        <v>6</v>
      </c>
      <c r="Z63" s="292">
        <v>0</v>
      </c>
      <c r="AA63" s="48">
        <f t="shared" si="15"/>
        <v>0</v>
      </c>
    </row>
    <row r="64" spans="1:27" ht="12.75" customHeight="1">
      <c r="A64" s="10">
        <v>40</v>
      </c>
      <c r="B64" s="8">
        <v>601</v>
      </c>
      <c r="C64" s="100" t="s">
        <v>57</v>
      </c>
      <c r="D64" s="101" t="s">
        <v>110</v>
      </c>
      <c r="E64" s="166"/>
      <c r="F64" s="167"/>
      <c r="G64" s="292"/>
      <c r="H64" s="292"/>
      <c r="I64" s="292"/>
      <c r="J64" s="292"/>
      <c r="K64" s="42" t="str">
        <f t="shared" si="11"/>
        <v> </v>
      </c>
      <c r="L64" s="293">
        <v>17</v>
      </c>
      <c r="M64" s="292">
        <v>9</v>
      </c>
      <c r="N64" s="292">
        <v>215</v>
      </c>
      <c r="O64" s="292">
        <v>45</v>
      </c>
      <c r="P64" s="42">
        <f t="shared" si="12"/>
        <v>20.9</v>
      </c>
      <c r="Q64" s="293">
        <v>5</v>
      </c>
      <c r="R64" s="292">
        <v>2</v>
      </c>
      <c r="S64" s="292">
        <v>33</v>
      </c>
      <c r="T64" s="292">
        <v>3</v>
      </c>
      <c r="U64" s="42">
        <f t="shared" si="13"/>
        <v>9.1</v>
      </c>
      <c r="V64" s="306">
        <v>9</v>
      </c>
      <c r="W64" s="292">
        <v>0</v>
      </c>
      <c r="X64" s="53">
        <f t="shared" si="14"/>
        <v>0</v>
      </c>
      <c r="Y64" s="292">
        <v>9</v>
      </c>
      <c r="Z64" s="292">
        <v>0</v>
      </c>
      <c r="AA64" s="48">
        <f t="shared" si="15"/>
        <v>0</v>
      </c>
    </row>
    <row r="65" spans="1:27" ht="12.75" customHeight="1">
      <c r="A65" s="10">
        <v>40</v>
      </c>
      <c r="B65" s="8">
        <v>602</v>
      </c>
      <c r="C65" s="100" t="s">
        <v>57</v>
      </c>
      <c r="D65" s="101" t="s">
        <v>111</v>
      </c>
      <c r="E65" s="166">
        <v>26</v>
      </c>
      <c r="F65" s="167">
        <v>20</v>
      </c>
      <c r="G65" s="292">
        <v>28</v>
      </c>
      <c r="H65" s="292">
        <v>17</v>
      </c>
      <c r="I65" s="292">
        <v>201</v>
      </c>
      <c r="J65" s="292">
        <v>31</v>
      </c>
      <c r="K65" s="42">
        <f t="shared" si="11"/>
        <v>15.4</v>
      </c>
      <c r="L65" s="293">
        <v>22</v>
      </c>
      <c r="M65" s="292">
        <v>15</v>
      </c>
      <c r="N65" s="292">
        <v>163</v>
      </c>
      <c r="O65" s="292">
        <v>28</v>
      </c>
      <c r="P65" s="42">
        <f t="shared" si="12"/>
        <v>17.2</v>
      </c>
      <c r="Q65" s="293">
        <v>6</v>
      </c>
      <c r="R65" s="292">
        <v>2</v>
      </c>
      <c r="S65" s="292">
        <v>38</v>
      </c>
      <c r="T65" s="292">
        <v>3</v>
      </c>
      <c r="U65" s="42">
        <f t="shared" si="13"/>
        <v>7.9</v>
      </c>
      <c r="V65" s="306">
        <v>11</v>
      </c>
      <c r="W65" s="292">
        <v>0</v>
      </c>
      <c r="X65" s="53">
        <f t="shared" si="14"/>
        <v>0</v>
      </c>
      <c r="Y65" s="292">
        <v>10</v>
      </c>
      <c r="Z65" s="292">
        <v>0</v>
      </c>
      <c r="AA65" s="48">
        <f t="shared" si="15"/>
        <v>0</v>
      </c>
    </row>
    <row r="66" spans="1:27" ht="14.25" customHeight="1">
      <c r="A66" s="10">
        <v>40</v>
      </c>
      <c r="B66" s="8">
        <v>604</v>
      </c>
      <c r="C66" s="100" t="s">
        <v>57</v>
      </c>
      <c r="D66" s="101" t="s">
        <v>112</v>
      </c>
      <c r="E66" s="166"/>
      <c r="F66" s="167"/>
      <c r="G66" s="292"/>
      <c r="H66" s="292"/>
      <c r="I66" s="292"/>
      <c r="J66" s="292"/>
      <c r="K66" s="42" t="str">
        <f t="shared" si="11"/>
        <v> </v>
      </c>
      <c r="L66" s="293">
        <v>28</v>
      </c>
      <c r="M66" s="292">
        <v>19</v>
      </c>
      <c r="N66" s="292">
        <v>252</v>
      </c>
      <c r="O66" s="292">
        <v>56</v>
      </c>
      <c r="P66" s="42">
        <f t="shared" si="12"/>
        <v>22.2</v>
      </c>
      <c r="Q66" s="293">
        <v>5</v>
      </c>
      <c r="R66" s="292">
        <v>2</v>
      </c>
      <c r="S66" s="292">
        <v>28</v>
      </c>
      <c r="T66" s="292">
        <v>3</v>
      </c>
      <c r="U66" s="42">
        <f t="shared" si="13"/>
        <v>10.7</v>
      </c>
      <c r="V66" s="306">
        <v>18</v>
      </c>
      <c r="W66" s="292">
        <v>2</v>
      </c>
      <c r="X66" s="53">
        <f t="shared" si="14"/>
        <v>11.1</v>
      </c>
      <c r="Y66" s="292">
        <v>8</v>
      </c>
      <c r="Z66" s="292">
        <v>0</v>
      </c>
      <c r="AA66" s="48">
        <f t="shared" si="15"/>
        <v>0</v>
      </c>
    </row>
    <row r="67" spans="1:27" ht="12.75" customHeight="1">
      <c r="A67" s="10">
        <v>40</v>
      </c>
      <c r="B67" s="8">
        <v>605</v>
      </c>
      <c r="C67" s="100" t="s">
        <v>57</v>
      </c>
      <c r="D67" s="101" t="s">
        <v>113</v>
      </c>
      <c r="E67" s="166"/>
      <c r="F67" s="167"/>
      <c r="G67" s="292"/>
      <c r="H67" s="292"/>
      <c r="I67" s="292"/>
      <c r="J67" s="292"/>
      <c r="K67" s="42" t="str">
        <f t="shared" si="11"/>
        <v> </v>
      </c>
      <c r="L67" s="293">
        <v>8</v>
      </c>
      <c r="M67" s="292">
        <v>5</v>
      </c>
      <c r="N67" s="292">
        <v>62</v>
      </c>
      <c r="O67" s="292">
        <v>7</v>
      </c>
      <c r="P67" s="42">
        <f t="shared" si="12"/>
        <v>11.3</v>
      </c>
      <c r="Q67" s="293">
        <v>5</v>
      </c>
      <c r="R67" s="292">
        <v>3</v>
      </c>
      <c r="S67" s="292">
        <v>34</v>
      </c>
      <c r="T67" s="292">
        <v>3</v>
      </c>
      <c r="U67" s="42">
        <f t="shared" si="13"/>
        <v>8.8</v>
      </c>
      <c r="V67" s="306">
        <v>22</v>
      </c>
      <c r="W67" s="292">
        <v>1</v>
      </c>
      <c r="X67" s="53">
        <f t="shared" si="14"/>
        <v>4.5</v>
      </c>
      <c r="Y67" s="292">
        <v>18</v>
      </c>
      <c r="Z67" s="292">
        <v>0</v>
      </c>
      <c r="AA67" s="48">
        <f aca="true" t="shared" si="16" ref="AA67:AA74">IF(Y67=0," ",ROUND(Z67/Y67*100,1))</f>
        <v>0</v>
      </c>
    </row>
    <row r="68" spans="1:27" ht="12.75" customHeight="1">
      <c r="A68" s="10">
        <v>40</v>
      </c>
      <c r="B68" s="8">
        <v>608</v>
      </c>
      <c r="C68" s="100" t="s">
        <v>57</v>
      </c>
      <c r="D68" s="101" t="s">
        <v>114</v>
      </c>
      <c r="E68" s="166"/>
      <c r="F68" s="167"/>
      <c r="G68" s="292"/>
      <c r="H68" s="292"/>
      <c r="I68" s="292"/>
      <c r="J68" s="292"/>
      <c r="K68" s="42" t="str">
        <f t="shared" si="11"/>
        <v> </v>
      </c>
      <c r="L68" s="293">
        <v>7</v>
      </c>
      <c r="M68" s="292">
        <v>3</v>
      </c>
      <c r="N68" s="292">
        <v>78</v>
      </c>
      <c r="O68" s="292">
        <v>11</v>
      </c>
      <c r="P68" s="42">
        <f t="shared" si="12"/>
        <v>14.1</v>
      </c>
      <c r="Q68" s="293">
        <v>5</v>
      </c>
      <c r="R68" s="292">
        <v>1</v>
      </c>
      <c r="S68" s="292">
        <v>27</v>
      </c>
      <c r="T68" s="292">
        <v>1</v>
      </c>
      <c r="U68" s="42">
        <f t="shared" si="13"/>
        <v>3.7</v>
      </c>
      <c r="V68" s="306">
        <v>8</v>
      </c>
      <c r="W68" s="292">
        <v>0</v>
      </c>
      <c r="X68" s="53">
        <f t="shared" si="14"/>
        <v>0</v>
      </c>
      <c r="Y68" s="292">
        <v>7</v>
      </c>
      <c r="Z68" s="292">
        <v>0</v>
      </c>
      <c r="AA68" s="48">
        <f t="shared" si="16"/>
        <v>0</v>
      </c>
    </row>
    <row r="69" spans="1:27" ht="12.75" customHeight="1">
      <c r="A69" s="10">
        <v>40</v>
      </c>
      <c r="B69" s="8">
        <v>609</v>
      </c>
      <c r="C69" s="100" t="s">
        <v>57</v>
      </c>
      <c r="D69" s="101" t="s">
        <v>115</v>
      </c>
      <c r="E69" s="166"/>
      <c r="F69" s="167"/>
      <c r="G69" s="292"/>
      <c r="H69" s="292"/>
      <c r="I69" s="292"/>
      <c r="J69" s="292"/>
      <c r="K69" s="42" t="str">
        <f t="shared" si="11"/>
        <v> </v>
      </c>
      <c r="L69" s="293">
        <v>6</v>
      </c>
      <c r="M69" s="292">
        <v>3</v>
      </c>
      <c r="N69" s="292">
        <v>49</v>
      </c>
      <c r="O69" s="292">
        <v>4</v>
      </c>
      <c r="P69" s="42">
        <f t="shared" si="12"/>
        <v>8.2</v>
      </c>
      <c r="Q69" s="293">
        <v>5</v>
      </c>
      <c r="R69" s="292">
        <v>1</v>
      </c>
      <c r="S69" s="292">
        <v>29</v>
      </c>
      <c r="T69" s="292">
        <v>1</v>
      </c>
      <c r="U69" s="42">
        <f t="shared" si="13"/>
        <v>3.4</v>
      </c>
      <c r="V69" s="306">
        <v>6</v>
      </c>
      <c r="W69" s="292">
        <v>0</v>
      </c>
      <c r="X69" s="53">
        <f t="shared" si="14"/>
        <v>0</v>
      </c>
      <c r="Y69" s="292">
        <v>6</v>
      </c>
      <c r="Z69" s="292">
        <v>0</v>
      </c>
      <c r="AA69" s="48">
        <f t="shared" si="16"/>
        <v>0</v>
      </c>
    </row>
    <row r="70" spans="1:27" ht="12.75" customHeight="1">
      <c r="A70" s="10">
        <v>40</v>
      </c>
      <c r="B70" s="8">
        <v>610</v>
      </c>
      <c r="C70" s="100" t="s">
        <v>57</v>
      </c>
      <c r="D70" s="101" t="s">
        <v>116</v>
      </c>
      <c r="E70" s="166"/>
      <c r="F70" s="167"/>
      <c r="G70" s="292"/>
      <c r="H70" s="292"/>
      <c r="I70" s="292"/>
      <c r="J70" s="292"/>
      <c r="K70" s="42" t="str">
        <f t="shared" si="11"/>
        <v> </v>
      </c>
      <c r="L70" s="293">
        <v>11</v>
      </c>
      <c r="M70" s="292">
        <v>6</v>
      </c>
      <c r="N70" s="292">
        <v>126</v>
      </c>
      <c r="O70" s="292">
        <v>12</v>
      </c>
      <c r="P70" s="42">
        <f t="shared" si="12"/>
        <v>9.5</v>
      </c>
      <c r="Q70" s="293">
        <v>5</v>
      </c>
      <c r="R70" s="292">
        <v>2</v>
      </c>
      <c r="S70" s="292">
        <v>34</v>
      </c>
      <c r="T70" s="292">
        <v>3</v>
      </c>
      <c r="U70" s="42">
        <f t="shared" si="13"/>
        <v>8.8</v>
      </c>
      <c r="V70" s="306">
        <v>28</v>
      </c>
      <c r="W70" s="292">
        <v>4</v>
      </c>
      <c r="X70" s="53">
        <f t="shared" si="14"/>
        <v>14.3</v>
      </c>
      <c r="Y70" s="292">
        <v>24</v>
      </c>
      <c r="Z70" s="292">
        <v>0</v>
      </c>
      <c r="AA70" s="48">
        <f t="shared" si="16"/>
        <v>0</v>
      </c>
    </row>
    <row r="71" spans="1:27" ht="12.75" customHeight="1">
      <c r="A71" s="10">
        <v>40</v>
      </c>
      <c r="B71" s="8">
        <v>621</v>
      </c>
      <c r="C71" s="100" t="s">
        <v>57</v>
      </c>
      <c r="D71" s="101" t="s">
        <v>117</v>
      </c>
      <c r="E71" s="166">
        <v>30</v>
      </c>
      <c r="F71" s="167">
        <v>23</v>
      </c>
      <c r="G71" s="294"/>
      <c r="H71" s="293" t="s">
        <v>214</v>
      </c>
      <c r="I71" s="292"/>
      <c r="J71" s="292"/>
      <c r="K71" s="42" t="str">
        <f t="shared" si="11"/>
        <v> </v>
      </c>
      <c r="L71" s="293">
        <v>20</v>
      </c>
      <c r="M71" s="292">
        <v>16</v>
      </c>
      <c r="N71" s="292">
        <v>257</v>
      </c>
      <c r="O71" s="292">
        <v>59</v>
      </c>
      <c r="P71" s="42">
        <f t="shared" si="12"/>
        <v>23</v>
      </c>
      <c r="Q71" s="293">
        <v>5</v>
      </c>
      <c r="R71" s="292">
        <v>2</v>
      </c>
      <c r="S71" s="292">
        <v>28</v>
      </c>
      <c r="T71" s="292">
        <v>4</v>
      </c>
      <c r="U71" s="42">
        <f t="shared" si="13"/>
        <v>14.3</v>
      </c>
      <c r="V71" s="306">
        <v>32</v>
      </c>
      <c r="W71" s="292">
        <v>0</v>
      </c>
      <c r="X71" s="53">
        <f t="shared" si="14"/>
        <v>0</v>
      </c>
      <c r="Y71" s="292">
        <v>26</v>
      </c>
      <c r="Z71" s="292">
        <v>0</v>
      </c>
      <c r="AA71" s="48">
        <f t="shared" si="16"/>
        <v>0</v>
      </c>
    </row>
    <row r="72" spans="1:27" ht="12.75" customHeight="1">
      <c r="A72" s="10">
        <v>40</v>
      </c>
      <c r="B72" s="8">
        <v>625</v>
      </c>
      <c r="C72" s="100" t="s">
        <v>57</v>
      </c>
      <c r="D72" s="101" t="s">
        <v>118</v>
      </c>
      <c r="E72" s="166"/>
      <c r="F72" s="167"/>
      <c r="G72" s="292"/>
      <c r="H72" s="292"/>
      <c r="I72" s="292"/>
      <c r="J72" s="292"/>
      <c r="K72" s="42" t="str">
        <f t="shared" si="11"/>
        <v> </v>
      </c>
      <c r="L72" s="293">
        <v>14</v>
      </c>
      <c r="M72" s="292">
        <v>11</v>
      </c>
      <c r="N72" s="292">
        <v>146</v>
      </c>
      <c r="O72" s="292">
        <v>33</v>
      </c>
      <c r="P72" s="42">
        <f t="shared" si="12"/>
        <v>22.6</v>
      </c>
      <c r="Q72" s="293">
        <v>5</v>
      </c>
      <c r="R72" s="292">
        <v>3</v>
      </c>
      <c r="S72" s="292">
        <v>40</v>
      </c>
      <c r="T72" s="292">
        <v>3</v>
      </c>
      <c r="U72" s="42">
        <f t="shared" si="13"/>
        <v>7.5</v>
      </c>
      <c r="V72" s="306">
        <v>32</v>
      </c>
      <c r="W72" s="292">
        <v>0</v>
      </c>
      <c r="X72" s="53">
        <f t="shared" si="14"/>
        <v>0</v>
      </c>
      <c r="Y72" s="292">
        <v>27</v>
      </c>
      <c r="Z72" s="292">
        <v>0</v>
      </c>
      <c r="AA72" s="48">
        <f t="shared" si="16"/>
        <v>0</v>
      </c>
    </row>
    <row r="73" spans="1:27" ht="14.25" customHeight="1">
      <c r="A73" s="10">
        <v>40</v>
      </c>
      <c r="B73" s="8">
        <v>642</v>
      </c>
      <c r="C73" s="100" t="s">
        <v>57</v>
      </c>
      <c r="D73" s="101" t="s">
        <v>119</v>
      </c>
      <c r="E73" s="166">
        <v>14</v>
      </c>
      <c r="F73" s="167">
        <v>21</v>
      </c>
      <c r="G73" s="292">
        <v>25</v>
      </c>
      <c r="H73" s="292">
        <v>18</v>
      </c>
      <c r="I73" s="292">
        <v>264</v>
      </c>
      <c r="J73" s="292">
        <v>50</v>
      </c>
      <c r="K73" s="42">
        <f t="shared" si="11"/>
        <v>18.9</v>
      </c>
      <c r="L73" s="293">
        <v>25</v>
      </c>
      <c r="M73" s="292">
        <v>18</v>
      </c>
      <c r="N73" s="292">
        <v>264</v>
      </c>
      <c r="O73" s="292">
        <v>50</v>
      </c>
      <c r="P73" s="42">
        <f t="shared" si="12"/>
        <v>18.9</v>
      </c>
      <c r="Q73" s="293">
        <v>6</v>
      </c>
      <c r="R73" s="292">
        <v>3</v>
      </c>
      <c r="S73" s="292">
        <v>32</v>
      </c>
      <c r="T73" s="292">
        <v>3</v>
      </c>
      <c r="U73" s="42">
        <f t="shared" si="13"/>
        <v>9.4</v>
      </c>
      <c r="V73" s="306">
        <v>9</v>
      </c>
      <c r="W73" s="292">
        <v>1</v>
      </c>
      <c r="X73" s="53">
        <f t="shared" si="14"/>
        <v>11.1</v>
      </c>
      <c r="Y73" s="292">
        <v>7</v>
      </c>
      <c r="Z73" s="292">
        <v>1</v>
      </c>
      <c r="AA73" s="48">
        <f t="shared" si="16"/>
        <v>14.3</v>
      </c>
    </row>
    <row r="74" spans="1:27" ht="12.75" customHeight="1">
      <c r="A74" s="10">
        <v>40</v>
      </c>
      <c r="B74" s="8">
        <v>646</v>
      </c>
      <c r="C74" s="100" t="s">
        <v>57</v>
      </c>
      <c r="D74" s="101" t="s">
        <v>120</v>
      </c>
      <c r="E74" s="166"/>
      <c r="F74" s="167"/>
      <c r="G74" s="292"/>
      <c r="H74" s="292"/>
      <c r="I74" s="292"/>
      <c r="J74" s="292"/>
      <c r="K74" s="42" t="str">
        <f t="shared" si="11"/>
        <v> </v>
      </c>
      <c r="L74" s="293">
        <v>8</v>
      </c>
      <c r="M74" s="292">
        <v>5</v>
      </c>
      <c r="N74" s="292">
        <v>64</v>
      </c>
      <c r="O74" s="292">
        <v>7</v>
      </c>
      <c r="P74" s="42">
        <f t="shared" si="12"/>
        <v>10.9</v>
      </c>
      <c r="Q74" s="293">
        <v>6</v>
      </c>
      <c r="R74" s="292">
        <v>2</v>
      </c>
      <c r="S74" s="292">
        <v>37</v>
      </c>
      <c r="T74" s="292">
        <v>2</v>
      </c>
      <c r="U74" s="42">
        <f t="shared" si="13"/>
        <v>5.4</v>
      </c>
      <c r="V74" s="306">
        <v>13</v>
      </c>
      <c r="W74" s="292">
        <v>2</v>
      </c>
      <c r="X74" s="53">
        <f t="shared" si="14"/>
        <v>15.4</v>
      </c>
      <c r="Y74" s="292">
        <v>12</v>
      </c>
      <c r="Z74" s="292">
        <v>1</v>
      </c>
      <c r="AA74" s="48">
        <f t="shared" si="16"/>
        <v>8.3</v>
      </c>
    </row>
    <row r="75" spans="1:27" ht="12.75" customHeight="1" thickBot="1">
      <c r="A75" s="10">
        <v>40</v>
      </c>
      <c r="B75" s="8">
        <v>647</v>
      </c>
      <c r="C75" s="100" t="s">
        <v>57</v>
      </c>
      <c r="D75" s="101" t="s">
        <v>121</v>
      </c>
      <c r="E75" s="169"/>
      <c r="F75" s="170"/>
      <c r="G75" s="295"/>
      <c r="H75" s="292"/>
      <c r="I75" s="295"/>
      <c r="J75" s="292"/>
      <c r="K75" s="42" t="str">
        <f t="shared" si="1"/>
        <v> </v>
      </c>
      <c r="L75" s="302">
        <v>23</v>
      </c>
      <c r="M75" s="292">
        <v>11</v>
      </c>
      <c r="N75" s="295">
        <v>307</v>
      </c>
      <c r="O75" s="292">
        <v>36</v>
      </c>
      <c r="P75" s="42">
        <f>IF(L75=""," ",ROUND(O75/N75*100,1))</f>
        <v>11.7</v>
      </c>
      <c r="Q75" s="302">
        <v>6</v>
      </c>
      <c r="R75" s="292">
        <v>2</v>
      </c>
      <c r="S75" s="295">
        <v>43</v>
      </c>
      <c r="T75" s="292">
        <v>3</v>
      </c>
      <c r="U75" s="42">
        <f>IF(Q75=""," ",ROUND(T75/S75*100,1))</f>
        <v>7</v>
      </c>
      <c r="V75" s="307">
        <v>58</v>
      </c>
      <c r="W75" s="292">
        <v>6</v>
      </c>
      <c r="X75" s="53">
        <f>IF(V75=0," ",ROUND(W75/V75*100,1))</f>
        <v>10.3</v>
      </c>
      <c r="Y75" s="292">
        <v>58</v>
      </c>
      <c r="Z75" s="292">
        <v>6</v>
      </c>
      <c r="AA75" s="48">
        <f>IF(Y75=0," ",ROUND(Z75/Y75*100,1))</f>
        <v>10.3</v>
      </c>
    </row>
    <row r="76" spans="1:27" ht="12.75" customHeight="1" thickBot="1">
      <c r="A76" s="16"/>
      <c r="B76" s="22">
        <v>900</v>
      </c>
      <c r="C76" s="23"/>
      <c r="D76" s="24" t="s">
        <v>20</v>
      </c>
      <c r="E76" s="13"/>
      <c r="F76" s="14"/>
      <c r="G76" s="296"/>
      <c r="H76" s="296"/>
      <c r="I76" s="296"/>
      <c r="J76" s="296"/>
      <c r="K76" s="43"/>
      <c r="L76" s="303">
        <f>SUM(L10:L75)</f>
        <v>1595</v>
      </c>
      <c r="M76" s="303">
        <f>SUM(M10:M75)</f>
        <v>1260</v>
      </c>
      <c r="N76" s="303">
        <f>SUM(N10:N75)</f>
        <v>20110</v>
      </c>
      <c r="O76" s="303">
        <f>SUM(O10:O75)</f>
        <v>4758</v>
      </c>
      <c r="P76" s="47">
        <f>IF(L76=" "," ",ROUND(O76/N76*100,1))</f>
        <v>23.7</v>
      </c>
      <c r="Q76" s="303">
        <f>SUM(Q10:Q75)</f>
        <v>367</v>
      </c>
      <c r="R76" s="303">
        <f>SUM(R10:R75)</f>
        <v>180</v>
      </c>
      <c r="S76" s="303">
        <f>SUM(S10:S75)</f>
        <v>2499</v>
      </c>
      <c r="T76" s="303">
        <f>SUM(T10:T75)</f>
        <v>265</v>
      </c>
      <c r="U76" s="47">
        <f>IF(Q76=""," ",ROUND(T76/S76*100,1))</f>
        <v>10.6</v>
      </c>
      <c r="V76" s="308"/>
      <c r="W76" s="296"/>
      <c r="X76" s="54"/>
      <c r="Y76" s="296"/>
      <c r="Z76" s="296"/>
      <c r="AA76" s="49"/>
    </row>
    <row r="77" spans="1:27" ht="12.75" customHeight="1">
      <c r="A77" s="25">
        <v>40</v>
      </c>
      <c r="B77" s="26"/>
      <c r="C77" s="27" t="s">
        <v>57</v>
      </c>
      <c r="D77" s="28" t="s">
        <v>160</v>
      </c>
      <c r="E77" s="33"/>
      <c r="F77" s="34"/>
      <c r="G77" s="297"/>
      <c r="H77" s="297"/>
      <c r="I77" s="297"/>
      <c r="J77" s="297"/>
      <c r="K77" s="44"/>
      <c r="L77" s="302">
        <v>1</v>
      </c>
      <c r="M77" s="292">
        <v>1</v>
      </c>
      <c r="N77" s="295">
        <v>154</v>
      </c>
      <c r="O77" s="292">
        <v>50</v>
      </c>
      <c r="P77" s="65">
        <f>IF(L77=""," ",ROUND(O77/N77*100,1))</f>
        <v>32.5</v>
      </c>
      <c r="Q77" s="302"/>
      <c r="R77" s="292"/>
      <c r="S77" s="295"/>
      <c r="T77" s="292"/>
      <c r="U77" s="65" t="str">
        <f aca="true" t="shared" si="17" ref="U77:U95">IF(Q77=""," ",ROUND(T77/S77*100,1))</f>
        <v> </v>
      </c>
      <c r="V77" s="309"/>
      <c r="W77" s="297"/>
      <c r="X77" s="55"/>
      <c r="Y77" s="297"/>
      <c r="Z77" s="297"/>
      <c r="AA77" s="50"/>
    </row>
    <row r="78" spans="1:27" ht="12.75" customHeight="1">
      <c r="A78" s="25">
        <v>40</v>
      </c>
      <c r="B78" s="26"/>
      <c r="C78" s="27" t="s">
        <v>57</v>
      </c>
      <c r="D78" s="28" t="s">
        <v>186</v>
      </c>
      <c r="E78" s="33"/>
      <c r="F78" s="34"/>
      <c r="G78" s="297"/>
      <c r="H78" s="297"/>
      <c r="I78" s="297"/>
      <c r="J78" s="297"/>
      <c r="K78" s="44"/>
      <c r="L78" s="302">
        <v>1</v>
      </c>
      <c r="M78" s="292">
        <v>1</v>
      </c>
      <c r="N78" s="295">
        <v>134</v>
      </c>
      <c r="O78" s="292">
        <v>37</v>
      </c>
      <c r="P78" s="97">
        <f aca="true" t="shared" si="18" ref="P78:P95">IF(L78=""," ",ROUND(O78/N78*100,1))</f>
        <v>27.6</v>
      </c>
      <c r="Q78" s="302"/>
      <c r="R78" s="292"/>
      <c r="S78" s="295"/>
      <c r="T78" s="292"/>
      <c r="U78" s="97" t="str">
        <f t="shared" si="17"/>
        <v> </v>
      </c>
      <c r="V78" s="309"/>
      <c r="W78" s="297"/>
      <c r="X78" s="55"/>
      <c r="Y78" s="297"/>
      <c r="Z78" s="297"/>
      <c r="AA78" s="50"/>
    </row>
    <row r="79" spans="1:27" ht="12.75" customHeight="1">
      <c r="A79" s="25">
        <v>40</v>
      </c>
      <c r="B79" s="26"/>
      <c r="C79" s="27" t="s">
        <v>57</v>
      </c>
      <c r="D79" s="28" t="s">
        <v>190</v>
      </c>
      <c r="E79" s="33"/>
      <c r="F79" s="34"/>
      <c r="G79" s="297"/>
      <c r="H79" s="297"/>
      <c r="I79" s="297"/>
      <c r="J79" s="297"/>
      <c r="K79" s="44"/>
      <c r="L79" s="302">
        <v>1</v>
      </c>
      <c r="M79" s="292">
        <v>1</v>
      </c>
      <c r="N79" s="295">
        <v>50</v>
      </c>
      <c r="O79" s="292">
        <v>19</v>
      </c>
      <c r="P79" s="97">
        <f t="shared" si="18"/>
        <v>38</v>
      </c>
      <c r="Q79" s="302"/>
      <c r="R79" s="292"/>
      <c r="S79" s="295"/>
      <c r="T79" s="292"/>
      <c r="U79" s="97" t="str">
        <f t="shared" si="17"/>
        <v> </v>
      </c>
      <c r="V79" s="309"/>
      <c r="W79" s="297"/>
      <c r="X79" s="55"/>
      <c r="Y79" s="297"/>
      <c r="Z79" s="297"/>
      <c r="AA79" s="50"/>
    </row>
    <row r="80" spans="1:27" ht="12.75" customHeight="1">
      <c r="A80" s="25">
        <v>40</v>
      </c>
      <c r="B80" s="26"/>
      <c r="C80" s="27" t="s">
        <v>57</v>
      </c>
      <c r="D80" s="28" t="s">
        <v>222</v>
      </c>
      <c r="E80" s="33"/>
      <c r="F80" s="34"/>
      <c r="G80" s="297"/>
      <c r="H80" s="297"/>
      <c r="I80" s="297"/>
      <c r="J80" s="297"/>
      <c r="K80" s="44"/>
      <c r="L80" s="302">
        <v>1</v>
      </c>
      <c r="M80" s="292">
        <v>1</v>
      </c>
      <c r="N80" s="295">
        <v>105</v>
      </c>
      <c r="O80" s="292">
        <v>39</v>
      </c>
      <c r="P80" s="97">
        <f t="shared" si="18"/>
        <v>37.1</v>
      </c>
      <c r="Q80" s="302"/>
      <c r="R80" s="292"/>
      <c r="S80" s="295"/>
      <c r="T80" s="292"/>
      <c r="U80" s="97" t="str">
        <f t="shared" si="17"/>
        <v> </v>
      </c>
      <c r="V80" s="309"/>
      <c r="W80" s="297"/>
      <c r="X80" s="55"/>
      <c r="Y80" s="297"/>
      <c r="Z80" s="297"/>
      <c r="AA80" s="50"/>
    </row>
    <row r="81" spans="1:27" ht="12.75" customHeight="1">
      <c r="A81" s="25">
        <v>40</v>
      </c>
      <c r="B81" s="26"/>
      <c r="C81" s="27" t="s">
        <v>57</v>
      </c>
      <c r="D81" s="28" t="s">
        <v>243</v>
      </c>
      <c r="E81" s="33"/>
      <c r="F81" s="34"/>
      <c r="G81" s="297"/>
      <c r="H81" s="297"/>
      <c r="I81" s="297"/>
      <c r="J81" s="297"/>
      <c r="K81" s="44"/>
      <c r="L81" s="302">
        <v>1</v>
      </c>
      <c r="M81" s="292">
        <v>1</v>
      </c>
      <c r="N81" s="295">
        <v>39</v>
      </c>
      <c r="O81" s="292">
        <v>11</v>
      </c>
      <c r="P81" s="97">
        <f t="shared" si="18"/>
        <v>28.2</v>
      </c>
      <c r="Q81" s="302"/>
      <c r="R81" s="292"/>
      <c r="S81" s="295"/>
      <c r="T81" s="292"/>
      <c r="U81" s="97" t="str">
        <f t="shared" si="17"/>
        <v> </v>
      </c>
      <c r="V81" s="309"/>
      <c r="W81" s="297"/>
      <c r="X81" s="55"/>
      <c r="Y81" s="297"/>
      <c r="Z81" s="297"/>
      <c r="AA81" s="50"/>
    </row>
    <row r="82" spans="1:27" ht="12.75" customHeight="1">
      <c r="A82" s="10">
        <v>40</v>
      </c>
      <c r="B82" s="8"/>
      <c r="C82" s="9" t="s">
        <v>57</v>
      </c>
      <c r="D82" s="15" t="s">
        <v>244</v>
      </c>
      <c r="E82" s="35"/>
      <c r="F82" s="36"/>
      <c r="G82" s="298"/>
      <c r="H82" s="298"/>
      <c r="I82" s="298"/>
      <c r="J82" s="298"/>
      <c r="K82" s="45"/>
      <c r="L82" s="302">
        <v>1</v>
      </c>
      <c r="M82" s="292">
        <v>1</v>
      </c>
      <c r="N82" s="295">
        <v>6</v>
      </c>
      <c r="O82" s="292">
        <v>2</v>
      </c>
      <c r="P82" s="42">
        <f t="shared" si="18"/>
        <v>33.3</v>
      </c>
      <c r="Q82" s="302"/>
      <c r="R82" s="292"/>
      <c r="S82" s="295"/>
      <c r="T82" s="292"/>
      <c r="U82" s="42" t="str">
        <f t="shared" si="17"/>
        <v> </v>
      </c>
      <c r="V82" s="310"/>
      <c r="W82" s="298"/>
      <c r="X82" s="56"/>
      <c r="Y82" s="298"/>
      <c r="Z82" s="298"/>
      <c r="AA82" s="51"/>
    </row>
    <row r="83" spans="1:27" ht="12.75" customHeight="1">
      <c r="A83" s="25">
        <v>40</v>
      </c>
      <c r="B83" s="26"/>
      <c r="C83" s="27" t="s">
        <v>57</v>
      </c>
      <c r="D83" s="28" t="s">
        <v>261</v>
      </c>
      <c r="E83" s="33"/>
      <c r="F83" s="34"/>
      <c r="G83" s="297"/>
      <c r="H83" s="297"/>
      <c r="I83" s="297"/>
      <c r="J83" s="297"/>
      <c r="K83" s="44"/>
      <c r="L83" s="302">
        <v>1</v>
      </c>
      <c r="M83" s="292">
        <v>1</v>
      </c>
      <c r="N83" s="295">
        <v>75</v>
      </c>
      <c r="O83" s="292">
        <v>33</v>
      </c>
      <c r="P83" s="97">
        <f t="shared" si="18"/>
        <v>44</v>
      </c>
      <c r="Q83" s="302"/>
      <c r="R83" s="292"/>
      <c r="S83" s="295"/>
      <c r="T83" s="292"/>
      <c r="U83" s="97" t="str">
        <f t="shared" si="17"/>
        <v> </v>
      </c>
      <c r="V83" s="309"/>
      <c r="W83" s="297"/>
      <c r="X83" s="55"/>
      <c r="Y83" s="297"/>
      <c r="Z83" s="297"/>
      <c r="AA83" s="50"/>
    </row>
    <row r="84" spans="1:27" ht="12.75" customHeight="1">
      <c r="A84" s="25">
        <v>40</v>
      </c>
      <c r="B84" s="26"/>
      <c r="C84" s="27" t="s">
        <v>57</v>
      </c>
      <c r="D84" s="28" t="s">
        <v>271</v>
      </c>
      <c r="E84" s="33"/>
      <c r="F84" s="34"/>
      <c r="G84" s="297"/>
      <c r="H84" s="297"/>
      <c r="I84" s="297"/>
      <c r="J84" s="297"/>
      <c r="K84" s="44"/>
      <c r="L84" s="293">
        <v>1</v>
      </c>
      <c r="M84" s="292">
        <v>1</v>
      </c>
      <c r="N84" s="292">
        <v>72</v>
      </c>
      <c r="O84" s="292">
        <v>26</v>
      </c>
      <c r="P84" s="97">
        <f t="shared" si="18"/>
        <v>36.1</v>
      </c>
      <c r="Q84" s="293"/>
      <c r="R84" s="292"/>
      <c r="S84" s="292"/>
      <c r="T84" s="292"/>
      <c r="U84" s="97" t="str">
        <f t="shared" si="17"/>
        <v> </v>
      </c>
      <c r="V84" s="309"/>
      <c r="W84" s="297"/>
      <c r="X84" s="55"/>
      <c r="Y84" s="297"/>
      <c r="Z84" s="297"/>
      <c r="AA84" s="50"/>
    </row>
    <row r="85" spans="1:27" ht="12.75" customHeight="1">
      <c r="A85" s="25">
        <v>40</v>
      </c>
      <c r="B85" s="26"/>
      <c r="C85" s="27" t="s">
        <v>57</v>
      </c>
      <c r="D85" s="28" t="s">
        <v>278</v>
      </c>
      <c r="E85" s="33"/>
      <c r="F85" s="34"/>
      <c r="G85" s="297"/>
      <c r="H85" s="297"/>
      <c r="I85" s="297"/>
      <c r="J85" s="297"/>
      <c r="K85" s="44"/>
      <c r="L85" s="302">
        <v>1</v>
      </c>
      <c r="M85" s="292">
        <v>1</v>
      </c>
      <c r="N85" s="295">
        <v>15</v>
      </c>
      <c r="O85" s="292">
        <v>5</v>
      </c>
      <c r="P85" s="97">
        <f t="shared" si="18"/>
        <v>33.3</v>
      </c>
      <c r="Q85" s="302"/>
      <c r="R85" s="292"/>
      <c r="S85" s="295"/>
      <c r="T85" s="292"/>
      <c r="U85" s="97" t="str">
        <f t="shared" si="17"/>
        <v> </v>
      </c>
      <c r="V85" s="309"/>
      <c r="W85" s="297"/>
      <c r="X85" s="55"/>
      <c r="Y85" s="297"/>
      <c r="Z85" s="297"/>
      <c r="AA85" s="50"/>
    </row>
    <row r="86" spans="1:27" ht="12.75" customHeight="1">
      <c r="A86" s="25">
        <v>40</v>
      </c>
      <c r="B86" s="26"/>
      <c r="C86" s="27" t="s">
        <v>57</v>
      </c>
      <c r="D86" s="28" t="s">
        <v>294</v>
      </c>
      <c r="E86" s="33"/>
      <c r="F86" s="34"/>
      <c r="G86" s="297"/>
      <c r="H86" s="297"/>
      <c r="I86" s="297"/>
      <c r="J86" s="297"/>
      <c r="K86" s="44"/>
      <c r="L86" s="302">
        <v>1</v>
      </c>
      <c r="M86" s="292">
        <v>1</v>
      </c>
      <c r="N86" s="295">
        <v>10</v>
      </c>
      <c r="O86" s="292">
        <v>5</v>
      </c>
      <c r="P86" s="97">
        <f t="shared" si="18"/>
        <v>50</v>
      </c>
      <c r="Q86" s="302"/>
      <c r="R86" s="292"/>
      <c r="S86" s="295"/>
      <c r="T86" s="292"/>
      <c r="U86" s="97" t="str">
        <f t="shared" si="17"/>
        <v> </v>
      </c>
      <c r="V86" s="309"/>
      <c r="W86" s="297"/>
      <c r="X86" s="55"/>
      <c r="Y86" s="297"/>
      <c r="Z86" s="297"/>
      <c r="AA86" s="50"/>
    </row>
    <row r="87" spans="1:27" ht="12.75" customHeight="1">
      <c r="A87" s="25">
        <v>40</v>
      </c>
      <c r="B87" s="26"/>
      <c r="C87" s="27" t="s">
        <v>57</v>
      </c>
      <c r="D87" s="28" t="s">
        <v>299</v>
      </c>
      <c r="E87" s="33"/>
      <c r="F87" s="34"/>
      <c r="G87" s="297"/>
      <c r="H87" s="297"/>
      <c r="I87" s="297"/>
      <c r="J87" s="297"/>
      <c r="K87" s="44"/>
      <c r="L87" s="302">
        <v>1</v>
      </c>
      <c r="M87" s="292">
        <v>1</v>
      </c>
      <c r="N87" s="295">
        <v>4</v>
      </c>
      <c r="O87" s="292">
        <v>1</v>
      </c>
      <c r="P87" s="97">
        <f>IF(L87=""," ",ROUND(O87/N87*100,1))</f>
        <v>25</v>
      </c>
      <c r="Q87" s="302"/>
      <c r="R87" s="292"/>
      <c r="S87" s="295"/>
      <c r="T87" s="292"/>
      <c r="U87" s="97" t="str">
        <f>IF(Q87=""," ",ROUND(T87/S87*100,1))</f>
        <v> </v>
      </c>
      <c r="V87" s="309"/>
      <c r="W87" s="297"/>
      <c r="X87" s="55"/>
      <c r="Y87" s="297"/>
      <c r="Z87" s="297"/>
      <c r="AA87" s="50"/>
    </row>
    <row r="88" spans="1:27" ht="12.75" customHeight="1">
      <c r="A88" s="25">
        <v>40</v>
      </c>
      <c r="B88" s="26"/>
      <c r="C88" s="27" t="s">
        <v>57</v>
      </c>
      <c r="D88" s="28" t="s">
        <v>300</v>
      </c>
      <c r="E88" s="33"/>
      <c r="F88" s="34"/>
      <c r="G88" s="297"/>
      <c r="H88" s="297"/>
      <c r="I88" s="297"/>
      <c r="J88" s="297"/>
      <c r="K88" s="44"/>
      <c r="L88" s="302">
        <v>1</v>
      </c>
      <c r="M88" s="292">
        <v>1</v>
      </c>
      <c r="N88" s="295">
        <v>50</v>
      </c>
      <c r="O88" s="292">
        <v>19</v>
      </c>
      <c r="P88" s="97">
        <f t="shared" si="18"/>
        <v>38</v>
      </c>
      <c r="Q88" s="302"/>
      <c r="R88" s="292"/>
      <c r="S88" s="295"/>
      <c r="T88" s="292"/>
      <c r="U88" s="97" t="str">
        <f t="shared" si="17"/>
        <v> </v>
      </c>
      <c r="V88" s="309"/>
      <c r="W88" s="297"/>
      <c r="X88" s="55"/>
      <c r="Y88" s="297"/>
      <c r="Z88" s="297"/>
      <c r="AA88" s="50"/>
    </row>
    <row r="89" spans="1:27" ht="12.75" customHeight="1">
      <c r="A89" s="25">
        <v>40</v>
      </c>
      <c r="B89" s="26"/>
      <c r="C89" s="27" t="s">
        <v>57</v>
      </c>
      <c r="D89" s="28" t="s">
        <v>308</v>
      </c>
      <c r="E89" s="33"/>
      <c r="F89" s="34"/>
      <c r="G89" s="297"/>
      <c r="H89" s="297"/>
      <c r="I89" s="297"/>
      <c r="J89" s="297"/>
      <c r="K89" s="44"/>
      <c r="L89" s="302"/>
      <c r="M89" s="292"/>
      <c r="N89" s="295"/>
      <c r="O89" s="292"/>
      <c r="P89" s="97" t="str">
        <f>IF(L89=""," ",ROUND(O89/N89*100,1))</f>
        <v> </v>
      </c>
      <c r="Q89" s="302">
        <v>1</v>
      </c>
      <c r="R89" s="292">
        <v>0</v>
      </c>
      <c r="S89" s="295">
        <v>3</v>
      </c>
      <c r="T89" s="292">
        <v>0</v>
      </c>
      <c r="U89" s="97">
        <f>IF(Q89=""," ",ROUND(T89/S89*100,1))</f>
        <v>0</v>
      </c>
      <c r="V89" s="309"/>
      <c r="W89" s="297"/>
      <c r="X89" s="55"/>
      <c r="Y89" s="297"/>
      <c r="Z89" s="297"/>
      <c r="AA89" s="50"/>
    </row>
    <row r="90" spans="1:27" ht="12.75" customHeight="1">
      <c r="A90" s="25">
        <v>40</v>
      </c>
      <c r="B90" s="26"/>
      <c r="C90" s="27" t="s">
        <v>57</v>
      </c>
      <c r="D90" s="28" t="s">
        <v>309</v>
      </c>
      <c r="E90" s="33"/>
      <c r="F90" s="34"/>
      <c r="G90" s="297"/>
      <c r="H90" s="297"/>
      <c r="I90" s="297"/>
      <c r="J90" s="297"/>
      <c r="K90" s="44"/>
      <c r="L90" s="302"/>
      <c r="M90" s="292"/>
      <c r="N90" s="295"/>
      <c r="O90" s="292"/>
      <c r="P90" s="97" t="str">
        <f>IF(L90=""," ",ROUND(O90/N90*100,1))</f>
        <v> </v>
      </c>
      <c r="Q90" s="302">
        <v>1</v>
      </c>
      <c r="R90" s="292">
        <v>0</v>
      </c>
      <c r="S90" s="295">
        <v>3</v>
      </c>
      <c r="T90" s="292">
        <v>0</v>
      </c>
      <c r="U90" s="97">
        <f>IF(Q90=""," ",ROUND(T90/S90*100,1))</f>
        <v>0</v>
      </c>
      <c r="V90" s="309"/>
      <c r="W90" s="297"/>
      <c r="X90" s="55"/>
      <c r="Y90" s="297"/>
      <c r="Z90" s="297"/>
      <c r="AA90" s="50"/>
    </row>
    <row r="91" spans="1:27" ht="12.75" customHeight="1">
      <c r="A91" s="25">
        <v>40</v>
      </c>
      <c r="B91" s="26"/>
      <c r="C91" s="27" t="s">
        <v>57</v>
      </c>
      <c r="D91" s="28" t="s">
        <v>312</v>
      </c>
      <c r="E91" s="33"/>
      <c r="F91" s="34"/>
      <c r="G91" s="297"/>
      <c r="H91" s="297"/>
      <c r="I91" s="297"/>
      <c r="J91" s="297"/>
      <c r="K91" s="44"/>
      <c r="L91" s="302"/>
      <c r="M91" s="292"/>
      <c r="N91" s="295"/>
      <c r="O91" s="292"/>
      <c r="P91" s="97" t="str">
        <f>IF(L91=""," ",ROUND(O91/N91*100,1))</f>
        <v> </v>
      </c>
      <c r="Q91" s="302">
        <v>1</v>
      </c>
      <c r="R91" s="292">
        <v>1</v>
      </c>
      <c r="S91" s="295">
        <v>3</v>
      </c>
      <c r="T91" s="292">
        <v>1</v>
      </c>
      <c r="U91" s="97">
        <f>IF(Q91=""," ",ROUND(T91/S91*100,1))</f>
        <v>33.3</v>
      </c>
      <c r="V91" s="309"/>
      <c r="W91" s="297"/>
      <c r="X91" s="55"/>
      <c r="Y91" s="297"/>
      <c r="Z91" s="297"/>
      <c r="AA91" s="50"/>
    </row>
    <row r="92" spans="1:27" ht="12.75" customHeight="1">
      <c r="A92" s="25">
        <v>40</v>
      </c>
      <c r="B92" s="26"/>
      <c r="C92" s="27" t="s">
        <v>57</v>
      </c>
      <c r="D92" s="28" t="s">
        <v>313</v>
      </c>
      <c r="E92" s="33"/>
      <c r="F92" s="34"/>
      <c r="G92" s="297"/>
      <c r="H92" s="297"/>
      <c r="I92" s="297"/>
      <c r="J92" s="297"/>
      <c r="K92" s="44"/>
      <c r="L92" s="302"/>
      <c r="M92" s="292"/>
      <c r="N92" s="295"/>
      <c r="O92" s="292"/>
      <c r="P92" s="97" t="str">
        <f t="shared" si="18"/>
        <v> </v>
      </c>
      <c r="Q92" s="302">
        <v>1</v>
      </c>
      <c r="R92" s="292">
        <v>0</v>
      </c>
      <c r="S92" s="295">
        <v>3</v>
      </c>
      <c r="T92" s="292">
        <v>0</v>
      </c>
      <c r="U92" s="97">
        <f t="shared" si="17"/>
        <v>0</v>
      </c>
      <c r="V92" s="309"/>
      <c r="W92" s="297"/>
      <c r="X92" s="55"/>
      <c r="Y92" s="297"/>
      <c r="Z92" s="297"/>
      <c r="AA92" s="50"/>
    </row>
    <row r="93" spans="1:27" ht="14.25" customHeight="1">
      <c r="A93" s="25">
        <v>40</v>
      </c>
      <c r="B93" s="26"/>
      <c r="C93" s="27" t="s">
        <v>57</v>
      </c>
      <c r="D93" s="28"/>
      <c r="E93" s="33"/>
      <c r="F93" s="34"/>
      <c r="G93" s="297"/>
      <c r="H93" s="297"/>
      <c r="I93" s="297"/>
      <c r="J93" s="297"/>
      <c r="K93" s="44"/>
      <c r="L93" s="302"/>
      <c r="M93" s="292"/>
      <c r="N93" s="295"/>
      <c r="O93" s="292"/>
      <c r="P93" s="97" t="str">
        <f t="shared" si="18"/>
        <v> </v>
      </c>
      <c r="Q93" s="302"/>
      <c r="R93" s="292"/>
      <c r="S93" s="295"/>
      <c r="T93" s="292"/>
      <c r="U93" s="97" t="str">
        <f t="shared" si="17"/>
        <v> </v>
      </c>
      <c r="V93" s="309"/>
      <c r="W93" s="297"/>
      <c r="X93" s="55"/>
      <c r="Y93" s="297"/>
      <c r="Z93" s="297"/>
      <c r="AA93" s="50"/>
    </row>
    <row r="94" spans="1:27" ht="16.5" customHeight="1">
      <c r="A94" s="10">
        <v>40</v>
      </c>
      <c r="B94" s="8"/>
      <c r="C94" s="9" t="s">
        <v>57</v>
      </c>
      <c r="D94" s="15"/>
      <c r="E94" s="35"/>
      <c r="F94" s="36"/>
      <c r="G94" s="298"/>
      <c r="H94" s="298"/>
      <c r="I94" s="298"/>
      <c r="J94" s="298"/>
      <c r="K94" s="45"/>
      <c r="L94" s="302"/>
      <c r="M94" s="292"/>
      <c r="N94" s="295"/>
      <c r="O94" s="292"/>
      <c r="P94" s="42" t="str">
        <f t="shared" si="18"/>
        <v> </v>
      </c>
      <c r="Q94" s="302"/>
      <c r="R94" s="292"/>
      <c r="S94" s="295"/>
      <c r="T94" s="292"/>
      <c r="U94" s="42" t="str">
        <f t="shared" si="17"/>
        <v> </v>
      </c>
      <c r="V94" s="310"/>
      <c r="W94" s="298"/>
      <c r="X94" s="56"/>
      <c r="Y94" s="298"/>
      <c r="Z94" s="298"/>
      <c r="AA94" s="51"/>
    </row>
    <row r="95" spans="1:27" ht="12.75" thickBot="1">
      <c r="A95" s="29">
        <v>40</v>
      </c>
      <c r="B95" s="30"/>
      <c r="C95" s="31" t="s">
        <v>57</v>
      </c>
      <c r="D95" s="32"/>
      <c r="E95" s="37"/>
      <c r="F95" s="38"/>
      <c r="G95" s="299"/>
      <c r="H95" s="299"/>
      <c r="I95" s="299"/>
      <c r="J95" s="299"/>
      <c r="K95" s="46"/>
      <c r="L95" s="302"/>
      <c r="M95" s="292"/>
      <c r="N95" s="295"/>
      <c r="O95" s="292"/>
      <c r="P95" s="66" t="str">
        <f t="shared" si="18"/>
        <v> </v>
      </c>
      <c r="Q95" s="302"/>
      <c r="R95" s="292"/>
      <c r="S95" s="295"/>
      <c r="T95" s="292"/>
      <c r="U95" s="66" t="str">
        <f t="shared" si="17"/>
        <v> </v>
      </c>
      <c r="V95" s="311"/>
      <c r="W95" s="299"/>
      <c r="X95" s="57"/>
      <c r="Y95" s="299"/>
      <c r="Z95" s="299"/>
      <c r="AA95" s="52"/>
    </row>
    <row r="96" spans="1:27" ht="12.75" thickBot="1">
      <c r="A96" s="16"/>
      <c r="B96" s="22">
        <v>999</v>
      </c>
      <c r="C96" s="23"/>
      <c r="D96" s="24" t="s">
        <v>19</v>
      </c>
      <c r="E96" s="13"/>
      <c r="F96" s="14"/>
      <c r="G96" s="296"/>
      <c r="H96" s="296"/>
      <c r="I96" s="296"/>
      <c r="J96" s="296"/>
      <c r="K96" s="43"/>
      <c r="L96" s="303">
        <f>SUM(L77:L95)</f>
        <v>12</v>
      </c>
      <c r="M96" s="303">
        <f>SUM(M77:M95)</f>
        <v>12</v>
      </c>
      <c r="N96" s="303">
        <f>SUM(N77:N95)</f>
        <v>714</v>
      </c>
      <c r="O96" s="303">
        <f>SUM(O77:O95)</f>
        <v>247</v>
      </c>
      <c r="P96" s="47">
        <f>IF(L96=0,"",ROUND(O96/N96*100,1))</f>
        <v>34.6</v>
      </c>
      <c r="Q96" s="303">
        <f>SUM(Q77:Q95)</f>
        <v>4</v>
      </c>
      <c r="R96" s="303">
        <f>SUM(R77:R95)</f>
        <v>1</v>
      </c>
      <c r="S96" s="303">
        <f>SUM(S77:S95)</f>
        <v>12</v>
      </c>
      <c r="T96" s="303">
        <f>SUM(T77:T95)</f>
        <v>1</v>
      </c>
      <c r="U96" s="47">
        <f>IF(Q96=0," ",ROUND(T96/S96*100,1))</f>
        <v>8.3</v>
      </c>
      <c r="V96" s="308"/>
      <c r="W96" s="296"/>
      <c r="X96" s="54"/>
      <c r="Y96" s="296"/>
      <c r="Z96" s="296"/>
      <c r="AA96" s="49"/>
    </row>
    <row r="97" spans="1:27" ht="14.25" thickBot="1">
      <c r="A97" s="16"/>
      <c r="B97" s="21">
        <v>1000</v>
      </c>
      <c r="C97" s="412" t="s">
        <v>9</v>
      </c>
      <c r="D97" s="413"/>
      <c r="E97" s="13"/>
      <c r="F97" s="14"/>
      <c r="G97" s="300">
        <f>SUM(G10:G75)</f>
        <v>1579</v>
      </c>
      <c r="H97" s="300">
        <f>SUM(H10:H75)</f>
        <v>1326</v>
      </c>
      <c r="I97" s="300">
        <f>SUM(I10:I75)</f>
        <v>21621</v>
      </c>
      <c r="J97" s="300">
        <f>SUM(J10:J75)</f>
        <v>5834</v>
      </c>
      <c r="K97" s="47">
        <f>IF(G97=" "," ",ROUND(J97/I97*100,1))</f>
        <v>27</v>
      </c>
      <c r="L97" s="304">
        <f>L76+L96</f>
        <v>1607</v>
      </c>
      <c r="M97" s="300">
        <f>M76+M96</f>
        <v>1272</v>
      </c>
      <c r="N97" s="300">
        <f>N76+N96</f>
        <v>20824</v>
      </c>
      <c r="O97" s="300">
        <f>O76+O96</f>
        <v>5005</v>
      </c>
      <c r="P97" s="47">
        <f>IF(L97=""," ",ROUND(O97/N97*100,1))</f>
        <v>24</v>
      </c>
      <c r="Q97" s="304">
        <f>Q76+Q96</f>
        <v>371</v>
      </c>
      <c r="R97" s="300">
        <f>R76+R96</f>
        <v>181</v>
      </c>
      <c r="S97" s="300">
        <f>S76+S96</f>
        <v>2511</v>
      </c>
      <c r="T97" s="300">
        <f>T76+T96</f>
        <v>266</v>
      </c>
      <c r="U97" s="47">
        <f>IF(Q97=""," ",ROUND(T97/S97*100,1))</f>
        <v>10.6</v>
      </c>
      <c r="V97" s="312">
        <f>SUM(V10:V75)</f>
        <v>3841</v>
      </c>
      <c r="W97" s="300">
        <f>SUM(W10:W75)</f>
        <v>232</v>
      </c>
      <c r="X97" s="313">
        <f>IF(V97=""," ",ROUND(W97/V97*100,1))</f>
        <v>6</v>
      </c>
      <c r="Y97" s="300">
        <f>SUM(Y10:Y75)</f>
        <v>3140</v>
      </c>
      <c r="Z97" s="300">
        <f>SUM(Z10:Z75)</f>
        <v>134</v>
      </c>
      <c r="AA97" s="286">
        <f>IF(Y97=0," ",ROUND(Z97/Y97*100,1))</f>
        <v>4.3</v>
      </c>
    </row>
  </sheetData>
  <sheetProtection/>
  <mergeCells count="30">
    <mergeCell ref="Q7:U7"/>
    <mergeCell ref="V7:AA7"/>
    <mergeCell ref="Q6:S6"/>
    <mergeCell ref="V6:X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97:D97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H72:H75 M77:M95 H62:H70 O77:O95 R77:R95 T77:T95 H28:H34 H36:H60 J11:J75 H11:H26 O11:O75 M11:M75 T11:T75 R11:R75 W11:W75 Z11:Z75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75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&amp;R（福岡県）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2008-10-24T08:52:09Z</cp:lastPrinted>
  <dcterms:created xsi:type="dcterms:W3CDTF">2002-01-07T10:53:07Z</dcterms:created>
  <dcterms:modified xsi:type="dcterms:W3CDTF">2008-10-24T08:52:13Z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-329548245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